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5120" windowHeight="8010"/>
  </bookViews>
  <sheets>
    <sheet name="Plan de accion 2013" sheetId="2" r:id="rId1"/>
    <sheet name="Hoja3" sheetId="3" r:id="rId2"/>
  </sheets>
  <calcPr calcId="125725"/>
</workbook>
</file>

<file path=xl/calcChain.xml><?xml version="1.0" encoding="utf-8"?>
<calcChain xmlns="http://schemas.openxmlformats.org/spreadsheetml/2006/main">
  <c r="AF804" i="2"/>
  <c r="AE804"/>
  <c r="AD804"/>
  <c r="Q804"/>
  <c r="P804"/>
  <c r="O804"/>
  <c r="N804"/>
  <c r="AD796"/>
  <c r="AF793"/>
  <c r="AD793"/>
  <c r="AE793"/>
  <c r="AB793"/>
  <c r="AA793"/>
  <c r="Q793"/>
  <c r="P793"/>
  <c r="O793"/>
  <c r="N793"/>
  <c r="AE791"/>
  <c r="AD791"/>
  <c r="AC791"/>
  <c r="AB791"/>
  <c r="AA791"/>
  <c r="Z791"/>
  <c r="Y791"/>
  <c r="X791"/>
  <c r="W791"/>
  <c r="V791"/>
  <c r="U791"/>
  <c r="T791"/>
  <c r="S791"/>
  <c r="R791"/>
  <c r="Q791"/>
  <c r="P791"/>
  <c r="O791"/>
  <c r="N791"/>
  <c r="AD780"/>
  <c r="AD779"/>
  <c r="R779"/>
  <c r="AD735"/>
  <c r="P735"/>
  <c r="AD721"/>
  <c r="AD720" s="1"/>
  <c r="R720"/>
  <c r="Z691"/>
  <c r="P691"/>
  <c r="AD678"/>
  <c r="V677"/>
  <c r="R677"/>
  <c r="AD677" s="1"/>
  <c r="AD647"/>
  <c r="V647"/>
  <c r="AD633"/>
  <c r="V632"/>
  <c r="P632"/>
  <c r="AD632"/>
  <c r="AD618"/>
  <c r="AE617"/>
  <c r="AD617"/>
  <c r="S617"/>
  <c r="R617"/>
  <c r="AE603"/>
  <c r="AF602"/>
  <c r="AE602"/>
  <c r="AD602"/>
  <c r="AC602"/>
  <c r="AB602"/>
  <c r="Q602"/>
  <c r="P602"/>
  <c r="O602"/>
  <c r="N602"/>
  <c r="AF600"/>
  <c r="AE600"/>
  <c r="AD600"/>
  <c r="AC600"/>
  <c r="AB600"/>
  <c r="AA600"/>
  <c r="Z600"/>
  <c r="Y600"/>
  <c r="X600"/>
  <c r="W600"/>
  <c r="V600"/>
  <c r="U600"/>
  <c r="T600"/>
  <c r="S600"/>
  <c r="R600"/>
  <c r="Q600"/>
  <c r="P600"/>
  <c r="O600"/>
  <c r="N600"/>
  <c r="N587"/>
  <c r="AD587" s="1"/>
  <c r="P587"/>
  <c r="R587"/>
  <c r="AF587"/>
  <c r="AE587"/>
  <c r="Q587"/>
  <c r="O587"/>
  <c r="AF585"/>
  <c r="AE585"/>
  <c r="AC585"/>
  <c r="AB585"/>
  <c r="AA585"/>
  <c r="Z585"/>
  <c r="Y585"/>
  <c r="X585"/>
  <c r="W585"/>
  <c r="V585"/>
  <c r="U585"/>
  <c r="T585"/>
  <c r="S585"/>
  <c r="R585"/>
  <c r="Q585"/>
  <c r="P585"/>
  <c r="O585"/>
  <c r="N585"/>
  <c r="N572"/>
  <c r="P572"/>
  <c r="R572"/>
  <c r="AD572" s="1"/>
  <c r="AF572"/>
  <c r="AE572"/>
  <c r="Q572"/>
  <c r="O572"/>
  <c r="AF570"/>
  <c r="AE570"/>
  <c r="AC570"/>
  <c r="AB570"/>
  <c r="AA570"/>
  <c r="Z570"/>
  <c r="Y570"/>
  <c r="X570"/>
  <c r="W570"/>
  <c r="V570"/>
  <c r="U570"/>
  <c r="T570"/>
  <c r="S570"/>
  <c r="R570"/>
  <c r="Q570"/>
  <c r="P570"/>
  <c r="O570"/>
  <c r="N570"/>
  <c r="N557"/>
  <c r="P557"/>
  <c r="V557"/>
  <c r="AD557"/>
  <c r="AD558" s="1"/>
  <c r="AF557"/>
  <c r="AE557"/>
  <c r="Q557"/>
  <c r="O557"/>
  <c r="AF555"/>
  <c r="AE555"/>
  <c r="AD555"/>
  <c r="AC555"/>
  <c r="AB555"/>
  <c r="AA555"/>
  <c r="Z555"/>
  <c r="Y555"/>
  <c r="X555"/>
  <c r="W555"/>
  <c r="V555"/>
  <c r="U555"/>
  <c r="T555"/>
  <c r="S555"/>
  <c r="R555"/>
  <c r="Q555"/>
  <c r="P555"/>
  <c r="O555"/>
  <c r="N555"/>
  <c r="N542"/>
  <c r="P542"/>
  <c r="AD542" s="1"/>
  <c r="AF542"/>
  <c r="AE542"/>
  <c r="Q542"/>
  <c r="O542"/>
  <c r="AF540"/>
  <c r="AE540"/>
  <c r="AC540"/>
  <c r="AB540"/>
  <c r="AA540"/>
  <c r="Z540"/>
  <c r="Y540"/>
  <c r="X540"/>
  <c r="W540"/>
  <c r="V540"/>
  <c r="U540"/>
  <c r="T540"/>
  <c r="S540"/>
  <c r="R540"/>
  <c r="Q540"/>
  <c r="P540"/>
  <c r="O540"/>
  <c r="N540"/>
  <c r="N528"/>
  <c r="P528"/>
  <c r="Z528"/>
  <c r="AD528" s="1"/>
  <c r="AF528"/>
  <c r="AE528"/>
  <c r="Q528"/>
  <c r="O528"/>
  <c r="AF526"/>
  <c r="AE526"/>
  <c r="AC526"/>
  <c r="AB526"/>
  <c r="AA526"/>
  <c r="Z526"/>
  <c r="Y526"/>
  <c r="X526"/>
  <c r="W526"/>
  <c r="V526"/>
  <c r="U526"/>
  <c r="T526"/>
  <c r="S526"/>
  <c r="R526"/>
  <c r="Q526"/>
  <c r="P526"/>
  <c r="O526"/>
  <c r="N526"/>
  <c r="Z515"/>
  <c r="S513"/>
  <c r="W513"/>
  <c r="AA513"/>
  <c r="AC513"/>
  <c r="AE513"/>
  <c r="AE514" s="1"/>
  <c r="R513"/>
  <c r="V513"/>
  <c r="Z513"/>
  <c r="AB513"/>
  <c r="AD513"/>
  <c r="AD514" s="1"/>
  <c r="AF513"/>
  <c r="AF511" s="1"/>
  <c r="Q513"/>
  <c r="P513"/>
  <c r="O513"/>
  <c r="N513"/>
  <c r="AE511"/>
  <c r="AD511"/>
  <c r="AC511"/>
  <c r="AB511"/>
  <c r="AA511"/>
  <c r="Z511"/>
  <c r="Y511"/>
  <c r="X511"/>
  <c r="W511"/>
  <c r="V511"/>
  <c r="U511"/>
  <c r="T511"/>
  <c r="S511"/>
  <c r="R511"/>
  <c r="Q511"/>
  <c r="P511"/>
  <c r="O511"/>
  <c r="N511"/>
  <c r="R499"/>
  <c r="AB499"/>
  <c r="AB497" s="1"/>
  <c r="Z499"/>
  <c r="AD499"/>
  <c r="AD500" s="1"/>
  <c r="AF499"/>
  <c r="AF497" s="1"/>
  <c r="AE499"/>
  <c r="AA499"/>
  <c r="Q499"/>
  <c r="P499"/>
  <c r="P497" s="1"/>
  <c r="O499"/>
  <c r="N499"/>
  <c r="N497" s="1"/>
  <c r="AE497"/>
  <c r="AC497"/>
  <c r="AA497"/>
  <c r="Z497"/>
  <c r="Y497"/>
  <c r="X497"/>
  <c r="W497"/>
  <c r="V497"/>
  <c r="U497"/>
  <c r="T497"/>
  <c r="S497"/>
  <c r="R497"/>
  <c r="Q497"/>
  <c r="O497"/>
  <c r="AF484"/>
  <c r="AF482" s="1"/>
  <c r="AD484"/>
  <c r="Z484"/>
  <c r="Z482" s="1"/>
  <c r="S484"/>
  <c r="R484"/>
  <c r="R482" s="1"/>
  <c r="Q484"/>
  <c r="P484"/>
  <c r="P482" s="1"/>
  <c r="O484"/>
  <c r="N484"/>
  <c r="N482" s="1"/>
  <c r="AE482"/>
  <c r="AD482"/>
  <c r="AC482"/>
  <c r="AB482"/>
  <c r="AA482"/>
  <c r="Y482"/>
  <c r="X482"/>
  <c r="W482"/>
  <c r="V482"/>
  <c r="U482"/>
  <c r="T482"/>
  <c r="S482"/>
  <c r="Q482"/>
  <c r="O482"/>
  <c r="AF470"/>
  <c r="AF468" s="1"/>
  <c r="AE470"/>
  <c r="N470"/>
  <c r="N468" s="1"/>
  <c r="P470"/>
  <c r="AD470"/>
  <c r="AD468" s="1"/>
  <c r="Q470"/>
  <c r="O470"/>
  <c r="AE468"/>
  <c r="AC468"/>
  <c r="AB468"/>
  <c r="AA468"/>
  <c r="Z468"/>
  <c r="Y468"/>
  <c r="X468"/>
  <c r="W468"/>
  <c r="V468"/>
  <c r="U468"/>
  <c r="T468"/>
  <c r="S468"/>
  <c r="R468"/>
  <c r="Q468"/>
  <c r="P468"/>
  <c r="O468"/>
  <c r="AF456"/>
  <c r="Q456"/>
  <c r="AA456"/>
  <c r="AA454" s="1"/>
  <c r="AC456"/>
  <c r="AE456"/>
  <c r="AE454" s="1"/>
  <c r="N456"/>
  <c r="P456"/>
  <c r="Z456"/>
  <c r="AB456"/>
  <c r="R456"/>
  <c r="AD456"/>
  <c r="O456"/>
  <c r="AF454"/>
  <c r="AD454"/>
  <c r="AC454"/>
  <c r="AB454"/>
  <c r="Z454"/>
  <c r="Y454"/>
  <c r="X454"/>
  <c r="W454"/>
  <c r="V454"/>
  <c r="U454"/>
  <c r="T454"/>
  <c r="S454"/>
  <c r="R454"/>
  <c r="Q454"/>
  <c r="P454"/>
  <c r="O454"/>
  <c r="N454"/>
  <c r="AF441"/>
  <c r="AE441"/>
  <c r="N441"/>
  <c r="P441"/>
  <c r="AD441" s="1"/>
  <c r="AD439" s="1"/>
  <c r="R441"/>
  <c r="R439" s="1"/>
  <c r="Q441"/>
  <c r="O441"/>
  <c r="AF439"/>
  <c r="AE439"/>
  <c r="AC439"/>
  <c r="AB439"/>
  <c r="AA439"/>
  <c r="Z439"/>
  <c r="Y439"/>
  <c r="X439"/>
  <c r="W439"/>
  <c r="V439"/>
  <c r="U439"/>
  <c r="T439"/>
  <c r="S439"/>
  <c r="Q439"/>
  <c r="O439"/>
  <c r="N439"/>
  <c r="AF426"/>
  <c r="AF424" s="1"/>
  <c r="AE426"/>
  <c r="N426"/>
  <c r="N424" s="1"/>
  <c r="P426"/>
  <c r="AD426"/>
  <c r="AD424" s="1"/>
  <c r="Q426"/>
  <c r="O426"/>
  <c r="AE424"/>
  <c r="AC424"/>
  <c r="AB424"/>
  <c r="AA424"/>
  <c r="Z424"/>
  <c r="Y424"/>
  <c r="X424"/>
  <c r="W424"/>
  <c r="V424"/>
  <c r="U424"/>
  <c r="T424"/>
  <c r="S424"/>
  <c r="R424"/>
  <c r="Q424"/>
  <c r="P424"/>
  <c r="O424"/>
  <c r="AE412"/>
  <c r="AD412"/>
  <c r="Q412"/>
  <c r="P412"/>
  <c r="O412"/>
  <c r="N412"/>
  <c r="AE407"/>
  <c r="AD407"/>
  <c r="Q407"/>
  <c r="P407"/>
  <c r="O407"/>
  <c r="N407"/>
  <c r="AE403"/>
  <c r="AD403"/>
  <c r="Q403"/>
  <c r="P403"/>
  <c r="O403"/>
  <c r="N403"/>
  <c r="AE397"/>
  <c r="AD397"/>
  <c r="Q397"/>
  <c r="P397"/>
  <c r="O397"/>
  <c r="N397"/>
  <c r="AE391"/>
  <c r="N391"/>
  <c r="P391"/>
  <c r="AD391" s="1"/>
  <c r="AD389" s="1"/>
  <c r="Q391"/>
  <c r="O391"/>
  <c r="AE389"/>
  <c r="AC389"/>
  <c r="AB389"/>
  <c r="AA389"/>
  <c r="Z389"/>
  <c r="Y389"/>
  <c r="X389"/>
  <c r="W389"/>
  <c r="V389"/>
  <c r="U389"/>
  <c r="T389"/>
  <c r="S389"/>
  <c r="R389"/>
  <c r="Q389"/>
  <c r="P389"/>
  <c r="O389"/>
  <c r="N389"/>
  <c r="AE378"/>
  <c r="AD378"/>
  <c r="Q378"/>
  <c r="P378"/>
  <c r="O378"/>
  <c r="N378"/>
  <c r="AE372"/>
  <c r="AD372"/>
  <c r="Q372"/>
  <c r="P372"/>
  <c r="O372"/>
  <c r="N372"/>
  <c r="AF367"/>
  <c r="AE367"/>
  <c r="AD367"/>
  <c r="Q367"/>
  <c r="P367"/>
  <c r="O367"/>
  <c r="N367"/>
  <c r="AF363"/>
  <c r="AE363"/>
  <c r="AD363"/>
  <c r="Q363"/>
  <c r="P363"/>
  <c r="O363"/>
  <c r="N363"/>
  <c r="AE357"/>
  <c r="AD357"/>
  <c r="Q357"/>
  <c r="P357"/>
  <c r="O357"/>
  <c r="N357"/>
  <c r="AE351"/>
  <c r="N351"/>
  <c r="P351"/>
  <c r="AD351" s="1"/>
  <c r="AD349" s="1"/>
  <c r="Q351"/>
  <c r="O351"/>
  <c r="AE349"/>
  <c r="AC349"/>
  <c r="AB349"/>
  <c r="AA349"/>
  <c r="Z349"/>
  <c r="Y349"/>
  <c r="X349"/>
  <c r="W349"/>
  <c r="V349"/>
  <c r="U349"/>
  <c r="T349"/>
  <c r="S349"/>
  <c r="R349"/>
  <c r="Q349"/>
  <c r="P349"/>
  <c r="O349"/>
  <c r="N349"/>
  <c r="AE336"/>
  <c r="AD336"/>
  <c r="Q336"/>
  <c r="P336"/>
  <c r="O336"/>
  <c r="N336"/>
  <c r="AE330"/>
  <c r="N330"/>
  <c r="P330"/>
  <c r="AD330"/>
  <c r="Q330"/>
  <c r="O330"/>
  <c r="AE328"/>
  <c r="AD328"/>
  <c r="AC328"/>
  <c r="AB328"/>
  <c r="AA328"/>
  <c r="Z328"/>
  <c r="Y328"/>
  <c r="X328"/>
  <c r="W328"/>
  <c r="V328"/>
  <c r="U328"/>
  <c r="T328"/>
  <c r="S328"/>
  <c r="R328"/>
  <c r="Q328"/>
  <c r="P328"/>
  <c r="O328"/>
  <c r="N328"/>
  <c r="AF316"/>
  <c r="O316"/>
  <c r="AF301"/>
  <c r="O301"/>
  <c r="AF286"/>
  <c r="O286"/>
  <c r="AF271"/>
  <c r="O271"/>
  <c r="AF256"/>
  <c r="AF241"/>
  <c r="AF222"/>
  <c r="O222"/>
  <c r="AF206"/>
  <c r="O206"/>
  <c r="AF190"/>
  <c r="O190"/>
  <c r="AF174"/>
  <c r="O174"/>
  <c r="AF158"/>
  <c r="O158"/>
  <c r="AF141"/>
  <c r="O141"/>
  <c r="AF126"/>
  <c r="O126"/>
  <c r="AF110"/>
  <c r="O110"/>
  <c r="AF94"/>
  <c r="O94"/>
  <c r="AF80"/>
  <c r="O80"/>
  <c r="AF65"/>
  <c r="O65"/>
  <c r="AF52"/>
  <c r="AE52"/>
  <c r="AD52"/>
  <c r="Q52"/>
  <c r="P52"/>
  <c r="O52"/>
  <c r="N52"/>
  <c r="AD46"/>
  <c r="AF32"/>
  <c r="AE32"/>
  <c r="N32"/>
  <c r="P32"/>
  <c r="AD32"/>
  <c r="Q32"/>
  <c r="O32"/>
  <c r="AD526" l="1"/>
  <c r="AD529"/>
  <c r="AD573"/>
  <c r="AD570"/>
  <c r="AD540"/>
  <c r="AD543"/>
  <c r="AD588"/>
  <c r="AD585"/>
  <c r="P439"/>
  <c r="AD497"/>
</calcChain>
</file>

<file path=xl/comments1.xml><?xml version="1.0" encoding="utf-8"?>
<comments xmlns="http://schemas.openxmlformats.org/spreadsheetml/2006/main">
  <authors>
    <author>dcherrera</author>
    <author>Diana</author>
  </authors>
  <commentList>
    <comment ref="A28" authorId="0">
      <text>
        <r>
          <rPr>
            <b/>
            <sz val="8"/>
            <color indexed="81"/>
            <rFont val="Tahoma"/>
            <family val="2"/>
          </rPr>
          <t xml:space="preserve">JEFE DE LA ENTIDAD </t>
        </r>
      </text>
    </comment>
    <comment ref="AF2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8" authorId="1">
      <text>
        <r>
          <rPr>
            <b/>
            <sz val="9"/>
            <color indexed="81"/>
            <rFont val="Tahoma"/>
            <family val="2"/>
          </rPr>
          <t>MEDIO DE EVIDENCIA. INFORME, RESGISTRO FOTOGRAFICO, PLANILLA, ETC</t>
        </r>
      </text>
    </comment>
    <comment ref="A42" authorId="0">
      <text>
        <r>
          <rPr>
            <b/>
            <sz val="8"/>
            <color indexed="81"/>
            <rFont val="Tahoma"/>
            <family val="2"/>
          </rPr>
          <t xml:space="preserve">JEFE DE LA ENTIDAD </t>
        </r>
      </text>
    </comment>
    <comment ref="AF4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2" authorId="1">
      <text>
        <r>
          <rPr>
            <b/>
            <sz val="9"/>
            <color indexed="81"/>
            <rFont val="Tahoma"/>
            <family val="2"/>
          </rPr>
          <t>MEDIO DE EVIDENCIA. INFORME, RESGISTRO FOTOGRAFICO, PLANILLA, ETC</t>
        </r>
      </text>
    </comment>
    <comment ref="A61" authorId="0">
      <text>
        <r>
          <rPr>
            <b/>
            <sz val="8"/>
            <color indexed="81"/>
            <rFont val="Tahoma"/>
            <family val="2"/>
          </rPr>
          <t xml:space="preserve">JEFE DE LA ENTIDAD </t>
        </r>
      </text>
    </comment>
    <comment ref="AF6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61" authorId="1">
      <text>
        <r>
          <rPr>
            <b/>
            <sz val="9"/>
            <color indexed="81"/>
            <rFont val="Tahoma"/>
            <family val="2"/>
          </rPr>
          <t>MEDIO DE EVIDENCIA. INFORME, RESGISTRO FOTOGRAFICO, PLANILLA, ETC</t>
        </r>
      </text>
    </comment>
    <comment ref="A76" authorId="0">
      <text>
        <r>
          <rPr>
            <b/>
            <sz val="8"/>
            <color indexed="81"/>
            <rFont val="Tahoma"/>
            <family val="2"/>
          </rPr>
          <t xml:space="preserve">JEFE DE LA ENTIDAD </t>
        </r>
      </text>
    </comment>
    <comment ref="AF7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76" authorId="1">
      <text>
        <r>
          <rPr>
            <b/>
            <sz val="9"/>
            <color indexed="81"/>
            <rFont val="Tahoma"/>
            <family val="2"/>
          </rPr>
          <t>MEDIO DE EVIDENCIA. INFORME, RESGISTRO FOTOGRAFICO, PLANILLA, ETC</t>
        </r>
      </text>
    </comment>
    <comment ref="A90" authorId="0">
      <text>
        <r>
          <rPr>
            <b/>
            <sz val="8"/>
            <color indexed="81"/>
            <rFont val="Tahoma"/>
            <family val="2"/>
          </rPr>
          <t xml:space="preserve">JEFE DE LA ENTIDAD </t>
        </r>
      </text>
    </comment>
    <comment ref="AF9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90" authorId="1">
      <text>
        <r>
          <rPr>
            <b/>
            <sz val="9"/>
            <color indexed="81"/>
            <rFont val="Tahoma"/>
            <family val="2"/>
          </rPr>
          <t>MEDIO DE EVIDENCIA. INFORME, RESGISTRO FOTOGRAFICO, PLANILLA, ETC</t>
        </r>
      </text>
    </comment>
    <comment ref="A106" authorId="0">
      <text>
        <r>
          <rPr>
            <b/>
            <sz val="8"/>
            <color indexed="81"/>
            <rFont val="Tahoma"/>
            <family val="2"/>
          </rPr>
          <t xml:space="preserve">JEFE DE LA ENTIDAD </t>
        </r>
      </text>
    </comment>
    <comment ref="AF10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06" authorId="1">
      <text>
        <r>
          <rPr>
            <b/>
            <sz val="9"/>
            <color indexed="81"/>
            <rFont val="Tahoma"/>
            <family val="2"/>
          </rPr>
          <t>MEDIO DE EVIDENCIA. INFORME, RESGISTRO FOTOGRAFICO, PLANILLA, ETC</t>
        </r>
      </text>
    </comment>
    <comment ref="A122" authorId="0">
      <text>
        <r>
          <rPr>
            <b/>
            <sz val="8"/>
            <color indexed="81"/>
            <rFont val="Tahoma"/>
            <family val="2"/>
          </rPr>
          <t xml:space="preserve">JEFE DE LA ENTIDAD </t>
        </r>
      </text>
    </comment>
    <comment ref="AF12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22" authorId="1">
      <text>
        <r>
          <rPr>
            <b/>
            <sz val="9"/>
            <color indexed="81"/>
            <rFont val="Tahoma"/>
            <family val="2"/>
          </rPr>
          <t>MEDIO DE EVIDENCIA. INFORME, RESGISTRO FOTOGRAFICO, PLANILLA, ETC</t>
        </r>
      </text>
    </comment>
    <comment ref="A137" authorId="0">
      <text>
        <r>
          <rPr>
            <b/>
            <sz val="8"/>
            <color indexed="81"/>
            <rFont val="Tahoma"/>
            <family val="2"/>
          </rPr>
          <t xml:space="preserve">JEFE DE LA ENTIDAD </t>
        </r>
      </text>
    </comment>
    <comment ref="AF13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37" authorId="1">
      <text>
        <r>
          <rPr>
            <b/>
            <sz val="9"/>
            <color indexed="81"/>
            <rFont val="Tahoma"/>
            <family val="2"/>
          </rPr>
          <t>MEDIO DE EVIDENCIA. INFORME, RESGISTRO FOTOGRAFICO, PLANILLA, ETC</t>
        </r>
      </text>
    </comment>
    <comment ref="A154" authorId="0">
      <text>
        <r>
          <rPr>
            <b/>
            <sz val="8"/>
            <color indexed="81"/>
            <rFont val="Tahoma"/>
            <family val="2"/>
          </rPr>
          <t xml:space="preserve">JEFE DE LA ENTIDAD </t>
        </r>
      </text>
    </comment>
    <comment ref="AF15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54" authorId="1">
      <text>
        <r>
          <rPr>
            <b/>
            <sz val="9"/>
            <color indexed="81"/>
            <rFont val="Tahoma"/>
            <family val="2"/>
          </rPr>
          <t>MEDIO DE EVIDENCIA. INFORME, RESGISTRO FOTOGRAFICO, PLANILLA, ETC</t>
        </r>
      </text>
    </comment>
    <comment ref="A170" authorId="0">
      <text>
        <r>
          <rPr>
            <b/>
            <sz val="8"/>
            <color indexed="81"/>
            <rFont val="Tahoma"/>
            <family val="2"/>
          </rPr>
          <t xml:space="preserve">JEFE DE LA ENTIDAD </t>
        </r>
      </text>
    </comment>
    <comment ref="AF17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70" authorId="1">
      <text>
        <r>
          <rPr>
            <b/>
            <sz val="9"/>
            <color indexed="81"/>
            <rFont val="Tahoma"/>
            <family val="2"/>
          </rPr>
          <t>MEDIO DE EVIDENCIA. INFORME, RESGISTRO FOTOGRAFICO, PLANILLA, ETC</t>
        </r>
      </text>
    </comment>
    <comment ref="A186" authorId="0">
      <text>
        <r>
          <rPr>
            <b/>
            <sz val="8"/>
            <color indexed="81"/>
            <rFont val="Tahoma"/>
            <family val="2"/>
          </rPr>
          <t xml:space="preserve">JEFE DE LA ENTIDAD </t>
        </r>
      </text>
    </comment>
    <comment ref="AF18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186" authorId="1">
      <text>
        <r>
          <rPr>
            <b/>
            <sz val="9"/>
            <color indexed="81"/>
            <rFont val="Tahoma"/>
            <family val="2"/>
          </rPr>
          <t>MEDIO DE EVIDENCIA. INFORME, RESGISTRO FOTOGRAFICO, PLANILLA, ETC</t>
        </r>
      </text>
    </comment>
    <comment ref="A202" authorId="0">
      <text>
        <r>
          <rPr>
            <b/>
            <sz val="8"/>
            <color indexed="81"/>
            <rFont val="Tahoma"/>
            <family val="2"/>
          </rPr>
          <t xml:space="preserve">JEFE DE LA ENTIDAD </t>
        </r>
      </text>
    </comment>
    <comment ref="AF20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02" authorId="1">
      <text>
        <r>
          <rPr>
            <b/>
            <sz val="9"/>
            <color indexed="81"/>
            <rFont val="Tahoma"/>
            <family val="2"/>
          </rPr>
          <t>MEDIO DE EVIDENCIA. INFORME, RESGISTRO FOTOGRAFICO, PLANILLA, ETC</t>
        </r>
      </text>
    </comment>
    <comment ref="A218" authorId="0">
      <text>
        <r>
          <rPr>
            <b/>
            <sz val="8"/>
            <color indexed="81"/>
            <rFont val="Tahoma"/>
            <family val="2"/>
          </rPr>
          <t xml:space="preserve">JEFE DE LA ENTIDAD </t>
        </r>
      </text>
    </comment>
    <comment ref="AF21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18" authorId="1">
      <text>
        <r>
          <rPr>
            <b/>
            <sz val="9"/>
            <color indexed="81"/>
            <rFont val="Tahoma"/>
            <family val="2"/>
          </rPr>
          <t>MEDIO DE EVIDENCIA. INFORME, RESGISTRO FOTOGRAFICO, PLANILLA, ETC</t>
        </r>
      </text>
    </comment>
    <comment ref="A237" authorId="0">
      <text>
        <r>
          <rPr>
            <b/>
            <sz val="8"/>
            <color indexed="81"/>
            <rFont val="Tahoma"/>
            <family val="2"/>
          </rPr>
          <t xml:space="preserve">JEFE DE LA ENTIDAD </t>
        </r>
      </text>
    </comment>
    <comment ref="AF23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37" authorId="1">
      <text>
        <r>
          <rPr>
            <b/>
            <sz val="9"/>
            <color indexed="81"/>
            <rFont val="Tahoma"/>
            <family val="2"/>
          </rPr>
          <t>MEDIO DE EVIDENCIA. INFORME, RESGISTRO FOTOGRAFICO, PLANILLA, ETC</t>
        </r>
      </text>
    </comment>
    <comment ref="A252" authorId="0">
      <text>
        <r>
          <rPr>
            <b/>
            <sz val="8"/>
            <color indexed="81"/>
            <rFont val="Tahoma"/>
            <family val="2"/>
          </rPr>
          <t xml:space="preserve">JEFE DE LA ENTIDAD </t>
        </r>
      </text>
    </comment>
    <comment ref="AF25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52" authorId="1">
      <text>
        <r>
          <rPr>
            <b/>
            <sz val="9"/>
            <color indexed="81"/>
            <rFont val="Tahoma"/>
            <family val="2"/>
          </rPr>
          <t>MEDIO DE EVIDENCIA. INFORME, RESGISTRO FOTOGRAFICO, PLANILLA, ETC</t>
        </r>
      </text>
    </comment>
    <comment ref="A267" authorId="0">
      <text>
        <r>
          <rPr>
            <b/>
            <sz val="8"/>
            <color indexed="81"/>
            <rFont val="Tahoma"/>
            <family val="2"/>
          </rPr>
          <t xml:space="preserve">JEFE DE LA ENTIDAD </t>
        </r>
      </text>
    </comment>
    <comment ref="AF26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67" authorId="1">
      <text>
        <r>
          <rPr>
            <b/>
            <sz val="9"/>
            <color indexed="81"/>
            <rFont val="Tahoma"/>
            <family val="2"/>
          </rPr>
          <t>MEDIO DE EVIDENCIA. INFORME, RESGISTRO FOTOGRAFICO, PLANILLA, ETC</t>
        </r>
      </text>
    </comment>
    <comment ref="A282" authorId="0">
      <text>
        <r>
          <rPr>
            <b/>
            <sz val="8"/>
            <color indexed="81"/>
            <rFont val="Tahoma"/>
            <family val="2"/>
          </rPr>
          <t xml:space="preserve">JEFE DE LA ENTIDAD </t>
        </r>
      </text>
    </comment>
    <comment ref="AF28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82" authorId="1">
      <text>
        <r>
          <rPr>
            <b/>
            <sz val="9"/>
            <color indexed="81"/>
            <rFont val="Tahoma"/>
            <family val="2"/>
          </rPr>
          <t>MEDIO DE EVIDENCIA. INFORME, RESGISTRO FOTOGRAFICO, PLANILLA, ETC</t>
        </r>
      </text>
    </comment>
    <comment ref="A297" authorId="0">
      <text>
        <r>
          <rPr>
            <b/>
            <sz val="8"/>
            <color indexed="81"/>
            <rFont val="Tahoma"/>
            <family val="2"/>
          </rPr>
          <t xml:space="preserve">JEFE DE LA ENTIDAD </t>
        </r>
      </text>
    </comment>
    <comment ref="AF29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297" authorId="1">
      <text>
        <r>
          <rPr>
            <b/>
            <sz val="9"/>
            <color indexed="81"/>
            <rFont val="Tahoma"/>
            <family val="2"/>
          </rPr>
          <t>MEDIO DE EVIDENCIA. INFORME, RESGISTRO FOTOGRAFICO, PLANILLA, ETC</t>
        </r>
      </text>
    </comment>
    <comment ref="A312" authorId="0">
      <text>
        <r>
          <rPr>
            <b/>
            <sz val="8"/>
            <color indexed="81"/>
            <rFont val="Tahoma"/>
            <family val="2"/>
          </rPr>
          <t xml:space="preserve">JEFE DE LA ENTIDAD </t>
        </r>
      </text>
    </comment>
    <comment ref="AF31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12" authorId="1">
      <text>
        <r>
          <rPr>
            <b/>
            <sz val="9"/>
            <color indexed="81"/>
            <rFont val="Tahoma"/>
            <family val="2"/>
          </rPr>
          <t>MEDIO DE EVIDENCIA. INFORME, RESGISTRO FOTOGRAFICO, PLANILLA, ETC</t>
        </r>
      </text>
    </comment>
    <comment ref="A326" authorId="0">
      <text>
        <r>
          <rPr>
            <b/>
            <sz val="8"/>
            <color indexed="81"/>
            <rFont val="Tahoma"/>
            <family val="2"/>
          </rPr>
          <t xml:space="preserve">JEFE DE LA ENTIDAD </t>
        </r>
      </text>
    </comment>
    <comment ref="AF32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26" authorId="1">
      <text>
        <r>
          <rPr>
            <b/>
            <sz val="9"/>
            <color indexed="81"/>
            <rFont val="Tahoma"/>
            <family val="2"/>
          </rPr>
          <t>MEDIO DE EVIDENCIA. INFORME, RESGISTRO FOTOGRAFICO, PLANILLA, ETC</t>
        </r>
      </text>
    </comment>
    <comment ref="A347" authorId="0">
      <text>
        <r>
          <rPr>
            <b/>
            <sz val="8"/>
            <color indexed="81"/>
            <rFont val="Tahoma"/>
            <family val="2"/>
          </rPr>
          <t xml:space="preserve">JEFE DE LA ENTIDAD </t>
        </r>
      </text>
    </comment>
    <comment ref="AF34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47" authorId="1">
      <text>
        <r>
          <rPr>
            <b/>
            <sz val="9"/>
            <color indexed="81"/>
            <rFont val="Tahoma"/>
            <family val="2"/>
          </rPr>
          <t>MEDIO DE EVIDENCIA. INFORME, RESGISTRO FOTOGRAFICO, PLANILLA, ETC</t>
        </r>
      </text>
    </comment>
    <comment ref="A387" authorId="0">
      <text>
        <r>
          <rPr>
            <b/>
            <sz val="8"/>
            <color indexed="81"/>
            <rFont val="Tahoma"/>
            <family val="2"/>
          </rPr>
          <t xml:space="preserve">JEFE DE LA ENTIDAD </t>
        </r>
      </text>
    </comment>
    <comment ref="AF38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387" authorId="1">
      <text>
        <r>
          <rPr>
            <b/>
            <sz val="9"/>
            <color indexed="81"/>
            <rFont val="Tahoma"/>
            <family val="2"/>
          </rPr>
          <t>MEDIO DE EVIDENCIA. INFORME, RESGISTRO FOTOGRAFICO, PLANILLA, ETC</t>
        </r>
      </text>
    </comment>
    <comment ref="A422" authorId="0">
      <text>
        <r>
          <rPr>
            <b/>
            <sz val="8"/>
            <color indexed="81"/>
            <rFont val="Tahoma"/>
            <family val="2"/>
          </rPr>
          <t xml:space="preserve">JEFE DE LA ENTIDAD </t>
        </r>
      </text>
    </comment>
    <comment ref="AF42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22" authorId="1">
      <text>
        <r>
          <rPr>
            <b/>
            <sz val="9"/>
            <color indexed="81"/>
            <rFont val="Tahoma"/>
            <family val="2"/>
          </rPr>
          <t>MEDIO DE EVIDENCIA. INFORME, RESGISTRO FOTOGRAFICO, PLANILLA, ETC</t>
        </r>
      </text>
    </comment>
    <comment ref="A437" authorId="0">
      <text>
        <r>
          <rPr>
            <b/>
            <sz val="8"/>
            <color indexed="81"/>
            <rFont val="Tahoma"/>
            <family val="2"/>
          </rPr>
          <t xml:space="preserve">JEFE DE LA ENTIDAD </t>
        </r>
      </text>
    </comment>
    <comment ref="AF43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37" authorId="1">
      <text>
        <r>
          <rPr>
            <b/>
            <sz val="9"/>
            <color indexed="81"/>
            <rFont val="Tahoma"/>
            <family val="2"/>
          </rPr>
          <t>MEDIO DE EVIDENCIA. INFORME, RESGISTRO FOTOGRAFICO, PLANILLA, ETC</t>
        </r>
      </text>
    </comment>
    <comment ref="A452" authorId="0">
      <text>
        <r>
          <rPr>
            <b/>
            <sz val="8"/>
            <color indexed="81"/>
            <rFont val="Tahoma"/>
            <family val="2"/>
          </rPr>
          <t xml:space="preserve">JEFE DE LA ENTIDAD </t>
        </r>
      </text>
    </comment>
    <comment ref="AF45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52" authorId="1">
      <text>
        <r>
          <rPr>
            <b/>
            <sz val="9"/>
            <color indexed="81"/>
            <rFont val="Tahoma"/>
            <family val="2"/>
          </rPr>
          <t>MEDIO DE EVIDENCIA. INFORME, RESGISTRO FOTOGRAFICO, PLANILLA, ETC</t>
        </r>
      </text>
    </comment>
    <comment ref="A466" authorId="0">
      <text>
        <r>
          <rPr>
            <b/>
            <sz val="8"/>
            <color indexed="81"/>
            <rFont val="Tahoma"/>
            <family val="2"/>
          </rPr>
          <t xml:space="preserve">JEFE DE LA ENTIDAD </t>
        </r>
      </text>
    </comment>
    <comment ref="AF46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66" authorId="1">
      <text>
        <r>
          <rPr>
            <b/>
            <sz val="9"/>
            <color indexed="81"/>
            <rFont val="Tahoma"/>
            <family val="2"/>
          </rPr>
          <t>MEDIO DE EVIDENCIA. INFORME, RESGISTRO FOTOGRAFICO, PLANILLA, ETC</t>
        </r>
      </text>
    </comment>
    <comment ref="A480" authorId="0">
      <text>
        <r>
          <rPr>
            <b/>
            <sz val="8"/>
            <color indexed="81"/>
            <rFont val="Tahoma"/>
            <family val="2"/>
          </rPr>
          <t xml:space="preserve">JEFE DE LA ENTIDAD </t>
        </r>
      </text>
    </comment>
    <comment ref="AF48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80" authorId="1">
      <text>
        <r>
          <rPr>
            <b/>
            <sz val="9"/>
            <color indexed="81"/>
            <rFont val="Tahoma"/>
            <family val="2"/>
          </rPr>
          <t>MEDIO DE EVIDENCIA. INFORME, RESGISTRO FOTOGRAFICO, PLANILLA, ETC</t>
        </r>
      </text>
    </comment>
    <comment ref="A495" authorId="0">
      <text>
        <r>
          <rPr>
            <b/>
            <sz val="8"/>
            <color indexed="81"/>
            <rFont val="Tahoma"/>
            <family val="2"/>
          </rPr>
          <t xml:space="preserve">JEFE DE LA ENTIDAD </t>
        </r>
      </text>
    </comment>
    <comment ref="AF49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495" authorId="1">
      <text>
        <r>
          <rPr>
            <b/>
            <sz val="9"/>
            <color indexed="81"/>
            <rFont val="Tahoma"/>
            <family val="2"/>
          </rPr>
          <t>MEDIO DE EVIDENCIA. INFORME, RESGISTRO FOTOGRAFICO, PLANILLA, ETC</t>
        </r>
      </text>
    </comment>
    <comment ref="A509" authorId="0">
      <text>
        <r>
          <rPr>
            <b/>
            <sz val="8"/>
            <color indexed="81"/>
            <rFont val="Tahoma"/>
            <family val="2"/>
          </rPr>
          <t xml:space="preserve">JEFE DE LA ENTIDAD </t>
        </r>
      </text>
    </comment>
    <comment ref="AF50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09" authorId="1">
      <text>
        <r>
          <rPr>
            <b/>
            <sz val="9"/>
            <color indexed="81"/>
            <rFont val="Tahoma"/>
            <family val="2"/>
          </rPr>
          <t>MEDIO DE EVIDENCIA. INFORME, RESGISTRO FOTOGRAFICO, PLANILLA, ETC</t>
        </r>
      </text>
    </comment>
    <comment ref="A524" authorId="0">
      <text>
        <r>
          <rPr>
            <b/>
            <sz val="8"/>
            <color indexed="81"/>
            <rFont val="Tahoma"/>
            <family val="2"/>
          </rPr>
          <t xml:space="preserve">JEFE DE LA ENTIDAD </t>
        </r>
      </text>
    </comment>
    <comment ref="AF52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24" authorId="1">
      <text>
        <r>
          <rPr>
            <b/>
            <sz val="9"/>
            <color indexed="81"/>
            <rFont val="Tahoma"/>
            <family val="2"/>
          </rPr>
          <t>MEDIO DE EVIDENCIA. INFORME, RESGISTRO FOTOGRAFICO, PLANILLA, ETC</t>
        </r>
      </text>
    </comment>
    <comment ref="A538" authorId="0">
      <text>
        <r>
          <rPr>
            <b/>
            <sz val="8"/>
            <color indexed="81"/>
            <rFont val="Tahoma"/>
            <family val="2"/>
          </rPr>
          <t xml:space="preserve">JEFE DE LA ENTIDAD </t>
        </r>
      </text>
    </comment>
    <comment ref="AF53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38" authorId="1">
      <text>
        <r>
          <rPr>
            <b/>
            <sz val="9"/>
            <color indexed="81"/>
            <rFont val="Tahoma"/>
            <family val="2"/>
          </rPr>
          <t>MEDIO DE EVIDENCIA. INFORME, RESGISTRO FOTOGRAFICO, PLANILLA, ETC</t>
        </r>
      </text>
    </comment>
    <comment ref="A553" authorId="0">
      <text>
        <r>
          <rPr>
            <b/>
            <sz val="8"/>
            <color indexed="81"/>
            <rFont val="Tahoma"/>
            <family val="2"/>
          </rPr>
          <t xml:space="preserve">JEFE DE LA ENTIDAD </t>
        </r>
      </text>
    </comment>
    <comment ref="AF553"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53" authorId="1">
      <text>
        <r>
          <rPr>
            <b/>
            <sz val="9"/>
            <color indexed="81"/>
            <rFont val="Tahoma"/>
            <family val="2"/>
          </rPr>
          <t>MEDIO DE EVIDENCIA. INFORME, RESGISTRO FOTOGRAFICO, PLANILLA, ETC</t>
        </r>
      </text>
    </comment>
    <comment ref="A568" authorId="0">
      <text>
        <r>
          <rPr>
            <b/>
            <sz val="8"/>
            <color indexed="81"/>
            <rFont val="Tahoma"/>
            <family val="2"/>
          </rPr>
          <t xml:space="preserve">JEFE DE LA ENTIDAD </t>
        </r>
      </text>
    </comment>
    <comment ref="AF56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68" authorId="1">
      <text>
        <r>
          <rPr>
            <b/>
            <sz val="9"/>
            <color indexed="81"/>
            <rFont val="Tahoma"/>
            <family val="2"/>
          </rPr>
          <t>MEDIO DE EVIDENCIA. INFORME, RESGISTRO FOTOGRAFICO, PLANILLA, ETC</t>
        </r>
      </text>
    </comment>
    <comment ref="A583" authorId="0">
      <text>
        <r>
          <rPr>
            <b/>
            <sz val="8"/>
            <color indexed="81"/>
            <rFont val="Tahoma"/>
            <family val="2"/>
          </rPr>
          <t xml:space="preserve">JEFE DE LA ENTIDAD </t>
        </r>
      </text>
    </comment>
    <comment ref="AF583"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83" authorId="1">
      <text>
        <r>
          <rPr>
            <b/>
            <sz val="9"/>
            <color indexed="81"/>
            <rFont val="Tahoma"/>
            <family val="2"/>
          </rPr>
          <t>MEDIO DE EVIDENCIA. INFORME, RESGISTRO FOTOGRAFICO, PLANILLA, ETC</t>
        </r>
      </text>
    </comment>
    <comment ref="A598" authorId="0">
      <text>
        <r>
          <rPr>
            <b/>
            <sz val="8"/>
            <color indexed="81"/>
            <rFont val="Tahoma"/>
            <family val="2"/>
          </rPr>
          <t xml:space="preserve">JEFE DE LA ENTIDAD </t>
        </r>
      </text>
    </comment>
    <comment ref="AF59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598" authorId="1">
      <text>
        <r>
          <rPr>
            <b/>
            <sz val="9"/>
            <color indexed="81"/>
            <rFont val="Tahoma"/>
            <family val="2"/>
          </rPr>
          <t>MEDIO DE EVIDENCIA. INFORME, RESGISTRO FOTOGRAFICO, PLANILLA, ETC</t>
        </r>
      </text>
    </comment>
    <comment ref="A789" authorId="0">
      <text>
        <r>
          <rPr>
            <b/>
            <sz val="8"/>
            <color indexed="81"/>
            <rFont val="Tahoma"/>
            <family val="2"/>
          </rPr>
          <t xml:space="preserve">JEFE DE LA ENTIDAD </t>
        </r>
      </text>
    </comment>
    <comment ref="AF78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G789"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<sst xmlns="http://schemas.openxmlformats.org/spreadsheetml/2006/main" count="3698" uniqueCount="504">
  <si>
    <t xml:space="preserve">OBJETIVO DEL EJE / DIMENSIÓN: </t>
  </si>
  <si>
    <t>RECURSOS FINANCIEROS (MILES DE PESOS )</t>
  </si>
  <si>
    <t>GERENCIA</t>
  </si>
  <si>
    <t xml:space="preserve">Responsable </t>
  </si>
  <si>
    <t xml:space="preserve">META DE RESULTADO </t>
  </si>
  <si>
    <t xml:space="preserve">INDICADOR </t>
  </si>
  <si>
    <t xml:space="preserve">LINEA BASE </t>
  </si>
  <si>
    <t>META  CUATRIENIO</t>
  </si>
  <si>
    <t>META  ALCANZADA 1ª SEMESTRE</t>
  </si>
  <si>
    <t>META  ALCANZADA 2ª SEMESTRE</t>
  </si>
  <si>
    <t>RECURSO PROPIO</t>
  </si>
  <si>
    <t>SGP ESPECIFICO</t>
  </si>
  <si>
    <t>SGP LIBRE DESTINACION</t>
  </si>
  <si>
    <t>CREDITO</t>
  </si>
  <si>
    <t>REGALIAS</t>
  </si>
  <si>
    <t>NACION</t>
  </si>
  <si>
    <t>DPTO</t>
  </si>
  <si>
    <t xml:space="preserve">OTROS </t>
  </si>
  <si>
    <t>TOTAL</t>
  </si>
  <si>
    <t>POBLACION BENEFICIADA</t>
  </si>
  <si>
    <t xml:space="preserve">VERIFICACIÒN </t>
  </si>
  <si>
    <t xml:space="preserve">COOPERANTE </t>
  </si>
  <si>
    <t>RESPONSABLE DIRECTO</t>
  </si>
  <si>
    <t>programado</t>
  </si>
  <si>
    <t xml:space="preserve">ejecutado </t>
  </si>
  <si>
    <t>ejecutado</t>
  </si>
  <si>
    <t>xxxxxxxxxxxx</t>
  </si>
  <si>
    <t>PROYECTO</t>
  </si>
  <si>
    <t>CODIGO REGISTRO PROYECTO</t>
  </si>
  <si>
    <t xml:space="preserve">ACTIVIDADES </t>
  </si>
  <si>
    <t xml:space="preserve">UNIDAD DE MEDIDA </t>
  </si>
  <si>
    <t xml:space="preserve">Ejecutado 1º Semestre </t>
  </si>
  <si>
    <t>Ejecutado 2º  Semestre</t>
  </si>
  <si>
    <t>META DE PRODUCTO 1</t>
  </si>
  <si>
    <t>INDICADOR</t>
  </si>
  <si>
    <t>UNIDAD DE MEDIDA</t>
  </si>
  <si>
    <t>META DE PRODUCTO 2</t>
  </si>
  <si>
    <t>META DE PRODUCTO 3</t>
  </si>
  <si>
    <r>
      <t>PROGRAMA</t>
    </r>
    <r>
      <rPr>
        <b/>
        <sz val="8"/>
        <rFont val="Arial"/>
        <family val="2"/>
      </rPr>
      <t xml:space="preserve">:                       GOBIERNO </t>
    </r>
  </si>
  <si>
    <t>EJE: GOBIERNO, SEGURIDAD Y CONVIVENCIA. NEMOCON EN PAZ</t>
  </si>
  <si>
    <t>SECTOR :FORTALECIMIENTO INSTITUCIONAL</t>
  </si>
  <si>
    <t>FORTALECIMIENTO INSTITUCIONAL EN EL MUNICIPIO DE NEMOCON</t>
  </si>
  <si>
    <t>PORCENTAJE DE CUMPLIMIENTO DE LOS LINEAMIENTOS EN GESTIÓN DE ARCHIVO</t>
  </si>
  <si>
    <t>IMPLMENTAR AL  100% LOS LINEAMIENTOS NACIONALES EN MATERIA DE GESTIÓN DE ARCHIVO DURANTE EL CUATRENIO.</t>
  </si>
  <si>
    <r>
      <t>OBJETIVOS</t>
    </r>
    <r>
      <rPr>
        <sz val="9"/>
        <rFont val="Arial"/>
        <family val="2"/>
      </rPr>
      <t>:                              CUYO OBJETIVO ESPECÍFICO ES MEJORAR LAS CONDICIONES ADMINISTRATIVAS, DE SEGURIDAD Y LOS PROCESOS DE PARTICIPACIÓN EN EL MUNICIPIO PARA EL MEJORAMIENTO DE LA PERCEPCIÓN CIUDADANA..</t>
    </r>
  </si>
  <si>
    <t>META  VIGENCIA(2012)</t>
  </si>
  <si>
    <t xml:space="preserve"> </t>
  </si>
  <si>
    <t>Jefe Archivo</t>
  </si>
  <si>
    <t>ANA MILENA GOMEZ SANCHEZ</t>
  </si>
  <si>
    <t xml:space="preserve">NOMBRE  -  Secretario de ARCHIVO Y CORRESPONDENCIA </t>
  </si>
  <si>
    <t>Actualización y aplicación de la Tablas de Retención Documental en todas las dependencias de la administración central de  la alcaldía de Nemocón</t>
  </si>
  <si>
    <t>7,660,332</t>
  </si>
  <si>
    <t>PLAN DE DESARROLLO: "Nemocón de Todos y para Todos “Construyendo lo Nuestro”" 2012-2015</t>
  </si>
  <si>
    <t>COMPONENTE DE EFICACIA - PLAN DE ACCIÒN - VIGENCIA  2013</t>
  </si>
  <si>
    <t>EJE: BIENESTAR Y EQUIDAD. NEMOCON INTEGRAL</t>
  </si>
  <si>
    <t>SECTOR : 3, ATENCION A GRUPOS VULNERABLES - PROTECCION SOCIAL</t>
  </si>
  <si>
    <t>OBJETIVO DEL EJE / DIMENSIÓN: MEJORAR LA CALIDAD DE VIDA DE LA POBLACIÓN NEMOCONENSE, A TRAVÉS DE LOS PROGRAMAS QUE GENERARAN LOS INSTRUMENTOS PARA COMBATIR LA INEQUIDAD Y PARA EL MEJORAMIENTO DE LA SITUACIÓN SOCIAL ACTUAL DEL MUNICIPIO EN MIRAS A LOGRAR LA VISIÓN CONJUNTA DE DESARROLLO.</t>
  </si>
  <si>
    <r>
      <t>PROGRAMA</t>
    </r>
    <r>
      <rPr>
        <b/>
        <sz val="8"/>
        <rFont val="Arial"/>
        <family val="2"/>
      </rPr>
      <t>:                    3,1 PRIMERA INFANCIA, INFANCIA Y ADOLESCENCIA. ATENCION INTEGRAL A LA NIÑEZ</t>
    </r>
  </si>
  <si>
    <r>
      <t>OBJETIVOS</t>
    </r>
    <r>
      <rPr>
        <sz val="9"/>
        <rFont val="Arial"/>
        <family val="2"/>
      </rPr>
      <t>:                            CONTRIBUIR CON EL MEJORAMIENTO DE LA CALIDAD DE VIDA DE LA PRIMERA INFANCIA, INFANCIA Y LA ADOLESCENCIA A TRAVÉS DEL FORTALECIMIENTO DE LAS CAPACIDADES INSTITUCIONALES Y UNA EFECTIVA ARTICULACIÓN Y COORDINACIÓN INTERINSTITUCIONALPARA LOGRAR LA ATENCIÓN INTEGRAL.</t>
    </r>
  </si>
  <si>
    <t>META  VIGENCIA(201   xxxxxx)</t>
  </si>
  <si>
    <t>GLORIA ETELVINA ARIZA SOTO- COMISARIA DE FAMILIA</t>
  </si>
  <si>
    <t>FORTALECIMIENTO DE PROGRAMAS QUE PROMUEVAN LA ATENCION INTEGRAL A LA PRIMERA INFANCIA, INFANCIA Y ADOLESCENCIA EN EL MUNICIPIO DE NEMOCON</t>
  </si>
  <si>
    <t>14.1</t>
  </si>
  <si>
    <t>BRINDAR APOYO PSICOLÓGICO Y SOCIAL A 50 NIÑOS POR AÑO</t>
  </si>
  <si>
    <t>COMISARIA DE FAMILIA</t>
  </si>
  <si>
    <r>
      <t>PROGRAMA</t>
    </r>
    <r>
      <rPr>
        <b/>
        <sz val="8"/>
        <rFont val="Arial"/>
        <family val="2"/>
      </rPr>
      <t>:                    3,6 MUJER Y GENERO</t>
    </r>
  </si>
  <si>
    <r>
      <t>OBJETIVOS</t>
    </r>
    <r>
      <rPr>
        <sz val="9"/>
        <rFont val="Arial"/>
        <family val="2"/>
      </rPr>
      <t>:                            CUYO OBJETIVO ESPECÍFICO ES FORTALECER LOS ESCENARIOS DE PARTICIPACIÓN DE LA MUJER, PROMOVER SU DESARROLLO ECONÓMICOY LA MITIGACIÓN DE CUALQUIER FORMA DE VIOLENCIA CONTRA LA MUJER</t>
    </r>
  </si>
  <si>
    <t>APOYO Y FORTALECIMIENTO A LAS MUJERES DEL MUNICIPIO DE NEMOCON</t>
  </si>
  <si>
    <t>14.5</t>
  </si>
  <si>
    <t>REALIZAR UNA CAMPAÑA AL AÑO SOBRE DERECHOS DE LA MUJER Y PREVENCIÓN DE LA VIOLENCIA CONTRA LAS MUJERES</t>
  </si>
  <si>
    <t>DISEÑAR E IMPLEMENTR EN EL CUATRENIO  LA POLITICA PUBLICA  DE MUJER Y GENERO</t>
  </si>
  <si>
    <t>ELABORAR PROYECTO DE ACUERDO  POR MEDIO DEL CUAL  SE ADOPTA LA POLITICA PUBLICA DE MUJER Y EQUIDAD  DE GENERO EN EL MUNICIPIO DE NEMOCON</t>
  </si>
  <si>
    <t>PLAN DE DESARROLLO: "DE TODOS Y PARA TODOS CONSTRUYENDO LO NUESTRO" 2012-2015</t>
  </si>
  <si>
    <t>EJE: SOCIAL</t>
  </si>
  <si>
    <t>CULTURA</t>
  </si>
  <si>
    <t>RECUPERACION Y VALORACION DELMPATRIMONIO CULTURAL</t>
  </si>
  <si>
    <t>CREER EN LO NUESTRO</t>
  </si>
  <si>
    <t>META  VIGENCIA(2013)</t>
  </si>
  <si>
    <t>NOMBRE  -  HUGO ORLANDO SOLANO BERNAL</t>
  </si>
  <si>
    <t xml:space="preserve"> MANTER EL  NUEVO EVENTO CULTURAL</t>
  </si>
  <si>
    <t>$</t>
  </si>
  <si>
    <t>PI N.J AD M</t>
  </si>
  <si>
    <t>INFORME REGISTRO FOT</t>
  </si>
  <si>
    <t xml:space="preserve">DIRECTOR CULTURA </t>
  </si>
  <si>
    <t>RECUPERACION Y VALORACION DEL PATRIMONIO</t>
  </si>
  <si>
    <t>TEATRO</t>
  </si>
  <si>
    <t>X</t>
  </si>
  <si>
    <t>TUNAS</t>
  </si>
  <si>
    <t>201225486M111171</t>
  </si>
  <si>
    <t>FESTIVAL CARRANGUERA</t>
  </si>
  <si>
    <t>CONCURSO DEL CUENTO</t>
  </si>
  <si>
    <t>RECUPERANDO NUESTRA IDENTIDAD</t>
  </si>
  <si>
    <t>ESTABLECER UN PLAN DE CULTURA</t>
  </si>
  <si>
    <t>REALIZAR EL PLAN DE CULTURA</t>
  </si>
  <si>
    <t>BIBLIOTECA Y LUDOTECA</t>
  </si>
  <si>
    <t>AMPLIAR COBERTURA EN LA BIBLIOTECA Y LUDOTECA EN UN 50%</t>
  </si>
  <si>
    <t>CANT</t>
  </si>
  <si>
    <t>BBLIOTECA</t>
  </si>
  <si>
    <t xml:space="preserve">600 P </t>
  </si>
  <si>
    <t>LODOTECA CENTRAL</t>
  </si>
  <si>
    <t>LUDOTECA PATIO BONITO</t>
  </si>
  <si>
    <t>MEJORAMIENTO Y DOTACION ESPACION CULTURALES</t>
  </si>
  <si>
    <t>DOTACION BIBLIOTECA</t>
  </si>
  <si>
    <t>DOTACION  PNLB</t>
  </si>
  <si>
    <t>EXPRESIONES ARTISTICAS</t>
  </si>
  <si>
    <t>ESCUELAS DE FORMACION</t>
  </si>
  <si>
    <t>AUMENTAR EN UN 30%  LOS INSTRUCTORES TALLERISTAS</t>
  </si>
  <si>
    <t>%</t>
  </si>
  <si>
    <t>IMPLEMENTO Y FORTALECIMIENTO EXP ARTISTICAS</t>
  </si>
  <si>
    <t>FORMADOR DANZA RURAL</t>
  </si>
  <si>
    <t>201225486M111172</t>
  </si>
  <si>
    <t>LUDOTECA Y BIBLIOTECA</t>
  </si>
  <si>
    <t>MEJORAMIENTO ESPACIOS CULTURALES</t>
  </si>
  <si>
    <t>ARREGLO CASA DE LA CULTURA</t>
  </si>
  <si>
    <t>SALON DE MUSICA</t>
  </si>
  <si>
    <t>IMPLEMENTAR ESTRATEGIA PARA EXTENDER HORARIOS SABADOS</t>
  </si>
  <si>
    <t>PERSONAS DE HORAS SOCIALES</t>
  </si>
  <si>
    <t>AUMENTAR COBERTURA ESCUELAS DE FORMACION EN UN 25%</t>
  </si>
  <si>
    <t>TEARO</t>
  </si>
  <si>
    <t>DANZA</t>
  </si>
  <si>
    <t>MUSICA</t>
  </si>
  <si>
    <t>LITERATURA</t>
  </si>
  <si>
    <t>GESTIONAR EL APOYO A LOS GRUPOS PARA LOGRAR PARTICIPACION EN EVENTOS ARTISTICOS</t>
  </si>
  <si>
    <t xml:space="preserve">% </t>
  </si>
  <si>
    <t>SALIDAS DANZAS</t>
  </si>
  <si>
    <t>GESTIONAR  DOTACION ESCUALAS DE FORMACION</t>
  </si>
  <si>
    <t>DOTACION BANDA</t>
  </si>
  <si>
    <t>DOTACION MUSICAS POPULARES</t>
  </si>
  <si>
    <t>COMPONENTE DE EFICACIA - PLAN DE ACCIÒN - VIGENCIA  2012</t>
  </si>
  <si>
    <t>EVENTOS CULTURALES</t>
  </si>
  <si>
    <t>AUMENTAR EN DOS EVENTOS CULTURALES Y POTENCIAR LOS EVENTOS CULTURALES EXISTENTES</t>
  </si>
  <si>
    <t>FESTIVAL DANZAS</t>
  </si>
  <si>
    <t>FESTIVAL FLORICULTOR</t>
  </si>
  <si>
    <t>SEMANA DE TEATRO</t>
  </si>
  <si>
    <t>EJE: DESARROLLO  ECONOMICO Y TURISTICO</t>
  </si>
  <si>
    <t>TURISMO</t>
  </si>
  <si>
    <t>FORTALECIMIENTO TURISTICO</t>
  </si>
  <si>
    <t>DESTINO FACIL ACCESO</t>
  </si>
  <si>
    <t>GESTIONAR LA SEÑALIZACION TURISTICA MUNICIPAL</t>
  </si>
  <si>
    <t>FORTALECIMIENTO TURISTICO DEL MUNICIPIO</t>
  </si>
  <si>
    <t>SEÑALIZACION TURISTICA</t>
  </si>
  <si>
    <t>M222224</t>
  </si>
  <si>
    <t>NEMOCON DESTINO DE CALIDAD</t>
  </si>
  <si>
    <t>REALIZAR UNA CAMPAÑA DE DE PROMOCION TURISTICA</t>
  </si>
  <si>
    <t>CAMPAÑA FONDO DE PROMOCION TURISTICA</t>
  </si>
  <si>
    <t>NEMOCON UN DESTINO DE CALIDAD</t>
  </si>
  <si>
    <t>REALIZAR PLAN DE CAPACITACIONES PARA EL FORTALECIMIENTO DE LA CADENA TURISTICA</t>
  </si>
  <si>
    <t>2 CAPACITACION</t>
  </si>
  <si>
    <t>RECUPERAR LOS RECURSOS TURISTICOS</t>
  </si>
  <si>
    <t>RECUPERAR EL 30% DE LOS ATRACTIVOS TURISTICO  DEL MUNICIPIO</t>
  </si>
  <si>
    <t>ESTACION DEL TREN 2 FASE</t>
  </si>
  <si>
    <t>COMPLEJO TURISTICO</t>
  </si>
  <si>
    <t>MAS MOTIVOS PARA VISITAR NEMOCON</t>
  </si>
  <si>
    <t>4 NUEVOS EVENTOS TURISTICOS</t>
  </si>
  <si>
    <t>PI I J AD AM</t>
  </si>
  <si>
    <t>FESTIVAL DEL MACRAME</t>
  </si>
  <si>
    <t>GESATIONAR RL REGRESO DEL TREN</t>
  </si>
  <si>
    <t>REGRESO DEL TREN</t>
  </si>
  <si>
    <t>PLAN DE DESARROLLO: "UMATA" 2012-2015</t>
  </si>
  <si>
    <t xml:space="preserve">COMPONENTE DE EFICACIA - PLAN DE ACCIÒN - VIGENCIA  2013 - </t>
  </si>
  <si>
    <t xml:space="preserve">EJE: </t>
  </si>
  <si>
    <t>SECTOR : AGROPECUARIO</t>
  </si>
  <si>
    <r>
      <t>PROGRAMA</t>
    </r>
    <r>
      <rPr>
        <b/>
        <sz val="8"/>
        <rFont val="Arial"/>
        <family val="2"/>
      </rPr>
      <t>:                      BIENESTAR ANIMAL</t>
    </r>
  </si>
  <si>
    <r>
      <t>OBJETIVOS</t>
    </r>
    <r>
      <rPr>
        <sz val="9"/>
        <rFont val="Arial"/>
        <family val="2"/>
      </rPr>
      <t>:                              MEJORAR LA CALIDAD DE VIDA DE LA POBLACIONEN GENERAL A TRAVEZ  DE ACCIONES DIRIGIDAS A LA POBLACION DEL MUNICIPIO.</t>
    </r>
  </si>
  <si>
    <t>Responsable ALVARO SANCHEZ</t>
  </si>
  <si>
    <t>NOMBRE  -  Secretario de XXXXXXXX</t>
  </si>
  <si>
    <t>xxxxxxxxxxxxxxxxxxxxxxxxxxxxxxxxxxxxxxxxxxxxxxxxxxxxxxxx</t>
  </si>
  <si>
    <t>AD,ADM,H, M, I,JUV</t>
  </si>
  <si>
    <t>INFORMES Y REGISTROS, Y RESEÑA FPTOGRAFICA</t>
  </si>
  <si>
    <t>UMATA</t>
  </si>
  <si>
    <t>INFORMES Y REGISTROS, Y RESEÑA FOTOGRAFICA</t>
  </si>
  <si>
    <t>BIENESTAR ANIMAL</t>
  </si>
  <si>
    <t>CAMPAÑAS DE SANIDAD ANIMAL</t>
  </si>
  <si>
    <t>REALIZAR UNA CAMPAÑA ANUAL DE PREVENCION Y PROMOCION SANITARIA PARA EL BIENESTAR ANIMAL EN EL MUNICIPIO DE NEMOCON</t>
  </si>
  <si>
    <t>PROGRAMAS DE ESTERILIZACION CANINA Y FELINA</t>
  </si>
  <si>
    <t>REALIZAR EN EL AÑO 150 ESTERILIZACIONES Y DOS CHARLAS DE TENENCIA RESPONSABLE DE MASCOTAS</t>
  </si>
  <si>
    <t>PLAN DE DESARROLLO: "NEMOCON DE TODOS Y PARA TODOS CONSTRUYENDO LO NUESTRO" 2012-2015</t>
  </si>
  <si>
    <t xml:space="preserve">COMPONENTE DE EFICACIA - PLAN DE ACCIÒN - VIGENCIA  2012 - </t>
  </si>
  <si>
    <r>
      <t>PROGRAMA</t>
    </r>
    <r>
      <rPr>
        <b/>
        <sz val="8"/>
        <rFont val="Arial"/>
        <family val="2"/>
      </rPr>
      <t>:                      DESARROLLO PRODUCTIVO SOSTENIBLE</t>
    </r>
  </si>
  <si>
    <r>
      <t>OBJETIVOS</t>
    </r>
    <r>
      <rPr>
        <sz val="9"/>
        <rFont val="Arial"/>
        <family val="2"/>
      </rPr>
      <t>:                              INCREMENTAR LA CAPACIDAD DE GENERAR INGRESOS Y PRODUCTOS DE CALIDAD PARA EL MEJORAMIENTO DE LAS CONDICIONES DE VIDA A NIVEL RURAL.</t>
    </r>
  </si>
  <si>
    <t>DESARROLLO PRODUCTIVO SOSTENIBLE</t>
  </si>
  <si>
    <t>TRANSFERENCIA DE TECNOLOGIA A PEQUEÑOS PRODUCTORES</t>
  </si>
  <si>
    <t xml:space="preserve">REALIZAR EN EL CUATRENIO 200 RENOVACIONES GENETICAS DE LA GANADERIA BOVINA </t>
  </si>
  <si>
    <t>ESTABLECER EN EL CUATRENIO 50 HECTAREAS EN ABONOS VERDES  Y FORTALECER LAS FINCAS DIVERSIFICADAS SOSTENIBLES.</t>
  </si>
  <si>
    <t>CAR</t>
  </si>
  <si>
    <t>GESTION SOSTENIBLE  DEL SISTEMA INTEGRADO  DE LA SEGURIDAD ALIMENTARIA LOCAL</t>
  </si>
  <si>
    <t>IMPLEMENTAR UNA ESTRATEGIA DE AGRICULTURA URBANA EN EL MUNICIPIO</t>
  </si>
  <si>
    <t>META DE PRODUCTO 4</t>
  </si>
  <si>
    <t>FAVORECER A 25 FAMILIAS POR AÑO CON LA IMPLEMENTACION DE HUERTAS CASERAS A NIVEL LOCAL</t>
  </si>
  <si>
    <t>META DE PRODUCTO 5</t>
  </si>
  <si>
    <t>IMPLEMENTACION Y PUESTA EN MARCHA DEL FONDO ESPECIAL PARA LA UMATA</t>
  </si>
  <si>
    <t>META DE PRODUCTO 6</t>
  </si>
  <si>
    <t>ASOCIACION DE USARIOS CAMPESINOS</t>
  </si>
  <si>
    <t>CREAR UNA ASOCIACION DE USUARIOS CAMPESINOS A NIVEL MUNICIPAL</t>
  </si>
  <si>
    <t>EJE: AMBIENTAL Y GESTION DEL RIESGO</t>
  </si>
  <si>
    <t>SECTOR :AMBIENTAL</t>
  </si>
  <si>
    <r>
      <t>PROGRAMA</t>
    </r>
    <r>
      <rPr>
        <b/>
        <sz val="8"/>
        <rFont val="Arial"/>
        <family val="2"/>
      </rPr>
      <t>:                      PLANIFICACION AMBIENTAL Y CONSERVACION DE RECURSOS NATURALES</t>
    </r>
  </si>
  <si>
    <r>
      <t>OBJETIVOS</t>
    </r>
    <r>
      <rPr>
        <sz val="9"/>
        <rFont val="Arial"/>
        <family val="2"/>
      </rPr>
      <t xml:space="preserve">:                              </t>
    </r>
  </si>
  <si>
    <t>PLANIFICACION AMBIENTAL Y CONSERVACION DE RECURSOS NATURALES</t>
  </si>
  <si>
    <t>SISTEMA DE GESTION AMBIENTAL</t>
  </si>
  <si>
    <t>FORMULAR E IMPLEMENTAR EL SISTEMA DE GESTION AMBIENTAL MUNICIPAL</t>
  </si>
  <si>
    <t>ADECUACION HIDRAULICA(DRAGADO DE FUENTES HIDRICAS)</t>
  </si>
  <si>
    <t>FORMULACION DE 2 PROYECTOS PARA LA OBTENCION DE RECURSOS PARA DRAGADO</t>
  </si>
  <si>
    <t>ADQUISICION DE AREAS</t>
  </si>
  <si>
    <t>GESTIONAR EN EL CUATRENIO LA COMPRA DE UN PREDIO LOCALIZADO EN UN ECOSISTEMA ESTRATEGICO Y CON RECURSOS HIDRICOS</t>
  </si>
  <si>
    <t>VIVERO MUNICIPAL</t>
  </si>
  <si>
    <t>REACTIVAR EN EL CUATRENIO EL VIVERO MUNICIPAL</t>
  </si>
  <si>
    <t>MINERIA AMBIENTALMENTE SOSTENIBLE</t>
  </si>
  <si>
    <t>GESTIONAR UN PROYECTO PARA LA APLICACIÓN E INNOVACION DE TECNOLOGIAS LIMPIAS QUE DISMUNUYA LOS IMPACTOS GENERADOS A EL AMBIENTE</t>
  </si>
  <si>
    <t>PLAN DE DESARROLLO: "Nemocon de Todos y Para Todos "Construyendo lo Nuestro" 2012-2015</t>
  </si>
  <si>
    <t>SECTOR :  EDUCACION</t>
  </si>
  <si>
    <r>
      <t>PROGRAMA</t>
    </r>
    <r>
      <rPr>
        <b/>
        <sz val="8"/>
        <rFont val="Arial"/>
        <family val="2"/>
      </rPr>
      <t>: 4,1 DEPORTE DE TODOS Y PARA TODOS</t>
    </r>
  </si>
  <si>
    <r>
      <t>OBJETIVOS</t>
    </r>
    <r>
      <rPr>
        <sz val="9"/>
        <rFont val="Arial"/>
        <family val="2"/>
      </rPr>
      <t>:    EL OBJETIVO DE ESTE PROGRAMA ES GENERAR LAS HERRAMIENTAS NECESARIAS PARA QUE TODOS LOS NIÑOS, NIÑAS Y ADOLECENTES DEL MUNICIPIO ACCEDAN AL SISTEMA EDUCATIVO Y PERMANEZCAN EN ÉL, PRIORIZANDO LOS GRUPOS POBLACIONALES CON MAYOR GRADO DE  VULNERABILIDAD.
LOS EFECTOS</t>
    </r>
  </si>
  <si>
    <t>JEFE DE PLANEACION</t>
  </si>
  <si>
    <t>ADECUACION, MANTENIMIENTO, MEJORAMIENTO, CONSTRUCCION Y DOTACION EN LAS INSTITUCIONES EDUCATIVAS DEL MUNICIPIO DE NEMOCON</t>
  </si>
  <si>
    <t xml:space="preserve">2012-025486-0052
</t>
  </si>
  <si>
    <t>ADELANTAR EL PROCESO DE CONTRATACION</t>
  </si>
  <si>
    <t>GL</t>
  </si>
  <si>
    <t>DOTAR CON PARQUES INFANTILES COMO MÍNIMO AL 50%(7 SEDES) DE LAS SEDES EDUCATIVAS DE LAS VEREDAS</t>
  </si>
  <si>
    <t xml:space="preserve">NUMERO DE SEDES DOTADAS </t>
  </si>
  <si>
    <t>PI, I</t>
  </si>
  <si>
    <t>REGISTRO FOTOGRAFICO</t>
  </si>
  <si>
    <t>PRIORIZAR LAS SEDES A DOTAR</t>
  </si>
  <si>
    <t>INSTALAR LOS PARQUES EN LAS SEDES</t>
  </si>
  <si>
    <t>UND</t>
  </si>
  <si>
    <r>
      <t>PROGRAMA</t>
    </r>
    <r>
      <rPr>
        <b/>
        <sz val="8"/>
        <rFont val="Arial"/>
        <family val="2"/>
      </rPr>
      <t>:                       1,1 SOSTENIBILIDAD Y AUMENTO DE LA COBERTURA EDUCATIVA</t>
    </r>
  </si>
  <si>
    <r>
      <t>OBJETIVOS</t>
    </r>
    <r>
      <rPr>
        <sz val="9"/>
        <rFont val="Arial"/>
        <family val="2"/>
      </rPr>
      <t>: EL OBJETIVO DE ESTE PROGRAMA ES GENERAR LAS HERRAMIENTAS NECESARIAS PARA QUE TODOS LOS NIÑOS, NIÑAS Y ADOLECENTES DEL MUNICIPIO ACCEDAN AL SISTEMA EDUCATIVO Y PERMANEZCAN EN ÉL, PRIORIZANDO LOS GRUPOS POBLACIONALES CON MAYOR GRADO DE  VULNERABILIDAD.
LOS EFECTOS</t>
    </r>
  </si>
  <si>
    <t>ESTUDIOS, DISEÑOS E INTERVENTORIA PARA LA CONSTRUCION Y/O MEJORAMIENTO DE INFRAESTRUCTURA EDUCATIVA EN EL MUNICIPIO</t>
  </si>
  <si>
    <t>2012-025486-0011</t>
  </si>
  <si>
    <t>ADELANTAR PROCEOS DE CONTRATACION</t>
  </si>
  <si>
    <t>PROPORCIONAR EN EL CUATRENIO EL MANTENIMIENTO REQUERIDO AL 100%(14 SEDES) DE LAS SEDES ESCOLARES OFICIALES</t>
  </si>
  <si>
    <t>SEDES ESCOLARES MANTENIDAS</t>
  </si>
  <si>
    <t>I, AD, J</t>
  </si>
  <si>
    <t>REGISTRO FOTOGRAFICO Y CONTRATOS SUSCRITOS</t>
  </si>
  <si>
    <t>REALIZAR SUPERVISION DEL CONTRATO DE OBRA</t>
  </si>
  <si>
    <t>REALIZAR EL MANTENIMIENTO DE LAS SEDES INTERVENIDAS</t>
  </si>
  <si>
    <t>SEDES</t>
  </si>
  <si>
    <t>SECTOR :  4, DEPORTE Y RECREACION</t>
  </si>
  <si>
    <r>
      <t>PROGRAMA</t>
    </r>
    <r>
      <rPr>
        <b/>
        <sz val="8"/>
        <rFont val="Arial"/>
        <family val="2"/>
      </rPr>
      <t>:                       4,1 DEPORTE DE TODOS Y PARA TODOS</t>
    </r>
  </si>
  <si>
    <r>
      <t>OBJETIVOS</t>
    </r>
    <r>
      <rPr>
        <sz val="9"/>
        <rFont val="Arial"/>
        <family val="2"/>
      </rPr>
      <t>:                         GENERAR Y BRINDAR A LA COMUNIDAD DE NEMOCÓN OPORTUNIDADES DE PARTICIPACIÓN EN PROCESOS DE INICIACIÓN, FORMACIÓN FOMENTO Y PRÁCTICA DEL DEPORTE, LA RECREACIÓN, EL APROVECHAMIENTO DEL TIEMPO LIBRE, LA EDUCACIÓN FÍSICA EXTRAESCOLAR, COMO CONTRIBUCIÓN AL DESARROLLO INTEGRAL DEL INDIVIDUO, PARA EL MEJORAMIENTO DE LA CALIDAD DE VIDA DE LA POBLACIÓN DEL MUNICIPIO.</t>
    </r>
  </si>
  <si>
    <t>ESTUDIOS, DISEÑOS, CONSTRUCCION, MEJORAMIENTO Y MANTENIMIENTO DE ESCENARIOS DEPORTIVOS EN EL MUNICIPIO DE NEMOCON</t>
  </si>
  <si>
    <t>2012-025486-0007</t>
  </si>
  <si>
    <t>REVISAR LOS ESCENARIOS Y HACER PRESUPUESTOS DE OBRA</t>
  </si>
  <si>
    <t>GESTIONAR EL MEJORAMIENTO Y MANTENIMIENTO AL MENOS DEL 20% DE LOS ESCENARIOS DEPORTIVOS</t>
  </si>
  <si>
    <t>PORCENTAJE DE ESCENARIOS MANTENIDOS</t>
  </si>
  <si>
    <t>PI, I, AD, J, AD M, VCA,</t>
  </si>
  <si>
    <t>ADELANTAR PROCESO DE CONTRATACION</t>
  </si>
  <si>
    <t>REALIZAR SUPERVISION DE CONTRATOS DE OBRA</t>
  </si>
  <si>
    <t>ENTREGAR AL IMRDN LOS ESCENARIOS PARA SU USO</t>
  </si>
  <si>
    <t>EJE: DESARROLLO ECONOMICO Y TURISTICO. NEMOCON AVANZA</t>
  </si>
  <si>
    <t>SECTOR :  7, PROMOCION DEL DESARROLLO</t>
  </si>
  <si>
    <t xml:space="preserve">OBJETIVO DEL EJE / DIMENSIÓN:ARTICULAR EL DESARROLLO DE NEMOCÓN A UN GOBIERNO Y UN SECTOR PRODUCTIVO CONSCIENTE DE LA NECESIDAD DE CONSTRUIR UNA ECONOMÍA QUE CONTEMPLE EL  CONJUNTO DE POTENCIALIDADES DEL MUNICIPIO COMO LOS SON SU CAPITAL HUMANO, SUS POTENCIALES ATRACTIVOS TURÍSTICOS, SU GRAN CANTIDAD DE HECTÁREAS CULTIVABLES, EL POTENCIAL MINERO.GENERAR TAMBIÉN UNA ECONOMÍA INCLUYENTE Y QUE SEA RESPETUOSA DEL MEDIO AMBIENTE, QUE AMPLÍE LAS OPORTUNIDADES A TODO EL CONJUNTO DE LA POBLACIÓN PARA EL MEJORAMIENTO DE LA CALIDAD DE VIDA. </t>
  </si>
  <si>
    <r>
      <t>PROGRAMA</t>
    </r>
    <r>
      <rPr>
        <b/>
        <sz val="8"/>
        <rFont val="Arial"/>
        <family val="2"/>
      </rPr>
      <t>:                     7,1 DESARROLLO ECONOMICO</t>
    </r>
  </si>
  <si>
    <r>
      <t>OBJETIVOS</t>
    </r>
    <r>
      <rPr>
        <sz val="9"/>
        <rFont val="Arial"/>
        <family val="2"/>
      </rPr>
      <t>:                            GENERAR DESARROLLO ECONÓMICO A TRAVÉS DE LA ATRACCIÓN DE NUEVAS INDUSTRIAS AL MUNICIPIO Y EL APROVECHAMIENTO DE LAS POTENCIALIDADES MINERAS.CREAREMOS ESTRATEGIAS DE INCENTIVOS A LOS INDUSTRIALES PARA LA INSTALACIÓN DE NUEVAS INDUSTRIAS Y PODER DISMINUIR LAS TASAS DE DESEMPLEO Y GARANTIZAREMOS EL AUMENTO DE LA CALIDAD DE VIDA DE TODA LA POBLACIÓN.</t>
    </r>
  </si>
  <si>
    <t>IMPULSO AL DESARROLLO ECONOMICO DEL MUNICIPIO DE NEMOCON</t>
  </si>
  <si>
    <t>2012-025486-0057</t>
  </si>
  <si>
    <t>REALIZAR LA CONSULTORIA PARA LA REVISION GENERAL DEL ESQUEMA DE ORDENAMIENTO TERRITORIAL</t>
  </si>
  <si>
    <t xml:space="preserve">ESTABLECER LA ZONA INDUSTRIAL EN EL MUNICIPIO COMO ESTRATEGIA DE GENERACIÓN DE EMPLEO Y FORTALECIMIENTO FINANCIERO LOCAL DURANTE EL CUATRIENIO </t>
  </si>
  <si>
    <t>ZONA INDUSTRIAL ESTABLECIDA</t>
  </si>
  <si>
    <t>CONTRATOS</t>
  </si>
  <si>
    <t>REALIZAR ACOMPAÑAMIENTO  EN LOS ANALISIS QUE SE REQUIEREN PARA ESTABLECER LAS POSIBLES ZONAS</t>
  </si>
  <si>
    <t>SECTOR :  TRANSPORTE</t>
  </si>
  <si>
    <t>OBJETIVO DEL EJE / DIMENSIÓN: GARANTIZAR LA INVERSIÓN DE DESARROLLO EN INFRAESTRUCTURA DE NEMOCÓN. MEJORAR LA OFERTA DE INFRAESTRUCTURA Y PROPENDER POR EL MEJORAMIENTO DE LAS VÍAS DEL NIVEL SECUNDARIO Y TERCIARIO, LOS SERVICIOS PÚBLICOS Y LA CALIDAD GENERAL DE LAS VIVIENDAS DEL MUNICIPIO DE NEMOCÓN PARA CONTRIBUIR CON UN DESARROLLO TERRITORIAL EQUILIBRADO, INCLUYENTE, PERTINENTE, SUSTENTABLE AMBIENTALMENTE Y ARTICULADO DE MANERA INTEGRAL ENTRE EL DESARROLLO DEL SECTOR URBANO Y EL SECTOR RURAL</t>
  </si>
  <si>
    <r>
      <t>PROGRAMA</t>
    </r>
    <r>
      <rPr>
        <b/>
        <sz val="8"/>
        <rFont val="Arial"/>
        <family val="2"/>
      </rPr>
      <t>: DESARROLLO ECONOMICO</t>
    </r>
  </si>
  <si>
    <r>
      <t>OBJETIVOS</t>
    </r>
    <r>
      <rPr>
        <sz val="9"/>
        <rFont val="Arial"/>
        <family val="2"/>
      </rPr>
      <t>:   CUYO OBJETIVO ES GENERAR UNA INFRAESTRUCTURA MUNICIPAL QUE RESPONDA A LAS NUEVAS EXIGENCIAS POBLACIONALES, Y EL EFECTO ESPERADO DE LOS PRODUCTOS ES AFECTAR POSITIVAMENTE 96KM DE VÍAS MUNICIPALES.</t>
    </r>
  </si>
  <si>
    <t>ESTUDIOS, DISEÑO E IMPLEMENTACION DEL PLAN VIAL URBANO Y RURAL EN EL MUNICIPIO DE NEMOCON</t>
  </si>
  <si>
    <t>2012-025486-0078</t>
  </si>
  <si>
    <t>GESTIONAR ANTE LA GOBERNACION  EL PROYECTO DE SEÑALIZACION Y DEMARCACION</t>
  </si>
  <si>
    <t>DISEÑAR UN PLAN VIAL URBANO Y RURAL  PARA LA CARACTERIZACIÓN Y PRIORIZACIÓN VIAL</t>
  </si>
  <si>
    <t>PLAN DISEÑADO E IMPLEMENTADO</t>
  </si>
  <si>
    <t>T</t>
  </si>
  <si>
    <t>CONTRATO Y BANCO DE PROYECTOS</t>
  </si>
  <si>
    <t>REALIZAR LA CONTRATACION DE LA SEÑALIZACION URBANA  Y RURAL</t>
  </si>
  <si>
    <t>REALIZAR LA SUPERVISION DEL CONTRATO DE OBRA</t>
  </si>
  <si>
    <t>EJE: INFRAESTRUCTURA Y SERVICIOS. NEMOCON CON CALIDAD</t>
  </si>
  <si>
    <t>SECTOR :   TRANSPORTE</t>
  </si>
  <si>
    <r>
      <t>PROGRAMA</t>
    </r>
    <r>
      <rPr>
        <b/>
        <sz val="8"/>
        <rFont val="Arial"/>
        <family val="2"/>
      </rPr>
      <t>:    8,1 VIAS DE TODOS Y PARA TODOS</t>
    </r>
  </si>
  <si>
    <r>
      <t>OBJETIVOS</t>
    </r>
    <r>
      <rPr>
        <sz val="9"/>
        <rFont val="Arial"/>
        <family val="2"/>
      </rPr>
      <t>:                              EL OBJETIVO DE ESTE PROGRAMA ES GENERAR LAS HERRAMIENTAS NECESARIAS PARA QUE TODOS LOS NIÑOS, NIÑAS Y ADOLECENTES DEL MUNICIPIO ACCEDAN AL SISTEMA EDUCATIVO Y PERMANEZCAN EN ÉL, PRIORIZANDO LOS GRUPOS POBLACIONALES CON MAYOR GRADO DE  VULNERABILIDAD.
LOS EFECTOS</t>
    </r>
  </si>
  <si>
    <t>ESTUDIOS, DISEÑOS, PAVIMENTACION, MANTENIMIENTO Y MEJORAMIENTO DE LA MALLA VIAL URBANA DEL MUNICIPIO DE NEMOCON</t>
  </si>
  <si>
    <t>2012-025486-0009</t>
  </si>
  <si>
    <t>REALIZAR UN LEVANTAMIENTO DE LAS VIAS URBANAS QUE REQUIEREN INTERVENCION PARA HACER LOS PRESUPUESTOS</t>
  </si>
  <si>
    <t xml:space="preserve">PAVIMENTACIÓN,ADOQUINA MIENTOY/O MEJORAMIENTO DE 2000METROS CUADRADOS DE VÍAS URBANAS </t>
  </si>
  <si>
    <t>METROS CUADRADOS DE VÍAS PAVIMENTADAS</t>
  </si>
  <si>
    <t>CONTRATOS Y REGISTRO FOTOGRAFICO</t>
  </si>
  <si>
    <t>REALIZAR PROCESO DE CONTRATACION</t>
  </si>
  <si>
    <t>SUPERVISION DEL CONTRATO DE OBRA E INTERVENTORIA</t>
  </si>
  <si>
    <t>HACER ENTREGA A LA COMUNIDAD DE LA OBRA</t>
  </si>
  <si>
    <t>JEFE  DE PLANEACION</t>
  </si>
  <si>
    <t>MANTENIMIENTO, MEJORAMIENTO DE LA MALLA VIAL RURAL DEL MUNICIPIO DE NEMOCON</t>
  </si>
  <si>
    <t>2012-025486-0008</t>
  </si>
  <si>
    <t>REALIZAR INVENTARIO DE LAS VIAS RURALES QUE TIENEN MAS AFCETACION PARA INICIAR SU MANTENIMIENTO</t>
  </si>
  <si>
    <t>MANTENER EL 75% DE VÍAS RURALES (92KM TOTALES)</t>
  </si>
  <si>
    <t>PORCENTAJE DE VIAS MANTENIDAS</t>
  </si>
  <si>
    <t>REALIZARLOS PROCEOS CONTRACTUALES DE COMPRA DE RECEBO, COMBUSTIBLE Y OBRA.</t>
  </si>
  <si>
    <t>REALIZAR SUPERVISION A CONTRATOS DE OBRA</t>
  </si>
  <si>
    <t>REALIZAR MANTENIMIENTO PREVENTIVO A LA MAQUINARIA DEL MUNICIPIO</t>
  </si>
  <si>
    <t>GESTIONAR CONVENIO ANTE ENTIDADES DEL ORDEN DEPTAL Y NACIONAL</t>
  </si>
  <si>
    <r>
      <t>PROGRAMA</t>
    </r>
    <r>
      <rPr>
        <b/>
        <sz val="8"/>
        <rFont val="Arial"/>
        <family val="2"/>
      </rPr>
      <t>:  DESARROLLO URBANO</t>
    </r>
  </si>
  <si>
    <r>
      <t>OBJETIVOS</t>
    </r>
    <r>
      <rPr>
        <sz val="9"/>
        <rFont val="Arial"/>
        <family val="2"/>
      </rPr>
      <t>:   GENERACIÓN Y MANTENIMIENTO DE NUEVOS ESPACIOS PARA EL DISFRUTE DE LA COMUNIDAD, Y EL FAVORECIMIENTO DE LAS POTENCIALIDADES MUNICIPALES</t>
    </r>
  </si>
  <si>
    <t>CONSTRUCCION PLAZA DE ARTESANOS EN EL MUNICIPIO DE NEMOCON</t>
  </si>
  <si>
    <t>2012-025486-0086</t>
  </si>
  <si>
    <t>GESTIONAR ANTE ENTIDADES NACIONALES Y DEPTALES EL PROYECTO PARA CONSECUCION DE RECURSOS</t>
  </si>
  <si>
    <t>CONSTRUIR EN EL CUATRENIO LA PLAZA DE LOS ARTESANOS</t>
  </si>
  <si>
    <t>NUMERO DE PLAZAS CONSTRUIDAS</t>
  </si>
  <si>
    <t>0.5</t>
  </si>
  <si>
    <t>CONTRATO DE OBRA E INTERVENTORIA</t>
  </si>
  <si>
    <t>SUPERVISAR CONTRATOS DE OBRA E INTERVENTORIA</t>
  </si>
  <si>
    <t>ENTREGAR ELA OBRA A KA COMUNIDAD</t>
  </si>
  <si>
    <r>
      <t>PROGRAMA</t>
    </r>
    <r>
      <rPr>
        <b/>
        <sz val="8"/>
        <rFont val="Arial"/>
        <family val="2"/>
      </rPr>
      <t>:DESARROLLO URBANO</t>
    </r>
  </si>
  <si>
    <t>MANTENIMIENTO DE PARQUES PUBLICOS EN EL MUNICIPIO DE NEMOCON</t>
  </si>
  <si>
    <t>2012-025486-0084</t>
  </si>
  <si>
    <t>REALIZAR EVALUACION DE L ESTADO DE LOS PARQUES PARA PROYECTAR LOS DISEÑOS Y PRESUPUESTO</t>
  </si>
  <si>
    <t>REALIZAR EN EL CUATRENIO EL MANTENIMIENTO DEL 100% DE  PARQUES PÚBLICOS</t>
  </si>
  <si>
    <t>NUMERO DE PARQUES PÚBLICOS MANTENIDOS</t>
  </si>
  <si>
    <t>REEALIZAR EL PROCESO DE CONTRATACION DE LAS OBRAS</t>
  </si>
  <si>
    <t>SUPERVISAR LOS CONTRATOS</t>
  </si>
  <si>
    <t>CONSTRUCCION, MEJORAMIENTO Y MANTENIMIENTO DE ALAMEDAS, ADOQUINES Y ANDENES EN EL MUNICIPIO DE NEMOCON</t>
  </si>
  <si>
    <t>REASLIZAR UN LEVANTAMIENTO DE LAS VIAS QUE NO POSEEN ANDENES Y REALIZAR PREUPUESTOS</t>
  </si>
  <si>
    <t>REALIZAR EN EL PERIODO DE GOBIERNO UN PROYECTO DE MANTENIMIENTO ALAMEDAS, ADOQUINES Y ANDENES PARA 1000MTS2</t>
  </si>
  <si>
    <t>NUMERO DE MTS2 INTERVENIDOS</t>
  </si>
  <si>
    <t>CONTRATOS Y REGISTROS FOTOGRAFICO</t>
  </si>
  <si>
    <t>ADELANTAR PROCESOS DE CONTRATACION</t>
  </si>
  <si>
    <t>SUPERVISAR LOS CONTRATOS DE OBRA E INTERVENTORIA</t>
  </si>
  <si>
    <t>ENTREGAR LAS OBRAS A LA COMUNIDAD</t>
  </si>
  <si>
    <t>ESTUDIO Y LEGALIZACION DE PREDIOS EN EL MUNICIPIO DE NEMOCON</t>
  </si>
  <si>
    <t>2012-025486-0089</t>
  </si>
  <si>
    <t>REALIZAR MESA DE DIALOGO CON LOS POSEEDORES Y PROPIETARIOS DE PREDIOS SIN LEGALIZAR</t>
  </si>
  <si>
    <t>REALIZAR EN EL CUATRENIO UNA ESTRATEGIA DE LEGALIZACIÓN DE PREDIOS Y NORMAS URBANÍSTICAS</t>
  </si>
  <si>
    <t>ESTRATEGIA REALIZADA E IMPLEMENTADA</t>
  </si>
  <si>
    <t>T- 3200</t>
  </si>
  <si>
    <t>PREDIOS LEGALIZADOS, SANEAMIENTOS REALIZADOS, LICENCIAS EXPEDIDAS</t>
  </si>
  <si>
    <t>BRINDAR ACOMPAÑAMIENTO JURIDIOC PARA REALIZAR LOS SANEAMIENTOS.</t>
  </si>
  <si>
    <t>DAR TRAMITE A LICENCIAS DE SUBDIVISION ACATANDO LA NORMATIVIDAD</t>
  </si>
  <si>
    <t xml:space="preserve">GESTIONAR ANTE LA CAR LA APROBACION DE LA UPR </t>
  </si>
  <si>
    <t>IMPLEMENTACION Y RECUPERACION DE FACHADAS EN EL CASCO URBANO DEL MUNICIPIO DE NEMOCON</t>
  </si>
  <si>
    <t>2012-025486-0060</t>
  </si>
  <si>
    <t>REALIZAR UNA EVALUACION DE LAS FACHADAS A INTERVENIR Y HACER PRESUPUESTOS</t>
  </si>
  <si>
    <t>IMPLEMENTAR EN EL PERIODO DE GOBIERNO UN PROYECTO DE RECUPERACIÓN DE FACHADAS CON APOYO DEL SECTOR PRIVADO Y LA COMUNIDAD</t>
  </si>
  <si>
    <t>PROYECTO DISEÑADO E IMPLEMENTADO</t>
  </si>
  <si>
    <t>T- 4000</t>
  </si>
  <si>
    <t>REGISTRO FOTOGRAFICO Y CONTRATOS</t>
  </si>
  <si>
    <t>SOCIALIZAR EL PROYECTO CON LA COMUNIDAD</t>
  </si>
  <si>
    <t>SUPERVISAR CONTRTOS DE OBRA</t>
  </si>
  <si>
    <t>RESTAURACION DE LA INFRAESTRUCTURA DE LA ESTACION DEL TREN EN EL MUNICIPIO DE NEMOCON</t>
  </si>
  <si>
    <t>2012-025486-0082</t>
  </si>
  <si>
    <t xml:space="preserve">HACER GESTION EN EL INVIAS PARA LA APROBACION DEL PROYECTO </t>
  </si>
  <si>
    <t xml:space="preserve">GESTIONAR LA RESTAURACIÓN DE LA INFRAESTRUCTURA DE LA ESTACIÓN DEL TREN. (SEGUNDA ETAPA) </t>
  </si>
  <si>
    <t>GESTION REALIZADA</t>
  </si>
  <si>
    <t>T-3</t>
  </si>
  <si>
    <t>CONVENIO FIRMADO</t>
  </si>
  <si>
    <t>REALIZAR ACOMPAÑAMIENTO EN LA EJECUION DEL PROYECTO</t>
  </si>
  <si>
    <r>
      <t>PROGRAMA</t>
    </r>
    <r>
      <rPr>
        <b/>
        <sz val="8"/>
        <rFont val="Arial"/>
        <family val="2"/>
      </rPr>
      <t>: DESARROLLO URBANO</t>
    </r>
  </si>
  <si>
    <t>ADQUISICION DE MAQUINARIA PARA EL MANTENIMIENTO Y MEJORAMIENTO DE VIAS E INFRAESTRUCTURA DEL MUNICIPIO DE NEMOCON</t>
  </si>
  <si>
    <t>2012-025486-0001</t>
  </si>
  <si>
    <t>FIRMAR EL CONVENIO DE ADQUISICION</t>
  </si>
  <si>
    <t>GESTIONAR LA ADQUISICIÓN  EN EL CUATRIENIO COMO MÍNIMO UNA MAQUINARIA PESADA</t>
  </si>
  <si>
    <t>NUMERO DE MAQUINARIAS PESADAS ADQUIRIDAS</t>
  </si>
  <si>
    <t>T-11000</t>
  </si>
  <si>
    <t>PONER EN FUNCIONAMIENTO LA MAQUINARIA</t>
  </si>
  <si>
    <t>O</t>
  </si>
  <si>
    <t>SECTOR :   EQUIPAMIENTO</t>
  </si>
  <si>
    <t>OBJETIVO DEL EJE / DIMENSIÓN:GARANTIZAR LA INVERSIÓN DE DESARROLLO EN INFRAESTRUCTURA DE NEMOCÓN. MEJORAR LA OFERTA DE INFRAESTRUCTURA Y PROPENDER POR EL MEJORAMIENTO DE LAS VÍAS DEL NIVEL SECUNDARIO Y TERCIARIO, LOS SERVICIOS PÚBLICOS Y LA CALIDAD GENERAL DE LAS VIVIENDAS DEL MUNICIPIO DE NEMOCÓN PARA CONTRIBUIR CON UN DESARROLLO TERRITORIAL EQUILIBRADO, INCLUYENTE, PERTINENTE, SUSTENTABLE AMBIENTALMENTE Y ARTICULADO DE MANERA INTEGRAL ENTRE EL DESARROLLO DEL SECTOR URBANO Y EL SECTOR RURAL</t>
  </si>
  <si>
    <r>
      <t>PROGRAMA</t>
    </r>
    <r>
      <rPr>
        <b/>
        <sz val="8"/>
        <rFont val="Arial"/>
        <family val="2"/>
      </rPr>
      <t>:  EQUIPAMIENTO MUNICIPAL</t>
    </r>
  </si>
  <si>
    <r>
      <t>OBJETIVOS</t>
    </r>
    <r>
      <rPr>
        <sz val="9"/>
        <rFont val="Arial"/>
        <family val="2"/>
      </rPr>
      <t>:               CUYO OBJETIVO ESPECÍFICO ES EL MEJORAMIENTO DE LAS CONDICIONES FÍSICAS DEL MUNICIPIO A NIVEL DE EQUIPAMIENTO MUNICIPAL</t>
    </r>
  </si>
  <si>
    <t>META  VIGENCIA(201 3)</t>
  </si>
  <si>
    <t>MANTENIMIENTO DEL EQUIPAMIENTO MUNICIPAL DEL MUNICIPIO DE NEMOCON</t>
  </si>
  <si>
    <t>2012-025486-0062</t>
  </si>
  <si>
    <t>ELABORAR UN DIAGNOSTICO DEL EQUIPAMIENTO MUNICIPAL Y REALIZAR PRESUPUESTO</t>
  </si>
  <si>
    <t>REALIZAR Y EJECUTAR EL PLAN DE MANTENIMIENTO DEL EQUIPAMIENTO MUNICIPAL</t>
  </si>
  <si>
    <t>PLAN REALIZADO Y EJECUTADO</t>
  </si>
  <si>
    <t>AD-4000</t>
  </si>
  <si>
    <t>REALIZAR SUPERVISIO A LA EJECUION DEL PLAN</t>
  </si>
  <si>
    <t>SECTOR :  EQUIPAMIENTO</t>
  </si>
  <si>
    <r>
      <t>PROGRAMA</t>
    </r>
    <r>
      <rPr>
        <b/>
        <sz val="8"/>
        <rFont val="Arial"/>
        <family val="2"/>
      </rPr>
      <t>:                       EQUIPAMIENTO MUNICIPAL</t>
    </r>
  </si>
  <si>
    <r>
      <t>OBJETIVOS</t>
    </r>
    <r>
      <rPr>
        <sz val="9"/>
        <rFont val="Arial"/>
        <family val="2"/>
      </rPr>
      <t>:  CUYO OBJETIVO ESPECÍFICO ES EL MEJORAMIENTO DE LAS CONDICIONES FÍSICAS DEL MUNICIPIO A NIVEL DE EQUIPAMIENTO MUNICIPAL</t>
    </r>
  </si>
  <si>
    <t>AMPLIACION, RESTAURACION Y MANTENIMIENTO DE LA CASA MUNICIPAL DE NEMOCON</t>
  </si>
  <si>
    <t>2012-025486-0081</t>
  </si>
  <si>
    <t>AMPLIAR Y REALIZAR ADECUACION DE LA CASA MUNICIPAL (120MT2)</t>
  </si>
  <si>
    <t>METROS CUADRADOS ADECUADOS</t>
  </si>
  <si>
    <t>AD-3000</t>
  </si>
  <si>
    <t>CONTRATOS SUSCRITOS Y REGISTRO FOTOGRAFICO</t>
  </si>
  <si>
    <t>FORMULAR EL PROYECTO Y PRESENTARLO AL OCAD</t>
  </si>
  <si>
    <r>
      <t>OBJETIVOS</t>
    </r>
    <r>
      <rPr>
        <sz val="9"/>
        <rFont val="Arial"/>
        <family val="2"/>
      </rPr>
      <t>:   CUYO OBJETIVO ESPECÍFICO ES EL MEJORAMIENTO DE LAS CONDICIONES FÍSICAS DEL MUNICIPIO A NIVEL DE EQUIPAMIENTO MUNICIPAL</t>
    </r>
  </si>
  <si>
    <t>RECUPERACION DEL ESPACIO PUBLICO EN EL MUNICIPIO DE NEMOCON</t>
  </si>
  <si>
    <t>2012-025486-0064</t>
  </si>
  <si>
    <t>ELABORAR UN INVENTARIO DE LAS VIAS QUE REQUIEREN INTERVENCION DEL ESPACIO PUBLICO</t>
  </si>
  <si>
    <t>PLAN DE RECUPERACIÓN DEL ESPACIO PUBLICO</t>
  </si>
  <si>
    <t>PLAN IMPLEMENTADO</t>
  </si>
  <si>
    <t>T-4000</t>
  </si>
  <si>
    <t>DOCUMENTO DEL PLAN</t>
  </si>
  <si>
    <t>ESTABLECER UN PLAN DE RECUPERACION</t>
  </si>
  <si>
    <t>SECTOR :   VIVIENDA</t>
  </si>
  <si>
    <r>
      <t>PROGRAMA</t>
    </r>
    <r>
      <rPr>
        <b/>
        <sz val="8"/>
        <rFont val="Arial"/>
        <family val="2"/>
      </rPr>
      <t>:   VIVIENDA DE TOD@S Y PARA TOD@S</t>
    </r>
  </si>
  <si>
    <r>
      <t>OBJETIVOS</t>
    </r>
    <r>
      <rPr>
        <sz val="9"/>
        <rFont val="Arial"/>
        <family val="2"/>
      </rPr>
      <t xml:space="preserve">:  CUYO OBJETIVO ESPECÍFICO ES LA GENERACIÓN DE BASES PARA LA INICIACIÓN DE PROYECTOS DE VIVIENDA Y LA REALIZACIÓN DE MEJORAMIENTOS A NIVEL URBANO Y RURAL. </t>
    </r>
  </si>
  <si>
    <t>CONSTRUCCION PLAN DE VIVIENDA DE INTERES SOCIAL EN EL MUNICIPIO DE NEMOCON</t>
  </si>
  <si>
    <t>2012-025486-0070</t>
  </si>
  <si>
    <t>CONTRATAR LA ADQUISICION DE UNA PTAR PARA EL PROYECTO DE VIVIENDA VALLE DE LAS CONDALIAS</t>
  </si>
  <si>
    <t>GESTIONAR UN PROYECTO DE  VIVIENDA DE INTERÉS SOCIAL</t>
  </si>
  <si>
    <t>T- 700</t>
  </si>
  <si>
    <t>CONVENIO CON FONVIVIENDA 71-2012</t>
  </si>
  <si>
    <t>REALIZAR LA INTERVENTORIA DEL POROYECTO</t>
  </si>
  <si>
    <t>MEJORAMIENTO DE VIVIENDA URBANA Y RURAL EN EL MUNICIPIO DE NEMOCON</t>
  </si>
  <si>
    <t>2012-025486-0029</t>
  </si>
  <si>
    <t>CONFORMAR UN LISTADO DE POSIBLES BENEFICIARIOS PARA MEJORAMIENTOS</t>
  </si>
  <si>
    <t>REALIZAR EN EL CUATRENIO 150 MEJORAMIENTOS DE VIVIENDA A NIVEL URBANO Y RURAL</t>
  </si>
  <si>
    <t>NUMERO DE MEJORAMIENTOS REALIZADOS</t>
  </si>
  <si>
    <t>CONTRATO SUSCRITOS  REGISTROS FOTOGRAFICOS</t>
  </si>
  <si>
    <t>REALIZAR VISITAS OCULARES PARA LEVANTAR INFORMACION Y HACER LOS PRESUPUESTOS</t>
  </si>
  <si>
    <t>T-200</t>
  </si>
  <si>
    <t>REALIZAR EL PROCESO DE CONTRATACION</t>
  </si>
  <si>
    <t>REALIZAR LA SUPERVISION DE LOS CONTRATOS SUSCRITOS</t>
  </si>
  <si>
    <t>EJE: AMBIENTE Y GESTION DEL RIESGO. NEMOCON PREVIENE</t>
  </si>
  <si>
    <t>SECTOR :PREVENCION Y ATENCION DE DESASTRES</t>
  </si>
  <si>
    <t>OBJETIVO DEL EJE / DIMENSIÓN: ESTABLECER SINERGIAS ENTRE LA PROTECCIÓN DE LOS RECURSOS HÍDRICOS Y AMBIENTALES DEL MUNICIPIO Y LA GENERACIÓN DE ESFUERZOS POR LA DISMINUCIÓN DE LOS DAÑOS OCASIONADOS POR LOS CAMBIOS CLIMÁTICOS A LAS FAMILIAS Y A LAS FORMAS PRODUCTIVAS DEL MUNICIPIO DE NEMOCÓN.</t>
  </si>
  <si>
    <r>
      <t>PROGRAMA</t>
    </r>
    <r>
      <rPr>
        <b/>
        <sz val="8"/>
        <rFont val="Arial"/>
        <family val="2"/>
      </rPr>
      <t>:                       GESTION DE RIESGO</t>
    </r>
  </si>
  <si>
    <r>
      <t>OBJETIVOS</t>
    </r>
    <r>
      <rPr>
        <sz val="9"/>
        <rFont val="Arial"/>
        <family val="2"/>
      </rPr>
      <t>:CUYO OBJETIVO ESPECÍFICO ES MEJORAR LA CAPACIDAD DE RESPUESTA TANTO DEL MUNICIPIO COMO DE LA COMUNIDAD EN GENERAL.</t>
    </r>
  </si>
  <si>
    <t>IMPLEMENTACION DE UN PROGRAMA DE CAPACITACION PARA LA GESTION DEL RIESGO EN EL MUNICIPIO DE NEMOCON</t>
  </si>
  <si>
    <t>2012-025486-0073</t>
  </si>
  <si>
    <t xml:space="preserve">CONVOCAR A LOS REPRESENTANTES DE LA COMUNIDAD </t>
  </si>
  <si>
    <t>REALIZAR  4 JORNADAS DE CAPACITACIONY SENSIBILIZACIÓN A LA COMUNIDAD EN GENERAL SOBRE ACCIONES PARA LA GESTIÓN DEL RIESGO EN EL MARCO DEL PLAN MUNICIPAL DE GESTIÓN DEL RIESGO</t>
  </si>
  <si>
    <t>NUMERO DE JORNADA DE CAPACITACIONES REALIZADAS</t>
  </si>
  <si>
    <t>T-12000</t>
  </si>
  <si>
    <t>REGISTRO FOTOGRAFICO Y PLANILLAS DE ASISTENCIA</t>
  </si>
  <si>
    <t>REALIZAR LAS CHARLAS PERTINENTES</t>
  </si>
  <si>
    <t>SECTOR :  FORTALECIMIENTO INSTITUCIONAL</t>
  </si>
  <si>
    <t>OBJETIVO DEL EJE / DIMENSIÓN: GENERAR DESARROLLO ADMINISTRATIVO A TRAVÉS DE LAS ACCIONES DE SEGURIDAD INTEGRAL Y CONVIVENCIA, LAS CUALES SERÁ GARANTIZADAS Y COMPLEMENTADAS CON LA ACCIONES CONCRETAS EN EL MEJORAMIENTO DE LA JUSTICIA, LA LUCHA CONTRA LA CORRUPCIÓN, LA OBSERVANCIA DE LOS DERECHOS HUMANOS, LA PRESERVACIÓN DEL MEDIO AMBIENTE Y LA PROTECCIÓN A LA CIUDADANÍA</t>
  </si>
  <si>
    <r>
      <t>PROGRAMA</t>
    </r>
    <r>
      <rPr>
        <b/>
        <sz val="8"/>
        <rFont val="Arial"/>
        <family val="2"/>
      </rPr>
      <t>:    GOBIERNO</t>
    </r>
  </si>
  <si>
    <r>
      <t>OBJETIVOS</t>
    </r>
    <r>
      <rPr>
        <sz val="9"/>
        <rFont val="Arial"/>
        <family val="2"/>
      </rPr>
      <t>:  CUYO OBJETIVO ESPECÍFICO ES MEJORAR LAS CONDICIONES ADMINISTRATIVAS, DE SEGURIDAD Y LOS PROCESOS DE PARTICIPACIÓN EN EL MUNICIPIO PARA EL MEJORAMIENTO DE LA PERCEPCIÓN CIUDADANA.</t>
    </r>
  </si>
  <si>
    <t>FORTALECIMIENTO INSTITUCIONAL EN EL MUNICIPIO DE NEMOCONMUNICIPIO DE NEMOCON</t>
  </si>
  <si>
    <t>2012-025486-0012</t>
  </si>
  <si>
    <t>GESTIONAR ANTE EL IGAC, CAR Y PLANEACION DEPTAL RECURSOS PARA LA ACTUALIZACION</t>
  </si>
  <si>
    <t>REALIZAR EN LOS DOS PRIMEROS AÑOS UNA ACTUALIZACIÓN CATASTRAL</t>
  </si>
  <si>
    <t>NUMERO DE PLANES REALIZADOS</t>
  </si>
  <si>
    <t>CONVENIO FIRMADO CON EL IGAC</t>
  </si>
  <si>
    <t>JEFE DE  PLANEACION</t>
  </si>
  <si>
    <t>FIRMAR EL CONVENIO CON EL IGAC PARA REALIZAR LA ACTUALIZACION</t>
  </si>
  <si>
    <t>APROPIAR  LOS RECURSOS PARA CONTRATAR LA CONSULTORIA</t>
  </si>
  <si>
    <t>REALIZAR LA REVISIÓN Y AJUSTE DEL EOT</t>
  </si>
  <si>
    <t>NUMERO REVISIÓN Y AJUSTE AL EOT REALIZADO</t>
  </si>
  <si>
    <t>T-120000</t>
  </si>
  <si>
    <t>CONTRATO FIRMADO, REGISTRO FOTOGRAFICO. ACUEROD MUNICIPAL</t>
  </si>
  <si>
    <t>REALIZAR LAS MESAS DE TRABAJO Y DEMAS PROCEDIMIENTOS ESTABLECIDOS POR LA LEY</t>
  </si>
  <si>
    <t>CONCERTAR EL DOCUMENTO FINAL CON LA CAR</t>
  </si>
  <si>
    <t>PRESENTAR EL PROYECTO DE ACUERDO AL CONCEJO MUNICIPAL PARA SU APROBACION</t>
  </si>
  <si>
    <t>VINCULAR AL CTP AL PROCESO DE LA REVISION DEL ESQUEMA DE ORDENAMIENTO TERRITORIAL</t>
  </si>
  <si>
    <t>IMPLEMENTAR  EN EL CUATRENIO UNA ESTRATEGIA  ANUAL DE  PARTICIPACIÓN PARA LOS ÓRGANOS  CONSULTIVOS PARA EL ÁREA DE PLANEACIÓN</t>
  </si>
  <si>
    <t>ACUERDO MUNICIPAL  E INVITACIONES Y OFICIOS RADICADOS</t>
  </si>
  <si>
    <t>REALIZAR REUNIONES CON EL CTP PARA  SOLICITAR CONCEPTOS.</t>
  </si>
  <si>
    <t>INVITARLOS A LOS DIFERENTES EVENTOS ORGANIZADOS POR PLANEACION DEPARTAMENTAL</t>
  </si>
  <si>
    <t>MANTENER LA ESTRUCTURA ADMINISTRATIVA DEL MUNICIPIO</t>
  </si>
  <si>
    <t>DESARROLLAR ANULAMENTE  UNA ESTRATEGIA PARA EL MEJORAMIENTO DE LOS ÍNDICES DE DESEMPEÑO INTEGRAL Y FISCAL</t>
  </si>
  <si>
    <t>AD- 3000</t>
  </si>
  <si>
    <t>INFORMES PRESENTADOS, CONTRATO DE CALIDAD, INFORMES DNP</t>
  </si>
  <si>
    <t>ENTREGAR A TIEMPO LOS INFORMES A LOS ENTES DE CONTROL</t>
  </si>
  <si>
    <t>IMPLEMENTAR EL SISTEMA DE GESTION DE CALIDAD</t>
  </si>
  <si>
    <t>MEJORAR EL ESFUERZO FISCAL</t>
  </si>
  <si>
    <t>SECTOR :  JUSTICIA</t>
  </si>
  <si>
    <r>
      <t>PROGRAMA</t>
    </r>
    <r>
      <rPr>
        <b/>
        <sz val="8"/>
        <rFont val="Arial"/>
        <family val="2"/>
      </rPr>
      <t>:  SEGURIDAD Y CONVIVENCIA</t>
    </r>
  </si>
  <si>
    <r>
      <t>OBJETIVOS</t>
    </r>
    <r>
      <rPr>
        <sz val="9"/>
        <rFont val="Arial"/>
        <family val="2"/>
      </rPr>
      <t>:   GENERAR DESARROLLO ADMINISTRATIVO A TRAVÉS DE LAS ACCIONES DE SEGURIDAD INTEGRAL Y CONVIVENCIA</t>
    </r>
  </si>
  <si>
    <t>IMPLEMENTACION DE ESTRATEGIAS PARA EL MEJORAMIENTO DE LA SEGURIDAD Y CONVIVENCIA CIUDADANA EN EL MUNICIPIO DE NEMOCON</t>
  </si>
  <si>
    <t>2012-025486-0077</t>
  </si>
  <si>
    <t>GESTIONAR ANTE  FONDECUN Y LA GOBERNACION DE CUNDINAMRCA EL PROYECTO</t>
  </si>
  <si>
    <t>GESTIONAR LA CONSTRUCCIÓN DE SUBESTACIÓN DE POLICÍA VEREDA PATIO BONITO</t>
  </si>
  <si>
    <t>T-3200</t>
  </si>
  <si>
    <t>CONVENIO SUSCRITO. OBRA REALIZADA, REGISTRO FOTOGRAFICO</t>
  </si>
  <si>
    <t>ADQUIRIR EL PREDIO PARA LA CONSTRUCCION</t>
  </si>
  <si>
    <t>REALIZAR SUPERVISION  A LA OBRA</t>
  </si>
  <si>
    <t>PLAN DE DESARROLLO: NEMOCON DE TODOS Y PARA TODOS CONSTRUENDO LO NUESTRO  2012-2015</t>
  </si>
  <si>
    <t>SECTOR : RECREACION Y DEPORTE</t>
  </si>
  <si>
    <r>
      <t>PROGRAMA</t>
    </r>
    <r>
      <rPr>
        <b/>
        <sz val="8"/>
        <rFont val="Arial"/>
        <family val="2"/>
      </rPr>
      <t xml:space="preserve">:                     DEPORTE DE TODOS Y PARA TODOS </t>
    </r>
  </si>
  <si>
    <r>
      <t>OBJETIVOS</t>
    </r>
    <r>
      <rPr>
        <sz val="9"/>
        <rFont val="Arial"/>
        <family val="2"/>
      </rPr>
      <t>:    GENERAR Y BRINDAR A LA COMUNIDAD DE NEMOCÓN OPORTUNIDADES DE PARTICIPACIÓN EN PROCESOS DE INICIACIÓN, FORMACIÓN FOMENTO Y PRÁCTICA DEL DEPORTE, LA RECREACIÓN, EL APROVECHAMIENTO DEL TIEMPO LIBRE, LA EDUCACIÓN FÍSICA EXTRAESCOLAR, COMO CONTRIBUCIÓN AL DESARROLLO INTEGRAL DEL INDIVIDUO, PARA EL MEJORAMIENTO DE LA CALIDAD DE VIDA DE LA POBLACIÓN DEL MUNICIPIO.</t>
    </r>
  </si>
  <si>
    <t>EDUARDO OSWALDO MEDINA PINZON</t>
  </si>
  <si>
    <t>APOYO Y FORTALECIMIENTO AL DEPORTE EN EL MUNICIPIO DE NEMOCON</t>
  </si>
  <si>
    <t>4,1,1 JUEGOS DE INTEGRACIÓN COMUNAL</t>
  </si>
  <si>
    <t>AUMENTAR EN UN 10% LA POBLACION QUE PARTICIPA EN LOS JUEGOS COMUNALES</t>
  </si>
  <si>
    <t>PORCENTAJE DE PERSONAS</t>
  </si>
  <si>
    <t>INFORMES Y REGISTRO</t>
  </si>
  <si>
    <t>DIRECTOR DEPORTES</t>
  </si>
  <si>
    <t>4,1,2 JORNADA DEPORTIVA PARA LA COMUNIDAD DISCAPACITADA</t>
  </si>
  <si>
    <t>GARANTIZAR LA REALIZACIÓN DE UNA JORNADA DEPORTIVA ANUAL PARA LA COMUNIDAD DISCAPACITADA.</t>
  </si>
  <si>
    <t>NUMERO DE JORNADAS REALIZADAS</t>
  </si>
  <si>
    <t>4,1,3 ACTIVIDADES LUDO RECREATIVAS  Y DEPORTIVAS CON PARTICIPACIÓN DE LA COMUNIDAD DE NEMOCÓN</t>
  </si>
  <si>
    <t>MANTENER EL 100% DE LAS ACTIVIDADES LUDO RECREATIVO DESARROLLADO EN EL MUNICIPIO.</t>
  </si>
  <si>
    <t>PORCENTAJE DE ACTIVIDADES</t>
  </si>
  <si>
    <t>4,1,4 FOMENTO PARA EL DEPORTE COMPETITIVO REGIONAL Y LOCAL</t>
  </si>
  <si>
    <t xml:space="preserve">IMPLEMENTAR UNA ESTRATEGIA PARA APOYAR A DEPORTISTAS QUE ASISTEN A JUEGOS Y COMPETENCIAS DEPORTIVAS DE CARÁCTER REGIONAL Y NACIONAL </t>
  </si>
  <si>
    <t>ESTRATEGIA DISEÑADA E IMPLEMENTADA</t>
  </si>
  <si>
    <t>4,1,5 OPERACIÓN, DOTACIÓN Y MANTENIMIENTO DE ESCENARIOS DEPORTIVOS</t>
  </si>
  <si>
    <t>GESTIONAR LA REALIZACIÓN DE  UN CONVENIO PARA LA AMPLIACIÓN DE COBERTURA DEPORTIVA</t>
  </si>
  <si>
    <t>CONVENIO REALIZADO</t>
  </si>
  <si>
    <t>4,1,6 ESCUELAS DE FORMACIÓN DEPORTIVA</t>
  </si>
  <si>
    <t xml:space="preserve">CREAR EN EL CUATRENIO UNA  ESCUELAS DE FORMACIÓN DEPORTIVA </t>
  </si>
  <si>
    <t>PROGRAMA O ALIANZA IMPLEMENTADO</t>
  </si>
  <si>
    <t>4,1,5 DEPORTE EDUCATIVO</t>
  </si>
  <si>
    <t>AUMENTAR LA COBERTURA EN LAS ESCUELAS DE FORMACIÓN DEPORTIVAEN UN 15% DEL TOTAL DE LA POBLACIÓN POTENCIAL (4 A 20 AÑOS)</t>
  </si>
  <si>
    <t>NUMERO DE PARTICIPANTES DE LAS ESCUELAS DE FORMACIÓN DEPORTIVA</t>
  </si>
  <si>
    <t>4,1,6 PROMOCIÓN DEPORTIVA</t>
  </si>
  <si>
    <t>ESTRATEGIA IMPLEMENTADA</t>
  </si>
  <si>
    <t>IMPLEMENTAR UN PROGRAMA O ALIANZA PARA LA PROMOCIÓN DEL DEPORTE EN EL MUNICIPIO.</t>
  </si>
  <si>
    <t>4.3</t>
  </si>
  <si>
    <t>4,1,7 ESCENARIOS DEPORTIVOS</t>
  </si>
  <si>
    <t>GESTIONAR EL MANTENIMOENTO Y ADECUACION DE LOS ECSENARIOS DEPORTIVOS</t>
  </si>
  <si>
    <t>MANTENIMIENTO DE ESCENARIOS</t>
  </si>
  <si>
    <t>DIRECTOR DEPORTES-JEFE DE PLANEACION</t>
  </si>
</sst>
</file>

<file path=xl/styles.xml><?xml version="1.0" encoding="utf-8"?>
<styleSheet xmlns="http://schemas.openxmlformats.org/spreadsheetml/2006/main">
  <numFmts count="3">
    <numFmt numFmtId="43" formatCode="_(* #,##0.00_);_(* \(#,##0.00\);_(* &quot;-&quot;??_);_(@_)"/>
    <numFmt numFmtId="164" formatCode="_ * #,##0_ ;_ * \-#,##0_ ;_ * &quot;-&quot;_ ;_ @_ "/>
    <numFmt numFmtId="165" formatCode="_(* #,##0_);_(* \(#,##0\);_(* &quot;-&quot;??_);_(@_)"/>
  </numFmts>
  <fonts count="19">
    <font>
      <sz val="11"/>
      <color theme="1"/>
      <name val="Calibri"/>
      <family val="2"/>
      <scheme val="minor"/>
    </font>
    <font>
      <sz val="11"/>
      <color indexed="8"/>
      <name val="Calibri"/>
      <family val="2"/>
    </font>
    <font>
      <sz val="10"/>
      <name val="Arial"/>
      <family val="2"/>
    </font>
    <font>
      <sz val="8"/>
      <name val="Arial"/>
      <family val="2"/>
    </font>
    <font>
      <b/>
      <sz val="8"/>
      <name val="Arial"/>
      <family val="2"/>
    </font>
    <font>
      <b/>
      <sz val="9"/>
      <name val="Arial"/>
      <family val="2"/>
    </font>
    <font>
      <sz val="9"/>
      <name val="Arial"/>
      <family val="2"/>
    </font>
    <font>
      <b/>
      <sz val="6"/>
      <name val="Arial"/>
      <family val="2"/>
    </font>
    <font>
      <b/>
      <sz val="7"/>
      <name val="Arial"/>
      <family val="2"/>
    </font>
    <font>
      <sz val="7"/>
      <name val="Arial"/>
      <family val="2"/>
    </font>
    <font>
      <sz val="6"/>
      <name val="Arial"/>
      <family val="2"/>
    </font>
    <font>
      <b/>
      <sz val="10"/>
      <name val="Arial"/>
      <family val="2"/>
    </font>
    <font>
      <sz val="10"/>
      <color indexed="8"/>
      <name val="Arial"/>
      <family val="2"/>
    </font>
    <font>
      <b/>
      <sz val="8"/>
      <color indexed="81"/>
      <name val="Tahoma"/>
      <family val="2"/>
    </font>
    <font>
      <b/>
      <sz val="9"/>
      <color indexed="81"/>
      <name val="Tahoma"/>
      <family val="2"/>
    </font>
    <font>
      <sz val="8"/>
      <color indexed="8"/>
      <name val="Arial"/>
      <family val="2"/>
    </font>
    <font>
      <sz val="6"/>
      <color indexed="8"/>
      <name val="Arial"/>
      <family val="2"/>
    </font>
    <font>
      <sz val="6"/>
      <color indexed="8"/>
      <name val="Calibri"/>
      <family val="2"/>
    </font>
    <font>
      <sz val="11"/>
      <color theme="1"/>
      <name val="Calibri"/>
      <family val="2"/>
      <scheme val="minor"/>
    </font>
  </fonts>
  <fills count="13">
    <fill>
      <patternFill patternType="none"/>
    </fill>
    <fill>
      <patternFill patternType="gray125"/>
    </fill>
    <fill>
      <patternFill patternType="solid">
        <fgColor indexed="40"/>
        <bgColor indexed="64"/>
      </patternFill>
    </fill>
    <fill>
      <patternFill patternType="solid">
        <fgColor indexed="49"/>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
      <patternFill patternType="gray125">
        <fgColor indexed="9"/>
      </patternFill>
    </fill>
    <fill>
      <patternFill patternType="solid">
        <fgColor indexed="9"/>
        <bgColor indexed="64"/>
      </patternFill>
    </fill>
    <fill>
      <patternFill patternType="gray125">
        <fgColor indexed="9"/>
        <bgColor indexed="9"/>
      </patternFill>
    </fill>
    <fill>
      <patternFill patternType="solid">
        <fgColor indexed="65"/>
        <bgColor indexed="64"/>
      </patternFill>
    </fill>
    <fill>
      <patternFill patternType="solid">
        <fgColor indexed="44"/>
        <bgColor indexed="64"/>
      </patternFill>
    </fill>
    <fill>
      <patternFill patternType="solid">
        <fgColor indexed="31"/>
        <bgColor indexed="64"/>
      </patternFill>
    </fill>
  </fills>
  <borders count="61">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164" fontId="2" fillId="0" borderId="0" applyFont="0" applyFill="0" applyBorder="0" applyAlignment="0" applyProtection="0"/>
    <xf numFmtId="0" fontId="18" fillId="0" borderId="0"/>
    <xf numFmtId="0" fontId="18" fillId="0" borderId="0"/>
    <xf numFmtId="0" fontId="2" fillId="0" borderId="0"/>
  </cellStyleXfs>
  <cellXfs count="487">
    <xf numFmtId="0" fontId="0" fillId="0" borderId="0" xfId="0"/>
    <xf numFmtId="3" fontId="8" fillId="2" borderId="1" xfId="0" applyNumberFormat="1" applyFont="1" applyFill="1" applyBorder="1" applyAlignment="1" applyProtection="1">
      <alignment horizontal="center" vertical="center" textRotation="90" wrapText="1"/>
    </xf>
    <xf numFmtId="3" fontId="8" fillId="2" borderId="2" xfId="0" applyNumberFormat="1" applyFont="1" applyFill="1" applyBorder="1" applyAlignment="1" applyProtection="1">
      <alignment horizontal="center" vertical="center" textRotation="90" wrapText="1"/>
    </xf>
    <xf numFmtId="0" fontId="3" fillId="3" borderId="3" xfId="0" applyFont="1" applyFill="1" applyBorder="1" applyAlignment="1">
      <alignment horizontal="center" vertical="center" wrapText="1"/>
    </xf>
    <xf numFmtId="3" fontId="3" fillId="3" borderId="4" xfId="0" applyNumberFormat="1" applyFont="1" applyFill="1" applyBorder="1" applyAlignment="1" applyProtection="1">
      <alignment horizontal="center" vertical="center" wrapText="1"/>
      <protection locked="0"/>
    </xf>
    <xf numFmtId="3" fontId="3" fillId="3" borderId="4" xfId="0" applyNumberFormat="1" applyFont="1" applyFill="1" applyBorder="1" applyAlignment="1">
      <alignment horizontal="center" vertical="center" textRotation="90"/>
    </xf>
    <xf numFmtId="0" fontId="3" fillId="3" borderId="4" xfId="0" applyFont="1" applyFill="1" applyBorder="1" applyAlignment="1">
      <alignment horizontal="center" vertical="center" textRotation="90"/>
    </xf>
    <xf numFmtId="3" fontId="3" fillId="2" borderId="3" xfId="0" applyNumberFormat="1" applyFont="1" applyFill="1" applyBorder="1" applyAlignment="1">
      <alignment horizontal="center" vertical="center" textRotation="90"/>
    </xf>
    <xf numFmtId="3" fontId="3" fillId="2" borderId="4" xfId="0" applyNumberFormat="1" applyFont="1" applyFill="1" applyBorder="1" applyAlignment="1">
      <alignment horizontal="center" vertical="center" textRotation="90"/>
    </xf>
    <xf numFmtId="3" fontId="3" fillId="2" borderId="5" xfId="0" applyNumberFormat="1" applyFont="1" applyFill="1" applyBorder="1" applyAlignment="1">
      <alignment horizontal="center" vertical="center" textRotation="90"/>
    </xf>
    <xf numFmtId="0" fontId="3" fillId="4" borderId="6" xfId="0" applyFont="1" applyFill="1" applyBorder="1" applyAlignment="1">
      <alignment horizontal="center" vertical="center" textRotation="90"/>
    </xf>
    <xf numFmtId="0" fontId="3" fillId="4" borderId="4" xfId="0" applyFont="1" applyFill="1" applyBorder="1" applyAlignment="1">
      <alignment horizontal="center" vertical="center" textRotation="90"/>
    </xf>
    <xf numFmtId="0" fontId="3" fillId="4" borderId="5" xfId="0" applyFont="1" applyFill="1" applyBorder="1" applyAlignment="1">
      <alignment horizontal="center" vertical="center" textRotation="90" wrapText="1"/>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3" fillId="5" borderId="8" xfId="0" applyFont="1" applyFill="1" applyBorder="1" applyAlignment="1">
      <alignment horizontal="center" vertical="center" wrapText="1"/>
    </xf>
    <xf numFmtId="3" fontId="3" fillId="2" borderId="7" xfId="0" applyNumberFormat="1" applyFont="1" applyFill="1" applyBorder="1" applyAlignment="1" applyProtection="1">
      <alignment horizontal="center" vertical="center" textRotation="90" wrapText="1"/>
      <protection locked="0"/>
    </xf>
    <xf numFmtId="3" fontId="3" fillId="6" borderId="8" xfId="0" applyNumberFormat="1" applyFont="1" applyFill="1" applyBorder="1" applyAlignment="1" applyProtection="1">
      <alignment horizontal="center" vertical="center" textRotation="90" wrapText="1"/>
      <protection locked="0"/>
    </xf>
    <xf numFmtId="3" fontId="3" fillId="2" borderId="8" xfId="0" applyNumberFormat="1" applyFont="1" applyFill="1" applyBorder="1" applyAlignment="1" applyProtection="1">
      <alignment horizontal="center" vertical="center" textRotation="90" wrapText="1"/>
      <protection locked="0"/>
    </xf>
    <xf numFmtId="3" fontId="4" fillId="2" borderId="8" xfId="0" applyNumberFormat="1" applyFont="1" applyFill="1" applyBorder="1" applyAlignment="1" applyProtection="1">
      <alignment horizontal="center" vertical="center" textRotation="90" wrapText="1"/>
      <protection locked="0"/>
    </xf>
    <xf numFmtId="0" fontId="4" fillId="4" borderId="8" xfId="0" applyFont="1" applyFill="1" applyBorder="1" applyAlignment="1" applyProtection="1">
      <alignment horizontal="center" vertical="center" textRotation="90" wrapText="1"/>
      <protection locked="0"/>
    </xf>
    <xf numFmtId="0" fontId="9" fillId="4" borderId="8" xfId="0" applyFont="1" applyFill="1" applyBorder="1" applyAlignment="1" applyProtection="1">
      <alignment horizontal="center" vertical="center" wrapText="1"/>
      <protection locked="0"/>
    </xf>
    <xf numFmtId="0" fontId="3" fillId="4" borderId="9" xfId="0" applyFont="1" applyFill="1" applyBorder="1" applyAlignment="1">
      <alignment wrapText="1"/>
    </xf>
    <xf numFmtId="0" fontId="10" fillId="0" borderId="10" xfId="0" applyFont="1" applyFill="1" applyBorder="1" applyAlignment="1">
      <alignment horizontal="left" vertical="center" wrapText="1"/>
    </xf>
    <xf numFmtId="0" fontId="3" fillId="0" borderId="11" xfId="0" applyFont="1" applyFill="1" applyBorder="1" applyAlignment="1">
      <alignment horizontal="center" vertical="center" wrapText="1"/>
    </xf>
    <xf numFmtId="3" fontId="3" fillId="0" borderId="11" xfId="0" applyNumberFormat="1" applyFont="1" applyFill="1" applyBorder="1" applyAlignment="1" applyProtection="1">
      <alignment horizontal="center" vertical="center" wrapText="1"/>
      <protection locked="0"/>
    </xf>
    <xf numFmtId="0" fontId="3" fillId="7" borderId="11" xfId="0" applyFont="1" applyFill="1" applyBorder="1" applyAlignment="1" applyProtection="1">
      <alignment horizontal="center" vertical="center" textRotation="90" wrapText="1"/>
      <protection locked="0"/>
    </xf>
    <xf numFmtId="0" fontId="10" fillId="0" borderId="12" xfId="0" applyFont="1" applyFill="1" applyBorder="1" applyAlignment="1">
      <alignment horizontal="left" vertical="center" wrapText="1"/>
    </xf>
    <xf numFmtId="0" fontId="2" fillId="0" borderId="13" xfId="0" applyFont="1" applyBorder="1" applyAlignment="1">
      <alignment horizontal="center" vertical="center" wrapText="1"/>
    </xf>
    <xf numFmtId="165" fontId="3" fillId="8" borderId="11" xfId="1" applyNumberFormat="1" applyFont="1" applyFill="1" applyBorder="1" applyAlignment="1" applyProtection="1">
      <alignment horizontal="center" vertical="center" textRotation="90" wrapText="1"/>
      <protection locked="0"/>
    </xf>
    <xf numFmtId="0" fontId="10" fillId="0" borderId="14"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2" fillId="0" borderId="14" xfId="0" applyFont="1" applyBorder="1" applyAlignment="1">
      <alignment horizontal="center" vertical="center" wrapText="1"/>
    </xf>
    <xf numFmtId="3" fontId="3" fillId="8" borderId="15" xfId="0" applyNumberFormat="1" applyFont="1" applyFill="1" applyBorder="1" applyAlignment="1" applyProtection="1">
      <alignment horizontal="center" vertical="center" textRotation="90" wrapText="1"/>
      <protection locked="0"/>
    </xf>
    <xf numFmtId="3" fontId="3" fillId="5" borderId="8" xfId="0" applyNumberFormat="1" applyFont="1" applyFill="1" applyBorder="1" applyAlignment="1">
      <alignment horizontal="center" vertical="center" textRotation="90" wrapText="1"/>
    </xf>
    <xf numFmtId="0" fontId="4" fillId="5" borderId="8" xfId="0" applyFont="1" applyFill="1" applyBorder="1" applyAlignment="1" applyProtection="1">
      <alignment horizontal="center" vertical="center" textRotation="90" wrapText="1"/>
      <protection locked="0"/>
    </xf>
    <xf numFmtId="0" fontId="4" fillId="5" borderId="9" xfId="0" applyFont="1" applyFill="1" applyBorder="1" applyAlignment="1" applyProtection="1">
      <alignment horizontal="center" vertical="center" textRotation="90" wrapText="1"/>
      <protection locked="0"/>
    </xf>
    <xf numFmtId="0" fontId="10" fillId="0" borderId="11" xfId="0" applyFont="1" applyFill="1" applyBorder="1" applyAlignment="1">
      <alignment horizontal="left" vertical="center" wrapText="1"/>
    </xf>
    <xf numFmtId="0" fontId="3" fillId="9" borderId="11" xfId="0" applyFont="1" applyFill="1" applyBorder="1" applyAlignment="1" applyProtection="1">
      <alignment horizontal="center" vertical="center" wrapText="1"/>
      <protection locked="0"/>
    </xf>
    <xf numFmtId="0" fontId="2" fillId="0" borderId="11" xfId="0" applyFont="1" applyBorder="1" applyAlignment="1">
      <alignment horizontal="center" vertical="center" wrapText="1"/>
    </xf>
    <xf numFmtId="3" fontId="3" fillId="0" borderId="16" xfId="0" applyNumberFormat="1" applyFont="1" applyFill="1" applyBorder="1" applyAlignment="1" applyProtection="1">
      <alignment horizontal="center" vertical="center" textRotation="90" wrapText="1"/>
      <protection locked="0"/>
    </xf>
    <xf numFmtId="0" fontId="3" fillId="9" borderId="11" xfId="0" applyFont="1" applyFill="1" applyBorder="1" applyAlignment="1" applyProtection="1">
      <alignment horizontal="center" vertical="center" textRotation="90" wrapText="1"/>
      <protection locked="0"/>
    </xf>
    <xf numFmtId="0" fontId="3" fillId="9" borderId="11" xfId="0" applyFont="1" applyFill="1" applyBorder="1" applyAlignment="1">
      <alignment horizontal="center" vertical="center" wrapText="1"/>
    </xf>
    <xf numFmtId="0" fontId="3" fillId="9" borderId="11" xfId="0" applyFont="1" applyFill="1" applyBorder="1" applyAlignment="1">
      <alignment horizontal="center" vertical="center" textRotation="90" wrapText="1"/>
    </xf>
    <xf numFmtId="0" fontId="10" fillId="0" borderId="15" xfId="0" applyFont="1" applyFill="1" applyBorder="1" applyAlignment="1">
      <alignment horizontal="left" vertical="center" wrapText="1"/>
    </xf>
    <xf numFmtId="0" fontId="3" fillId="9" borderId="15" xfId="0" applyFont="1" applyFill="1" applyBorder="1" applyAlignment="1">
      <alignment horizontal="center" vertical="center" wrapText="1"/>
    </xf>
    <xf numFmtId="0" fontId="2" fillId="0" borderId="15" xfId="0" applyFont="1" applyBorder="1" applyAlignment="1">
      <alignment horizontal="center" vertical="center" wrapText="1"/>
    </xf>
    <xf numFmtId="3" fontId="3" fillId="0" borderId="15" xfId="0" applyNumberFormat="1" applyFont="1" applyFill="1" applyBorder="1" applyAlignment="1">
      <alignment horizontal="center" vertical="center" textRotation="90" wrapText="1"/>
    </xf>
    <xf numFmtId="3" fontId="3" fillId="0" borderId="17" xfId="0" applyNumberFormat="1" applyFont="1" applyFill="1" applyBorder="1" applyAlignment="1" applyProtection="1">
      <alignment horizontal="center" vertical="center" textRotation="90" wrapText="1"/>
      <protection locked="0"/>
    </xf>
    <xf numFmtId="0" fontId="3" fillId="9" borderId="15" xfId="0" applyFont="1" applyFill="1" applyBorder="1" applyAlignment="1">
      <alignment horizontal="center" vertical="center" textRotation="90" wrapText="1"/>
    </xf>
    <xf numFmtId="3" fontId="3" fillId="5" borderId="8" xfId="0" applyNumberFormat="1" applyFont="1" applyFill="1" applyBorder="1" applyAlignment="1">
      <alignment vertical="center" textRotation="90" wrapText="1"/>
    </xf>
    <xf numFmtId="3" fontId="3" fillId="5" borderId="8" xfId="0" applyNumberFormat="1" applyFont="1" applyFill="1" applyBorder="1" applyAlignment="1" applyProtection="1">
      <alignment horizontal="center" vertical="center" textRotation="90" wrapText="1"/>
      <protection locked="0"/>
    </xf>
    <xf numFmtId="0" fontId="3" fillId="9" borderId="10" xfId="0" applyFont="1" applyFill="1" applyBorder="1" applyAlignment="1" applyProtection="1">
      <alignment horizontal="center" vertical="center" wrapText="1"/>
      <protection locked="0"/>
    </xf>
    <xf numFmtId="0" fontId="3" fillId="0" borderId="10" xfId="0" applyFont="1" applyFill="1" applyBorder="1" applyAlignment="1">
      <alignment horizontal="center" vertical="center" wrapText="1"/>
    </xf>
    <xf numFmtId="0" fontId="2" fillId="0" borderId="8" xfId="0" applyFont="1" applyBorder="1" applyAlignment="1">
      <alignment horizontal="center" vertical="center" wrapText="1"/>
    </xf>
    <xf numFmtId="3" fontId="3" fillId="0" borderId="10" xfId="0" applyNumberFormat="1" applyFont="1" applyFill="1" applyBorder="1" applyAlignment="1">
      <alignment horizontal="center" vertical="center" textRotation="90" wrapText="1"/>
    </xf>
    <xf numFmtId="3" fontId="3" fillId="0" borderId="18" xfId="0" applyNumberFormat="1" applyFont="1" applyFill="1" applyBorder="1" applyAlignment="1" applyProtection="1">
      <alignment horizontal="center" vertical="center" textRotation="90" wrapText="1"/>
      <protection locked="0"/>
    </xf>
    <xf numFmtId="3" fontId="3" fillId="0" borderId="10" xfId="0" applyNumberFormat="1" applyFont="1" applyFill="1" applyBorder="1" applyAlignment="1" applyProtection="1">
      <alignment horizontal="center" vertical="center" textRotation="90" wrapText="1"/>
      <protection locked="0"/>
    </xf>
    <xf numFmtId="3" fontId="3" fillId="8" borderId="10" xfId="0" applyNumberFormat="1" applyFont="1" applyFill="1" applyBorder="1" applyAlignment="1" applyProtection="1">
      <alignment horizontal="center" vertical="center" textRotation="90" wrapText="1"/>
      <protection locked="0"/>
    </xf>
    <xf numFmtId="0" fontId="3" fillId="9" borderId="12" xfId="0"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horizontal="center" vertical="center" textRotation="90" wrapText="1"/>
      <protection locked="0"/>
    </xf>
    <xf numFmtId="3" fontId="3" fillId="0" borderId="2" xfId="0" applyNumberFormat="1" applyFont="1" applyFill="1" applyBorder="1" applyAlignment="1" applyProtection="1">
      <alignment horizontal="center" vertical="center" textRotation="90" wrapText="1"/>
      <protection locked="0"/>
    </xf>
    <xf numFmtId="3" fontId="3" fillId="8" borderId="2" xfId="0" applyNumberFormat="1" applyFont="1" applyFill="1" applyBorder="1" applyAlignment="1" applyProtection="1">
      <alignment horizontal="center" vertical="center" textRotation="90" wrapText="1"/>
      <protection locked="0"/>
    </xf>
    <xf numFmtId="0" fontId="3" fillId="9" borderId="14" xfId="0" applyFont="1" applyFill="1" applyBorder="1" applyAlignment="1" applyProtection="1">
      <alignment horizontal="center" vertical="center" wrapText="1"/>
      <protection locked="0"/>
    </xf>
    <xf numFmtId="0" fontId="3" fillId="9" borderId="15" xfId="0" applyFont="1" applyFill="1" applyBorder="1" applyAlignment="1" applyProtection="1">
      <alignment horizontal="center" vertical="center" textRotation="90" wrapText="1"/>
      <protection locked="0"/>
    </xf>
    <xf numFmtId="3" fontId="8" fillId="8" borderId="2" xfId="0" applyNumberFormat="1" applyFont="1" applyFill="1" applyBorder="1" applyAlignment="1" applyProtection="1">
      <alignment horizontal="center" vertical="center" textRotation="90" wrapText="1"/>
    </xf>
    <xf numFmtId="3" fontId="8" fillId="8" borderId="19" xfId="0" applyNumberFormat="1" applyFont="1" applyFill="1" applyBorder="1" applyAlignment="1" applyProtection="1">
      <alignment horizontal="center" vertical="center" textRotation="90"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10" borderId="22"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4" xfId="0" applyFont="1" applyFill="1" applyBorder="1" applyAlignment="1">
      <alignment horizontal="center" vertical="center" wrapText="1"/>
    </xf>
    <xf numFmtId="3" fontId="3" fillId="3" borderId="3" xfId="0" applyNumberFormat="1" applyFont="1" applyFill="1" applyBorder="1" applyAlignment="1" applyProtection="1">
      <alignment horizontal="center" vertical="center" wrapText="1"/>
      <protection locked="0"/>
    </xf>
    <xf numFmtId="0" fontId="3" fillId="3" borderId="5" xfId="0" applyFont="1" applyFill="1" applyBorder="1" applyAlignment="1">
      <alignment horizontal="center" vertical="center" textRotation="90"/>
    </xf>
    <xf numFmtId="164" fontId="4" fillId="5" borderId="25" xfId="0" applyNumberFormat="1"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pplyProtection="1">
      <alignment horizontal="center" vertical="center" textRotation="90" wrapText="1"/>
      <protection locked="0"/>
    </xf>
    <xf numFmtId="0" fontId="4" fillId="5" borderId="5" xfId="0" applyFont="1" applyFill="1" applyBorder="1" applyAlignment="1" applyProtection="1">
      <alignment horizontal="center" vertical="center" textRotation="90" wrapText="1"/>
      <protection locked="0"/>
    </xf>
    <xf numFmtId="3" fontId="3" fillId="0" borderId="11" xfId="0" applyNumberFormat="1" applyFont="1" applyFill="1" applyBorder="1" applyAlignment="1" applyProtection="1">
      <alignment horizontal="center" vertical="center" textRotation="90" wrapText="1"/>
      <protection locked="0"/>
    </xf>
    <xf numFmtId="3" fontId="3" fillId="0" borderId="15" xfId="0" applyNumberFormat="1" applyFont="1" applyFill="1" applyBorder="1" applyAlignment="1" applyProtection="1">
      <alignment horizontal="center" vertical="center" textRotation="90" wrapText="1"/>
      <protection locked="0"/>
    </xf>
    <xf numFmtId="0" fontId="3" fillId="11" borderId="26" xfId="0" applyFont="1" applyFill="1" applyBorder="1" applyAlignment="1">
      <alignment horizontal="center" vertical="center" wrapText="1"/>
    </xf>
    <xf numFmtId="3" fontId="3" fillId="0" borderId="11" xfId="0" applyNumberFormat="1" applyFont="1" applyFill="1" applyBorder="1" applyAlignment="1">
      <alignment horizontal="center" vertical="center" textRotation="90" wrapText="1"/>
    </xf>
    <xf numFmtId="9" fontId="3" fillId="0" borderId="11"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3" fillId="0" borderId="11" xfId="0" applyFont="1" applyFill="1" applyBorder="1" applyAlignment="1">
      <alignment horizontal="left" vertical="center" wrapText="1"/>
    </xf>
    <xf numFmtId="3" fontId="3" fillId="0" borderId="12" xfId="0" applyNumberFormat="1" applyFont="1" applyFill="1" applyBorder="1" applyAlignment="1" applyProtection="1">
      <alignment horizontal="center" vertical="center" wrapText="1"/>
      <protection locked="0"/>
    </xf>
    <xf numFmtId="3" fontId="3" fillId="0" borderId="27" xfId="0" applyNumberFormat="1" applyFont="1" applyFill="1" applyBorder="1" applyAlignment="1" applyProtection="1">
      <alignment horizontal="center" vertical="center" wrapText="1"/>
      <protection locked="0"/>
    </xf>
    <xf numFmtId="165" fontId="3" fillId="0" borderId="0" xfId="1" applyNumberFormat="1" applyFont="1" applyBorder="1" applyAlignment="1">
      <alignment horizontal="center" textRotation="90"/>
    </xf>
    <xf numFmtId="0" fontId="3" fillId="7" borderId="12" xfId="0" applyFont="1" applyFill="1" applyBorder="1" applyAlignment="1" applyProtection="1">
      <alignment horizontal="center" vertical="center" textRotation="90" wrapText="1"/>
      <protection locked="0"/>
    </xf>
    <xf numFmtId="0" fontId="4" fillId="0" borderId="11" xfId="0" applyFont="1" applyFill="1" applyBorder="1" applyAlignment="1" applyProtection="1">
      <alignment horizontal="center" vertical="center" textRotation="90" wrapText="1"/>
      <protection locked="0"/>
    </xf>
    <xf numFmtId="0" fontId="9" fillId="0" borderId="11" xfId="0" applyFont="1" applyFill="1" applyBorder="1" applyAlignment="1" applyProtection="1">
      <alignment horizontal="center" vertical="center" wrapText="1"/>
      <protection locked="0"/>
    </xf>
    <xf numFmtId="0" fontId="3" fillId="0" borderId="11" xfId="0" applyFont="1" applyFill="1" applyBorder="1" applyAlignment="1">
      <alignment wrapText="1"/>
    </xf>
    <xf numFmtId="9" fontId="3" fillId="7" borderId="11" xfId="0" applyNumberFormat="1" applyFont="1" applyFill="1" applyBorder="1" applyAlignment="1" applyProtection="1">
      <alignment horizontal="center" vertical="center" wrapText="1"/>
      <protection locked="0"/>
    </xf>
    <xf numFmtId="9" fontId="4" fillId="0" borderId="11" xfId="0" applyNumberFormat="1" applyFont="1" applyFill="1" applyBorder="1" applyAlignment="1">
      <alignment horizontal="center" vertical="center" wrapText="1"/>
    </xf>
    <xf numFmtId="0" fontId="4" fillId="0" borderId="13" xfId="0" applyFont="1" applyFill="1" applyBorder="1" applyAlignment="1" applyProtection="1">
      <alignment horizontal="center" vertical="center" textRotation="255" wrapText="1"/>
      <protection locked="0"/>
    </xf>
    <xf numFmtId="0" fontId="2" fillId="0" borderId="13" xfId="0" applyFont="1" applyBorder="1" applyAlignment="1">
      <alignment horizontal="center" vertical="center" textRotation="255" wrapText="1"/>
    </xf>
    <xf numFmtId="4" fontId="7" fillId="3" borderId="8" xfId="0" applyNumberFormat="1" applyFont="1" applyFill="1" applyBorder="1" applyAlignment="1" applyProtection="1">
      <alignment horizontal="center" vertical="center" textRotation="90" wrapText="1"/>
    </xf>
    <xf numFmtId="0" fontId="3" fillId="11" borderId="26" xfId="0" applyFont="1" applyFill="1" applyBorder="1" applyAlignment="1">
      <alignment horizontal="center" vertical="center" wrapText="1"/>
    </xf>
    <xf numFmtId="3" fontId="8" fillId="2" borderId="1" xfId="0" applyNumberFormat="1" applyFont="1" applyFill="1" applyBorder="1" applyAlignment="1" applyProtection="1">
      <alignment horizontal="center" vertical="center" textRotation="90" wrapText="1"/>
    </xf>
    <xf numFmtId="3" fontId="8" fillId="8" borderId="2" xfId="0" applyNumberFormat="1" applyFont="1" applyFill="1" applyBorder="1" applyAlignment="1" applyProtection="1">
      <alignment horizontal="center" vertical="center" textRotation="90" wrapText="1"/>
    </xf>
    <xf numFmtId="3" fontId="8" fillId="2" borderId="2" xfId="0" applyNumberFormat="1" applyFont="1" applyFill="1" applyBorder="1" applyAlignment="1" applyProtection="1">
      <alignment horizontal="center" vertical="center" textRotation="90" wrapText="1"/>
    </xf>
    <xf numFmtId="3" fontId="8" fillId="8" borderId="19" xfId="0" applyNumberFormat="1" applyFont="1" applyFill="1" applyBorder="1" applyAlignment="1" applyProtection="1">
      <alignment horizontal="center" vertical="center" textRotation="90" wrapText="1"/>
    </xf>
    <xf numFmtId="0" fontId="3" fillId="3" borderId="3" xfId="0" applyFont="1" applyFill="1" applyBorder="1" applyAlignment="1">
      <alignment horizontal="center" vertical="center" wrapText="1"/>
    </xf>
    <xf numFmtId="0" fontId="12" fillId="3" borderId="11" xfId="0" applyFont="1" applyFill="1" applyBorder="1" applyAlignment="1">
      <alignment horizontal="justify" wrapText="1"/>
    </xf>
    <xf numFmtId="3" fontId="3" fillId="3" borderId="4" xfId="0" applyNumberFormat="1" applyFont="1" applyFill="1" applyBorder="1" applyAlignment="1" applyProtection="1">
      <alignment horizontal="center" vertical="center" wrapText="1"/>
      <protection locked="0"/>
    </xf>
    <xf numFmtId="3" fontId="3" fillId="3" borderId="4" xfId="0" applyNumberFormat="1" applyFont="1" applyFill="1" applyBorder="1" applyAlignment="1">
      <alignment horizontal="center" vertical="center" textRotation="90"/>
    </xf>
    <xf numFmtId="0" fontId="3" fillId="3" borderId="4" xfId="0" applyFont="1" applyFill="1" applyBorder="1" applyAlignment="1">
      <alignment horizontal="center" vertical="center" textRotation="90"/>
    </xf>
    <xf numFmtId="0" fontId="3" fillId="3" borderId="5" xfId="0" applyFont="1" applyFill="1" applyBorder="1" applyAlignment="1">
      <alignment horizontal="center" vertical="center" textRotation="90"/>
    </xf>
    <xf numFmtId="3" fontId="3" fillId="2" borderId="3" xfId="0" applyNumberFormat="1" applyFont="1" applyFill="1" applyBorder="1" applyAlignment="1">
      <alignment horizontal="center" vertical="center" textRotation="90"/>
    </xf>
    <xf numFmtId="3" fontId="3" fillId="2" borderId="4" xfId="0" applyNumberFormat="1" applyFont="1" applyFill="1" applyBorder="1" applyAlignment="1">
      <alignment horizontal="center" vertical="center" textRotation="90"/>
    </xf>
    <xf numFmtId="3" fontId="3" fillId="2" borderId="5" xfId="0" applyNumberFormat="1" applyFont="1" applyFill="1" applyBorder="1" applyAlignment="1">
      <alignment horizontal="center" vertical="center" textRotation="90"/>
    </xf>
    <xf numFmtId="0" fontId="3" fillId="4" borderId="6" xfId="0" applyFont="1" applyFill="1" applyBorder="1" applyAlignment="1">
      <alignment horizontal="center" vertical="center" textRotation="90"/>
    </xf>
    <xf numFmtId="0" fontId="3" fillId="4" borderId="4" xfId="0" applyFont="1" applyFill="1" applyBorder="1" applyAlignment="1">
      <alignment horizontal="center" vertical="center" textRotation="90"/>
    </xf>
    <xf numFmtId="0" fontId="3" fillId="4" borderId="5" xfId="0" applyFont="1" applyFill="1" applyBorder="1" applyAlignment="1">
      <alignment horizontal="center" vertical="center" textRotation="90" wrapText="1"/>
    </xf>
    <xf numFmtId="164" fontId="4" fillId="5" borderId="25" xfId="0" applyNumberFormat="1"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pplyProtection="1">
      <alignment horizontal="center" vertical="center" textRotation="90" wrapText="1"/>
      <protection locked="0"/>
    </xf>
    <xf numFmtId="0" fontId="4" fillId="5" borderId="5" xfId="0" applyFont="1" applyFill="1" applyBorder="1" applyAlignment="1" applyProtection="1">
      <alignment horizontal="center" vertical="center" textRotation="90" wrapText="1"/>
      <protection locked="0"/>
    </xf>
    <xf numFmtId="0" fontId="3" fillId="4" borderId="9" xfId="0" applyFont="1" applyFill="1" applyBorder="1" applyAlignment="1">
      <alignment wrapText="1"/>
    </xf>
    <xf numFmtId="0" fontId="3" fillId="7" borderId="10" xfId="0" applyFont="1" applyFill="1" applyBorder="1" applyAlignment="1" applyProtection="1">
      <alignment horizontal="center" vertical="center" wrapText="1"/>
      <protection locked="0"/>
    </xf>
    <xf numFmtId="0" fontId="3" fillId="10" borderId="12" xfId="0" applyFont="1" applyFill="1" applyBorder="1" applyAlignment="1">
      <alignment horizontal="center" vertical="center" textRotation="90" wrapText="1"/>
    </xf>
    <xf numFmtId="165" fontId="3" fillId="8" borderId="16" xfId="1" applyNumberFormat="1" applyFont="1" applyFill="1" applyBorder="1" applyAlignment="1" applyProtection="1">
      <alignment horizontal="center" vertical="center" textRotation="90" wrapText="1"/>
      <protection locked="0"/>
    </xf>
    <xf numFmtId="3" fontId="3" fillId="8" borderId="11" xfId="0" applyNumberFormat="1" applyFont="1" applyFill="1" applyBorder="1" applyAlignment="1" applyProtection="1">
      <alignment horizontal="center" vertical="center" textRotation="90" wrapText="1"/>
      <protection locked="0"/>
    </xf>
    <xf numFmtId="165" fontId="3" fillId="0" borderId="56" xfId="1" applyNumberFormat="1" applyFont="1" applyBorder="1" applyAlignment="1">
      <alignment horizontal="center" textRotation="90"/>
    </xf>
    <xf numFmtId="3" fontId="3" fillId="0" borderId="10" xfId="0" applyNumberFormat="1" applyFont="1" applyFill="1" applyBorder="1" applyAlignment="1" applyProtection="1">
      <alignment horizontal="center" vertical="center" wrapText="1"/>
      <protection locked="0"/>
    </xf>
    <xf numFmtId="0" fontId="3" fillId="7" borderId="11" xfId="0" applyFont="1" applyFill="1" applyBorder="1" applyAlignment="1" applyProtection="1">
      <alignment horizontal="center" vertical="center" wrapText="1"/>
      <protection locked="0"/>
    </xf>
    <xf numFmtId="0" fontId="3" fillId="10" borderId="11" xfId="0" applyFont="1" applyFill="1" applyBorder="1" applyAlignment="1">
      <alignment horizontal="center" vertical="center" textRotation="90" wrapText="1"/>
    </xf>
    <xf numFmtId="165" fontId="3" fillId="8" borderId="57" xfId="1" applyNumberFormat="1" applyFont="1" applyFill="1" applyBorder="1" applyAlignment="1">
      <alignment horizontal="center" textRotation="90"/>
    </xf>
    <xf numFmtId="0" fontId="3" fillId="7" borderId="11" xfId="0" applyFont="1" applyFill="1" applyBorder="1" applyAlignment="1">
      <alignment horizontal="center" vertical="center" wrapText="1"/>
    </xf>
    <xf numFmtId="165" fontId="3" fillId="0" borderId="11" xfId="1" applyNumberFormat="1" applyFont="1" applyBorder="1" applyAlignment="1">
      <alignment horizontal="center" textRotation="90"/>
    </xf>
    <xf numFmtId="0" fontId="3" fillId="7" borderId="11" xfId="0" applyFont="1" applyFill="1" applyBorder="1" applyAlignment="1">
      <alignment horizontal="center" vertical="center" textRotation="90" wrapText="1"/>
    </xf>
    <xf numFmtId="0" fontId="3" fillId="7" borderId="15" xfId="0" applyFont="1" applyFill="1" applyBorder="1" applyAlignment="1">
      <alignment horizontal="center" vertical="center" wrapText="1"/>
    </xf>
    <xf numFmtId="0" fontId="3" fillId="10" borderId="15" xfId="0" applyFont="1" applyFill="1" applyBorder="1" applyAlignment="1">
      <alignment horizontal="center" vertical="center" textRotation="90" wrapText="1"/>
    </xf>
    <xf numFmtId="165" fontId="3" fillId="8" borderId="17" xfId="1" applyNumberFormat="1" applyFont="1" applyFill="1" applyBorder="1" applyAlignment="1" applyProtection="1">
      <alignment horizontal="center" vertical="center" textRotation="90" wrapText="1"/>
      <protection locked="0"/>
    </xf>
    <xf numFmtId="165" fontId="3" fillId="0" borderId="15" xfId="1" applyNumberFormat="1" applyFont="1" applyBorder="1" applyAlignment="1">
      <alignment horizontal="center" textRotation="90"/>
    </xf>
    <xf numFmtId="3" fontId="3" fillId="0" borderId="15" xfId="0" applyNumberFormat="1" applyFont="1" applyFill="1" applyBorder="1" applyAlignment="1" applyProtection="1">
      <alignment horizontal="center" vertical="center" wrapText="1"/>
      <protection locked="0"/>
    </xf>
    <xf numFmtId="0" fontId="3" fillId="7" borderId="15" xfId="0" applyFont="1" applyFill="1" applyBorder="1" applyAlignment="1">
      <alignment horizontal="center" vertical="center" textRotation="90" wrapText="1"/>
    </xf>
    <xf numFmtId="0" fontId="4" fillId="5" borderId="9" xfId="0" applyFont="1" applyFill="1" applyBorder="1" applyAlignment="1" applyProtection="1">
      <alignment horizontal="center" vertical="center" textRotation="90" wrapText="1"/>
      <protection locked="0"/>
    </xf>
    <xf numFmtId="3" fontId="3" fillId="3" borderId="3" xfId="0" applyNumberFormat="1" applyFont="1" applyFill="1" applyBorder="1" applyAlignment="1" applyProtection="1">
      <alignment horizontal="center" vertical="center" wrapText="1"/>
      <protection locked="0"/>
    </xf>
    <xf numFmtId="0" fontId="15" fillId="0" borderId="0" xfId="0" applyFont="1"/>
    <xf numFmtId="0" fontId="0" fillId="0" borderId="0" xfId="0" applyAlignment="1">
      <alignment horizontal="center" vertical="center" wrapText="1"/>
    </xf>
    <xf numFmtId="0" fontId="12" fillId="0" borderId="0" xfId="0" applyFont="1"/>
    <xf numFmtId="3" fontId="0" fillId="0" borderId="0" xfId="0" applyNumberFormat="1" applyAlignment="1">
      <alignment horizontal="center" vertical="center" wrapText="1"/>
    </xf>
    <xf numFmtId="0" fontId="3" fillId="10" borderId="41" xfId="0" applyFont="1" applyFill="1" applyBorder="1" applyAlignment="1">
      <alignment horizontal="center" vertical="center" wrapText="1"/>
    </xf>
    <xf numFmtId="0" fontId="3" fillId="10" borderId="11" xfId="0" applyFont="1" applyFill="1" applyBorder="1" applyAlignment="1">
      <alignment vertical="center" wrapText="1"/>
    </xf>
    <xf numFmtId="9" fontId="3" fillId="7" borderId="10" xfId="0" applyNumberFormat="1" applyFont="1" applyFill="1" applyBorder="1" applyAlignment="1" applyProtection="1">
      <alignment horizontal="center" vertical="center" wrapText="1"/>
      <protection locked="0"/>
    </xf>
    <xf numFmtId="0" fontId="3" fillId="10" borderId="0" xfId="0" applyFont="1" applyFill="1" applyBorder="1" applyAlignment="1">
      <alignment horizontal="center" vertical="center" wrapText="1"/>
    </xf>
    <xf numFmtId="0" fontId="3" fillId="10" borderId="43" xfId="0" applyFont="1" applyFill="1" applyBorder="1" applyAlignment="1">
      <alignment horizontal="center" vertical="center" wrapText="1"/>
    </xf>
    <xf numFmtId="9" fontId="3" fillId="9" borderId="11" xfId="0" applyNumberFormat="1" applyFont="1" applyFill="1" applyBorder="1" applyAlignment="1" applyProtection="1">
      <alignment horizontal="center" vertical="center" wrapText="1"/>
      <protection locked="0"/>
    </xf>
    <xf numFmtId="9"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1" fontId="3" fillId="7" borderId="11" xfId="0" applyNumberFormat="1" applyFont="1" applyFill="1" applyBorder="1" applyAlignment="1" applyProtection="1">
      <alignment horizontal="center" vertical="center" textRotation="90" wrapText="1"/>
      <protection locked="0"/>
    </xf>
    <xf numFmtId="0" fontId="3" fillId="5" borderId="11" xfId="0" applyFont="1" applyFill="1" applyBorder="1" applyAlignment="1">
      <alignment horizontal="center" vertical="center" wrapText="1"/>
    </xf>
    <xf numFmtId="9" fontId="3" fillId="9" borderId="10" xfId="0" applyNumberFormat="1" applyFont="1" applyFill="1" applyBorder="1" applyAlignment="1" applyProtection="1">
      <alignment horizontal="center" vertical="center" wrapText="1"/>
      <protection locked="0"/>
    </xf>
    <xf numFmtId="0" fontId="3" fillId="10" borderId="49" xfId="0" applyFont="1" applyFill="1" applyBorder="1" applyAlignment="1">
      <alignment horizontal="center" vertical="center" wrapText="1"/>
    </xf>
    <xf numFmtId="0" fontId="10" fillId="0" borderId="43" xfId="0" applyFont="1" applyFill="1" applyBorder="1" applyAlignment="1">
      <alignment horizontal="left" vertical="center" wrapText="1"/>
    </xf>
    <xf numFmtId="0" fontId="3" fillId="7" borderId="43"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2" fillId="0" borderId="43" xfId="0" applyFont="1" applyBorder="1" applyAlignment="1">
      <alignment horizontal="center" vertical="center" wrapText="1"/>
    </xf>
    <xf numFmtId="3" fontId="3" fillId="10" borderId="43" xfId="0" applyNumberFormat="1" applyFont="1" applyFill="1" applyBorder="1" applyAlignment="1">
      <alignment horizontal="center" vertical="center" textRotation="90" wrapText="1"/>
    </xf>
    <xf numFmtId="0" fontId="3" fillId="10" borderId="43" xfId="0" applyFont="1" applyFill="1" applyBorder="1" applyAlignment="1">
      <alignment horizontal="center" vertical="center" textRotation="90" wrapText="1"/>
    </xf>
    <xf numFmtId="165" fontId="3" fillId="8" borderId="43" xfId="1" applyNumberFormat="1" applyFont="1" applyFill="1" applyBorder="1" applyAlignment="1" applyProtection="1">
      <alignment horizontal="center" vertical="center" textRotation="90" wrapText="1"/>
      <protection locked="0"/>
    </xf>
    <xf numFmtId="3" fontId="3" fillId="8" borderId="43" xfId="0" applyNumberFormat="1" applyFont="1" applyFill="1" applyBorder="1" applyAlignment="1" applyProtection="1">
      <alignment horizontal="center" vertical="center" textRotation="90" wrapText="1"/>
      <protection locked="0"/>
    </xf>
    <xf numFmtId="165" fontId="3" fillId="0" borderId="43" xfId="1" applyNumberFormat="1" applyFont="1" applyBorder="1" applyAlignment="1">
      <alignment horizontal="center" textRotation="90"/>
    </xf>
    <xf numFmtId="3" fontId="3" fillId="0" borderId="43" xfId="0" applyNumberFormat="1" applyFont="1" applyFill="1" applyBorder="1" applyAlignment="1" applyProtection="1">
      <alignment horizontal="center" vertical="center" wrapText="1"/>
      <protection locked="0"/>
    </xf>
    <xf numFmtId="3" fontId="3" fillId="0" borderId="43" xfId="0" applyNumberFormat="1" applyFont="1" applyFill="1" applyBorder="1" applyAlignment="1" applyProtection="1">
      <alignment horizontal="center" vertical="center" textRotation="90" wrapText="1"/>
      <protection locked="0"/>
    </xf>
    <xf numFmtId="0" fontId="3" fillId="7" borderId="43" xfId="0" applyFont="1" applyFill="1" applyBorder="1" applyAlignment="1">
      <alignment horizontal="center" vertical="center" textRotation="90" wrapText="1"/>
    </xf>
    <xf numFmtId="0" fontId="3" fillId="10" borderId="43" xfId="0" applyFont="1" applyFill="1" applyBorder="1" applyAlignment="1" applyProtection="1">
      <alignment horizontal="center" vertical="center" textRotation="90" wrapText="1"/>
      <protection locked="0"/>
    </xf>
    <xf numFmtId="0" fontId="3" fillId="10" borderId="50" xfId="0" applyFont="1" applyFill="1" applyBorder="1" applyAlignment="1">
      <alignment horizontal="center" vertical="center" textRotation="90" wrapText="1"/>
    </xf>
    <xf numFmtId="0" fontId="4" fillId="5" borderId="4" xfId="0" applyFont="1" applyFill="1" applyBorder="1" applyAlignment="1">
      <alignment horizontal="center" vertical="center" wrapText="1"/>
    </xf>
    <xf numFmtId="164" fontId="4" fillId="5" borderId="5"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3" fillId="7" borderId="23" xfId="0" applyFont="1" applyFill="1" applyBorder="1" applyAlignment="1" applyProtection="1">
      <alignment horizontal="center" vertical="center" wrapText="1"/>
      <protection locked="0"/>
    </xf>
    <xf numFmtId="4" fontId="7" fillId="3" borderId="13" xfId="0" applyNumberFormat="1" applyFont="1" applyFill="1" applyBorder="1" applyAlignment="1" applyProtection="1">
      <alignment horizontal="center" vertical="center" textRotation="90" wrapText="1"/>
    </xf>
    <xf numFmtId="0" fontId="7" fillId="5" borderId="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10" borderId="40" xfId="0" applyFont="1" applyFill="1" applyBorder="1" applyAlignment="1">
      <alignment vertical="center" wrapText="1"/>
    </xf>
    <xf numFmtId="0" fontId="2" fillId="0" borderId="52" xfId="0" applyFont="1" applyBorder="1" applyAlignment="1">
      <alignment vertical="center" wrapText="1"/>
    </xf>
    <xf numFmtId="0" fontId="2" fillId="0" borderId="40" xfId="0" applyFont="1" applyBorder="1" applyAlignment="1">
      <alignment vertical="center" wrapText="1"/>
    </xf>
    <xf numFmtId="0" fontId="3" fillId="0" borderId="14" xfId="0" applyFont="1" applyBorder="1" applyAlignment="1"/>
    <xf numFmtId="0" fontId="3" fillId="0" borderId="52" xfId="0" applyFont="1" applyBorder="1" applyAlignment="1"/>
    <xf numFmtId="0" fontId="9" fillId="0" borderId="14" xfId="0" applyFont="1" applyFill="1" applyBorder="1" applyAlignment="1" applyProtection="1">
      <alignment vertical="center" textRotation="90" wrapText="1"/>
      <protection locked="0"/>
    </xf>
    <xf numFmtId="0" fontId="3" fillId="0" borderId="52" xfId="0" applyFont="1" applyFill="1" applyBorder="1" applyAlignment="1">
      <alignment vertical="center" textRotation="90" wrapText="1"/>
    </xf>
    <xf numFmtId="0" fontId="10" fillId="0" borderId="31" xfId="0" applyFont="1" applyFill="1" applyBorder="1" applyAlignment="1">
      <alignment horizontal="left" vertical="center" wrapText="1"/>
    </xf>
    <xf numFmtId="3" fontId="3" fillId="2" borderId="3" xfId="0" applyNumberFormat="1" applyFont="1" applyFill="1" applyBorder="1" applyAlignment="1" applyProtection="1">
      <alignment horizontal="center" vertical="center" textRotation="90" wrapText="1"/>
      <protection locked="0"/>
    </xf>
    <xf numFmtId="3" fontId="3" fillId="6" borderId="4" xfId="0" applyNumberFormat="1" applyFont="1" applyFill="1" applyBorder="1" applyAlignment="1" applyProtection="1">
      <alignment horizontal="center" vertical="center" textRotation="90" wrapText="1"/>
      <protection locked="0"/>
    </xf>
    <xf numFmtId="3" fontId="3" fillId="2" borderId="4" xfId="0" applyNumberFormat="1" applyFont="1" applyFill="1" applyBorder="1" applyAlignment="1" applyProtection="1">
      <alignment horizontal="center" vertical="center" textRotation="90" wrapText="1"/>
      <protection locked="0"/>
    </xf>
    <xf numFmtId="165" fontId="3" fillId="8" borderId="60" xfId="1" applyNumberFormat="1" applyFont="1" applyFill="1" applyBorder="1" applyAlignment="1" applyProtection="1">
      <alignment horizontal="center" vertical="center" textRotation="90" wrapText="1"/>
      <protection locked="0"/>
    </xf>
    <xf numFmtId="3" fontId="3" fillId="8" borderId="12" xfId="0" applyNumberFormat="1" applyFont="1" applyFill="1" applyBorder="1" applyAlignment="1" applyProtection="1">
      <alignment horizontal="center" vertical="center" textRotation="90" wrapText="1"/>
      <protection locked="0"/>
    </xf>
    <xf numFmtId="165" fontId="3" fillId="0" borderId="21" xfId="1" applyNumberFormat="1" applyFont="1" applyBorder="1" applyAlignment="1">
      <alignment horizontal="center" textRotation="90"/>
    </xf>
    <xf numFmtId="0" fontId="3" fillId="7" borderId="56" xfId="0" applyFont="1" applyFill="1" applyBorder="1" applyAlignment="1">
      <alignment horizontal="center" vertical="center" wrapText="1"/>
    </xf>
    <xf numFmtId="0" fontId="3" fillId="0" borderId="2" xfId="0" applyFont="1" applyFill="1" applyBorder="1" applyAlignment="1">
      <alignment horizontal="center" vertical="center" wrapText="1"/>
    </xf>
    <xf numFmtId="165" fontId="3" fillId="8" borderId="1" xfId="1" applyNumberFormat="1" applyFont="1" applyFill="1" applyBorder="1" applyAlignment="1" applyProtection="1">
      <alignment horizontal="center" vertical="center" textRotation="90" wrapText="1"/>
      <protection locked="0"/>
    </xf>
    <xf numFmtId="165" fontId="3" fillId="0" borderId="2" xfId="1" applyNumberFormat="1" applyFont="1" applyBorder="1" applyAlignment="1">
      <alignment horizontal="center" textRotation="90"/>
    </xf>
    <xf numFmtId="3" fontId="3" fillId="0" borderId="2" xfId="0" applyNumberFormat="1" applyFont="1" applyFill="1" applyBorder="1" applyAlignment="1" applyProtection="1">
      <alignment horizontal="center" vertical="center" wrapText="1"/>
      <protection locked="0"/>
    </xf>
    <xf numFmtId="0" fontId="3" fillId="10" borderId="20" xfId="0" quotePrefix="1" applyFont="1" applyFill="1" applyBorder="1" applyAlignment="1">
      <alignment horizontal="center" vertical="center" wrapText="1"/>
    </xf>
    <xf numFmtId="0" fontId="3" fillId="10" borderId="0" xfId="0" applyFont="1" applyFill="1" applyBorder="1" applyAlignment="1">
      <alignment horizontal="center" vertical="center"/>
    </xf>
    <xf numFmtId="0" fontId="0" fillId="0" borderId="11" xfId="0" applyBorder="1"/>
    <xf numFmtId="0" fontId="3" fillId="10" borderId="57"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7"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3" fontId="3" fillId="10" borderId="0" xfId="0" applyNumberFormat="1" applyFont="1" applyFill="1" applyBorder="1" applyAlignment="1">
      <alignment horizontal="center" vertical="center" textRotation="90" wrapText="1"/>
    </xf>
    <xf numFmtId="0" fontId="3" fillId="10" borderId="0" xfId="0" applyFont="1" applyFill="1" applyBorder="1" applyAlignment="1">
      <alignment horizontal="center" vertical="center" textRotation="90" wrapText="1"/>
    </xf>
    <xf numFmtId="165" fontId="3" fillId="8" borderId="0" xfId="1" applyNumberFormat="1" applyFont="1" applyFill="1" applyBorder="1" applyAlignment="1" applyProtection="1">
      <alignment horizontal="center" vertical="center" textRotation="90" wrapText="1"/>
      <protection locked="0"/>
    </xf>
    <xf numFmtId="3" fontId="3" fillId="8" borderId="0" xfId="0" applyNumberFormat="1" applyFont="1" applyFill="1" applyBorder="1" applyAlignment="1" applyProtection="1">
      <alignment horizontal="center" vertical="center" textRotation="90" wrapText="1"/>
      <protection locked="0"/>
    </xf>
    <xf numFmtId="3" fontId="3" fillId="0" borderId="0" xfId="0" applyNumberFormat="1" applyFont="1" applyFill="1" applyBorder="1" applyAlignment="1" applyProtection="1">
      <alignment horizontal="center" vertical="center" wrapText="1"/>
      <protection locked="0"/>
    </xf>
    <xf numFmtId="3" fontId="3" fillId="0" borderId="0" xfId="0" applyNumberFormat="1" applyFont="1" applyFill="1" applyBorder="1" applyAlignment="1" applyProtection="1">
      <alignment horizontal="center" vertical="center" textRotation="90" wrapText="1"/>
      <protection locked="0"/>
    </xf>
    <xf numFmtId="0" fontId="3" fillId="7" borderId="0" xfId="0" applyFont="1" applyFill="1" applyBorder="1" applyAlignment="1" applyProtection="1">
      <alignment horizontal="center" vertical="center" textRotation="90" wrapText="1"/>
      <protection locked="0"/>
    </xf>
    <xf numFmtId="0" fontId="3" fillId="10" borderId="0" xfId="0" applyFont="1" applyFill="1" applyBorder="1" applyAlignment="1" applyProtection="1">
      <alignment horizontal="center" vertical="center" textRotation="90" wrapText="1"/>
      <protection locked="0"/>
    </xf>
    <xf numFmtId="0" fontId="3" fillId="10" borderId="34" xfId="0" applyFont="1" applyFill="1" applyBorder="1" applyAlignment="1">
      <alignment horizontal="center" vertical="center" textRotation="90" wrapText="1"/>
    </xf>
    <xf numFmtId="0" fontId="0" fillId="0" borderId="56" xfId="0" applyBorder="1"/>
    <xf numFmtId="0" fontId="7"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3" fillId="10" borderId="11" xfId="0" applyFont="1" applyFill="1" applyBorder="1" applyAlignment="1">
      <alignment horizontal="center" wrapText="1"/>
    </xf>
    <xf numFmtId="0" fontId="10" fillId="0" borderId="10" xfId="0" applyFont="1" applyFill="1" applyBorder="1" applyAlignment="1">
      <alignment horizontal="left" wrapText="1"/>
    </xf>
    <xf numFmtId="0" fontId="3" fillId="7" borderId="10" xfId="0" applyFont="1" applyFill="1" applyBorder="1" applyAlignment="1" applyProtection="1">
      <alignment horizontal="center" wrapText="1"/>
      <protection locked="0"/>
    </xf>
    <xf numFmtId="0" fontId="3" fillId="0" borderId="11" xfId="0" applyFont="1" applyFill="1" applyBorder="1" applyAlignment="1">
      <alignment horizontal="center" wrapText="1"/>
    </xf>
    <xf numFmtId="2" fontId="16" fillId="8" borderId="11" xfId="0" applyNumberFormat="1" applyFont="1" applyFill="1" applyBorder="1" applyAlignment="1">
      <alignment wrapText="1"/>
    </xf>
    <xf numFmtId="0" fontId="10" fillId="0" borderId="11" xfId="0" applyFont="1" applyBorder="1" applyAlignment="1">
      <alignment wrapText="1"/>
    </xf>
    <xf numFmtId="0" fontId="3" fillId="0" borderId="11" xfId="0" applyFont="1" applyBorder="1" applyAlignment="1">
      <alignment horizontal="center" wrapText="1"/>
    </xf>
    <xf numFmtId="0" fontId="4" fillId="8" borderId="8" xfId="0" applyFont="1" applyFill="1" applyBorder="1" applyAlignment="1" applyProtection="1">
      <alignment horizontal="center" wrapText="1"/>
      <protection locked="0"/>
    </xf>
    <xf numFmtId="0" fontId="4" fillId="8" borderId="9" xfId="0" applyFont="1" applyFill="1" applyBorder="1" applyAlignment="1" applyProtection="1">
      <alignment horizontal="center" wrapText="1"/>
      <protection locked="0"/>
    </xf>
    <xf numFmtId="165" fontId="3" fillId="8" borderId="11" xfId="1" applyNumberFormat="1" applyFont="1" applyFill="1" applyBorder="1" applyAlignment="1" applyProtection="1">
      <alignment horizontal="center" wrapText="1"/>
      <protection locked="0"/>
    </xf>
    <xf numFmtId="3" fontId="3" fillId="8" borderId="11" xfId="0" applyNumberFormat="1" applyFont="1" applyFill="1" applyBorder="1" applyAlignment="1" applyProtection="1">
      <alignment horizontal="center" wrapText="1"/>
      <protection locked="0"/>
    </xf>
    <xf numFmtId="3" fontId="3" fillId="0" borderId="11" xfId="0" applyNumberFormat="1" applyFont="1" applyFill="1" applyBorder="1" applyAlignment="1" applyProtection="1">
      <alignment horizontal="center" wrapText="1"/>
      <protection locked="0"/>
    </xf>
    <xf numFmtId="3" fontId="3" fillId="0" borderId="11" xfId="0" applyNumberFormat="1" applyFont="1" applyFill="1" applyBorder="1" applyAlignment="1" applyProtection="1">
      <alignment wrapText="1"/>
      <protection locked="0"/>
    </xf>
    <xf numFmtId="0" fontId="3" fillId="7" borderId="11" xfId="0" applyFont="1" applyFill="1" applyBorder="1" applyAlignment="1" applyProtection="1">
      <alignment horizontal="center" wrapText="1"/>
      <protection locked="0"/>
    </xf>
    <xf numFmtId="0" fontId="3" fillId="10" borderId="11" xfId="0" applyFont="1" applyFill="1" applyBorder="1" applyAlignment="1" applyProtection="1">
      <alignment wrapText="1"/>
      <protection locked="0"/>
    </xf>
    <xf numFmtId="0" fontId="3" fillId="10" borderId="11" xfId="0" applyFont="1" applyFill="1" applyBorder="1" applyAlignment="1">
      <alignment wrapText="1"/>
    </xf>
    <xf numFmtId="0" fontId="10" fillId="0" borderId="12" xfId="0" applyFont="1" applyFill="1" applyBorder="1" applyAlignment="1">
      <alignment horizontal="left" wrapText="1"/>
    </xf>
    <xf numFmtId="3" fontId="3" fillId="10" borderId="11" xfId="0" applyNumberFormat="1" applyFont="1" applyFill="1" applyBorder="1" applyAlignment="1">
      <alignment horizontal="center" wrapText="1"/>
    </xf>
    <xf numFmtId="165" fontId="3" fillId="8" borderId="11" xfId="1" applyNumberFormat="1" applyFont="1" applyFill="1" applyBorder="1" applyAlignment="1">
      <alignment horizontal="center"/>
    </xf>
    <xf numFmtId="0" fontId="10" fillId="0" borderId="13" xfId="0" applyFont="1" applyFill="1" applyBorder="1" applyAlignment="1">
      <alignment horizontal="left" wrapText="1"/>
    </xf>
    <xf numFmtId="0" fontId="3" fillId="7" borderId="2" xfId="0" applyFont="1" applyFill="1" applyBorder="1" applyAlignment="1">
      <alignment horizontal="center" wrapText="1"/>
    </xf>
    <xf numFmtId="0" fontId="3" fillId="0" borderId="2" xfId="0" applyFont="1" applyFill="1" applyBorder="1" applyAlignment="1">
      <alignment horizontal="center" wrapText="1"/>
    </xf>
    <xf numFmtId="0" fontId="3" fillId="10" borderId="12" xfId="0" applyFont="1" applyFill="1" applyBorder="1" applyAlignment="1">
      <alignment horizontal="center" wrapText="1"/>
    </xf>
    <xf numFmtId="165" fontId="3" fillId="0" borderId="11" xfId="1" applyNumberFormat="1" applyFont="1" applyBorder="1" applyAlignment="1">
      <alignment horizontal="center"/>
    </xf>
    <xf numFmtId="0" fontId="3" fillId="7" borderId="11" xfId="0" applyFont="1" applyFill="1" applyBorder="1" applyAlignment="1">
      <alignment horizontal="center" wrapText="1"/>
    </xf>
    <xf numFmtId="0" fontId="10" fillId="0" borderId="11" xfId="0" applyFont="1" applyFill="1" applyBorder="1" applyAlignment="1">
      <alignment horizontal="left" wrapText="1"/>
    </xf>
    <xf numFmtId="0" fontId="10" fillId="0" borderId="11" xfId="0" applyFont="1" applyBorder="1" applyAlignment="1">
      <alignment horizontal="left" wrapText="1"/>
    </xf>
    <xf numFmtId="0" fontId="3" fillId="10" borderId="11" xfId="0" applyFont="1" applyFill="1" applyBorder="1" applyAlignment="1" applyProtection="1">
      <alignment horizontal="center" wrapText="1"/>
      <protection locked="0"/>
    </xf>
    <xf numFmtId="0" fontId="16" fillId="8" borderId="11" xfId="0" applyFont="1" applyFill="1" applyBorder="1" applyAlignment="1">
      <alignment wrapText="1"/>
    </xf>
    <xf numFmtId="0" fontId="17" fillId="0" borderId="11" xfId="0" applyFont="1" applyBorder="1" applyAlignment="1">
      <alignment wrapText="1"/>
    </xf>
    <xf numFmtId="0" fontId="4" fillId="5" borderId="7" xfId="0" applyFont="1" applyFill="1" applyBorder="1" applyAlignment="1">
      <alignment horizontal="center"/>
    </xf>
    <xf numFmtId="0" fontId="4" fillId="5" borderId="8" xfId="0" applyFont="1" applyFill="1" applyBorder="1" applyAlignment="1">
      <alignment horizontal="center" wrapText="1"/>
    </xf>
    <xf numFmtId="0" fontId="7" fillId="5" borderId="8" xfId="0" applyFont="1" applyFill="1" applyBorder="1" applyAlignment="1">
      <alignment horizontal="left" wrapText="1"/>
    </xf>
    <xf numFmtId="164" fontId="4" fillId="5" borderId="25" xfId="0" applyNumberFormat="1" applyFont="1" applyFill="1" applyBorder="1" applyAlignment="1">
      <alignment horizontal="left" wrapText="1"/>
    </xf>
    <xf numFmtId="0" fontId="4" fillId="5" borderId="3" xfId="0" applyFont="1" applyFill="1" applyBorder="1" applyAlignment="1">
      <alignment horizontal="center" wrapText="1"/>
    </xf>
    <xf numFmtId="0" fontId="3" fillId="5" borderId="8" xfId="0" applyFont="1" applyFill="1" applyBorder="1" applyAlignment="1">
      <alignment horizontal="center" wrapText="1"/>
    </xf>
    <xf numFmtId="3" fontId="3" fillId="5" borderId="8" xfId="0" applyNumberFormat="1" applyFont="1" applyFill="1" applyBorder="1" applyAlignment="1">
      <alignment horizontal="center" wrapText="1"/>
    </xf>
    <xf numFmtId="0" fontId="4" fillId="5" borderId="8" xfId="0" applyFont="1" applyFill="1" applyBorder="1" applyAlignment="1" applyProtection="1">
      <alignment horizontal="center" wrapText="1"/>
      <protection locked="0"/>
    </xf>
    <xf numFmtId="0" fontId="4" fillId="5" borderId="9" xfId="0" applyFont="1" applyFill="1" applyBorder="1" applyAlignment="1" applyProtection="1">
      <alignment horizontal="center" wrapText="1"/>
      <protection locked="0"/>
    </xf>
    <xf numFmtId="3" fontId="3" fillId="2" borderId="7" xfId="0" applyNumberFormat="1" applyFont="1" applyFill="1" applyBorder="1" applyAlignment="1" applyProtection="1">
      <alignment horizontal="center" wrapText="1"/>
      <protection locked="0"/>
    </xf>
    <xf numFmtId="3" fontId="3" fillId="6" borderId="8" xfId="0" applyNumberFormat="1" applyFont="1" applyFill="1" applyBorder="1" applyAlignment="1" applyProtection="1">
      <alignment horizontal="center" wrapText="1"/>
      <protection locked="0"/>
    </xf>
    <xf numFmtId="3" fontId="3" fillId="2" borderId="8" xfId="0" applyNumberFormat="1" applyFont="1" applyFill="1" applyBorder="1" applyAlignment="1" applyProtection="1">
      <alignment horizontal="center" wrapText="1"/>
      <protection locked="0"/>
    </xf>
    <xf numFmtId="0" fontId="4" fillId="4" borderId="8" xfId="0" applyFont="1" applyFill="1" applyBorder="1" applyAlignment="1" applyProtection="1">
      <alignment horizontal="center" wrapText="1"/>
      <protection locked="0"/>
    </xf>
    <xf numFmtId="0" fontId="9" fillId="4" borderId="8" xfId="0" applyFont="1" applyFill="1" applyBorder="1" applyAlignment="1" applyProtection="1">
      <alignment horizontal="center" wrapText="1"/>
      <protection locked="0"/>
    </xf>
    <xf numFmtId="3" fontId="3" fillId="0" borderId="11" xfId="0" applyNumberFormat="1" applyFont="1" applyFill="1" applyBorder="1" applyAlignment="1">
      <alignment wrapText="1"/>
    </xf>
    <xf numFmtId="3" fontId="3" fillId="0" borderId="23" xfId="0" applyNumberFormat="1" applyFont="1" applyFill="1" applyBorder="1" applyAlignment="1" applyProtection="1">
      <alignment horizontal="center" wrapText="1"/>
      <protection locked="0"/>
    </xf>
    <xf numFmtId="0" fontId="3" fillId="9" borderId="11" xfId="0" applyFont="1" applyFill="1" applyBorder="1" applyAlignment="1" applyProtection="1">
      <alignment horizontal="center" wrapText="1"/>
      <protection locked="0"/>
    </xf>
    <xf numFmtId="0" fontId="9" fillId="0" borderId="11" xfId="0" applyFont="1" applyFill="1" applyBorder="1" applyAlignment="1" applyProtection="1">
      <alignment wrapText="1"/>
      <protection locked="0"/>
    </xf>
    <xf numFmtId="0" fontId="3" fillId="9" borderId="11" xfId="0" applyFont="1" applyFill="1" applyBorder="1" applyAlignment="1">
      <alignment horizontal="center" wrapText="1"/>
    </xf>
    <xf numFmtId="3" fontId="3" fillId="0" borderId="24" xfId="0" applyNumberFormat="1" applyFont="1" applyFill="1" applyBorder="1" applyAlignment="1" applyProtection="1">
      <alignment horizontal="center" wrapText="1"/>
      <protection locked="0"/>
    </xf>
    <xf numFmtId="3" fontId="3" fillId="0" borderId="15" xfId="0" applyNumberFormat="1" applyFont="1" applyFill="1" applyBorder="1" applyAlignment="1" applyProtection="1">
      <alignment horizontal="center" wrapText="1"/>
      <protection locked="0"/>
    </xf>
    <xf numFmtId="3" fontId="7" fillId="2" borderId="38" xfId="0" applyNumberFormat="1" applyFont="1" applyFill="1" applyBorder="1" applyAlignment="1" applyProtection="1">
      <alignment horizontal="center" vertical="center" wrapText="1"/>
    </xf>
    <xf numFmtId="3" fontId="7" fillId="2" borderId="45" xfId="0" applyNumberFormat="1" applyFont="1" applyFill="1" applyBorder="1" applyAlignment="1" applyProtection="1">
      <alignment horizontal="center" vertical="center" wrapText="1"/>
    </xf>
    <xf numFmtId="3" fontId="7" fillId="2" borderId="39" xfId="0" applyNumberFormat="1" applyFont="1" applyFill="1" applyBorder="1" applyAlignment="1" applyProtection="1">
      <alignment horizontal="center" vertical="center" wrapText="1"/>
    </xf>
    <xf numFmtId="0" fontId="4" fillId="11" borderId="27" xfId="0" applyFont="1" applyFill="1" applyBorder="1" applyAlignment="1">
      <alignment horizontal="left" vertical="center" wrapText="1"/>
    </xf>
    <xf numFmtId="0" fontId="4" fillId="11" borderId="30" xfId="0" applyFont="1" applyFill="1" applyBorder="1" applyAlignment="1">
      <alignment horizontal="left" vertical="center" wrapText="1"/>
    </xf>
    <xf numFmtId="0" fontId="4" fillId="11" borderId="31" xfId="0" applyFont="1" applyFill="1" applyBorder="1" applyAlignment="1">
      <alignment horizontal="left" vertical="center" wrapText="1"/>
    </xf>
    <xf numFmtId="0" fontId="4" fillId="11" borderId="27" xfId="0" applyFont="1" applyFill="1" applyBorder="1" applyAlignment="1" applyProtection="1">
      <alignment horizontal="left" vertical="center" wrapText="1"/>
      <protection locked="0"/>
    </xf>
    <xf numFmtId="0" fontId="4" fillId="11" borderId="30" xfId="0" applyFont="1" applyFill="1" applyBorder="1" applyAlignment="1" applyProtection="1">
      <alignment horizontal="left" vertical="center" wrapText="1"/>
      <protection locked="0"/>
    </xf>
    <xf numFmtId="0" fontId="4" fillId="11" borderId="31" xfId="0" applyFont="1" applyFill="1" applyBorder="1" applyAlignment="1" applyProtection="1">
      <alignment horizontal="left" vertical="center" wrapText="1"/>
      <protection locked="0"/>
    </xf>
    <xf numFmtId="0" fontId="3" fillId="11" borderId="30" xfId="0" applyFont="1" applyFill="1" applyBorder="1" applyAlignment="1" applyProtection="1">
      <alignment horizontal="left" vertical="center" wrapText="1"/>
      <protection locked="0"/>
    </xf>
    <xf numFmtId="0" fontId="3" fillId="11" borderId="31" xfId="0" applyFont="1" applyFill="1" applyBorder="1" applyAlignment="1" applyProtection="1">
      <alignment horizontal="left" vertical="center" wrapText="1"/>
      <protection locked="0"/>
    </xf>
    <xf numFmtId="0" fontId="3" fillId="11" borderId="32" xfId="0" applyFont="1" applyFill="1" applyBorder="1" applyAlignment="1">
      <alignment horizontal="center" vertical="center" wrapText="1"/>
    </xf>
    <xf numFmtId="0" fontId="3" fillId="11" borderId="26" xfId="0" applyFont="1" applyFill="1" applyBorder="1" applyAlignment="1">
      <alignment horizontal="center" vertical="center" wrapText="1"/>
    </xf>
    <xf numFmtId="0" fontId="3" fillId="11" borderId="24" xfId="0" applyFont="1" applyFill="1" applyBorder="1" applyAlignment="1">
      <alignment horizontal="center" vertical="center" wrapText="1"/>
    </xf>
    <xf numFmtId="0" fontId="5" fillId="11" borderId="26" xfId="0" applyFont="1" applyFill="1" applyBorder="1" applyAlignment="1">
      <alignment horizontal="left" vertical="center" wrapText="1"/>
    </xf>
    <xf numFmtId="0" fontId="5" fillId="11" borderId="24" xfId="0" applyFont="1" applyFill="1" applyBorder="1" applyAlignment="1">
      <alignment horizontal="left" vertical="center" wrapText="1"/>
    </xf>
    <xf numFmtId="3" fontId="4" fillId="11" borderId="33" xfId="0" applyNumberFormat="1" applyFont="1" applyFill="1" applyBorder="1" applyAlignment="1" applyProtection="1">
      <alignment horizontal="center" vertical="center" wrapText="1"/>
    </xf>
    <xf numFmtId="3" fontId="4" fillId="11" borderId="0" xfId="0" applyNumberFormat="1" applyFont="1" applyFill="1" applyBorder="1" applyAlignment="1" applyProtection="1">
      <alignment horizontal="center" vertical="center" wrapText="1"/>
    </xf>
    <xf numFmtId="3" fontId="4" fillId="11" borderId="21" xfId="0" applyNumberFormat="1" applyFont="1" applyFill="1" applyBorder="1" applyAlignment="1" applyProtection="1">
      <alignment horizontal="center" vertical="center" wrapText="1"/>
    </xf>
    <xf numFmtId="0" fontId="4" fillId="11" borderId="33" xfId="0" applyFont="1" applyFill="1" applyBorder="1" applyAlignment="1">
      <alignment horizontal="center" vertical="center" wrapText="1"/>
    </xf>
    <xf numFmtId="0" fontId="4" fillId="11" borderId="0" xfId="0" applyFont="1" applyFill="1" applyBorder="1" applyAlignment="1">
      <alignment horizontal="center" vertical="center" wrapText="1"/>
    </xf>
    <xf numFmtId="0" fontId="4" fillId="11" borderId="34" xfId="0" applyFont="1" applyFill="1" applyBorder="1" applyAlignment="1">
      <alignment horizontal="center" vertical="center" wrapText="1"/>
    </xf>
    <xf numFmtId="3" fontId="3" fillId="4" borderId="20" xfId="0" applyNumberFormat="1" applyFont="1" applyFill="1" applyBorder="1" applyAlignment="1" applyProtection="1">
      <alignment horizontal="center" vertical="center" textRotation="90" wrapText="1"/>
    </xf>
    <xf numFmtId="3" fontId="3" fillId="4" borderId="21" xfId="0" applyNumberFormat="1" applyFont="1" applyFill="1" applyBorder="1" applyAlignment="1" applyProtection="1">
      <alignment horizontal="center" vertical="center" textRotation="90" wrapText="1"/>
    </xf>
    <xf numFmtId="0" fontId="7" fillId="3" borderId="8" xfId="0" applyFont="1" applyFill="1" applyBorder="1" applyAlignment="1">
      <alignment horizontal="center" vertical="center" textRotation="90" wrapText="1"/>
    </xf>
    <xf numFmtId="0" fontId="7" fillId="3" borderId="13" xfId="0" applyFont="1" applyFill="1" applyBorder="1" applyAlignment="1">
      <alignment horizontal="center" vertical="center" textRotation="90" wrapText="1"/>
    </xf>
    <xf numFmtId="0" fontId="3" fillId="4" borderId="8" xfId="0" applyFont="1" applyFill="1" applyBorder="1" applyAlignment="1" applyProtection="1">
      <alignment horizontal="center" vertical="center" textRotation="90" wrapText="1"/>
    </xf>
    <xf numFmtId="0" fontId="3" fillId="4" borderId="13" xfId="0" applyFont="1" applyFill="1" applyBorder="1" applyAlignment="1" applyProtection="1">
      <alignment horizontal="center" vertical="center" textRotation="90" wrapText="1"/>
    </xf>
    <xf numFmtId="10" fontId="3" fillId="4" borderId="8" xfId="0" applyNumberFormat="1" applyFont="1" applyFill="1" applyBorder="1" applyAlignment="1" applyProtection="1">
      <alignment horizontal="center" vertical="center" textRotation="90" wrapText="1"/>
    </xf>
    <xf numFmtId="10" fontId="3" fillId="4" borderId="13" xfId="0" applyNumberFormat="1" applyFont="1" applyFill="1" applyBorder="1" applyAlignment="1" applyProtection="1">
      <alignment horizontal="center" vertical="center" textRotation="90" wrapText="1"/>
    </xf>
    <xf numFmtId="0" fontId="3" fillId="4" borderId="9" xfId="0" applyFont="1" applyFill="1" applyBorder="1" applyAlignment="1" applyProtection="1">
      <alignment horizontal="center" vertical="center" textRotation="90" wrapText="1"/>
    </xf>
    <xf numFmtId="0" fontId="3" fillId="4" borderId="29" xfId="0" applyFont="1" applyFill="1" applyBorder="1" applyAlignment="1" applyProtection="1">
      <alignment horizontal="center" vertical="center" textRotation="90" wrapText="1"/>
    </xf>
    <xf numFmtId="3" fontId="3" fillId="3" borderId="28" xfId="0" applyNumberFormat="1" applyFont="1" applyFill="1" applyBorder="1" applyAlignment="1">
      <alignment horizontal="center" vertical="center" wrapText="1"/>
    </xf>
    <xf numFmtId="3" fontId="3" fillId="3" borderId="35" xfId="0" applyNumberFormat="1" applyFont="1" applyFill="1" applyBorder="1" applyAlignment="1">
      <alignment horizontal="center" vertical="center" wrapText="1"/>
    </xf>
    <xf numFmtId="0" fontId="7" fillId="3" borderId="9" xfId="0" applyFont="1" applyFill="1" applyBorder="1" applyAlignment="1">
      <alignment horizontal="center" vertical="center" textRotation="90" wrapText="1"/>
    </xf>
    <xf numFmtId="0" fontId="7" fillId="3" borderId="29" xfId="0" applyFont="1" applyFill="1" applyBorder="1" applyAlignment="1">
      <alignment horizontal="center" vertical="center" textRotation="90" wrapText="1"/>
    </xf>
    <xf numFmtId="0" fontId="7" fillId="3" borderId="8" xfId="0" applyFont="1" applyFill="1" applyBorder="1" applyAlignment="1" applyProtection="1">
      <alignment horizontal="center" vertical="center" textRotation="90" wrapText="1"/>
    </xf>
    <xf numFmtId="0" fontId="7" fillId="3" borderId="13" xfId="0" applyFont="1" applyFill="1" applyBorder="1" applyAlignment="1" applyProtection="1">
      <alignment horizontal="center" vertical="center" textRotation="90" wrapText="1"/>
    </xf>
    <xf numFmtId="0" fontId="3" fillId="3" borderId="7" xfId="0" applyFont="1" applyFill="1" applyBorder="1" applyAlignment="1">
      <alignment horizontal="center" vertical="center"/>
    </xf>
    <xf numFmtId="0" fontId="3" fillId="3" borderId="40" xfId="0" applyFont="1" applyFill="1" applyBorder="1" applyAlignment="1">
      <alignment horizontal="center" vertical="center"/>
    </xf>
    <xf numFmtId="164" fontId="4" fillId="3" borderId="25" xfId="0" applyNumberFormat="1" applyFont="1" applyFill="1" applyBorder="1" applyAlignment="1">
      <alignment horizontal="center" vertical="center" wrapText="1"/>
    </xf>
    <xf numFmtId="164" fontId="4" fillId="3" borderId="41" xfId="0" applyNumberFormat="1" applyFont="1" applyFill="1" applyBorder="1" applyAlignment="1">
      <alignment horizontal="center" vertical="center" wrapText="1"/>
    </xf>
    <xf numFmtId="164" fontId="4" fillId="3" borderId="42" xfId="0" applyNumberFormat="1" applyFont="1" applyFill="1" applyBorder="1" applyAlignment="1">
      <alignment horizontal="center" vertical="center" wrapText="1"/>
    </xf>
    <xf numFmtId="164" fontId="4" fillId="3" borderId="43" xfId="0" applyNumberFormat="1" applyFont="1" applyFill="1" applyBorder="1" applyAlignment="1">
      <alignment horizontal="center" vertical="center" wrapText="1"/>
    </xf>
    <xf numFmtId="0" fontId="4" fillId="3" borderId="7" xfId="0" applyFont="1" applyFill="1" applyBorder="1" applyAlignment="1" applyProtection="1">
      <alignment horizontal="center" vertical="center" wrapText="1"/>
      <protection locked="0"/>
    </xf>
    <xf numFmtId="0" fontId="4" fillId="3" borderId="44" xfId="0" applyFont="1" applyFill="1" applyBorder="1" applyAlignment="1" applyProtection="1">
      <alignment horizontal="center" vertical="center" wrapText="1"/>
      <protection locked="0"/>
    </xf>
    <xf numFmtId="4" fontId="7" fillId="3" borderId="8" xfId="0" applyNumberFormat="1" applyFont="1" applyFill="1" applyBorder="1" applyAlignment="1" applyProtection="1">
      <alignment horizontal="center" vertical="center" textRotation="90" wrapText="1"/>
    </xf>
    <xf numFmtId="4" fontId="7" fillId="3" borderId="13" xfId="0" applyNumberFormat="1" applyFont="1" applyFill="1" applyBorder="1" applyAlignment="1" applyProtection="1">
      <alignment horizontal="center" vertical="center" textRotation="90" wrapText="1"/>
    </xf>
    <xf numFmtId="0" fontId="3" fillId="10" borderId="12" xfId="0" applyFont="1" applyFill="1" applyBorder="1" applyAlignment="1" applyProtection="1">
      <alignment horizontal="center" vertical="center" textRotation="90" wrapText="1"/>
      <protection locked="0"/>
    </xf>
    <xf numFmtId="0" fontId="3" fillId="10" borderId="11" xfId="0" applyFont="1" applyFill="1" applyBorder="1" applyAlignment="1" applyProtection="1">
      <alignment horizontal="center" vertical="center" textRotation="90" wrapText="1"/>
      <protection locked="0"/>
    </xf>
    <xf numFmtId="9" fontId="4" fillId="0" borderId="8" xfId="0" applyNumberFormat="1" applyFont="1" applyFill="1" applyBorder="1" applyAlignment="1" applyProtection="1">
      <alignment horizontal="center" vertical="center" textRotation="90" wrapText="1"/>
      <protection locked="0"/>
    </xf>
    <xf numFmtId="0" fontId="4" fillId="0" borderId="13" xfId="0" applyFont="1" applyFill="1" applyBorder="1" applyAlignment="1" applyProtection="1">
      <alignment horizontal="center" vertical="center" textRotation="90" wrapText="1"/>
      <protection locked="0"/>
    </xf>
    <xf numFmtId="0" fontId="4" fillId="0" borderId="12" xfId="0" applyFont="1" applyFill="1" applyBorder="1" applyAlignment="1" applyProtection="1">
      <alignment horizontal="center" vertical="center" textRotation="90" wrapText="1"/>
      <protection locked="0"/>
    </xf>
    <xf numFmtId="9" fontId="4" fillId="0" borderId="25" xfId="0" applyNumberFormat="1" applyFont="1" applyFill="1" applyBorder="1" applyAlignment="1" applyProtection="1">
      <alignment horizontal="center" vertical="center" textRotation="90" wrapText="1"/>
      <protection locked="0"/>
    </xf>
    <xf numFmtId="0" fontId="4" fillId="0" borderId="33" xfId="0" applyFont="1" applyFill="1" applyBorder="1" applyAlignment="1" applyProtection="1">
      <alignment horizontal="center" vertical="center" textRotation="90" wrapText="1"/>
      <protection locked="0"/>
    </xf>
    <xf numFmtId="3" fontId="7" fillId="2" borderId="46" xfId="0" applyNumberFormat="1" applyFont="1" applyFill="1" applyBorder="1" applyAlignment="1" applyProtection="1">
      <alignment horizontal="center" vertical="center" wrapText="1"/>
    </xf>
    <xf numFmtId="0" fontId="3" fillId="0" borderId="36" xfId="0" applyFont="1" applyFill="1" applyBorder="1" applyAlignment="1">
      <alignment horizontal="center"/>
    </xf>
    <xf numFmtId="0" fontId="3" fillId="0" borderId="35" xfId="0" applyFont="1" applyFill="1" applyBorder="1" applyAlignment="1">
      <alignment horizontal="center"/>
    </xf>
    <xf numFmtId="0" fontId="3" fillId="0" borderId="37" xfId="0" applyFont="1" applyFill="1" applyBorder="1" applyAlignment="1">
      <alignment horizontal="center"/>
    </xf>
    <xf numFmtId="0" fontId="3" fillId="0" borderId="47" xfId="0" applyFont="1" applyFill="1" applyBorder="1" applyAlignment="1">
      <alignment horizontal="center" vertical="center" textRotation="90" wrapText="1"/>
    </xf>
    <xf numFmtId="0" fontId="3" fillId="0" borderId="48" xfId="0" applyFont="1" applyFill="1" applyBorder="1" applyAlignment="1">
      <alignment horizontal="center" vertical="center" textRotation="90" wrapText="1"/>
    </xf>
    <xf numFmtId="0" fontId="3" fillId="10" borderId="49" xfId="0" applyFont="1" applyFill="1" applyBorder="1" applyAlignment="1">
      <alignment horizontal="center" vertical="center"/>
    </xf>
    <xf numFmtId="0" fontId="3" fillId="10" borderId="43" xfId="0" applyFont="1" applyFill="1" applyBorder="1" applyAlignment="1">
      <alignment horizontal="center" vertical="center"/>
    </xf>
    <xf numFmtId="0" fontId="3" fillId="10" borderId="50" xfId="0" applyFont="1" applyFill="1" applyBorder="1" applyAlignment="1">
      <alignment horizontal="center" vertical="center"/>
    </xf>
    <xf numFmtId="0" fontId="3" fillId="10" borderId="16"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2" fillId="0" borderId="5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3" fontId="3" fillId="0" borderId="11" xfId="0" applyNumberFormat="1" applyFont="1" applyFill="1" applyBorder="1" applyAlignment="1">
      <alignment horizontal="center" vertical="center" textRotation="90" wrapText="1"/>
    </xf>
    <xf numFmtId="0" fontId="3" fillId="0" borderId="11" xfId="0" applyFont="1" applyBorder="1"/>
    <xf numFmtId="0" fontId="3" fillId="0" borderId="15" xfId="0" applyFont="1" applyBorder="1"/>
    <xf numFmtId="0" fontId="3" fillId="0" borderId="11" xfId="0" applyFont="1" applyFill="1" applyBorder="1" applyAlignment="1" applyProtection="1">
      <alignment horizontal="center" vertical="center" textRotation="90" wrapText="1"/>
      <protection locked="0"/>
    </xf>
    <xf numFmtId="0" fontId="3" fillId="0" borderId="15" xfId="0" applyFont="1" applyFill="1" applyBorder="1" applyAlignment="1" applyProtection="1">
      <alignment horizontal="center" vertical="center" textRotation="90" wrapText="1"/>
      <protection locked="0"/>
    </xf>
    <xf numFmtId="0" fontId="3" fillId="0" borderId="47" xfId="0" applyFont="1" applyFill="1" applyBorder="1" applyAlignment="1" applyProtection="1">
      <alignment horizontal="center" vertical="center" textRotation="90" wrapText="1"/>
      <protection locked="0"/>
    </xf>
    <xf numFmtId="0" fontId="3" fillId="0" borderId="48" xfId="0" applyFont="1" applyFill="1" applyBorder="1" applyAlignment="1" applyProtection="1">
      <alignment horizontal="center" vertical="center" textRotation="90" wrapText="1"/>
      <protection locked="0"/>
    </xf>
    <xf numFmtId="3" fontId="3" fillId="0" borderId="11" xfId="0" applyNumberFormat="1" applyFont="1" applyFill="1" applyBorder="1" applyAlignment="1" applyProtection="1">
      <alignment horizontal="center" vertical="center" textRotation="90" wrapText="1"/>
      <protection locked="0"/>
    </xf>
    <xf numFmtId="3" fontId="3" fillId="0" borderId="15" xfId="0" applyNumberFormat="1" applyFont="1" applyFill="1" applyBorder="1" applyAlignment="1" applyProtection="1">
      <alignment horizontal="center" vertical="center" textRotation="90" wrapText="1"/>
      <protection locked="0"/>
    </xf>
    <xf numFmtId="0" fontId="3" fillId="10" borderId="7" xfId="0" applyFont="1" applyFill="1" applyBorder="1" applyAlignment="1">
      <alignment horizontal="center" vertical="center" wrapText="1"/>
    </xf>
    <xf numFmtId="0" fontId="3" fillId="10" borderId="4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3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9" fontId="3" fillId="10" borderId="8" xfId="0" applyNumberFormat="1" applyFont="1" applyFill="1" applyBorder="1" applyAlignment="1">
      <alignment horizontal="center" vertical="center" textRotation="90" wrapText="1"/>
    </xf>
    <xf numFmtId="9" fontId="3" fillId="10" borderId="13" xfId="0" applyNumberFormat="1" applyFont="1" applyFill="1" applyBorder="1" applyAlignment="1">
      <alignment horizontal="center" vertical="center" textRotation="90" wrapText="1"/>
    </xf>
    <xf numFmtId="0" fontId="3" fillId="10" borderId="15" xfId="0" applyFont="1" applyFill="1" applyBorder="1" applyAlignment="1" applyProtection="1">
      <alignment horizontal="center" vertical="center" textRotation="90" wrapText="1"/>
      <protection locked="0"/>
    </xf>
    <xf numFmtId="0" fontId="9" fillId="0" borderId="11" xfId="0" applyFont="1" applyFill="1" applyBorder="1" applyAlignment="1" applyProtection="1">
      <alignment horizontal="center" vertical="center" textRotation="90" wrapText="1"/>
      <protection locked="0"/>
    </xf>
    <xf numFmtId="0" fontId="9" fillId="0" borderId="15" xfId="0" applyFont="1" applyFill="1" applyBorder="1" applyAlignment="1" applyProtection="1">
      <alignment horizontal="center" vertical="center" textRotation="90" wrapText="1"/>
      <protection locked="0"/>
    </xf>
    <xf numFmtId="0" fontId="3" fillId="10" borderId="40"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0" xfId="0" applyFont="1" applyBorder="1" applyAlignment="1">
      <alignment horizontal="center" vertical="center" wrapText="1"/>
    </xf>
    <xf numFmtId="3" fontId="3" fillId="0" borderId="8" xfId="0" applyNumberFormat="1" applyFont="1" applyFill="1" applyBorder="1" applyAlignment="1">
      <alignment horizontal="center" vertical="center" textRotation="90" wrapText="1"/>
    </xf>
    <xf numFmtId="0" fontId="3" fillId="0" borderId="13" xfId="0" applyFont="1" applyBorder="1"/>
    <xf numFmtId="0" fontId="3" fillId="0" borderId="14" xfId="0" applyFont="1" applyBorder="1"/>
    <xf numFmtId="3" fontId="3" fillId="0" borderId="9" xfId="0" applyNumberFormat="1" applyFont="1" applyFill="1" applyBorder="1" applyAlignment="1">
      <alignment horizontal="center" vertical="center" textRotation="90" wrapText="1"/>
    </xf>
    <xf numFmtId="0" fontId="3" fillId="0" borderId="29" xfId="0" applyFont="1" applyBorder="1"/>
    <xf numFmtId="0" fontId="3" fillId="0" borderId="52" xfId="0" applyFont="1" applyBorder="1"/>
    <xf numFmtId="0" fontId="11" fillId="12" borderId="53" xfId="0" applyFont="1" applyFill="1" applyBorder="1" applyAlignment="1">
      <alignment horizontal="center"/>
    </xf>
    <xf numFmtId="0" fontId="11" fillId="12" borderId="41" xfId="0" applyFont="1" applyFill="1" applyBorder="1" applyAlignment="1">
      <alignment horizontal="center"/>
    </xf>
    <xf numFmtId="0" fontId="11" fillId="12" borderId="54" xfId="0" applyFont="1" applyFill="1" applyBorder="1" applyAlignment="1">
      <alignment horizontal="center"/>
    </xf>
    <xf numFmtId="0" fontId="11" fillId="12" borderId="49" xfId="0" applyFont="1" applyFill="1" applyBorder="1" applyAlignment="1">
      <alignment horizontal="center"/>
    </xf>
    <xf numFmtId="0" fontId="11" fillId="12" borderId="43" xfId="0" applyFont="1" applyFill="1" applyBorder="1" applyAlignment="1">
      <alignment horizontal="center"/>
    </xf>
    <xf numFmtId="0" fontId="11" fillId="12" borderId="50" xfId="0" applyFont="1" applyFill="1" applyBorder="1" applyAlignment="1">
      <alignment horizontal="center"/>
    </xf>
    <xf numFmtId="3" fontId="3" fillId="10" borderId="13" xfId="0" applyNumberFormat="1" applyFont="1" applyFill="1" applyBorder="1" applyAlignment="1">
      <alignment horizontal="center" vertical="center" textRotation="90" wrapText="1"/>
    </xf>
    <xf numFmtId="3" fontId="3" fillId="10" borderId="14" xfId="0" applyNumberFormat="1" applyFont="1" applyFill="1" applyBorder="1" applyAlignment="1">
      <alignment horizontal="center" vertical="center" textRotation="90" wrapText="1"/>
    </xf>
    <xf numFmtId="0" fontId="3" fillId="10" borderId="13" xfId="0" applyFont="1" applyFill="1" applyBorder="1" applyAlignment="1">
      <alignment horizontal="center" vertical="center" textRotation="90" wrapText="1"/>
    </xf>
    <xf numFmtId="0" fontId="3" fillId="10" borderId="14" xfId="0" applyFont="1" applyFill="1" applyBorder="1" applyAlignment="1">
      <alignment horizontal="center" vertical="center" textRotation="90" wrapText="1"/>
    </xf>
    <xf numFmtId="0" fontId="3" fillId="10" borderId="29" xfId="0" applyFont="1" applyFill="1" applyBorder="1" applyAlignment="1">
      <alignment horizontal="center" vertical="center" wrapText="1"/>
    </xf>
    <xf numFmtId="0" fontId="3" fillId="10" borderId="52" xfId="0" applyFont="1" applyFill="1" applyBorder="1" applyAlignment="1">
      <alignment horizontal="center" vertical="center" wrapText="1"/>
    </xf>
    <xf numFmtId="0" fontId="10" fillId="10" borderId="7" xfId="0" applyFont="1" applyFill="1" applyBorder="1" applyAlignment="1">
      <alignment horizontal="justify" vertical="center" wrapText="1"/>
    </xf>
    <xf numFmtId="0" fontId="10" fillId="10" borderId="44" xfId="0" applyFont="1" applyFill="1" applyBorder="1" applyAlignment="1">
      <alignment horizontal="justify" vertical="center" wrapText="1"/>
    </xf>
    <xf numFmtId="0" fontId="10" fillId="10" borderId="40" xfId="0" applyFont="1" applyFill="1" applyBorder="1" applyAlignment="1">
      <alignment horizontal="justify" vertical="center" wrapText="1"/>
    </xf>
    <xf numFmtId="0" fontId="2" fillId="0" borderId="5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3" fillId="10" borderId="47" xfId="0" applyFont="1" applyFill="1" applyBorder="1" applyAlignment="1">
      <alignment horizontal="center" vertical="center" textRotation="90" wrapText="1"/>
    </xf>
    <xf numFmtId="0" fontId="3" fillId="10" borderId="48" xfId="0" applyFont="1" applyFill="1" applyBorder="1" applyAlignment="1">
      <alignment horizontal="center" vertical="center" textRotation="90" wrapText="1"/>
    </xf>
    <xf numFmtId="0" fontId="9" fillId="10" borderId="1" xfId="0" applyFont="1" applyFill="1" applyBorder="1" applyAlignment="1">
      <alignment horizontal="justify" vertical="center" wrapText="1"/>
    </xf>
    <xf numFmtId="0" fontId="9" fillId="10" borderId="44" xfId="0" applyFont="1" applyFill="1" applyBorder="1" applyAlignment="1">
      <alignment horizontal="justify" vertical="center" wrapText="1"/>
    </xf>
    <xf numFmtId="0" fontId="9" fillId="10" borderId="40" xfId="0" applyFont="1" applyFill="1" applyBorder="1" applyAlignment="1">
      <alignment horizontal="justify" vertical="center" wrapText="1"/>
    </xf>
    <xf numFmtId="0" fontId="3" fillId="10" borderId="7" xfId="0" applyFont="1" applyFill="1" applyBorder="1" applyAlignment="1">
      <alignment horizontal="justify" vertical="center" wrapText="1"/>
    </xf>
    <xf numFmtId="0" fontId="3" fillId="10" borderId="44" xfId="0" applyFont="1" applyFill="1" applyBorder="1" applyAlignment="1">
      <alignment horizontal="justify" vertical="center" wrapText="1"/>
    </xf>
    <xf numFmtId="0" fontId="3" fillId="10" borderId="40" xfId="0" applyFont="1" applyFill="1" applyBorder="1" applyAlignment="1">
      <alignment horizontal="justify" vertical="center" wrapText="1"/>
    </xf>
    <xf numFmtId="9" fontId="2" fillId="0" borderId="13" xfId="0" applyNumberFormat="1" applyFont="1" applyBorder="1" applyAlignment="1">
      <alignment horizontal="center" vertical="center" wrapText="1"/>
    </xf>
    <xf numFmtId="9" fontId="3" fillId="0" borderId="55" xfId="0" applyNumberFormat="1" applyFont="1" applyBorder="1" applyAlignment="1">
      <alignment horizontal="center" vertical="center" wrapText="1"/>
    </xf>
    <xf numFmtId="0" fontId="3" fillId="10" borderId="2" xfId="0" applyFont="1" applyFill="1" applyBorder="1" applyAlignment="1" applyProtection="1">
      <alignment horizontal="center" vertical="center" textRotation="90" wrapText="1"/>
      <protection locked="0"/>
    </xf>
    <xf numFmtId="0" fontId="3" fillId="10" borderId="13" xfId="0" applyFont="1" applyFill="1" applyBorder="1" applyAlignment="1" applyProtection="1">
      <alignment horizontal="center" vertical="center" textRotation="90" wrapText="1"/>
      <protection locked="0"/>
    </xf>
    <xf numFmtId="0" fontId="3" fillId="10" borderId="14" xfId="0" applyFont="1" applyFill="1" applyBorder="1" applyAlignment="1" applyProtection="1">
      <alignment horizontal="center" vertical="center" textRotation="90" wrapText="1"/>
      <protection locked="0"/>
    </xf>
    <xf numFmtId="0" fontId="3" fillId="0" borderId="5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7" xfId="0" applyNumberFormat="1" applyFont="1" applyFill="1" applyBorder="1" applyAlignment="1" applyProtection="1">
      <alignment horizontal="center" vertical="center" textRotation="90" wrapText="1"/>
      <protection locked="0"/>
    </xf>
    <xf numFmtId="0" fontId="3" fillId="0" borderId="48" xfId="0" applyNumberFormat="1" applyFont="1" applyFill="1" applyBorder="1" applyAlignment="1" applyProtection="1">
      <alignment horizontal="center" vertical="center" textRotation="90" wrapText="1"/>
      <protection locked="0"/>
    </xf>
    <xf numFmtId="0" fontId="4" fillId="11" borderId="32" xfId="0" applyFont="1" applyFill="1" applyBorder="1" applyAlignment="1">
      <alignment horizontal="center" vertical="center" wrapText="1"/>
    </xf>
    <xf numFmtId="0" fontId="4" fillId="11" borderId="26" xfId="0" applyFont="1" applyFill="1" applyBorder="1" applyAlignment="1">
      <alignment horizontal="center" vertical="center" wrapText="1"/>
    </xf>
    <xf numFmtId="0" fontId="4" fillId="11" borderId="59" xfId="0" applyFont="1" applyFill="1" applyBorder="1" applyAlignment="1">
      <alignment horizontal="center" vertical="center" wrapText="1"/>
    </xf>
    <xf numFmtId="0" fontId="3" fillId="10" borderId="36" xfId="0" applyFont="1" applyFill="1" applyBorder="1" applyAlignment="1">
      <alignment horizontal="center" vertical="center"/>
    </xf>
    <xf numFmtId="0" fontId="3" fillId="10" borderId="35" xfId="0" applyFont="1" applyFill="1" applyBorder="1" applyAlignment="1">
      <alignment horizontal="center" vertical="center"/>
    </xf>
    <xf numFmtId="0" fontId="3" fillId="10" borderId="37" xfId="0" applyFont="1" applyFill="1" applyBorder="1" applyAlignment="1">
      <alignment horizontal="center" vertical="center"/>
    </xf>
    <xf numFmtId="0" fontId="4" fillId="11" borderId="38" xfId="0" applyFont="1" applyFill="1" applyBorder="1" applyAlignment="1" applyProtection="1">
      <alignment horizontal="left" vertical="center" wrapText="1"/>
      <protection locked="0"/>
    </xf>
    <xf numFmtId="0" fontId="4" fillId="11" borderId="58" xfId="0" applyFont="1" applyFill="1" applyBorder="1" applyAlignment="1" applyProtection="1">
      <alignment horizontal="left" vertical="center" wrapText="1"/>
      <protection locked="0"/>
    </xf>
    <xf numFmtId="0" fontId="4" fillId="11" borderId="39" xfId="0" applyFont="1" applyFill="1" applyBorder="1" applyAlignment="1" applyProtection="1">
      <alignment horizontal="left" vertical="center" wrapText="1"/>
      <protection locked="0"/>
    </xf>
    <xf numFmtId="0" fontId="3" fillId="10" borderId="8" xfId="0" applyFont="1" applyFill="1" applyBorder="1" applyAlignment="1">
      <alignment horizontal="center" vertical="center" textRotation="90" wrapText="1"/>
    </xf>
    <xf numFmtId="0" fontId="4" fillId="11" borderId="38" xfId="0" applyFont="1" applyFill="1" applyBorder="1" applyAlignment="1">
      <alignment horizontal="left" vertical="center" wrapText="1"/>
    </xf>
    <xf numFmtId="0" fontId="4" fillId="11" borderId="58" xfId="0" applyFont="1" applyFill="1" applyBorder="1" applyAlignment="1">
      <alignment horizontal="left" vertical="center" wrapText="1"/>
    </xf>
    <xf numFmtId="0" fontId="4" fillId="11" borderId="39" xfId="0" applyFont="1" applyFill="1" applyBorder="1" applyAlignment="1">
      <alignment horizontal="left" vertical="center" wrapText="1"/>
    </xf>
    <xf numFmtId="3" fontId="4" fillId="11" borderId="32" xfId="0" applyNumberFormat="1" applyFont="1" applyFill="1" applyBorder="1" applyAlignment="1" applyProtection="1">
      <alignment horizontal="center" vertical="center" wrapText="1"/>
    </xf>
    <xf numFmtId="3" fontId="4" fillId="11" borderId="26" xfId="0" applyNumberFormat="1" applyFont="1" applyFill="1" applyBorder="1" applyAlignment="1" applyProtection="1">
      <alignment horizontal="center" vertical="center" wrapText="1"/>
    </xf>
    <xf numFmtId="3" fontId="4" fillId="11" borderId="24" xfId="0" applyNumberFormat="1" applyFont="1" applyFill="1" applyBorder="1" applyAlignment="1" applyProtection="1">
      <alignment horizontal="center" vertical="center" wrapText="1"/>
    </xf>
    <xf numFmtId="0" fontId="7" fillId="3" borderId="14" xfId="0" applyFont="1" applyFill="1" applyBorder="1" applyAlignment="1" applyProtection="1">
      <alignment horizontal="center" vertical="center" textRotation="90" wrapText="1"/>
    </xf>
    <xf numFmtId="0" fontId="7" fillId="3" borderId="14" xfId="0" applyFont="1" applyFill="1" applyBorder="1" applyAlignment="1">
      <alignment horizontal="center" vertical="center" textRotation="90" wrapText="1"/>
    </xf>
    <xf numFmtId="0" fontId="7" fillId="3" borderId="52" xfId="0" applyFont="1" applyFill="1" applyBorder="1" applyAlignment="1">
      <alignment horizontal="center" vertical="center" textRotation="90" wrapText="1"/>
    </xf>
    <xf numFmtId="164" fontId="4" fillId="3" borderId="54" xfId="0" applyNumberFormat="1" applyFont="1" applyFill="1" applyBorder="1" applyAlignment="1">
      <alignment horizontal="center" vertical="center" wrapText="1"/>
    </xf>
    <xf numFmtId="164" fontId="4" fillId="3" borderId="50" xfId="0" applyNumberFormat="1" applyFont="1" applyFill="1" applyBorder="1" applyAlignment="1">
      <alignment horizontal="center" vertical="center" wrapText="1"/>
    </xf>
    <xf numFmtId="0" fontId="4" fillId="3" borderId="40" xfId="0" applyFont="1" applyFill="1" applyBorder="1" applyAlignment="1" applyProtection="1">
      <alignment horizontal="center" vertical="center" wrapText="1"/>
      <protection locked="0"/>
    </xf>
    <xf numFmtId="4" fontId="7" fillId="3" borderId="14" xfId="0" applyNumberFormat="1" applyFont="1" applyFill="1" applyBorder="1" applyAlignment="1" applyProtection="1">
      <alignment horizontal="center" vertical="center" textRotation="90" wrapText="1"/>
    </xf>
    <xf numFmtId="10" fontId="3" fillId="4" borderId="14" xfId="0" applyNumberFormat="1" applyFont="1" applyFill="1" applyBorder="1" applyAlignment="1" applyProtection="1">
      <alignment horizontal="center" vertical="center" textRotation="90" wrapText="1"/>
    </xf>
    <xf numFmtId="0" fontId="3" fillId="4" borderId="52" xfId="0" applyFont="1" applyFill="1" applyBorder="1" applyAlignment="1" applyProtection="1">
      <alignment horizontal="center" vertical="center" textRotation="90" wrapText="1"/>
    </xf>
    <xf numFmtId="0" fontId="3" fillId="10" borderId="9" xfId="0" applyFont="1" applyFill="1" applyBorder="1" applyAlignment="1">
      <alignment horizontal="center" vertical="center" wrapText="1"/>
    </xf>
    <xf numFmtId="3" fontId="3" fillId="0" borderId="2" xfId="0" applyNumberFormat="1" applyFont="1" applyFill="1" applyBorder="1" applyAlignment="1" applyProtection="1">
      <alignment horizontal="center" vertical="center" textRotation="90" wrapText="1"/>
      <protection locked="0"/>
    </xf>
    <xf numFmtId="3" fontId="3" fillId="0" borderId="13" xfId="0" applyNumberFormat="1" applyFont="1" applyFill="1" applyBorder="1" applyAlignment="1" applyProtection="1">
      <alignment horizontal="center" vertical="center" textRotation="90" wrapText="1"/>
      <protection locked="0"/>
    </xf>
    <xf numFmtId="3" fontId="3" fillId="0" borderId="14" xfId="0" applyNumberFormat="1" applyFont="1" applyFill="1" applyBorder="1" applyAlignment="1" applyProtection="1">
      <alignment horizontal="center" vertical="center" textRotation="90" wrapText="1"/>
      <protection locked="0"/>
    </xf>
    <xf numFmtId="3" fontId="3" fillId="4" borderId="7" xfId="0" applyNumberFormat="1" applyFont="1" applyFill="1" applyBorder="1" applyAlignment="1" applyProtection="1">
      <alignment horizontal="center" vertical="center" textRotation="90" wrapText="1"/>
    </xf>
    <xf numFmtId="3" fontId="3" fillId="4" borderId="40" xfId="0" applyNumberFormat="1" applyFont="1" applyFill="1" applyBorder="1" applyAlignment="1" applyProtection="1">
      <alignment horizontal="center" vertical="center" textRotation="90" wrapText="1"/>
    </xf>
    <xf numFmtId="0" fontId="3" fillId="4" borderId="14" xfId="0" applyFont="1" applyFill="1" applyBorder="1" applyAlignment="1" applyProtection="1">
      <alignment horizontal="center" vertical="center" textRotation="90" wrapText="1"/>
    </xf>
    <xf numFmtId="0" fontId="3" fillId="10" borderId="19" xfId="0" applyFont="1" applyFill="1" applyBorder="1" applyAlignment="1">
      <alignment horizontal="center" vertical="center" textRotation="90" wrapText="1"/>
    </xf>
    <xf numFmtId="0" fontId="3" fillId="10" borderId="29" xfId="0" applyFont="1" applyFill="1" applyBorder="1" applyAlignment="1">
      <alignment horizontal="center" vertical="center" textRotation="90" wrapText="1"/>
    </xf>
    <xf numFmtId="0" fontId="3" fillId="10" borderId="52" xfId="0" applyFont="1" applyFill="1" applyBorder="1" applyAlignment="1">
      <alignment horizontal="center" vertical="center" textRotation="90" wrapText="1"/>
    </xf>
    <xf numFmtId="3" fontId="3" fillId="3" borderId="37" xfId="0" applyNumberFormat="1" applyFont="1" applyFill="1" applyBorder="1" applyAlignment="1">
      <alignment horizontal="center" vertical="center" wrapText="1"/>
    </xf>
    <xf numFmtId="3" fontId="3" fillId="10" borderId="8" xfId="0" applyNumberFormat="1" applyFont="1" applyFill="1" applyBorder="1" applyAlignment="1">
      <alignment horizontal="center" vertical="center" textRotation="90" wrapText="1"/>
    </xf>
    <xf numFmtId="0" fontId="3" fillId="7" borderId="2" xfId="0" applyFont="1" applyFill="1" applyBorder="1" applyAlignment="1" applyProtection="1">
      <alignment horizontal="center" vertical="center" textRotation="90" wrapText="1"/>
      <protection locked="0"/>
    </xf>
    <xf numFmtId="0" fontId="3" fillId="7" borderId="13" xfId="0" applyFont="1" applyFill="1" applyBorder="1" applyAlignment="1" applyProtection="1">
      <alignment horizontal="center" vertical="center" textRotation="90" wrapText="1"/>
      <protection locked="0"/>
    </xf>
    <xf numFmtId="0" fontId="3" fillId="7" borderId="14" xfId="0" applyFont="1" applyFill="1" applyBorder="1" applyAlignment="1" applyProtection="1">
      <alignment horizontal="center" vertical="center" textRotation="90" wrapText="1"/>
      <protection locked="0"/>
    </xf>
    <xf numFmtId="0" fontId="3" fillId="7" borderId="2" xfId="0" applyFont="1" applyFill="1" applyBorder="1" applyAlignment="1">
      <alignment horizontal="center" vertical="center" textRotation="90" wrapText="1"/>
    </xf>
    <xf numFmtId="0" fontId="3" fillId="7" borderId="13" xfId="0" applyFont="1" applyFill="1" applyBorder="1" applyAlignment="1">
      <alignment horizontal="center" vertical="center" textRotation="90" wrapText="1"/>
    </xf>
    <xf numFmtId="0" fontId="3" fillId="7" borderId="14" xfId="0" applyFont="1" applyFill="1" applyBorder="1" applyAlignment="1">
      <alignment horizontal="center" vertical="center" textRotation="90" wrapText="1"/>
    </xf>
    <xf numFmtId="0" fontId="3" fillId="10" borderId="11" xfId="0" applyFont="1" applyFill="1" applyBorder="1" applyAlignment="1">
      <alignment horizontal="center" wrapText="1"/>
    </xf>
    <xf numFmtId="0" fontId="3" fillId="10" borderId="8" xfId="0"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10" borderId="12" xfId="0" applyFont="1" applyFill="1" applyBorder="1" applyAlignment="1">
      <alignment horizontal="center" vertical="center" wrapText="1"/>
    </xf>
    <xf numFmtId="0" fontId="10" fillId="0" borderId="2" xfId="0" applyFont="1" applyFill="1" applyBorder="1" applyAlignment="1">
      <alignment horizontal="left" wrapText="1"/>
    </xf>
    <xf numFmtId="0" fontId="10" fillId="0" borderId="12" xfId="0" applyFont="1" applyFill="1" applyBorder="1" applyAlignment="1">
      <alignment horizontal="left" wrapText="1"/>
    </xf>
    <xf numFmtId="0" fontId="10" fillId="0" borderId="2" xfId="0" applyFont="1" applyFill="1" applyBorder="1" applyAlignment="1">
      <alignment horizontal="center" wrapText="1"/>
    </xf>
    <xf numFmtId="0" fontId="10" fillId="0" borderId="12" xfId="0" applyFont="1" applyFill="1" applyBorder="1" applyAlignment="1">
      <alignment horizontal="center" wrapText="1"/>
    </xf>
    <xf numFmtId="0" fontId="3" fillId="7" borderId="2" xfId="0" applyFont="1" applyFill="1" applyBorder="1" applyAlignment="1">
      <alignment horizontal="center" wrapText="1"/>
    </xf>
    <xf numFmtId="0" fontId="3" fillId="7" borderId="12" xfId="0" applyFont="1" applyFill="1" applyBorder="1" applyAlignment="1">
      <alignment horizontal="center" wrapText="1"/>
    </xf>
    <xf numFmtId="0" fontId="3" fillId="0" borderId="2" xfId="0" applyFont="1" applyFill="1" applyBorder="1" applyAlignment="1">
      <alignment horizontal="center" wrapText="1"/>
    </xf>
    <xf numFmtId="0" fontId="3" fillId="0" borderId="12" xfId="0" applyFont="1" applyFill="1" applyBorder="1" applyAlignment="1">
      <alignment horizontal="center" wrapText="1"/>
    </xf>
    <xf numFmtId="0" fontId="3" fillId="10" borderId="49" xfId="0" applyFont="1" applyFill="1" applyBorder="1" applyAlignment="1">
      <alignment horizontal="center"/>
    </xf>
    <xf numFmtId="0" fontId="3" fillId="10" borderId="43" xfId="0" applyFont="1" applyFill="1" applyBorder="1" applyAlignment="1">
      <alignment horizontal="center"/>
    </xf>
    <xf numFmtId="0" fontId="3" fillId="10" borderId="50" xfId="0" applyFont="1" applyFill="1" applyBorder="1" applyAlignment="1">
      <alignment horizontal="center"/>
    </xf>
    <xf numFmtId="0" fontId="10" fillId="10" borderId="16" xfId="0" applyFont="1" applyFill="1" applyBorder="1" applyAlignment="1">
      <alignment horizontal="center" wrapText="1"/>
    </xf>
    <xf numFmtId="0" fontId="10" fillId="10" borderId="17" xfId="0" applyFont="1" applyFill="1" applyBorder="1" applyAlignment="1">
      <alignment horizontal="center" wrapText="1"/>
    </xf>
    <xf numFmtId="0" fontId="3" fillId="10" borderId="2" xfId="0" applyFont="1" applyFill="1" applyBorder="1" applyAlignment="1">
      <alignment horizontal="center" wrapText="1"/>
    </xf>
    <xf numFmtId="0" fontId="3" fillId="10" borderId="13" xfId="0" applyFont="1" applyFill="1" applyBorder="1" applyAlignment="1">
      <alignment horizontal="center" wrapText="1"/>
    </xf>
    <xf numFmtId="0" fontId="3" fillId="10" borderId="14" xfId="0" applyFont="1" applyFill="1" applyBorder="1" applyAlignment="1">
      <alignment horizontal="center" wrapText="1"/>
    </xf>
    <xf numFmtId="0" fontId="10" fillId="0" borderId="13" xfId="0" applyFont="1" applyFill="1" applyBorder="1" applyAlignment="1">
      <alignment horizontal="center" wrapText="1"/>
    </xf>
    <xf numFmtId="0" fontId="10" fillId="0" borderId="14" xfId="0" applyFont="1" applyFill="1" applyBorder="1" applyAlignment="1">
      <alignment horizontal="center" wrapText="1"/>
    </xf>
    <xf numFmtId="0" fontId="3" fillId="9" borderId="2" xfId="0" applyFont="1" applyFill="1" applyBorder="1" applyAlignment="1" applyProtection="1">
      <alignment horizontal="left" wrapText="1"/>
      <protection locked="0"/>
    </xf>
    <xf numFmtId="0" fontId="3" fillId="9" borderId="13" xfId="0" applyFont="1" applyFill="1" applyBorder="1" applyAlignment="1" applyProtection="1">
      <alignment horizontal="left" wrapText="1"/>
      <protection locked="0"/>
    </xf>
    <xf numFmtId="0" fontId="3" fillId="9" borderId="14" xfId="0" applyFont="1" applyFill="1" applyBorder="1" applyAlignment="1" applyProtection="1">
      <alignment horizontal="left" wrapText="1"/>
      <protection locked="0"/>
    </xf>
    <xf numFmtId="0" fontId="3" fillId="0" borderId="2" xfId="0" applyFont="1" applyFill="1" applyBorder="1" applyAlignment="1">
      <alignment horizontal="left" wrapText="1"/>
    </xf>
    <xf numFmtId="0" fontId="3" fillId="0" borderId="13" xfId="0" applyFont="1" applyFill="1" applyBorder="1" applyAlignment="1">
      <alignment horizontal="left" wrapText="1"/>
    </xf>
    <xf numFmtId="0" fontId="3" fillId="0" borderId="14" xfId="0" applyFont="1" applyFill="1" applyBorder="1" applyAlignment="1">
      <alignment horizontal="left" wrapText="1"/>
    </xf>
    <xf numFmtId="0" fontId="10" fillId="0" borderId="19" xfId="0" applyFont="1" applyBorder="1" applyAlignment="1">
      <alignment horizontal="left" vertical="center" wrapText="1"/>
    </xf>
    <xf numFmtId="0" fontId="2" fillId="0" borderId="29" xfId="0" applyFont="1" applyBorder="1" applyAlignment="1">
      <alignment horizontal="left" vertical="center" wrapText="1"/>
    </xf>
    <xf numFmtId="0" fontId="2" fillId="0" borderId="52" xfId="0" applyFont="1" applyBorder="1" applyAlignment="1">
      <alignment horizontal="left" vertical="center" wrapText="1"/>
    </xf>
    <xf numFmtId="0" fontId="10" fillId="0" borderId="16" xfId="0" applyFont="1" applyBorder="1" applyAlignment="1">
      <alignment horizontal="center" wrapText="1"/>
    </xf>
    <xf numFmtId="0" fontId="10" fillId="0" borderId="17" xfId="0" applyFont="1" applyBorder="1" applyAlignment="1">
      <alignment horizontal="center" wrapText="1"/>
    </xf>
  </cellXfs>
  <cellStyles count="6">
    <cellStyle name="Millares" xfId="1" builtinId="3"/>
    <cellStyle name="Normal" xfId="0" builtinId="0"/>
    <cellStyle name="Normal 10" xfId="2"/>
    <cellStyle name="Normal 12 2" xfId="3"/>
    <cellStyle name="Normal 2" xfId="4"/>
    <cellStyle name="Normal 4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AI808"/>
  <sheetViews>
    <sheetView tabSelected="1" zoomScale="70" workbookViewId="0">
      <selection activeCell="C810" sqref="C810"/>
    </sheetView>
  </sheetViews>
  <sheetFormatPr baseColWidth="10" defaultRowHeight="15"/>
  <sheetData>
    <row r="1" spans="1:35">
      <c r="A1" s="271" t="s">
        <v>39</v>
      </c>
      <c r="B1" s="272"/>
      <c r="C1" s="272"/>
      <c r="D1" s="272"/>
      <c r="E1" s="272"/>
      <c r="F1" s="272"/>
      <c r="G1" s="273"/>
      <c r="H1" s="274" t="s">
        <v>40</v>
      </c>
      <c r="I1" s="275"/>
      <c r="J1" s="275"/>
      <c r="K1" s="275"/>
      <c r="L1" s="275"/>
      <c r="M1" s="275"/>
      <c r="N1" s="275"/>
      <c r="O1" s="275"/>
      <c r="P1" s="275"/>
      <c r="Q1" s="275"/>
      <c r="R1" s="275"/>
      <c r="S1" s="276"/>
      <c r="T1" s="274" t="s">
        <v>0</v>
      </c>
      <c r="U1" s="277"/>
      <c r="V1" s="277"/>
      <c r="W1" s="277"/>
      <c r="X1" s="277"/>
      <c r="Y1" s="277"/>
      <c r="Z1" s="277"/>
      <c r="AA1" s="277"/>
      <c r="AB1" s="277"/>
      <c r="AC1" s="277"/>
      <c r="AD1" s="277"/>
      <c r="AE1" s="277"/>
      <c r="AF1" s="277"/>
      <c r="AG1" s="277"/>
      <c r="AH1" s="277"/>
      <c r="AI1" s="278"/>
    </row>
    <row r="2" spans="1:35" ht="15.75" thickBot="1">
      <c r="A2" s="279" t="s">
        <v>38</v>
      </c>
      <c r="B2" s="280"/>
      <c r="C2" s="281"/>
      <c r="D2" s="81"/>
      <c r="E2" s="282" t="s">
        <v>44</v>
      </c>
      <c r="F2" s="282"/>
      <c r="G2" s="282"/>
      <c r="H2" s="282"/>
      <c r="I2" s="282"/>
      <c r="J2" s="282"/>
      <c r="K2" s="282"/>
      <c r="L2" s="282"/>
      <c r="M2" s="283"/>
      <c r="N2" s="284" t="s">
        <v>1</v>
      </c>
      <c r="O2" s="285"/>
      <c r="P2" s="285"/>
      <c r="Q2" s="285"/>
      <c r="R2" s="285"/>
      <c r="S2" s="285"/>
      <c r="T2" s="285"/>
      <c r="U2" s="285"/>
      <c r="V2" s="285"/>
      <c r="W2" s="285"/>
      <c r="X2" s="285"/>
      <c r="Y2" s="285"/>
      <c r="Z2" s="285"/>
      <c r="AA2" s="285"/>
      <c r="AB2" s="285"/>
      <c r="AC2" s="285"/>
      <c r="AD2" s="285"/>
      <c r="AE2" s="286"/>
      <c r="AF2" s="287" t="s">
        <v>2</v>
      </c>
      <c r="AG2" s="288"/>
      <c r="AH2" s="288"/>
      <c r="AI2" s="289"/>
    </row>
    <row r="3" spans="1:35">
      <c r="A3" s="306" t="s">
        <v>3</v>
      </c>
      <c r="B3" s="308" t="s">
        <v>4</v>
      </c>
      <c r="C3" s="309"/>
      <c r="D3" s="309"/>
      <c r="E3" s="309"/>
      <c r="F3" s="309"/>
      <c r="G3" s="309"/>
      <c r="H3" s="312" t="s">
        <v>5</v>
      </c>
      <c r="I3" s="314" t="s">
        <v>6</v>
      </c>
      <c r="J3" s="314" t="s">
        <v>7</v>
      </c>
      <c r="K3" s="304" t="s">
        <v>45</v>
      </c>
      <c r="L3" s="292" t="s">
        <v>8</v>
      </c>
      <c r="M3" s="302" t="s">
        <v>9</v>
      </c>
      <c r="N3" s="323" t="s">
        <v>10</v>
      </c>
      <c r="O3" s="270"/>
      <c r="P3" s="268" t="s">
        <v>11</v>
      </c>
      <c r="Q3" s="270"/>
      <c r="R3" s="268" t="s">
        <v>12</v>
      </c>
      <c r="S3" s="270"/>
      <c r="T3" s="268" t="s">
        <v>13</v>
      </c>
      <c r="U3" s="270"/>
      <c r="V3" s="268" t="s">
        <v>14</v>
      </c>
      <c r="W3" s="270"/>
      <c r="X3" s="268" t="s">
        <v>15</v>
      </c>
      <c r="Y3" s="270"/>
      <c r="Z3" s="268" t="s">
        <v>16</v>
      </c>
      <c r="AA3" s="270"/>
      <c r="AB3" s="268" t="s">
        <v>17</v>
      </c>
      <c r="AC3" s="270"/>
      <c r="AD3" s="268" t="s">
        <v>18</v>
      </c>
      <c r="AE3" s="269"/>
      <c r="AF3" s="290" t="s">
        <v>19</v>
      </c>
      <c r="AG3" s="294" t="s">
        <v>20</v>
      </c>
      <c r="AH3" s="296" t="s">
        <v>21</v>
      </c>
      <c r="AI3" s="298" t="s">
        <v>22</v>
      </c>
    </row>
    <row r="4" spans="1:35" ht="26.25" thickBot="1">
      <c r="A4" s="307"/>
      <c r="B4" s="310"/>
      <c r="C4" s="311"/>
      <c r="D4" s="311"/>
      <c r="E4" s="311"/>
      <c r="F4" s="311"/>
      <c r="G4" s="311"/>
      <c r="H4" s="313"/>
      <c r="I4" s="315" t="s">
        <v>6</v>
      </c>
      <c r="J4" s="315"/>
      <c r="K4" s="305"/>
      <c r="L4" s="293"/>
      <c r="M4" s="303"/>
      <c r="N4" s="1" t="s">
        <v>23</v>
      </c>
      <c r="O4" s="66" t="s">
        <v>24</v>
      </c>
      <c r="P4" s="2" t="s">
        <v>23</v>
      </c>
      <c r="Q4" s="66" t="s">
        <v>24</v>
      </c>
      <c r="R4" s="2" t="s">
        <v>23</v>
      </c>
      <c r="S4" s="66" t="s">
        <v>24</v>
      </c>
      <c r="T4" s="2" t="s">
        <v>23</v>
      </c>
      <c r="U4" s="66" t="s">
        <v>24</v>
      </c>
      <c r="V4" s="2" t="s">
        <v>23</v>
      </c>
      <c r="W4" s="66" t="s">
        <v>24</v>
      </c>
      <c r="X4" s="2" t="s">
        <v>23</v>
      </c>
      <c r="Y4" s="66" t="s">
        <v>24</v>
      </c>
      <c r="Z4" s="2" t="s">
        <v>23</v>
      </c>
      <c r="AA4" s="66" t="s">
        <v>25</v>
      </c>
      <c r="AB4" s="2" t="s">
        <v>23</v>
      </c>
      <c r="AC4" s="66" t="s">
        <v>25</v>
      </c>
      <c r="AD4" s="2" t="s">
        <v>23</v>
      </c>
      <c r="AE4" s="67" t="s">
        <v>25</v>
      </c>
      <c r="AF4" s="291"/>
      <c r="AG4" s="295"/>
      <c r="AH4" s="297"/>
      <c r="AI4" s="299"/>
    </row>
    <row r="5" spans="1:35" ht="57" thickBot="1">
      <c r="A5" s="3" t="s">
        <v>49</v>
      </c>
      <c r="B5" s="300" t="s">
        <v>48</v>
      </c>
      <c r="C5" s="301"/>
      <c r="D5" s="301"/>
      <c r="E5" s="301"/>
      <c r="F5" s="301"/>
      <c r="G5" s="301"/>
      <c r="H5" s="73" t="s">
        <v>26</v>
      </c>
      <c r="I5" s="4"/>
      <c r="J5" s="5"/>
      <c r="K5" s="5"/>
      <c r="L5" s="6"/>
      <c r="M5" s="74"/>
      <c r="N5" s="7">
        <v>0</v>
      </c>
      <c r="O5" s="8">
        <v>0</v>
      </c>
      <c r="P5" s="8">
        <v>0</v>
      </c>
      <c r="Q5" s="8">
        <v>0</v>
      </c>
      <c r="R5" s="8">
        <v>0</v>
      </c>
      <c r="S5" s="8">
        <v>0</v>
      </c>
      <c r="T5" s="8">
        <v>0</v>
      </c>
      <c r="U5" s="8">
        <v>0</v>
      </c>
      <c r="V5" s="8">
        <v>0</v>
      </c>
      <c r="W5" s="8">
        <v>0</v>
      </c>
      <c r="X5" s="8">
        <v>0</v>
      </c>
      <c r="Y5" s="8">
        <v>0</v>
      </c>
      <c r="Z5" s="8">
        <v>0</v>
      </c>
      <c r="AA5" s="8">
        <v>0</v>
      </c>
      <c r="AB5" s="8">
        <v>0</v>
      </c>
      <c r="AC5" s="8">
        <v>0</v>
      </c>
      <c r="AD5" s="8">
        <v>0</v>
      </c>
      <c r="AE5" s="9">
        <v>0</v>
      </c>
      <c r="AF5" s="10">
        <v>0</v>
      </c>
      <c r="AG5" s="11"/>
      <c r="AH5" s="11"/>
      <c r="AI5" s="12"/>
    </row>
    <row r="6" spans="1:35" ht="15.75" thickBot="1">
      <c r="A6" s="324"/>
      <c r="B6" s="325"/>
      <c r="C6" s="325"/>
      <c r="D6" s="325"/>
      <c r="E6" s="325"/>
      <c r="F6" s="325"/>
      <c r="G6" s="325"/>
      <c r="H6" s="325"/>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6"/>
    </row>
    <row r="7" spans="1:35" ht="34.5" thickBot="1">
      <c r="A7" s="13" t="s">
        <v>27</v>
      </c>
      <c r="B7" s="14" t="s">
        <v>28</v>
      </c>
      <c r="C7" s="14" t="s">
        <v>29</v>
      </c>
      <c r="D7" s="14" t="s">
        <v>30</v>
      </c>
      <c r="E7" s="15" t="s">
        <v>31</v>
      </c>
      <c r="F7" s="15" t="s">
        <v>32</v>
      </c>
      <c r="G7" s="75" t="s">
        <v>33</v>
      </c>
      <c r="H7" s="76" t="s">
        <v>34</v>
      </c>
      <c r="I7" s="77"/>
      <c r="J7" s="77"/>
      <c r="K7" s="77"/>
      <c r="L7" s="77"/>
      <c r="M7" s="78"/>
      <c r="N7" s="17">
        <v>0</v>
      </c>
      <c r="O7" s="18">
        <v>0</v>
      </c>
      <c r="P7" s="19">
        <v>0</v>
      </c>
      <c r="Q7" s="18">
        <v>0</v>
      </c>
      <c r="R7" s="19"/>
      <c r="S7" s="18"/>
      <c r="T7" s="19"/>
      <c r="U7" s="18"/>
      <c r="V7" s="19"/>
      <c r="W7" s="18"/>
      <c r="X7" s="19"/>
      <c r="Y7" s="18"/>
      <c r="Z7" s="19"/>
      <c r="AA7" s="18"/>
      <c r="AB7" s="19"/>
      <c r="AC7" s="18"/>
      <c r="AD7" s="20">
        <v>0</v>
      </c>
      <c r="AE7" s="18">
        <v>0</v>
      </c>
      <c r="AF7" s="21">
        <v>0</v>
      </c>
      <c r="AG7" s="22"/>
      <c r="AH7" s="22"/>
      <c r="AI7" s="23"/>
    </row>
    <row r="8" spans="1:35" ht="135">
      <c r="A8" s="347" t="s">
        <v>41</v>
      </c>
      <c r="B8" s="349"/>
      <c r="C8" s="25" t="s">
        <v>50</v>
      </c>
      <c r="D8" s="84">
        <v>15</v>
      </c>
      <c r="E8" s="94">
        <v>0.25</v>
      </c>
      <c r="F8" s="94">
        <v>0</v>
      </c>
      <c r="G8" s="351" t="s">
        <v>43</v>
      </c>
      <c r="H8" s="352" t="s">
        <v>42</v>
      </c>
      <c r="I8" s="95">
        <v>0</v>
      </c>
      <c r="J8" s="354">
        <v>1</v>
      </c>
      <c r="K8" s="318">
        <v>0.25</v>
      </c>
      <c r="L8" s="318">
        <v>0.15</v>
      </c>
      <c r="M8" s="321"/>
      <c r="N8" s="79" t="s">
        <v>51</v>
      </c>
      <c r="O8" s="79" t="s">
        <v>51</v>
      </c>
      <c r="P8" s="79"/>
      <c r="Q8" s="79"/>
      <c r="R8" s="79"/>
      <c r="S8" s="79"/>
      <c r="T8" s="79"/>
      <c r="U8" s="79"/>
      <c r="V8" s="79"/>
      <c r="W8" s="79"/>
      <c r="X8" s="79"/>
      <c r="Y8" s="79"/>
      <c r="Z8" s="79"/>
      <c r="AA8" s="79"/>
      <c r="AB8" s="79"/>
      <c r="AC8" s="79"/>
      <c r="AD8" s="79" t="s">
        <v>51</v>
      </c>
      <c r="AE8" s="79" t="s">
        <v>51</v>
      </c>
      <c r="AF8" s="90"/>
      <c r="AG8" s="91"/>
      <c r="AH8" s="91"/>
      <c r="AI8" s="92" t="s">
        <v>47</v>
      </c>
    </row>
    <row r="9" spans="1:35" ht="15.75" customHeight="1">
      <c r="A9" s="348"/>
      <c r="B9" s="350"/>
      <c r="C9" s="25"/>
      <c r="D9" s="84"/>
      <c r="E9" s="94"/>
      <c r="F9" s="94"/>
      <c r="G9" s="351"/>
      <c r="H9" s="353"/>
      <c r="I9" s="95"/>
      <c r="J9" s="355"/>
      <c r="K9" s="319"/>
      <c r="L9" s="319"/>
      <c r="M9" s="322"/>
      <c r="N9" s="79"/>
      <c r="O9" s="79"/>
      <c r="P9" s="79" t="s">
        <v>46</v>
      </c>
      <c r="Q9" s="79"/>
      <c r="R9" s="79"/>
      <c r="S9" s="79"/>
      <c r="T9" s="79"/>
      <c r="U9" s="79"/>
      <c r="V9" s="79"/>
      <c r="W9" s="79"/>
      <c r="X9" s="79"/>
      <c r="Y9" s="79"/>
      <c r="Z9" s="79"/>
      <c r="AA9" s="79"/>
      <c r="AB9" s="79"/>
      <c r="AC9" s="79"/>
      <c r="AD9" s="79"/>
      <c r="AE9" s="79"/>
      <c r="AF9" s="90"/>
      <c r="AG9" s="91"/>
      <c r="AH9" s="91"/>
      <c r="AI9" s="92"/>
    </row>
    <row r="10" spans="1:35" ht="15.75" customHeight="1">
      <c r="A10" s="348"/>
      <c r="B10" s="350"/>
      <c r="C10" s="85"/>
      <c r="D10" s="25"/>
      <c r="E10" s="93"/>
      <c r="F10" s="83"/>
      <c r="G10" s="351"/>
      <c r="H10" s="353"/>
      <c r="I10" s="96"/>
      <c r="J10" s="355"/>
      <c r="K10" s="319"/>
      <c r="L10" s="319"/>
      <c r="M10" s="322"/>
      <c r="N10" s="79"/>
      <c r="O10" s="79"/>
      <c r="P10" s="88"/>
      <c r="Q10" s="86"/>
      <c r="R10" s="86"/>
      <c r="S10" s="86"/>
      <c r="T10" s="86"/>
      <c r="U10" s="86"/>
      <c r="V10" s="87"/>
      <c r="W10" s="86"/>
      <c r="X10" s="86"/>
      <c r="Y10" s="86"/>
      <c r="Z10" s="86"/>
      <c r="AA10" s="86"/>
      <c r="AB10" s="86"/>
      <c r="AC10" s="86"/>
      <c r="AD10" s="79"/>
      <c r="AE10" s="79"/>
      <c r="AF10" s="89"/>
      <c r="AG10" s="316"/>
      <c r="AH10" s="316"/>
      <c r="AI10" s="92"/>
    </row>
    <row r="11" spans="1:35" ht="15.75" customHeight="1">
      <c r="A11" s="348"/>
      <c r="B11" s="350"/>
      <c r="C11" s="85"/>
      <c r="D11" s="25"/>
      <c r="E11" s="93"/>
      <c r="F11" s="83"/>
      <c r="G11" s="351"/>
      <c r="H11" s="353"/>
      <c r="I11" s="96"/>
      <c r="J11" s="355"/>
      <c r="K11" s="320"/>
      <c r="L11" s="319"/>
      <c r="M11" s="322"/>
      <c r="N11" s="79"/>
      <c r="O11" s="79"/>
      <c r="P11" s="30"/>
      <c r="Q11" s="26"/>
      <c r="R11" s="26"/>
      <c r="S11" s="26"/>
      <c r="T11" s="26"/>
      <c r="U11" s="26"/>
      <c r="V11" s="26"/>
      <c r="W11" s="26"/>
      <c r="X11" s="26"/>
      <c r="Y11" s="26"/>
      <c r="Z11" s="26"/>
      <c r="AA11" s="26"/>
      <c r="AB11" s="26"/>
      <c r="AC11" s="26"/>
      <c r="AD11" s="79"/>
      <c r="AE11" s="79"/>
      <c r="AF11" s="27"/>
      <c r="AG11" s="317"/>
      <c r="AH11" s="317"/>
      <c r="AI11" s="92"/>
    </row>
    <row r="12" spans="1:35" ht="15.75" thickBot="1">
      <c r="A12" s="329"/>
      <c r="B12" s="330"/>
      <c r="C12" s="330"/>
      <c r="D12" s="330"/>
      <c r="E12" s="330"/>
      <c r="F12" s="330"/>
      <c r="G12" s="330"/>
      <c r="H12" s="330"/>
      <c r="I12" s="330"/>
      <c r="J12" s="330"/>
      <c r="K12" s="330"/>
      <c r="L12" s="330"/>
      <c r="M12" s="330"/>
      <c r="N12" s="330"/>
      <c r="O12" s="330"/>
      <c r="P12" s="330"/>
      <c r="Q12" s="330"/>
      <c r="R12" s="330"/>
      <c r="S12" s="330"/>
      <c r="T12" s="330"/>
      <c r="U12" s="330"/>
      <c r="V12" s="330"/>
      <c r="W12" s="330"/>
      <c r="X12" s="330"/>
      <c r="Y12" s="330"/>
      <c r="Z12" s="330"/>
      <c r="AA12" s="330"/>
      <c r="AB12" s="330"/>
      <c r="AC12" s="330"/>
      <c r="AD12" s="330"/>
      <c r="AE12" s="330"/>
      <c r="AF12" s="330"/>
      <c r="AG12" s="330"/>
      <c r="AH12" s="330"/>
      <c r="AI12" s="331"/>
    </row>
    <row r="13" spans="1:35" ht="34.5" thickBot="1">
      <c r="A13" s="13" t="s">
        <v>27</v>
      </c>
      <c r="B13" s="14" t="s">
        <v>28</v>
      </c>
      <c r="C13" s="14" t="s">
        <v>29</v>
      </c>
      <c r="D13" s="14" t="s">
        <v>35</v>
      </c>
      <c r="E13" s="15" t="s">
        <v>31</v>
      </c>
      <c r="F13" s="15" t="s">
        <v>32</v>
      </c>
      <c r="G13" s="75" t="s">
        <v>36</v>
      </c>
      <c r="H13" s="76" t="s">
        <v>34</v>
      </c>
      <c r="I13" s="16"/>
      <c r="J13" s="35"/>
      <c r="K13" s="35"/>
      <c r="L13" s="36"/>
      <c r="M13" s="37"/>
      <c r="N13" s="17">
        <v>0</v>
      </c>
      <c r="O13" s="18">
        <v>0</v>
      </c>
      <c r="P13" s="19">
        <v>0</v>
      </c>
      <c r="Q13" s="18">
        <v>0</v>
      </c>
      <c r="R13" s="19"/>
      <c r="S13" s="18"/>
      <c r="T13" s="19"/>
      <c r="U13" s="18"/>
      <c r="V13" s="19"/>
      <c r="W13" s="18"/>
      <c r="X13" s="19"/>
      <c r="Y13" s="18"/>
      <c r="Z13" s="19"/>
      <c r="AA13" s="18"/>
      <c r="AB13" s="19"/>
      <c r="AC13" s="18"/>
      <c r="AD13" s="19">
        <v>0</v>
      </c>
      <c r="AE13" s="18">
        <v>0</v>
      </c>
      <c r="AF13" s="21">
        <v>0</v>
      </c>
      <c r="AG13" s="22"/>
      <c r="AH13" s="22"/>
      <c r="AI13" s="23"/>
    </row>
    <row r="14" spans="1:35">
      <c r="A14" s="332"/>
      <c r="B14" s="71"/>
      <c r="C14" s="38"/>
      <c r="D14" s="38"/>
      <c r="E14" s="39"/>
      <c r="F14" s="25"/>
      <c r="G14" s="334"/>
      <c r="H14" s="336"/>
      <c r="I14" s="40"/>
      <c r="J14" s="338"/>
      <c r="K14" s="82"/>
      <c r="L14" s="341"/>
      <c r="M14" s="343"/>
      <c r="N14" s="41"/>
      <c r="O14" s="79"/>
      <c r="P14" s="79"/>
      <c r="Q14" s="79"/>
      <c r="R14" s="79"/>
      <c r="S14" s="79"/>
      <c r="T14" s="79"/>
      <c r="U14" s="79"/>
      <c r="V14" s="79"/>
      <c r="W14" s="79"/>
      <c r="X14" s="79"/>
      <c r="Y14" s="79"/>
      <c r="Z14" s="79"/>
      <c r="AA14" s="79"/>
      <c r="AB14" s="79"/>
      <c r="AC14" s="79"/>
      <c r="AD14" s="345"/>
      <c r="AE14" s="345"/>
      <c r="AF14" s="42"/>
      <c r="AG14" s="317"/>
      <c r="AH14" s="357"/>
      <c r="AI14" s="327"/>
    </row>
    <row r="15" spans="1:35">
      <c r="A15" s="332"/>
      <c r="B15" s="71"/>
      <c r="C15" s="38"/>
      <c r="D15" s="38"/>
      <c r="E15" s="39"/>
      <c r="F15" s="25"/>
      <c r="G15" s="334"/>
      <c r="H15" s="336"/>
      <c r="I15" s="40"/>
      <c r="J15" s="339"/>
      <c r="K15" s="82"/>
      <c r="L15" s="341"/>
      <c r="M15" s="343"/>
      <c r="N15" s="41"/>
      <c r="O15" s="79"/>
      <c r="P15" s="79"/>
      <c r="Q15" s="79"/>
      <c r="R15" s="79"/>
      <c r="S15" s="79"/>
      <c r="T15" s="79"/>
      <c r="U15" s="79"/>
      <c r="V15" s="79"/>
      <c r="W15" s="79"/>
      <c r="X15" s="79"/>
      <c r="Y15" s="79"/>
      <c r="Z15" s="79"/>
      <c r="AA15" s="79"/>
      <c r="AB15" s="79"/>
      <c r="AC15" s="79"/>
      <c r="AD15" s="345"/>
      <c r="AE15" s="345"/>
      <c r="AF15" s="42"/>
      <c r="AG15" s="317"/>
      <c r="AH15" s="357"/>
      <c r="AI15" s="327"/>
    </row>
    <row r="16" spans="1:35">
      <c r="A16" s="332"/>
      <c r="B16" s="71"/>
      <c r="C16" s="38"/>
      <c r="D16" s="38"/>
      <c r="E16" s="43"/>
      <c r="F16" s="25"/>
      <c r="G16" s="334"/>
      <c r="H16" s="336"/>
      <c r="I16" s="40"/>
      <c r="J16" s="339"/>
      <c r="K16" s="82"/>
      <c r="L16" s="341"/>
      <c r="M16" s="343"/>
      <c r="N16" s="41"/>
      <c r="O16" s="79"/>
      <c r="P16" s="79"/>
      <c r="Q16" s="79"/>
      <c r="R16" s="79"/>
      <c r="S16" s="79"/>
      <c r="T16" s="79"/>
      <c r="U16" s="79"/>
      <c r="V16" s="79"/>
      <c r="W16" s="79"/>
      <c r="X16" s="79"/>
      <c r="Y16" s="79"/>
      <c r="Z16" s="79"/>
      <c r="AA16" s="79"/>
      <c r="AB16" s="79"/>
      <c r="AC16" s="79"/>
      <c r="AD16" s="345"/>
      <c r="AE16" s="345"/>
      <c r="AF16" s="44"/>
      <c r="AG16" s="317"/>
      <c r="AH16" s="357"/>
      <c r="AI16" s="327"/>
    </row>
    <row r="17" spans="1:35" ht="15.75" thickBot="1">
      <c r="A17" s="333"/>
      <c r="B17" s="72"/>
      <c r="C17" s="45"/>
      <c r="D17" s="45"/>
      <c r="E17" s="46"/>
      <c r="F17" s="32"/>
      <c r="G17" s="335"/>
      <c r="H17" s="337"/>
      <c r="I17" s="47"/>
      <c r="J17" s="340"/>
      <c r="K17" s="48"/>
      <c r="L17" s="342"/>
      <c r="M17" s="344"/>
      <c r="N17" s="49"/>
      <c r="O17" s="80"/>
      <c r="P17" s="80"/>
      <c r="Q17" s="80"/>
      <c r="R17" s="80"/>
      <c r="S17" s="80"/>
      <c r="T17" s="80"/>
      <c r="U17" s="80"/>
      <c r="V17" s="80"/>
      <c r="W17" s="80"/>
      <c r="X17" s="80"/>
      <c r="Y17" s="80"/>
      <c r="Z17" s="80"/>
      <c r="AA17" s="80"/>
      <c r="AB17" s="80"/>
      <c r="AC17" s="80"/>
      <c r="AD17" s="346"/>
      <c r="AE17" s="346"/>
      <c r="AF17" s="50"/>
      <c r="AG17" s="356"/>
      <c r="AH17" s="358"/>
      <c r="AI17" s="328"/>
    </row>
    <row r="18" spans="1:35" ht="15.75" thickBot="1">
      <c r="A18" s="329"/>
      <c r="B18" s="330"/>
      <c r="C18" s="330"/>
      <c r="D18" s="330"/>
      <c r="E18" s="330"/>
      <c r="F18" s="330"/>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1"/>
    </row>
    <row r="19" spans="1:35" ht="34.5" thickBot="1">
      <c r="A19" s="13" t="s">
        <v>27</v>
      </c>
      <c r="B19" s="14" t="s">
        <v>28</v>
      </c>
      <c r="C19" s="14" t="s">
        <v>29</v>
      </c>
      <c r="D19" s="14" t="s">
        <v>35</v>
      </c>
      <c r="E19" s="15" t="s">
        <v>31</v>
      </c>
      <c r="F19" s="15" t="s">
        <v>32</v>
      </c>
      <c r="G19" s="75" t="s">
        <v>37</v>
      </c>
      <c r="H19" s="76" t="s">
        <v>34</v>
      </c>
      <c r="I19" s="16"/>
      <c r="J19" s="51"/>
      <c r="K19" s="35"/>
      <c r="L19" s="36"/>
      <c r="M19" s="37"/>
      <c r="N19" s="17">
        <v>0</v>
      </c>
      <c r="O19" s="18">
        <v>0</v>
      </c>
      <c r="P19" s="19">
        <v>0</v>
      </c>
      <c r="Q19" s="18">
        <v>0</v>
      </c>
      <c r="R19" s="19"/>
      <c r="S19" s="18"/>
      <c r="T19" s="19"/>
      <c r="U19" s="18"/>
      <c r="V19" s="19"/>
      <c r="W19" s="18"/>
      <c r="X19" s="19"/>
      <c r="Y19" s="18"/>
      <c r="Z19" s="19"/>
      <c r="AA19" s="18"/>
      <c r="AB19" s="19"/>
      <c r="AC19" s="18"/>
      <c r="AD19" s="52">
        <v>0</v>
      </c>
      <c r="AE19" s="18">
        <v>0</v>
      </c>
      <c r="AF19" s="21">
        <v>0</v>
      </c>
      <c r="AG19" s="22"/>
      <c r="AH19" s="22"/>
      <c r="AI19" s="23"/>
    </row>
    <row r="20" spans="1:35">
      <c r="A20" s="347"/>
      <c r="B20" s="68"/>
      <c r="C20" s="24"/>
      <c r="D20" s="24"/>
      <c r="E20" s="53"/>
      <c r="F20" s="54"/>
      <c r="G20" s="360"/>
      <c r="H20" s="363"/>
      <c r="I20" s="55"/>
      <c r="J20" s="366"/>
      <c r="K20" s="56"/>
      <c r="L20" s="366"/>
      <c r="M20" s="369"/>
      <c r="N20" s="57"/>
      <c r="O20" s="58"/>
      <c r="P20" s="59"/>
      <c r="Q20" s="58"/>
      <c r="R20" s="58"/>
      <c r="S20" s="58"/>
      <c r="T20" s="58"/>
      <c r="U20" s="58"/>
      <c r="V20" s="58"/>
      <c r="W20" s="58"/>
      <c r="X20" s="58"/>
      <c r="Y20" s="58"/>
      <c r="Z20" s="58"/>
      <c r="AA20" s="58"/>
      <c r="AB20" s="79"/>
      <c r="AC20" s="79"/>
      <c r="AD20" s="345"/>
      <c r="AE20" s="345"/>
      <c r="AF20" s="42"/>
      <c r="AG20" s="357"/>
      <c r="AH20" s="357"/>
      <c r="AI20" s="327"/>
    </row>
    <row r="21" spans="1:35">
      <c r="A21" s="348"/>
      <c r="B21" s="69"/>
      <c r="C21" s="28"/>
      <c r="D21" s="28"/>
      <c r="E21" s="60"/>
      <c r="F21" s="25"/>
      <c r="G21" s="361"/>
      <c r="H21" s="364"/>
      <c r="I21" s="29"/>
      <c r="J21" s="367"/>
      <c r="K21" s="82"/>
      <c r="L21" s="367"/>
      <c r="M21" s="370"/>
      <c r="N21" s="61"/>
      <c r="O21" s="62"/>
      <c r="P21" s="63"/>
      <c r="Q21" s="62"/>
      <c r="R21" s="62"/>
      <c r="S21" s="62"/>
      <c r="T21" s="62"/>
      <c r="U21" s="62"/>
      <c r="V21" s="62"/>
      <c r="W21" s="62"/>
      <c r="X21" s="62"/>
      <c r="Y21" s="62"/>
      <c r="Z21" s="62"/>
      <c r="AA21" s="62"/>
      <c r="AB21" s="79"/>
      <c r="AC21" s="79"/>
      <c r="AD21" s="339"/>
      <c r="AE21" s="339"/>
      <c r="AF21" s="42"/>
      <c r="AG21" s="357"/>
      <c r="AH21" s="357"/>
      <c r="AI21" s="327"/>
    </row>
    <row r="22" spans="1:35" ht="15.75" thickBot="1">
      <c r="A22" s="359"/>
      <c r="B22" s="70"/>
      <c r="C22" s="31"/>
      <c r="D22" s="31"/>
      <c r="E22" s="64"/>
      <c r="F22" s="32"/>
      <c r="G22" s="362"/>
      <c r="H22" s="365"/>
      <c r="I22" s="33"/>
      <c r="J22" s="368"/>
      <c r="K22" s="48"/>
      <c r="L22" s="368"/>
      <c r="M22" s="371"/>
      <c r="N22" s="49"/>
      <c r="O22" s="80"/>
      <c r="P22" s="34"/>
      <c r="Q22" s="80"/>
      <c r="R22" s="80"/>
      <c r="S22" s="80"/>
      <c r="T22" s="80"/>
      <c r="U22" s="80"/>
      <c r="V22" s="80"/>
      <c r="W22" s="80"/>
      <c r="X22" s="80"/>
      <c r="Y22" s="80"/>
      <c r="Z22" s="80"/>
      <c r="AA22" s="80"/>
      <c r="AB22" s="80"/>
      <c r="AC22" s="80"/>
      <c r="AD22" s="340"/>
      <c r="AE22" s="340"/>
      <c r="AF22" s="65"/>
      <c r="AG22" s="358"/>
      <c r="AH22" s="358"/>
      <c r="AI22" s="328"/>
    </row>
    <row r="23" spans="1:35" ht="15.75" thickBot="1"/>
    <row r="24" spans="1:35">
      <c r="A24" s="372" t="s">
        <v>52</v>
      </c>
      <c r="B24" s="373"/>
      <c r="C24" s="373"/>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373"/>
      <c r="AF24" s="373"/>
      <c r="AG24" s="373"/>
      <c r="AH24" s="373"/>
      <c r="AI24" s="374"/>
    </row>
    <row r="25" spans="1:35" ht="15.75" thickBot="1">
      <c r="A25" s="375" t="s">
        <v>53</v>
      </c>
      <c r="B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7"/>
    </row>
    <row r="26" spans="1:35">
      <c r="A26" s="271" t="s">
        <v>54</v>
      </c>
      <c r="B26" s="272"/>
      <c r="C26" s="272"/>
      <c r="D26" s="272"/>
      <c r="E26" s="272"/>
      <c r="F26" s="272"/>
      <c r="G26" s="273"/>
      <c r="H26" s="274" t="s">
        <v>55</v>
      </c>
      <c r="I26" s="275"/>
      <c r="J26" s="275"/>
      <c r="K26" s="275"/>
      <c r="L26" s="275"/>
      <c r="M26" s="275"/>
      <c r="N26" s="275"/>
      <c r="O26" s="275"/>
      <c r="P26" s="275"/>
      <c r="Q26" s="275"/>
      <c r="R26" s="275"/>
      <c r="S26" s="276"/>
      <c r="T26" s="274" t="s">
        <v>56</v>
      </c>
      <c r="U26" s="277"/>
      <c r="V26" s="277"/>
      <c r="W26" s="277"/>
      <c r="X26" s="277"/>
      <c r="Y26" s="277"/>
      <c r="Z26" s="277"/>
      <c r="AA26" s="277"/>
      <c r="AB26" s="277"/>
      <c r="AC26" s="277"/>
      <c r="AD26" s="277"/>
      <c r="AE26" s="277"/>
      <c r="AF26" s="277"/>
      <c r="AG26" s="277"/>
      <c r="AH26" s="277"/>
      <c r="AI26" s="278"/>
    </row>
    <row r="27" spans="1:35" ht="15.75" thickBot="1">
      <c r="A27" s="279" t="s">
        <v>57</v>
      </c>
      <c r="B27" s="280"/>
      <c r="C27" s="281"/>
      <c r="D27" s="98"/>
      <c r="E27" s="282" t="s">
        <v>58</v>
      </c>
      <c r="F27" s="282"/>
      <c r="G27" s="282"/>
      <c r="H27" s="282"/>
      <c r="I27" s="282"/>
      <c r="J27" s="282"/>
      <c r="K27" s="282"/>
      <c r="L27" s="282"/>
      <c r="M27" s="283"/>
      <c r="N27" s="284" t="s">
        <v>1</v>
      </c>
      <c r="O27" s="285"/>
      <c r="P27" s="285"/>
      <c r="Q27" s="285"/>
      <c r="R27" s="285"/>
      <c r="S27" s="285"/>
      <c r="T27" s="285"/>
      <c r="U27" s="285"/>
      <c r="V27" s="285"/>
      <c r="W27" s="285"/>
      <c r="X27" s="285"/>
      <c r="Y27" s="285"/>
      <c r="Z27" s="285"/>
      <c r="AA27" s="285"/>
      <c r="AB27" s="285"/>
      <c r="AC27" s="285"/>
      <c r="AD27" s="285"/>
      <c r="AE27" s="286"/>
      <c r="AF27" s="287" t="s">
        <v>2</v>
      </c>
      <c r="AG27" s="288"/>
      <c r="AH27" s="288"/>
      <c r="AI27" s="289"/>
    </row>
    <row r="28" spans="1:35">
      <c r="A28" s="306" t="s">
        <v>3</v>
      </c>
      <c r="B28" s="308" t="s">
        <v>4</v>
      </c>
      <c r="C28" s="309"/>
      <c r="D28" s="309"/>
      <c r="E28" s="309"/>
      <c r="F28" s="309"/>
      <c r="G28" s="309"/>
      <c r="H28" s="312" t="s">
        <v>5</v>
      </c>
      <c r="I28" s="314" t="s">
        <v>6</v>
      </c>
      <c r="J28" s="314" t="s">
        <v>7</v>
      </c>
      <c r="K28" s="304" t="s">
        <v>59</v>
      </c>
      <c r="L28" s="292" t="s">
        <v>8</v>
      </c>
      <c r="M28" s="302" t="s">
        <v>9</v>
      </c>
      <c r="N28" s="323" t="s">
        <v>10</v>
      </c>
      <c r="O28" s="270"/>
      <c r="P28" s="268" t="s">
        <v>11</v>
      </c>
      <c r="Q28" s="270"/>
      <c r="R28" s="268" t="s">
        <v>12</v>
      </c>
      <c r="S28" s="270"/>
      <c r="T28" s="268" t="s">
        <v>13</v>
      </c>
      <c r="U28" s="270"/>
      <c r="V28" s="268" t="s">
        <v>14</v>
      </c>
      <c r="W28" s="270"/>
      <c r="X28" s="268" t="s">
        <v>15</v>
      </c>
      <c r="Y28" s="270"/>
      <c r="Z28" s="268" t="s">
        <v>16</v>
      </c>
      <c r="AA28" s="270"/>
      <c r="AB28" s="268" t="s">
        <v>17</v>
      </c>
      <c r="AC28" s="270"/>
      <c r="AD28" s="268" t="s">
        <v>18</v>
      </c>
      <c r="AE28" s="269"/>
      <c r="AF28" s="290" t="s">
        <v>19</v>
      </c>
      <c r="AG28" s="294" t="s">
        <v>20</v>
      </c>
      <c r="AH28" s="296" t="s">
        <v>21</v>
      </c>
      <c r="AI28" s="298" t="s">
        <v>22</v>
      </c>
    </row>
    <row r="29" spans="1:35" ht="20.25" thickBot="1">
      <c r="A29" s="307"/>
      <c r="B29" s="310"/>
      <c r="C29" s="311"/>
      <c r="D29" s="311"/>
      <c r="E29" s="311"/>
      <c r="F29" s="311"/>
      <c r="G29" s="311"/>
      <c r="H29" s="313"/>
      <c r="I29" s="315" t="s">
        <v>6</v>
      </c>
      <c r="J29" s="315"/>
      <c r="K29" s="305"/>
      <c r="L29" s="293"/>
      <c r="M29" s="303"/>
      <c r="N29" s="99" t="s">
        <v>23</v>
      </c>
      <c r="O29" s="100" t="s">
        <v>24</v>
      </c>
      <c r="P29" s="101" t="s">
        <v>23</v>
      </c>
      <c r="Q29" s="100" t="s">
        <v>24</v>
      </c>
      <c r="R29" s="101" t="s">
        <v>23</v>
      </c>
      <c r="S29" s="100" t="s">
        <v>24</v>
      </c>
      <c r="T29" s="101" t="s">
        <v>23</v>
      </c>
      <c r="U29" s="100" t="s">
        <v>24</v>
      </c>
      <c r="V29" s="101" t="s">
        <v>23</v>
      </c>
      <c r="W29" s="100" t="s">
        <v>24</v>
      </c>
      <c r="X29" s="101" t="s">
        <v>23</v>
      </c>
      <c r="Y29" s="100" t="s">
        <v>24</v>
      </c>
      <c r="Z29" s="101" t="s">
        <v>23</v>
      </c>
      <c r="AA29" s="100" t="s">
        <v>25</v>
      </c>
      <c r="AB29" s="101" t="s">
        <v>23</v>
      </c>
      <c r="AC29" s="100" t="s">
        <v>25</v>
      </c>
      <c r="AD29" s="101" t="s">
        <v>23</v>
      </c>
      <c r="AE29" s="102" t="s">
        <v>25</v>
      </c>
      <c r="AF29" s="291"/>
      <c r="AG29" s="295"/>
      <c r="AH29" s="297"/>
      <c r="AI29" s="299"/>
    </row>
    <row r="30" spans="1:35" ht="57" thickBot="1">
      <c r="A30" s="103" t="s">
        <v>60</v>
      </c>
      <c r="B30" s="300" t="s">
        <v>46</v>
      </c>
      <c r="C30" s="301"/>
      <c r="D30" s="301"/>
      <c r="E30" s="301"/>
      <c r="F30" s="301"/>
      <c r="G30" s="301"/>
      <c r="H30" s="104" t="s">
        <v>46</v>
      </c>
      <c r="I30" s="105"/>
      <c r="J30" s="106"/>
      <c r="K30" s="106"/>
      <c r="L30" s="107"/>
      <c r="M30" s="108"/>
      <c r="N30" s="109">
        <v>0</v>
      </c>
      <c r="O30" s="110">
        <v>0</v>
      </c>
      <c r="P30" s="110">
        <v>0</v>
      </c>
      <c r="Q30" s="110">
        <v>0</v>
      </c>
      <c r="R30" s="110">
        <v>0</v>
      </c>
      <c r="S30" s="110">
        <v>0</v>
      </c>
      <c r="T30" s="110">
        <v>0</v>
      </c>
      <c r="U30" s="110">
        <v>0</v>
      </c>
      <c r="V30" s="110">
        <v>0</v>
      </c>
      <c r="W30" s="110">
        <v>0</v>
      </c>
      <c r="X30" s="110">
        <v>0</v>
      </c>
      <c r="Y30" s="110">
        <v>0</v>
      </c>
      <c r="Z30" s="110">
        <v>0</v>
      </c>
      <c r="AA30" s="110">
        <v>0</v>
      </c>
      <c r="AB30" s="110">
        <v>0</v>
      </c>
      <c r="AC30" s="110">
        <v>0</v>
      </c>
      <c r="AD30" s="110">
        <v>0</v>
      </c>
      <c r="AE30" s="111">
        <v>0</v>
      </c>
      <c r="AF30" s="112">
        <v>132</v>
      </c>
      <c r="AG30" s="113"/>
      <c r="AH30" s="113"/>
      <c r="AI30" s="114"/>
    </row>
    <row r="31" spans="1:35" ht="15.75" thickBot="1">
      <c r="A31" s="324"/>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c r="Z31" s="325"/>
      <c r="AA31" s="325"/>
      <c r="AB31" s="325"/>
      <c r="AC31" s="325"/>
      <c r="AD31" s="325"/>
      <c r="AE31" s="325"/>
      <c r="AF31" s="325"/>
      <c r="AG31" s="325"/>
      <c r="AH31" s="325"/>
      <c r="AI31" s="326"/>
    </row>
    <row r="32" spans="1:35" ht="34.5" thickBot="1">
      <c r="A32" s="13" t="s">
        <v>27</v>
      </c>
      <c r="B32" s="14" t="s">
        <v>28</v>
      </c>
      <c r="C32" s="14" t="s">
        <v>29</v>
      </c>
      <c r="D32" s="14" t="s">
        <v>30</v>
      </c>
      <c r="E32" s="15" t="s">
        <v>31</v>
      </c>
      <c r="F32" s="15" t="s">
        <v>32</v>
      </c>
      <c r="G32" s="115" t="s">
        <v>33</v>
      </c>
      <c r="H32" s="116" t="s">
        <v>34</v>
      </c>
      <c r="I32" s="117"/>
      <c r="J32" s="117"/>
      <c r="K32" s="117"/>
      <c r="L32" s="117"/>
      <c r="M32" s="118"/>
      <c r="N32" s="17">
        <f>SUM(N33:N36)</f>
        <v>0</v>
      </c>
      <c r="O32" s="18">
        <f>SUM(O33:O36)</f>
        <v>0</v>
      </c>
      <c r="P32" s="19">
        <f>SUM(P33:P36)</f>
        <v>0</v>
      </c>
      <c r="Q32" s="18">
        <f>SUM(Q33:Q36)</f>
        <v>0</v>
      </c>
      <c r="R32" s="19"/>
      <c r="S32" s="18"/>
      <c r="T32" s="19"/>
      <c r="U32" s="18"/>
      <c r="V32" s="19"/>
      <c r="W32" s="18"/>
      <c r="X32" s="19"/>
      <c r="Y32" s="18"/>
      <c r="Z32" s="19"/>
      <c r="AA32" s="18"/>
      <c r="AB32" s="19"/>
      <c r="AC32" s="18"/>
      <c r="AD32" s="20">
        <f>N32+P32</f>
        <v>0</v>
      </c>
      <c r="AE32" s="18">
        <f>AE33</f>
        <v>0</v>
      </c>
      <c r="AF32" s="21">
        <f>SUM(AF33:AF36)</f>
        <v>0</v>
      </c>
      <c r="AG32" s="22"/>
      <c r="AH32" s="22"/>
      <c r="AI32" s="119"/>
    </row>
    <row r="33" spans="1:35" ht="33">
      <c r="A33" s="384" t="s">
        <v>61</v>
      </c>
      <c r="B33" s="68" t="s">
        <v>62</v>
      </c>
      <c r="C33" s="24" t="s">
        <v>63</v>
      </c>
      <c r="D33" s="24" t="s">
        <v>46</v>
      </c>
      <c r="E33" s="120" t="s">
        <v>46</v>
      </c>
      <c r="F33" s="25" t="s">
        <v>46</v>
      </c>
      <c r="G33" s="387">
        <v>0</v>
      </c>
      <c r="H33" s="388">
        <v>200</v>
      </c>
      <c r="I33" s="390" t="s">
        <v>46</v>
      </c>
      <c r="J33" s="378"/>
      <c r="K33" s="121"/>
      <c r="L33" s="380" t="s">
        <v>46</v>
      </c>
      <c r="M33" s="382" t="s">
        <v>46</v>
      </c>
      <c r="N33" s="122"/>
      <c r="O33" s="123"/>
      <c r="P33" s="124"/>
      <c r="Q33" s="125"/>
      <c r="R33" s="125"/>
      <c r="S33" s="125"/>
      <c r="T33" s="125"/>
      <c r="U33" s="125"/>
      <c r="V33" s="125"/>
      <c r="W33" s="125"/>
      <c r="X33" s="125"/>
      <c r="Y33" s="125"/>
      <c r="Z33" s="125"/>
      <c r="AA33" s="125"/>
      <c r="AB33" s="26"/>
      <c r="AC33" s="26"/>
      <c r="AD33" s="345"/>
      <c r="AE33" s="345"/>
      <c r="AF33" s="27" t="s">
        <v>46</v>
      </c>
      <c r="AG33" s="317" t="s">
        <v>46</v>
      </c>
      <c r="AH33" s="317"/>
      <c r="AI33" s="391" t="s">
        <v>64</v>
      </c>
    </row>
    <row r="34" spans="1:35">
      <c r="A34" s="385"/>
      <c r="B34" s="69"/>
      <c r="C34" s="28" t="s">
        <v>46</v>
      </c>
      <c r="D34" s="28" t="s">
        <v>46</v>
      </c>
      <c r="E34" s="126" t="s">
        <v>46</v>
      </c>
      <c r="F34" s="25" t="s">
        <v>46</v>
      </c>
      <c r="G34" s="361"/>
      <c r="H34" s="388"/>
      <c r="I34" s="388"/>
      <c r="J34" s="378"/>
      <c r="K34" s="127"/>
      <c r="L34" s="380"/>
      <c r="M34" s="382"/>
      <c r="N34" s="128"/>
      <c r="O34" s="123"/>
      <c r="P34" s="30"/>
      <c r="Q34" s="26"/>
      <c r="R34" s="26"/>
      <c r="S34" s="26"/>
      <c r="T34" s="26"/>
      <c r="U34" s="26"/>
      <c r="V34" s="26"/>
      <c r="W34" s="26"/>
      <c r="X34" s="26"/>
      <c r="Y34" s="26"/>
      <c r="Z34" s="26"/>
      <c r="AA34" s="26"/>
      <c r="AB34" s="26"/>
      <c r="AC34" s="26"/>
      <c r="AD34" s="345"/>
      <c r="AE34" s="345"/>
      <c r="AF34" s="27" t="s">
        <v>46</v>
      </c>
      <c r="AG34" s="317"/>
      <c r="AH34" s="317"/>
      <c r="AI34" s="391"/>
    </row>
    <row r="35" spans="1:35">
      <c r="A35" s="385"/>
      <c r="B35" s="69"/>
      <c r="C35" s="28"/>
      <c r="D35" s="28"/>
      <c r="E35" s="129"/>
      <c r="F35" s="25"/>
      <c r="G35" s="361"/>
      <c r="H35" s="388"/>
      <c r="I35" s="29"/>
      <c r="J35" s="378"/>
      <c r="K35" s="127"/>
      <c r="L35" s="380"/>
      <c r="M35" s="382"/>
      <c r="N35" s="122"/>
      <c r="O35" s="123"/>
      <c r="P35" s="130"/>
      <c r="Q35" s="26"/>
      <c r="R35" s="26"/>
      <c r="S35" s="26"/>
      <c r="T35" s="26"/>
      <c r="U35" s="26"/>
      <c r="V35" s="26"/>
      <c r="W35" s="26"/>
      <c r="X35" s="26"/>
      <c r="Y35" s="26"/>
      <c r="Z35" s="26"/>
      <c r="AA35" s="26"/>
      <c r="AB35" s="26"/>
      <c r="AC35" s="26"/>
      <c r="AD35" s="345"/>
      <c r="AE35" s="345"/>
      <c r="AF35" s="131"/>
      <c r="AG35" s="317"/>
      <c r="AH35" s="317"/>
      <c r="AI35" s="391"/>
    </row>
    <row r="36" spans="1:35" ht="15.75" thickBot="1">
      <c r="A36" s="386"/>
      <c r="B36" s="70"/>
      <c r="C36" s="31"/>
      <c r="D36" s="31"/>
      <c r="E36" s="132"/>
      <c r="F36" s="32"/>
      <c r="G36" s="362"/>
      <c r="H36" s="389"/>
      <c r="I36" s="33"/>
      <c r="J36" s="379"/>
      <c r="K36" s="133"/>
      <c r="L36" s="381"/>
      <c r="M36" s="383"/>
      <c r="N36" s="134"/>
      <c r="O36" s="34"/>
      <c r="P36" s="135"/>
      <c r="Q36" s="136"/>
      <c r="R36" s="136"/>
      <c r="S36" s="136"/>
      <c r="T36" s="136"/>
      <c r="U36" s="136"/>
      <c r="V36" s="136"/>
      <c r="W36" s="136"/>
      <c r="X36" s="136"/>
      <c r="Y36" s="136"/>
      <c r="Z36" s="136"/>
      <c r="AA36" s="136"/>
      <c r="AB36" s="136"/>
      <c r="AC36" s="136"/>
      <c r="AD36" s="346"/>
      <c r="AE36" s="346"/>
      <c r="AF36" s="137"/>
      <c r="AG36" s="356"/>
      <c r="AH36" s="356"/>
      <c r="AI36" s="392"/>
    </row>
    <row r="37" spans="1:35" ht="15.75" thickBot="1">
      <c r="A37" s="329"/>
      <c r="B37" s="330"/>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1"/>
    </row>
    <row r="38" spans="1:35">
      <c r="A38" s="372" t="s">
        <v>52</v>
      </c>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4"/>
    </row>
    <row r="39" spans="1:35" ht="15.75" thickBot="1">
      <c r="A39" s="375" t="s">
        <v>53</v>
      </c>
      <c r="B39" s="376"/>
      <c r="C39" s="376"/>
      <c r="D39" s="376"/>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7"/>
    </row>
    <row r="40" spans="1:35">
      <c r="A40" s="271" t="s">
        <v>54</v>
      </c>
      <c r="B40" s="272"/>
      <c r="C40" s="272"/>
      <c r="D40" s="272"/>
      <c r="E40" s="272"/>
      <c r="F40" s="272"/>
      <c r="G40" s="273"/>
      <c r="H40" s="274" t="s">
        <v>55</v>
      </c>
      <c r="I40" s="275"/>
      <c r="J40" s="275"/>
      <c r="K40" s="275"/>
      <c r="L40" s="275"/>
      <c r="M40" s="275"/>
      <c r="N40" s="275"/>
      <c r="O40" s="275"/>
      <c r="P40" s="275"/>
      <c r="Q40" s="275"/>
      <c r="R40" s="275"/>
      <c r="S40" s="276"/>
      <c r="T40" s="274" t="s">
        <v>56</v>
      </c>
      <c r="U40" s="277"/>
      <c r="V40" s="277"/>
      <c r="W40" s="277"/>
      <c r="X40" s="277"/>
      <c r="Y40" s="277"/>
      <c r="Z40" s="277"/>
      <c r="AA40" s="277"/>
      <c r="AB40" s="277"/>
      <c r="AC40" s="277"/>
      <c r="AD40" s="277"/>
      <c r="AE40" s="277"/>
      <c r="AF40" s="277"/>
      <c r="AG40" s="277"/>
      <c r="AH40" s="277"/>
      <c r="AI40" s="278"/>
    </row>
    <row r="41" spans="1:35" ht="15.75" thickBot="1">
      <c r="A41" s="279" t="s">
        <v>65</v>
      </c>
      <c r="B41" s="280"/>
      <c r="C41" s="281"/>
      <c r="D41" s="98"/>
      <c r="E41" s="282" t="s">
        <v>66</v>
      </c>
      <c r="F41" s="282"/>
      <c r="G41" s="282"/>
      <c r="H41" s="282"/>
      <c r="I41" s="282"/>
      <c r="J41" s="282"/>
      <c r="K41" s="282"/>
      <c r="L41" s="282"/>
      <c r="M41" s="283"/>
      <c r="N41" s="284" t="s">
        <v>1</v>
      </c>
      <c r="O41" s="285"/>
      <c r="P41" s="285"/>
      <c r="Q41" s="285"/>
      <c r="R41" s="285"/>
      <c r="S41" s="285"/>
      <c r="T41" s="285"/>
      <c r="U41" s="285"/>
      <c r="V41" s="285"/>
      <c r="W41" s="285"/>
      <c r="X41" s="285"/>
      <c r="Y41" s="285"/>
      <c r="Z41" s="285"/>
      <c r="AA41" s="285"/>
      <c r="AB41" s="285"/>
      <c r="AC41" s="285"/>
      <c r="AD41" s="285"/>
      <c r="AE41" s="286"/>
      <c r="AF41" s="287" t="s">
        <v>2</v>
      </c>
      <c r="AG41" s="288"/>
      <c r="AH41" s="288"/>
      <c r="AI41" s="289"/>
    </row>
    <row r="42" spans="1:35">
      <c r="A42" s="306" t="s">
        <v>3</v>
      </c>
      <c r="B42" s="308" t="s">
        <v>4</v>
      </c>
      <c r="C42" s="309"/>
      <c r="D42" s="309"/>
      <c r="E42" s="309"/>
      <c r="F42" s="309"/>
      <c r="G42" s="309"/>
      <c r="H42" s="312" t="s">
        <v>5</v>
      </c>
      <c r="I42" s="314" t="s">
        <v>6</v>
      </c>
      <c r="J42" s="314" t="s">
        <v>7</v>
      </c>
      <c r="K42" s="304" t="s">
        <v>59</v>
      </c>
      <c r="L42" s="292" t="s">
        <v>8</v>
      </c>
      <c r="M42" s="302" t="s">
        <v>9</v>
      </c>
      <c r="N42" s="323" t="s">
        <v>10</v>
      </c>
      <c r="O42" s="270"/>
      <c r="P42" s="268" t="s">
        <v>11</v>
      </c>
      <c r="Q42" s="270"/>
      <c r="R42" s="268" t="s">
        <v>12</v>
      </c>
      <c r="S42" s="270"/>
      <c r="T42" s="268" t="s">
        <v>13</v>
      </c>
      <c r="U42" s="270"/>
      <c r="V42" s="268" t="s">
        <v>14</v>
      </c>
      <c r="W42" s="270"/>
      <c r="X42" s="268" t="s">
        <v>15</v>
      </c>
      <c r="Y42" s="270"/>
      <c r="Z42" s="268" t="s">
        <v>16</v>
      </c>
      <c r="AA42" s="270"/>
      <c r="AB42" s="268" t="s">
        <v>17</v>
      </c>
      <c r="AC42" s="270"/>
      <c r="AD42" s="268" t="s">
        <v>18</v>
      </c>
      <c r="AE42" s="269"/>
      <c r="AF42" s="290" t="s">
        <v>19</v>
      </c>
      <c r="AG42" s="294" t="s">
        <v>20</v>
      </c>
      <c r="AH42" s="296" t="s">
        <v>21</v>
      </c>
      <c r="AI42" s="298" t="s">
        <v>22</v>
      </c>
    </row>
    <row r="43" spans="1:35" ht="20.25" thickBot="1">
      <c r="A43" s="307"/>
      <c r="B43" s="310"/>
      <c r="C43" s="311"/>
      <c r="D43" s="311"/>
      <c r="E43" s="311"/>
      <c r="F43" s="311"/>
      <c r="G43" s="311"/>
      <c r="H43" s="313"/>
      <c r="I43" s="315" t="s">
        <v>6</v>
      </c>
      <c r="J43" s="315"/>
      <c r="K43" s="305"/>
      <c r="L43" s="293"/>
      <c r="M43" s="303"/>
      <c r="N43" s="99" t="s">
        <v>23</v>
      </c>
      <c r="O43" s="100" t="s">
        <v>24</v>
      </c>
      <c r="P43" s="101" t="s">
        <v>23</v>
      </c>
      <c r="Q43" s="100" t="s">
        <v>24</v>
      </c>
      <c r="R43" s="101" t="s">
        <v>23</v>
      </c>
      <c r="S43" s="100" t="s">
        <v>24</v>
      </c>
      <c r="T43" s="101" t="s">
        <v>23</v>
      </c>
      <c r="U43" s="100" t="s">
        <v>24</v>
      </c>
      <c r="V43" s="101" t="s">
        <v>23</v>
      </c>
      <c r="W43" s="100" t="s">
        <v>24</v>
      </c>
      <c r="X43" s="101" t="s">
        <v>23</v>
      </c>
      <c r="Y43" s="100" t="s">
        <v>24</v>
      </c>
      <c r="Z43" s="101" t="s">
        <v>23</v>
      </c>
      <c r="AA43" s="100" t="s">
        <v>25</v>
      </c>
      <c r="AB43" s="101" t="s">
        <v>23</v>
      </c>
      <c r="AC43" s="100" t="s">
        <v>25</v>
      </c>
      <c r="AD43" s="101" t="s">
        <v>23</v>
      </c>
      <c r="AE43" s="102" t="s">
        <v>25</v>
      </c>
      <c r="AF43" s="291"/>
      <c r="AG43" s="295"/>
      <c r="AH43" s="297"/>
      <c r="AI43" s="299"/>
    </row>
    <row r="44" spans="1:35" ht="57" thickBot="1">
      <c r="A44" s="103" t="s">
        <v>60</v>
      </c>
      <c r="B44" s="300" t="s">
        <v>46</v>
      </c>
      <c r="C44" s="301"/>
      <c r="D44" s="301"/>
      <c r="E44" s="301"/>
      <c r="F44" s="301"/>
      <c r="G44" s="301"/>
      <c r="H44" s="104" t="s">
        <v>46</v>
      </c>
      <c r="I44" s="105"/>
      <c r="J44" s="106"/>
      <c r="K44" s="106"/>
      <c r="L44" s="107"/>
      <c r="M44" s="108"/>
      <c r="N44" s="109">
        <v>0</v>
      </c>
      <c r="O44" s="110">
        <v>0</v>
      </c>
      <c r="P44" s="110">
        <v>0</v>
      </c>
      <c r="Q44" s="110">
        <v>0</v>
      </c>
      <c r="R44" s="110">
        <v>0</v>
      </c>
      <c r="S44" s="110">
        <v>0</v>
      </c>
      <c r="T44" s="110">
        <v>0</v>
      </c>
      <c r="U44" s="110">
        <v>0</v>
      </c>
      <c r="V44" s="110">
        <v>0</v>
      </c>
      <c r="W44" s="110">
        <v>0</v>
      </c>
      <c r="X44" s="110">
        <v>0</v>
      </c>
      <c r="Y44" s="110">
        <v>0</v>
      </c>
      <c r="Z44" s="110">
        <v>0</v>
      </c>
      <c r="AA44" s="110">
        <v>0</v>
      </c>
      <c r="AB44" s="110">
        <v>0</v>
      </c>
      <c r="AC44" s="110">
        <v>0</v>
      </c>
      <c r="AD44" s="110">
        <v>0</v>
      </c>
      <c r="AE44" s="111">
        <v>0</v>
      </c>
      <c r="AF44" s="112" t="s">
        <v>46</v>
      </c>
      <c r="AG44" s="113" t="s">
        <v>46</v>
      </c>
      <c r="AH44" s="113" t="s">
        <v>46</v>
      </c>
      <c r="AI44" s="114" t="s">
        <v>46</v>
      </c>
    </row>
    <row r="45" spans="1:35" ht="15.75" thickBot="1">
      <c r="A45" s="324"/>
      <c r="B45" s="325"/>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6"/>
    </row>
    <row r="46" spans="1:35" ht="34.5" thickBot="1">
      <c r="A46" s="13" t="s">
        <v>27</v>
      </c>
      <c r="B46" s="14" t="s">
        <v>28</v>
      </c>
      <c r="C46" s="14" t="s">
        <v>29</v>
      </c>
      <c r="D46" s="14" t="s">
        <v>30</v>
      </c>
      <c r="E46" s="15" t="s">
        <v>31</v>
      </c>
      <c r="F46" s="15" t="s">
        <v>32</v>
      </c>
      <c r="G46" s="115" t="s">
        <v>33</v>
      </c>
      <c r="H46" s="116" t="s">
        <v>34</v>
      </c>
      <c r="I46" s="117"/>
      <c r="J46" s="117"/>
      <c r="K46" s="117"/>
      <c r="L46" s="117"/>
      <c r="M46" s="118"/>
      <c r="N46" s="17">
        <v>0</v>
      </c>
      <c r="O46" s="18">
        <v>0</v>
      </c>
      <c r="P46" s="19">
        <v>0</v>
      </c>
      <c r="Q46" s="18">
        <v>0</v>
      </c>
      <c r="R46" s="19"/>
      <c r="S46" s="18"/>
      <c r="T46" s="19"/>
      <c r="U46" s="18"/>
      <c r="V46" s="19"/>
      <c r="W46" s="18"/>
      <c r="X46" s="19"/>
      <c r="Y46" s="18"/>
      <c r="Z46" s="19"/>
      <c r="AA46" s="18"/>
      <c r="AB46" s="19"/>
      <c r="AC46" s="18"/>
      <c r="AD46" s="20">
        <f>N46+P46</f>
        <v>0</v>
      </c>
      <c r="AE46" s="18">
        <v>0</v>
      </c>
      <c r="AF46" s="21">
        <v>0</v>
      </c>
      <c r="AG46" s="22"/>
      <c r="AH46" s="22"/>
      <c r="AI46" s="119"/>
    </row>
    <row r="47" spans="1:35" ht="74.25">
      <c r="A47" s="393" t="s">
        <v>67</v>
      </c>
      <c r="B47" s="71" t="s">
        <v>68</v>
      </c>
      <c r="C47" s="38" t="s">
        <v>69</v>
      </c>
      <c r="D47" s="38" t="s">
        <v>46</v>
      </c>
      <c r="E47" s="39" t="s">
        <v>46</v>
      </c>
      <c r="F47" s="25"/>
      <c r="G47" s="334" t="s">
        <v>46</v>
      </c>
      <c r="H47" s="336">
        <v>3</v>
      </c>
      <c r="I47" s="40">
        <v>0</v>
      </c>
      <c r="J47" s="338"/>
      <c r="K47" s="82"/>
      <c r="L47" s="341">
        <v>0</v>
      </c>
      <c r="M47" s="343">
        <v>0</v>
      </c>
      <c r="N47" s="41"/>
      <c r="O47" s="79"/>
      <c r="P47" s="79"/>
      <c r="Q47" s="79"/>
      <c r="R47" s="79"/>
      <c r="S47" s="79"/>
      <c r="T47" s="79"/>
      <c r="U47" s="79"/>
      <c r="V47" s="79"/>
      <c r="W47" s="79"/>
      <c r="X47" s="79"/>
      <c r="Y47" s="79"/>
      <c r="Z47" s="79"/>
      <c r="AA47" s="79"/>
      <c r="AB47" s="79"/>
      <c r="AC47" s="79"/>
      <c r="AD47" s="345"/>
      <c r="AE47" s="345"/>
      <c r="AF47" s="42">
        <v>0</v>
      </c>
      <c r="AG47" s="317" t="s">
        <v>46</v>
      </c>
      <c r="AH47" s="357"/>
      <c r="AI47" s="391" t="s">
        <v>64</v>
      </c>
    </row>
    <row r="48" spans="1:35">
      <c r="A48" s="394"/>
      <c r="B48" s="71"/>
      <c r="C48" s="38"/>
      <c r="D48" s="38"/>
      <c r="E48" s="39"/>
      <c r="F48" s="25"/>
      <c r="G48" s="334"/>
      <c r="H48" s="336"/>
      <c r="I48" s="40"/>
      <c r="J48" s="339"/>
      <c r="K48" s="82"/>
      <c r="L48" s="341"/>
      <c r="M48" s="343"/>
      <c r="N48" s="41"/>
      <c r="O48" s="79"/>
      <c r="P48" s="79"/>
      <c r="Q48" s="79"/>
      <c r="R48" s="79"/>
      <c r="S48" s="79"/>
      <c r="T48" s="79"/>
      <c r="U48" s="79"/>
      <c r="V48" s="79"/>
      <c r="W48" s="79"/>
      <c r="X48" s="79"/>
      <c r="Y48" s="79"/>
      <c r="Z48" s="79"/>
      <c r="AA48" s="79"/>
      <c r="AB48" s="79"/>
      <c r="AC48" s="79"/>
      <c r="AD48" s="345"/>
      <c r="AE48" s="345"/>
      <c r="AF48" s="42"/>
      <c r="AG48" s="317"/>
      <c r="AH48" s="357"/>
      <c r="AI48" s="391"/>
    </row>
    <row r="49" spans="1:35">
      <c r="A49" s="394"/>
      <c r="B49" s="71"/>
      <c r="C49" s="38"/>
      <c r="D49" s="38"/>
      <c r="E49" s="43"/>
      <c r="F49" s="25"/>
      <c r="G49" s="334"/>
      <c r="H49" s="336"/>
      <c r="I49" s="40"/>
      <c r="J49" s="339"/>
      <c r="K49" s="82"/>
      <c r="L49" s="341"/>
      <c r="M49" s="343"/>
      <c r="N49" s="41"/>
      <c r="O49" s="79"/>
      <c r="P49" s="79"/>
      <c r="Q49" s="79"/>
      <c r="R49" s="79"/>
      <c r="S49" s="79"/>
      <c r="T49" s="79"/>
      <c r="U49" s="79"/>
      <c r="V49" s="79"/>
      <c r="W49" s="79"/>
      <c r="X49" s="79"/>
      <c r="Y49" s="79"/>
      <c r="Z49" s="79"/>
      <c r="AA49" s="79"/>
      <c r="AB49" s="79"/>
      <c r="AC49" s="79"/>
      <c r="AD49" s="345"/>
      <c r="AE49" s="345"/>
      <c r="AF49" s="44"/>
      <c r="AG49" s="317"/>
      <c r="AH49" s="357"/>
      <c r="AI49" s="391"/>
    </row>
    <row r="50" spans="1:35" ht="15.75" thickBot="1">
      <c r="A50" s="395"/>
      <c r="B50" s="72"/>
      <c r="C50" s="45"/>
      <c r="D50" s="45"/>
      <c r="E50" s="46"/>
      <c r="F50" s="32"/>
      <c r="G50" s="335"/>
      <c r="H50" s="337"/>
      <c r="I50" s="47"/>
      <c r="J50" s="340"/>
      <c r="K50" s="48"/>
      <c r="L50" s="342"/>
      <c r="M50" s="344"/>
      <c r="N50" s="49"/>
      <c r="O50" s="80"/>
      <c r="P50" s="80"/>
      <c r="Q50" s="80"/>
      <c r="R50" s="80"/>
      <c r="S50" s="80"/>
      <c r="T50" s="80"/>
      <c r="U50" s="80"/>
      <c r="V50" s="80"/>
      <c r="W50" s="80"/>
      <c r="X50" s="80"/>
      <c r="Y50" s="80"/>
      <c r="Z50" s="80"/>
      <c r="AA50" s="80"/>
      <c r="AB50" s="80"/>
      <c r="AC50" s="80"/>
      <c r="AD50" s="346"/>
      <c r="AE50" s="346"/>
      <c r="AF50" s="50"/>
      <c r="AG50" s="356"/>
      <c r="AH50" s="358"/>
      <c r="AI50" s="392"/>
    </row>
    <row r="51" spans="1:35" ht="15.75" thickBot="1">
      <c r="A51" s="329"/>
      <c r="B51" s="330"/>
      <c r="C51" s="330"/>
      <c r="D51" s="330"/>
      <c r="E51" s="330"/>
      <c r="F51" s="330"/>
      <c r="G51" s="330"/>
      <c r="H51" s="330"/>
      <c r="I51" s="330"/>
      <c r="J51" s="330"/>
      <c r="K51" s="330"/>
      <c r="L51" s="330"/>
      <c r="M51" s="330"/>
      <c r="N51" s="330"/>
      <c r="O51" s="330"/>
      <c r="P51" s="330"/>
      <c r="Q51" s="330"/>
      <c r="R51" s="330"/>
      <c r="S51" s="330"/>
      <c r="T51" s="330"/>
      <c r="U51" s="330"/>
      <c r="V51" s="330"/>
      <c r="W51" s="330"/>
      <c r="X51" s="330"/>
      <c r="Y51" s="330"/>
      <c r="Z51" s="330"/>
      <c r="AA51" s="330"/>
      <c r="AB51" s="330"/>
      <c r="AC51" s="330"/>
      <c r="AD51" s="330"/>
      <c r="AE51" s="330"/>
      <c r="AF51" s="330"/>
      <c r="AG51" s="330"/>
      <c r="AH51" s="330"/>
      <c r="AI51" s="331"/>
    </row>
    <row r="52" spans="1:35" ht="34.5" thickBot="1">
      <c r="A52" s="13" t="s">
        <v>27</v>
      </c>
      <c r="B52" s="14" t="s">
        <v>28</v>
      </c>
      <c r="C52" s="14" t="s">
        <v>29</v>
      </c>
      <c r="D52" s="14" t="s">
        <v>35</v>
      </c>
      <c r="E52" s="15" t="s">
        <v>31</v>
      </c>
      <c r="F52" s="15" t="s">
        <v>32</v>
      </c>
      <c r="G52" s="115" t="s">
        <v>37</v>
      </c>
      <c r="H52" s="116" t="s">
        <v>34</v>
      </c>
      <c r="I52" s="16"/>
      <c r="J52" s="51"/>
      <c r="K52" s="35"/>
      <c r="L52" s="36"/>
      <c r="M52" s="138"/>
      <c r="N52" s="17">
        <f>SUM(N53:N55)</f>
        <v>0</v>
      </c>
      <c r="O52" s="18">
        <f>SUM(O53:O55)</f>
        <v>0</v>
      </c>
      <c r="P52" s="19">
        <f>SUM(P53:P55)</f>
        <v>0</v>
      </c>
      <c r="Q52" s="18">
        <f>SUM(Q53:Q55)</f>
        <v>0</v>
      </c>
      <c r="R52" s="19"/>
      <c r="S52" s="18"/>
      <c r="T52" s="19"/>
      <c r="U52" s="18"/>
      <c r="V52" s="19"/>
      <c r="W52" s="18"/>
      <c r="X52" s="19"/>
      <c r="Y52" s="18"/>
      <c r="Z52" s="19"/>
      <c r="AA52" s="18"/>
      <c r="AB52" s="19"/>
      <c r="AC52" s="18"/>
      <c r="AD52" s="52">
        <f>AD53</f>
        <v>0</v>
      </c>
      <c r="AE52" s="18">
        <f>AE53</f>
        <v>0</v>
      </c>
      <c r="AF52" s="21">
        <f>SUM(AF53:AF55)</f>
        <v>0</v>
      </c>
      <c r="AG52" s="22"/>
      <c r="AH52" s="22"/>
      <c r="AI52" s="119"/>
    </row>
    <row r="53" spans="1:35" ht="90.75">
      <c r="A53" s="396" t="s">
        <v>70</v>
      </c>
      <c r="B53" s="68" t="s">
        <v>68</v>
      </c>
      <c r="C53" s="24" t="s">
        <v>71</v>
      </c>
      <c r="D53" s="24">
        <v>1</v>
      </c>
      <c r="E53" s="53"/>
      <c r="F53" s="54"/>
      <c r="G53" s="360">
        <v>0</v>
      </c>
      <c r="H53" s="363">
        <v>1</v>
      </c>
      <c r="I53" s="55"/>
      <c r="J53" s="366"/>
      <c r="K53" s="56"/>
      <c r="L53" s="366"/>
      <c r="M53" s="369"/>
      <c r="N53" s="57"/>
      <c r="O53" s="58"/>
      <c r="P53" s="59"/>
      <c r="Q53" s="58"/>
      <c r="R53" s="58"/>
      <c r="S53" s="58"/>
      <c r="T53" s="58"/>
      <c r="U53" s="58"/>
      <c r="V53" s="58"/>
      <c r="W53" s="58"/>
      <c r="X53" s="58"/>
      <c r="Y53" s="58"/>
      <c r="Z53" s="58"/>
      <c r="AA53" s="58"/>
      <c r="AB53" s="79"/>
      <c r="AC53" s="79"/>
      <c r="AD53" s="345"/>
      <c r="AE53" s="345"/>
      <c r="AF53" s="42"/>
      <c r="AG53" s="357" t="s">
        <v>46</v>
      </c>
      <c r="AH53" s="357"/>
      <c r="AI53" s="327" t="s">
        <v>64</v>
      </c>
    </row>
    <row r="54" spans="1:35">
      <c r="A54" s="397"/>
      <c r="B54" s="69"/>
      <c r="C54" s="28"/>
      <c r="D54" s="28"/>
      <c r="E54" s="60"/>
      <c r="F54" s="25"/>
      <c r="G54" s="361"/>
      <c r="H54" s="364"/>
      <c r="I54" s="29"/>
      <c r="J54" s="367"/>
      <c r="K54" s="82"/>
      <c r="L54" s="367"/>
      <c r="M54" s="370"/>
      <c r="N54" s="61"/>
      <c r="O54" s="62"/>
      <c r="P54" s="63"/>
      <c r="Q54" s="62"/>
      <c r="R54" s="62"/>
      <c r="S54" s="62"/>
      <c r="T54" s="62"/>
      <c r="U54" s="62"/>
      <c r="V54" s="62"/>
      <c r="W54" s="62"/>
      <c r="X54" s="62"/>
      <c r="Y54" s="62"/>
      <c r="Z54" s="62"/>
      <c r="AA54" s="62"/>
      <c r="AB54" s="79"/>
      <c r="AC54" s="79"/>
      <c r="AD54" s="339"/>
      <c r="AE54" s="339"/>
      <c r="AF54" s="42"/>
      <c r="AG54" s="357"/>
      <c r="AH54" s="357"/>
      <c r="AI54" s="327"/>
    </row>
    <row r="55" spans="1:35" ht="15.75" thickBot="1">
      <c r="A55" s="398"/>
      <c r="B55" s="70"/>
      <c r="C55" s="31"/>
      <c r="D55" s="31"/>
      <c r="E55" s="64"/>
      <c r="F55" s="32"/>
      <c r="G55" s="362"/>
      <c r="H55" s="365"/>
      <c r="I55" s="33"/>
      <c r="J55" s="368"/>
      <c r="K55" s="48"/>
      <c r="L55" s="368"/>
      <c r="M55" s="371"/>
      <c r="N55" s="49"/>
      <c r="O55" s="80"/>
      <c r="P55" s="34"/>
      <c r="Q55" s="80"/>
      <c r="R55" s="80"/>
      <c r="S55" s="80"/>
      <c r="T55" s="80"/>
      <c r="U55" s="80"/>
      <c r="V55" s="80"/>
      <c r="W55" s="80"/>
      <c r="X55" s="80"/>
      <c r="Y55" s="80"/>
      <c r="Z55" s="80"/>
      <c r="AA55" s="80"/>
      <c r="AB55" s="80"/>
      <c r="AC55" s="80"/>
      <c r="AD55" s="340"/>
      <c r="AE55" s="340"/>
      <c r="AF55" s="65"/>
      <c r="AG55" s="358"/>
      <c r="AH55" s="358"/>
      <c r="AI55" s="328"/>
    </row>
    <row r="56" spans="1:35" ht="15.75" thickBot="1"/>
    <row r="57" spans="1:35">
      <c r="A57" s="372" t="s">
        <v>72</v>
      </c>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4"/>
    </row>
    <row r="58" spans="1:35" ht="15.75" thickBot="1">
      <c r="A58" s="375" t="s">
        <v>53</v>
      </c>
      <c r="B58" s="376"/>
      <c r="C58" s="376"/>
      <c r="D58" s="376"/>
      <c r="E58" s="376"/>
      <c r="F58" s="376"/>
      <c r="G58" s="376"/>
      <c r="H58" s="376"/>
      <c r="I58" s="376"/>
      <c r="J58" s="376"/>
      <c r="K58" s="376"/>
      <c r="L58" s="376"/>
      <c r="M58" s="376"/>
      <c r="N58" s="376"/>
      <c r="O58" s="376"/>
      <c r="P58" s="376"/>
      <c r="Q58" s="376"/>
      <c r="R58" s="376"/>
      <c r="S58" s="376"/>
      <c r="T58" s="376"/>
      <c r="U58" s="376"/>
      <c r="V58" s="376"/>
      <c r="W58" s="376"/>
      <c r="X58" s="376"/>
      <c r="Y58" s="376"/>
      <c r="Z58" s="376"/>
      <c r="AA58" s="376"/>
      <c r="AB58" s="376"/>
      <c r="AC58" s="376"/>
      <c r="AD58" s="376"/>
      <c r="AE58" s="376"/>
      <c r="AF58" s="376"/>
      <c r="AG58" s="376"/>
      <c r="AH58" s="376"/>
      <c r="AI58" s="377"/>
    </row>
    <row r="59" spans="1:35">
      <c r="A59" s="271" t="s">
        <v>73</v>
      </c>
      <c r="B59" s="272"/>
      <c r="C59" s="272"/>
      <c r="D59" s="272"/>
      <c r="E59" s="272"/>
      <c r="F59" s="272"/>
      <c r="G59" s="273"/>
      <c r="H59" s="274" t="s">
        <v>74</v>
      </c>
      <c r="I59" s="275"/>
      <c r="J59" s="275"/>
      <c r="K59" s="275"/>
      <c r="L59" s="275"/>
      <c r="M59" s="275"/>
      <c r="N59" s="275"/>
      <c r="O59" s="275"/>
      <c r="P59" s="275"/>
      <c r="Q59" s="275"/>
      <c r="R59" s="275"/>
      <c r="S59" s="276"/>
      <c r="T59" s="274" t="s">
        <v>0</v>
      </c>
      <c r="U59" s="277"/>
      <c r="V59" s="277"/>
      <c r="W59" s="277"/>
      <c r="X59" s="277"/>
      <c r="Y59" s="277"/>
      <c r="Z59" s="277"/>
      <c r="AA59" s="277"/>
      <c r="AB59" s="277"/>
      <c r="AC59" s="277"/>
      <c r="AD59" s="277"/>
      <c r="AE59" s="277"/>
      <c r="AF59" s="277"/>
      <c r="AG59" s="277"/>
      <c r="AH59" s="277"/>
      <c r="AI59" s="278"/>
    </row>
    <row r="60" spans="1:35" ht="15.75" thickBot="1">
      <c r="A60" s="279" t="s">
        <v>75</v>
      </c>
      <c r="B60" s="280"/>
      <c r="C60" s="281"/>
      <c r="D60" s="98"/>
      <c r="E60" s="282" t="s">
        <v>76</v>
      </c>
      <c r="F60" s="282"/>
      <c r="G60" s="282"/>
      <c r="H60" s="282"/>
      <c r="I60" s="282"/>
      <c r="J60" s="282"/>
      <c r="K60" s="282"/>
      <c r="L60" s="282"/>
      <c r="M60" s="283"/>
      <c r="N60" s="284" t="s">
        <v>1</v>
      </c>
      <c r="O60" s="285"/>
      <c r="P60" s="285"/>
      <c r="Q60" s="285"/>
      <c r="R60" s="285"/>
      <c r="S60" s="285"/>
      <c r="T60" s="285"/>
      <c r="U60" s="285"/>
      <c r="V60" s="285"/>
      <c r="W60" s="285"/>
      <c r="X60" s="285"/>
      <c r="Y60" s="285"/>
      <c r="Z60" s="285"/>
      <c r="AA60" s="285"/>
      <c r="AB60" s="285"/>
      <c r="AC60" s="285"/>
      <c r="AD60" s="285"/>
      <c r="AE60" s="286"/>
      <c r="AF60" s="287" t="s">
        <v>2</v>
      </c>
      <c r="AG60" s="288"/>
      <c r="AH60" s="288"/>
      <c r="AI60" s="289"/>
    </row>
    <row r="61" spans="1:35">
      <c r="A61" s="306" t="s">
        <v>3</v>
      </c>
      <c r="B61" s="308" t="s">
        <v>4</v>
      </c>
      <c r="C61" s="309"/>
      <c r="D61" s="309"/>
      <c r="E61" s="309"/>
      <c r="F61" s="309"/>
      <c r="G61" s="309"/>
      <c r="H61" s="312" t="s">
        <v>5</v>
      </c>
      <c r="I61" s="314" t="s">
        <v>6</v>
      </c>
      <c r="J61" s="314" t="s">
        <v>7</v>
      </c>
      <c r="K61" s="304" t="s">
        <v>77</v>
      </c>
      <c r="L61" s="292" t="s">
        <v>8</v>
      </c>
      <c r="M61" s="302" t="s">
        <v>9</v>
      </c>
      <c r="N61" s="323" t="s">
        <v>10</v>
      </c>
      <c r="O61" s="270"/>
      <c r="P61" s="268" t="s">
        <v>11</v>
      </c>
      <c r="Q61" s="270"/>
      <c r="R61" s="268" t="s">
        <v>12</v>
      </c>
      <c r="S61" s="270"/>
      <c r="T61" s="268" t="s">
        <v>13</v>
      </c>
      <c r="U61" s="270"/>
      <c r="V61" s="268" t="s">
        <v>14</v>
      </c>
      <c r="W61" s="270"/>
      <c r="X61" s="268" t="s">
        <v>15</v>
      </c>
      <c r="Y61" s="270"/>
      <c r="Z61" s="268" t="s">
        <v>16</v>
      </c>
      <c r="AA61" s="270"/>
      <c r="AB61" s="268" t="s">
        <v>17</v>
      </c>
      <c r="AC61" s="270"/>
      <c r="AD61" s="268" t="s">
        <v>18</v>
      </c>
      <c r="AE61" s="269"/>
      <c r="AF61" s="290" t="s">
        <v>19</v>
      </c>
      <c r="AG61" s="294" t="s">
        <v>20</v>
      </c>
      <c r="AH61" s="296" t="s">
        <v>21</v>
      </c>
      <c r="AI61" s="298" t="s">
        <v>22</v>
      </c>
    </row>
    <row r="62" spans="1:35" ht="20.25" thickBot="1">
      <c r="A62" s="307"/>
      <c r="B62" s="310"/>
      <c r="C62" s="311"/>
      <c r="D62" s="311"/>
      <c r="E62" s="311"/>
      <c r="F62" s="311"/>
      <c r="G62" s="311"/>
      <c r="H62" s="313"/>
      <c r="I62" s="315" t="s">
        <v>6</v>
      </c>
      <c r="J62" s="315"/>
      <c r="K62" s="305"/>
      <c r="L62" s="293"/>
      <c r="M62" s="303"/>
      <c r="N62" s="99" t="s">
        <v>23</v>
      </c>
      <c r="O62" s="100" t="s">
        <v>24</v>
      </c>
      <c r="P62" s="101" t="s">
        <v>23</v>
      </c>
      <c r="Q62" s="100" t="s">
        <v>24</v>
      </c>
      <c r="R62" s="101" t="s">
        <v>23</v>
      </c>
      <c r="S62" s="100" t="s">
        <v>24</v>
      </c>
      <c r="T62" s="101" t="s">
        <v>23</v>
      </c>
      <c r="U62" s="100" t="s">
        <v>24</v>
      </c>
      <c r="V62" s="101" t="s">
        <v>23</v>
      </c>
      <c r="W62" s="100" t="s">
        <v>24</v>
      </c>
      <c r="X62" s="101" t="s">
        <v>23</v>
      </c>
      <c r="Y62" s="100" t="s">
        <v>24</v>
      </c>
      <c r="Z62" s="101" t="s">
        <v>23</v>
      </c>
      <c r="AA62" s="100" t="s">
        <v>25</v>
      </c>
      <c r="AB62" s="101" t="s">
        <v>23</v>
      </c>
      <c r="AC62" s="100" t="s">
        <v>25</v>
      </c>
      <c r="AD62" s="101" t="s">
        <v>23</v>
      </c>
      <c r="AE62" s="102" t="s">
        <v>25</v>
      </c>
      <c r="AF62" s="291"/>
      <c r="AG62" s="295"/>
      <c r="AH62" s="297"/>
      <c r="AI62" s="299"/>
    </row>
    <row r="63" spans="1:35" ht="97.5" thickBot="1">
      <c r="A63" s="103" t="s">
        <v>78</v>
      </c>
      <c r="B63" s="300" t="s">
        <v>79</v>
      </c>
      <c r="C63" s="301"/>
      <c r="D63" s="301"/>
      <c r="E63" s="301"/>
      <c r="F63" s="301"/>
      <c r="G63" s="301"/>
      <c r="H63" s="139" t="s">
        <v>80</v>
      </c>
      <c r="I63" s="105">
        <v>1</v>
      </c>
      <c r="J63" s="106">
        <v>1</v>
      </c>
      <c r="K63" s="106">
        <v>1</v>
      </c>
      <c r="L63" s="107"/>
      <c r="M63" s="108">
        <v>1</v>
      </c>
      <c r="N63" s="109"/>
      <c r="O63" s="110"/>
      <c r="P63" s="110">
        <v>7000</v>
      </c>
      <c r="Q63" s="110"/>
      <c r="R63" s="110"/>
      <c r="S63" s="110"/>
      <c r="T63" s="110"/>
      <c r="U63" s="110"/>
      <c r="V63" s="110"/>
      <c r="W63" s="110"/>
      <c r="X63" s="110"/>
      <c r="Y63" s="110"/>
      <c r="Z63" s="110">
        <v>7000</v>
      </c>
      <c r="AA63" s="110"/>
      <c r="AB63" s="110"/>
      <c r="AC63" s="110"/>
      <c r="AD63" s="110">
        <v>14000</v>
      </c>
      <c r="AE63" s="111"/>
      <c r="AF63" s="112" t="s">
        <v>81</v>
      </c>
      <c r="AG63" s="113" t="s">
        <v>82</v>
      </c>
      <c r="AH63" s="113"/>
      <c r="AI63" s="114" t="s">
        <v>83</v>
      </c>
    </row>
    <row r="64" spans="1:35" ht="15.75" thickBot="1">
      <c r="A64" s="324"/>
      <c r="B64" s="325"/>
      <c r="C64" s="325"/>
      <c r="D64" s="325"/>
      <c r="E64" s="325"/>
      <c r="F64" s="325"/>
      <c r="G64" s="325"/>
      <c r="H64" s="325"/>
      <c r="I64" s="325"/>
      <c r="J64" s="325"/>
      <c r="K64" s="325"/>
      <c r="L64" s="325"/>
      <c r="M64" s="325"/>
      <c r="N64" s="325"/>
      <c r="O64" s="325"/>
      <c r="P64" s="325"/>
      <c r="Q64" s="325"/>
      <c r="R64" s="325"/>
      <c r="S64" s="325"/>
      <c r="T64" s="325"/>
      <c r="U64" s="325"/>
      <c r="V64" s="325"/>
      <c r="W64" s="325"/>
      <c r="X64" s="325"/>
      <c r="Y64" s="325"/>
      <c r="Z64" s="325"/>
      <c r="AA64" s="325"/>
      <c r="AB64" s="325"/>
      <c r="AC64" s="325"/>
      <c r="AD64" s="325"/>
      <c r="AE64" s="325"/>
      <c r="AF64" s="325"/>
      <c r="AG64" s="325"/>
      <c r="AH64" s="325"/>
      <c r="AI64" s="326"/>
    </row>
    <row r="65" spans="1:35" ht="34.5" thickBot="1">
      <c r="A65" s="13" t="s">
        <v>27</v>
      </c>
      <c r="B65" s="14" t="s">
        <v>28</v>
      </c>
      <c r="C65" s="14" t="s">
        <v>29</v>
      </c>
      <c r="D65" s="14" t="s">
        <v>30</v>
      </c>
      <c r="E65" s="15" t="s">
        <v>31</v>
      </c>
      <c r="F65" s="15" t="s">
        <v>32</v>
      </c>
      <c r="G65" s="115" t="s">
        <v>33</v>
      </c>
      <c r="H65" s="116" t="s">
        <v>34</v>
      </c>
      <c r="I65" s="117"/>
      <c r="J65" s="117"/>
      <c r="K65" s="117"/>
      <c r="L65" s="117"/>
      <c r="M65" s="118"/>
      <c r="N65" s="17"/>
      <c r="O65" s="18">
        <f>SUM(O66:O69)</f>
        <v>0</v>
      </c>
      <c r="P65" s="19"/>
      <c r="Q65" s="18"/>
      <c r="R65" s="19"/>
      <c r="S65" s="18"/>
      <c r="T65" s="19"/>
      <c r="U65" s="18"/>
      <c r="V65" s="19"/>
      <c r="W65" s="18"/>
      <c r="X65" s="19"/>
      <c r="Y65" s="18"/>
      <c r="Z65" s="19"/>
      <c r="AA65" s="18"/>
      <c r="AB65" s="19"/>
      <c r="AC65" s="18"/>
      <c r="AD65" s="20">
        <v>14</v>
      </c>
      <c r="AE65" s="18">
        <v>14</v>
      </c>
      <c r="AF65" s="21">
        <f>SUM(AF66:AF69)</f>
        <v>0</v>
      </c>
      <c r="AG65" s="22"/>
      <c r="AH65" s="22"/>
      <c r="AI65" s="119"/>
    </row>
    <row r="66" spans="1:35">
      <c r="A66" s="347" t="s">
        <v>84</v>
      </c>
      <c r="B66" s="68"/>
      <c r="C66" s="24" t="s">
        <v>85</v>
      </c>
      <c r="D66" s="24"/>
      <c r="E66" s="120"/>
      <c r="F66" s="25" t="s">
        <v>86</v>
      </c>
      <c r="G66" s="387"/>
      <c r="H66" s="399"/>
      <c r="I66" s="29"/>
      <c r="J66" s="378">
        <v>1</v>
      </c>
      <c r="K66" s="121"/>
      <c r="L66" s="380"/>
      <c r="M66" s="382">
        <v>1</v>
      </c>
      <c r="N66" s="122"/>
      <c r="O66" s="123"/>
      <c r="P66" s="124"/>
      <c r="Q66" s="125"/>
      <c r="R66" s="125"/>
      <c r="S66" s="125"/>
      <c r="T66" s="125"/>
      <c r="U66" s="125"/>
      <c r="V66" s="125"/>
      <c r="W66" s="125"/>
      <c r="X66" s="125"/>
      <c r="Y66" s="125"/>
      <c r="Z66" s="125"/>
      <c r="AA66" s="125"/>
      <c r="AB66" s="26"/>
      <c r="AC66" s="26"/>
      <c r="AD66" s="345">
        <v>14000</v>
      </c>
      <c r="AE66" s="345"/>
      <c r="AF66" s="27"/>
      <c r="AG66" s="317"/>
      <c r="AH66" s="317"/>
      <c r="AI66" s="391"/>
    </row>
    <row r="67" spans="1:35">
      <c r="A67" s="348"/>
      <c r="B67" s="69"/>
      <c r="C67" s="28" t="s">
        <v>87</v>
      </c>
      <c r="D67" s="28"/>
      <c r="E67" s="126"/>
      <c r="F67" s="25" t="s">
        <v>86</v>
      </c>
      <c r="G67" s="361"/>
      <c r="H67" s="388"/>
      <c r="I67" s="29"/>
      <c r="J67" s="378"/>
      <c r="K67" s="127"/>
      <c r="L67" s="380"/>
      <c r="M67" s="382"/>
      <c r="N67" s="128"/>
      <c r="O67" s="123"/>
      <c r="P67" s="30"/>
      <c r="Q67" s="26"/>
      <c r="R67" s="26"/>
      <c r="S67" s="26"/>
      <c r="T67" s="26"/>
      <c r="U67" s="26"/>
      <c r="V67" s="26"/>
      <c r="W67" s="26"/>
      <c r="X67" s="26"/>
      <c r="Y67" s="26"/>
      <c r="Z67" s="26"/>
      <c r="AA67" s="26"/>
      <c r="AB67" s="26"/>
      <c r="AC67" s="26"/>
      <c r="AD67" s="345"/>
      <c r="AE67" s="345"/>
      <c r="AF67" s="27"/>
      <c r="AG67" s="317"/>
      <c r="AH67" s="317"/>
      <c r="AI67" s="391"/>
    </row>
    <row r="68" spans="1:35" ht="22.5">
      <c r="A68" s="348"/>
      <c r="B68" s="69" t="s">
        <v>88</v>
      </c>
      <c r="C68" s="28" t="s">
        <v>89</v>
      </c>
      <c r="D68" s="28"/>
      <c r="E68" s="129"/>
      <c r="F68" s="25" t="s">
        <v>86</v>
      </c>
      <c r="G68" s="361"/>
      <c r="H68" s="388"/>
      <c r="I68" s="29"/>
      <c r="J68" s="378"/>
      <c r="K68" s="127"/>
      <c r="L68" s="380"/>
      <c r="M68" s="382"/>
      <c r="N68" s="122"/>
      <c r="O68" s="123"/>
      <c r="P68" s="130"/>
      <c r="Q68" s="26"/>
      <c r="R68" s="26"/>
      <c r="S68" s="26"/>
      <c r="T68" s="26"/>
      <c r="U68" s="26"/>
      <c r="V68" s="26"/>
      <c r="W68" s="26"/>
      <c r="X68" s="26"/>
      <c r="Y68" s="26"/>
      <c r="Z68" s="26"/>
      <c r="AA68" s="26"/>
      <c r="AB68" s="26"/>
      <c r="AC68" s="26"/>
      <c r="AD68" s="345"/>
      <c r="AE68" s="345"/>
      <c r="AF68" s="131"/>
      <c r="AG68" s="317"/>
      <c r="AH68" s="317"/>
      <c r="AI68" s="391"/>
    </row>
    <row r="69" spans="1:35" ht="17.25" thickBot="1">
      <c r="A69" s="359"/>
      <c r="B69" s="70"/>
      <c r="C69" s="31" t="s">
        <v>90</v>
      </c>
      <c r="D69" s="31"/>
      <c r="E69" s="132"/>
      <c r="F69" s="32" t="s">
        <v>86</v>
      </c>
      <c r="G69" s="362"/>
      <c r="H69" s="389"/>
      <c r="I69" s="33"/>
      <c r="J69" s="379"/>
      <c r="K69" s="133"/>
      <c r="L69" s="381"/>
      <c r="M69" s="383"/>
      <c r="N69" s="134"/>
      <c r="O69" s="34"/>
      <c r="P69" s="135"/>
      <c r="Q69" s="136"/>
      <c r="R69" s="136"/>
      <c r="S69" s="136"/>
      <c r="T69" s="136"/>
      <c r="U69" s="136"/>
      <c r="V69" s="136"/>
      <c r="W69" s="136"/>
      <c r="X69" s="136"/>
      <c r="Y69" s="136"/>
      <c r="Z69" s="136"/>
      <c r="AA69" s="136"/>
      <c r="AB69" s="136"/>
      <c r="AC69" s="136"/>
      <c r="AD69" s="346"/>
      <c r="AE69" s="346"/>
      <c r="AF69" s="137"/>
      <c r="AG69" s="356"/>
      <c r="AH69" s="356"/>
      <c r="AI69" s="392"/>
    </row>
    <row r="70" spans="1:35">
      <c r="A70" s="140"/>
      <c r="B70" s="140"/>
      <c r="G70" s="141"/>
      <c r="H70" s="141"/>
      <c r="I70" s="141"/>
      <c r="AF70" s="142"/>
    </row>
    <row r="71" spans="1:35" ht="15.75" thickBot="1">
      <c r="A71" s="140"/>
      <c r="B71" s="140"/>
      <c r="G71" s="141"/>
      <c r="H71" s="141"/>
      <c r="I71" s="141"/>
      <c r="AF71" s="142"/>
    </row>
    <row r="72" spans="1:35">
      <c r="A72" s="372" t="s">
        <v>72</v>
      </c>
      <c r="B72" s="373"/>
      <c r="C72" s="373"/>
      <c r="D72" s="373"/>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4"/>
    </row>
    <row r="73" spans="1:35" ht="15.75" thickBot="1">
      <c r="A73" s="375" t="s">
        <v>53</v>
      </c>
      <c r="B73" s="376"/>
      <c r="C73" s="376"/>
      <c r="D73" s="376"/>
      <c r="E73" s="376"/>
      <c r="F73" s="376"/>
      <c r="G73" s="376"/>
      <c r="H73" s="376"/>
      <c r="I73" s="376"/>
      <c r="J73" s="376"/>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7"/>
    </row>
    <row r="74" spans="1:35">
      <c r="A74" s="271" t="s">
        <v>73</v>
      </c>
      <c r="B74" s="272"/>
      <c r="C74" s="272"/>
      <c r="D74" s="272"/>
      <c r="E74" s="272"/>
      <c r="F74" s="272"/>
      <c r="G74" s="273"/>
      <c r="H74" s="274" t="s">
        <v>74</v>
      </c>
      <c r="I74" s="275"/>
      <c r="J74" s="275"/>
      <c r="K74" s="275"/>
      <c r="L74" s="275"/>
      <c r="M74" s="275"/>
      <c r="N74" s="275"/>
      <c r="O74" s="275"/>
      <c r="P74" s="275"/>
      <c r="Q74" s="275"/>
      <c r="R74" s="275"/>
      <c r="S74" s="276"/>
      <c r="T74" s="274" t="s">
        <v>0</v>
      </c>
      <c r="U74" s="277"/>
      <c r="V74" s="277"/>
      <c r="W74" s="277"/>
      <c r="X74" s="277"/>
      <c r="Y74" s="277"/>
      <c r="Z74" s="277"/>
      <c r="AA74" s="277"/>
      <c r="AB74" s="277"/>
      <c r="AC74" s="277"/>
      <c r="AD74" s="277"/>
      <c r="AE74" s="277"/>
      <c r="AF74" s="277"/>
      <c r="AG74" s="277"/>
      <c r="AH74" s="277"/>
      <c r="AI74" s="278"/>
    </row>
    <row r="75" spans="1:35" ht="15.75" thickBot="1">
      <c r="A75" s="279" t="s">
        <v>75</v>
      </c>
      <c r="B75" s="280"/>
      <c r="C75" s="281"/>
      <c r="D75" s="98"/>
      <c r="E75" s="282" t="s">
        <v>91</v>
      </c>
      <c r="F75" s="282"/>
      <c r="G75" s="282"/>
      <c r="H75" s="282"/>
      <c r="I75" s="282"/>
      <c r="J75" s="282"/>
      <c r="K75" s="282"/>
      <c r="L75" s="282"/>
      <c r="M75" s="283"/>
      <c r="N75" s="284" t="s">
        <v>1</v>
      </c>
      <c r="O75" s="285"/>
      <c r="P75" s="285"/>
      <c r="Q75" s="285"/>
      <c r="R75" s="285"/>
      <c r="S75" s="285"/>
      <c r="T75" s="285"/>
      <c r="U75" s="285"/>
      <c r="V75" s="285"/>
      <c r="W75" s="285"/>
      <c r="X75" s="285"/>
      <c r="Y75" s="285"/>
      <c r="Z75" s="285"/>
      <c r="AA75" s="285"/>
      <c r="AB75" s="285"/>
      <c r="AC75" s="285"/>
      <c r="AD75" s="285"/>
      <c r="AE75" s="286"/>
      <c r="AF75" s="287" t="s">
        <v>2</v>
      </c>
      <c r="AG75" s="288"/>
      <c r="AH75" s="288"/>
      <c r="AI75" s="289"/>
    </row>
    <row r="76" spans="1:35">
      <c r="A76" s="306" t="s">
        <v>3</v>
      </c>
      <c r="B76" s="308" t="s">
        <v>4</v>
      </c>
      <c r="C76" s="309"/>
      <c r="D76" s="309"/>
      <c r="E76" s="309"/>
      <c r="F76" s="309"/>
      <c r="G76" s="309"/>
      <c r="H76" s="312" t="s">
        <v>5</v>
      </c>
      <c r="I76" s="314" t="s">
        <v>6</v>
      </c>
      <c r="J76" s="314" t="s">
        <v>7</v>
      </c>
      <c r="K76" s="304" t="s">
        <v>77</v>
      </c>
      <c r="L76" s="292" t="s">
        <v>8</v>
      </c>
      <c r="M76" s="302" t="s">
        <v>9</v>
      </c>
      <c r="N76" s="323" t="s">
        <v>10</v>
      </c>
      <c r="O76" s="270"/>
      <c r="P76" s="268" t="s">
        <v>11</v>
      </c>
      <c r="Q76" s="270"/>
      <c r="R76" s="268" t="s">
        <v>12</v>
      </c>
      <c r="S76" s="270"/>
      <c r="T76" s="268" t="s">
        <v>13</v>
      </c>
      <c r="U76" s="270"/>
      <c r="V76" s="268" t="s">
        <v>14</v>
      </c>
      <c r="W76" s="270"/>
      <c r="X76" s="268" t="s">
        <v>15</v>
      </c>
      <c r="Y76" s="270"/>
      <c r="Z76" s="268" t="s">
        <v>16</v>
      </c>
      <c r="AA76" s="270"/>
      <c r="AB76" s="268" t="s">
        <v>17</v>
      </c>
      <c r="AC76" s="270"/>
      <c r="AD76" s="268" t="s">
        <v>18</v>
      </c>
      <c r="AE76" s="269"/>
      <c r="AF76" s="290" t="s">
        <v>19</v>
      </c>
      <c r="AG76" s="294" t="s">
        <v>20</v>
      </c>
      <c r="AH76" s="296" t="s">
        <v>21</v>
      </c>
      <c r="AI76" s="298" t="s">
        <v>22</v>
      </c>
    </row>
    <row r="77" spans="1:35" ht="20.25" thickBot="1">
      <c r="A77" s="307"/>
      <c r="B77" s="310"/>
      <c r="C77" s="311"/>
      <c r="D77" s="311"/>
      <c r="E77" s="311"/>
      <c r="F77" s="311"/>
      <c r="G77" s="311"/>
      <c r="H77" s="313"/>
      <c r="I77" s="315" t="s">
        <v>6</v>
      </c>
      <c r="J77" s="315"/>
      <c r="K77" s="305"/>
      <c r="L77" s="293"/>
      <c r="M77" s="303"/>
      <c r="N77" s="99" t="s">
        <v>23</v>
      </c>
      <c r="O77" s="100" t="s">
        <v>24</v>
      </c>
      <c r="P77" s="101" t="s">
        <v>23</v>
      </c>
      <c r="Q77" s="100" t="s">
        <v>24</v>
      </c>
      <c r="R77" s="101" t="s">
        <v>23</v>
      </c>
      <c r="S77" s="100" t="s">
        <v>24</v>
      </c>
      <c r="T77" s="101" t="s">
        <v>23</v>
      </c>
      <c r="U77" s="100" t="s">
        <v>24</v>
      </c>
      <c r="V77" s="101" t="s">
        <v>23</v>
      </c>
      <c r="W77" s="100" t="s">
        <v>24</v>
      </c>
      <c r="X77" s="101" t="s">
        <v>23</v>
      </c>
      <c r="Y77" s="100" t="s">
        <v>24</v>
      </c>
      <c r="Z77" s="101" t="s">
        <v>23</v>
      </c>
      <c r="AA77" s="100" t="s">
        <v>25</v>
      </c>
      <c r="AB77" s="101" t="s">
        <v>23</v>
      </c>
      <c r="AC77" s="100" t="s">
        <v>25</v>
      </c>
      <c r="AD77" s="101" t="s">
        <v>23</v>
      </c>
      <c r="AE77" s="102" t="s">
        <v>25</v>
      </c>
      <c r="AF77" s="291"/>
      <c r="AG77" s="295"/>
      <c r="AH77" s="297"/>
      <c r="AI77" s="299"/>
    </row>
    <row r="78" spans="1:35" ht="97.5" thickBot="1">
      <c r="A78" s="103" t="s">
        <v>78</v>
      </c>
      <c r="B78" s="300" t="s">
        <v>92</v>
      </c>
      <c r="C78" s="301"/>
      <c r="D78" s="301"/>
      <c r="E78" s="301"/>
      <c r="F78" s="301"/>
      <c r="G78" s="301"/>
      <c r="H78" s="139">
        <v>1</v>
      </c>
      <c r="I78" s="105"/>
      <c r="J78" s="106">
        <v>1</v>
      </c>
      <c r="K78" s="106">
        <v>1</v>
      </c>
      <c r="L78" s="107">
        <v>1</v>
      </c>
      <c r="M78" s="108"/>
      <c r="N78" s="109"/>
      <c r="O78" s="110"/>
      <c r="P78" s="110"/>
      <c r="Q78" s="110"/>
      <c r="R78" s="110"/>
      <c r="S78" s="110"/>
      <c r="T78" s="110"/>
      <c r="U78" s="110"/>
      <c r="V78" s="110"/>
      <c r="W78" s="110"/>
      <c r="X78" s="110"/>
      <c r="Y78" s="110"/>
      <c r="Z78" s="110"/>
      <c r="AA78" s="110"/>
      <c r="AB78" s="110"/>
      <c r="AC78" s="110"/>
      <c r="AD78" s="110"/>
      <c r="AE78" s="111"/>
      <c r="AF78" s="112" t="s">
        <v>81</v>
      </c>
      <c r="AG78" s="113" t="s">
        <v>82</v>
      </c>
      <c r="AH78" s="113"/>
      <c r="AI78" s="114" t="s">
        <v>83</v>
      </c>
    </row>
    <row r="79" spans="1:35" ht="15.75" thickBot="1">
      <c r="A79" s="324"/>
      <c r="B79" s="325"/>
      <c r="C79" s="325"/>
      <c r="D79" s="325"/>
      <c r="E79" s="325"/>
      <c r="F79" s="325"/>
      <c r="G79" s="325"/>
      <c r="H79" s="325"/>
      <c r="I79" s="325"/>
      <c r="J79" s="325"/>
      <c r="K79" s="325"/>
      <c r="L79" s="325"/>
      <c r="M79" s="325"/>
      <c r="N79" s="325"/>
      <c r="O79" s="325"/>
      <c r="P79" s="325"/>
      <c r="Q79" s="325"/>
      <c r="R79" s="325"/>
      <c r="S79" s="325"/>
      <c r="T79" s="325"/>
      <c r="U79" s="325"/>
      <c r="V79" s="325"/>
      <c r="W79" s="325"/>
      <c r="X79" s="325"/>
      <c r="Y79" s="325"/>
      <c r="Z79" s="325"/>
      <c r="AA79" s="325"/>
      <c r="AB79" s="325"/>
      <c r="AC79" s="325"/>
      <c r="AD79" s="325"/>
      <c r="AE79" s="325"/>
      <c r="AF79" s="325"/>
      <c r="AG79" s="325"/>
      <c r="AH79" s="325"/>
      <c r="AI79" s="326"/>
    </row>
    <row r="80" spans="1:35" ht="34.5" thickBot="1">
      <c r="A80" s="13" t="s">
        <v>27</v>
      </c>
      <c r="B80" s="14" t="s">
        <v>28</v>
      </c>
      <c r="C80" s="14" t="s">
        <v>29</v>
      </c>
      <c r="D80" s="14" t="s">
        <v>30</v>
      </c>
      <c r="E80" s="15" t="s">
        <v>31</v>
      </c>
      <c r="F80" s="15" t="s">
        <v>32</v>
      </c>
      <c r="G80" s="115" t="s">
        <v>33</v>
      </c>
      <c r="H80" s="116" t="s">
        <v>34</v>
      </c>
      <c r="I80" s="117"/>
      <c r="J80" s="117"/>
      <c r="K80" s="117"/>
      <c r="L80" s="117"/>
      <c r="M80" s="118"/>
      <c r="N80" s="17"/>
      <c r="O80" s="18">
        <f>SUM(O81:O84)</f>
        <v>0</v>
      </c>
      <c r="P80" s="19"/>
      <c r="Q80" s="18"/>
      <c r="R80" s="19"/>
      <c r="S80" s="18"/>
      <c r="T80" s="19"/>
      <c r="U80" s="18"/>
      <c r="V80" s="19"/>
      <c r="W80" s="18"/>
      <c r="X80" s="19"/>
      <c r="Y80" s="18"/>
      <c r="Z80" s="19"/>
      <c r="AA80" s="18"/>
      <c r="AB80" s="19"/>
      <c r="AC80" s="18"/>
      <c r="AD80" s="20"/>
      <c r="AE80" s="18"/>
      <c r="AF80" s="21">
        <f>SUM(AF81:AF84)</f>
        <v>0</v>
      </c>
      <c r="AG80" s="22"/>
      <c r="AH80" s="22"/>
      <c r="AI80" s="119"/>
    </row>
    <row r="81" spans="1:35" ht="24.75">
      <c r="A81" s="347" t="s">
        <v>84</v>
      </c>
      <c r="B81" s="68"/>
      <c r="C81" s="24" t="s">
        <v>93</v>
      </c>
      <c r="D81" s="24"/>
      <c r="E81" s="120" t="s">
        <v>86</v>
      </c>
      <c r="F81" s="25"/>
      <c r="G81" s="387"/>
      <c r="H81" s="399"/>
      <c r="I81" s="29"/>
      <c r="J81" s="378"/>
      <c r="K81" s="121"/>
      <c r="L81" s="380">
        <v>1</v>
      </c>
      <c r="M81" s="382"/>
      <c r="N81" s="122"/>
      <c r="O81" s="123"/>
      <c r="P81" s="124"/>
      <c r="Q81" s="125"/>
      <c r="R81" s="125"/>
      <c r="S81" s="125"/>
      <c r="T81" s="125"/>
      <c r="U81" s="125"/>
      <c r="V81" s="125"/>
      <c r="W81" s="125"/>
      <c r="X81" s="125"/>
      <c r="Y81" s="125"/>
      <c r="Z81" s="125"/>
      <c r="AA81" s="125"/>
      <c r="AB81" s="26"/>
      <c r="AC81" s="26"/>
      <c r="AD81" s="345"/>
      <c r="AE81" s="345"/>
      <c r="AF81" s="27"/>
      <c r="AG81" s="317"/>
      <c r="AH81" s="317"/>
      <c r="AI81" s="391"/>
    </row>
    <row r="82" spans="1:35">
      <c r="A82" s="348"/>
      <c r="B82" s="69"/>
      <c r="C82" s="28"/>
      <c r="D82" s="28"/>
      <c r="E82" s="126"/>
      <c r="F82" s="25"/>
      <c r="G82" s="361"/>
      <c r="H82" s="388"/>
      <c r="I82" s="29"/>
      <c r="J82" s="378"/>
      <c r="K82" s="127"/>
      <c r="L82" s="380"/>
      <c r="M82" s="382"/>
      <c r="N82" s="128"/>
      <c r="O82" s="123"/>
      <c r="P82" s="30"/>
      <c r="Q82" s="26"/>
      <c r="R82" s="26"/>
      <c r="S82" s="26"/>
      <c r="T82" s="26"/>
      <c r="U82" s="26"/>
      <c r="V82" s="26"/>
      <c r="W82" s="26"/>
      <c r="X82" s="26"/>
      <c r="Y82" s="26"/>
      <c r="Z82" s="26"/>
      <c r="AA82" s="26"/>
      <c r="AB82" s="26"/>
      <c r="AC82" s="26"/>
      <c r="AD82" s="345"/>
      <c r="AE82" s="345"/>
      <c r="AF82" s="27"/>
      <c r="AG82" s="317"/>
      <c r="AH82" s="317"/>
      <c r="AI82" s="391"/>
    </row>
    <row r="83" spans="1:35" ht="22.5">
      <c r="A83" s="348"/>
      <c r="B83" s="69" t="s">
        <v>88</v>
      </c>
      <c r="C83" s="28"/>
      <c r="D83" s="28"/>
      <c r="E83" s="129"/>
      <c r="F83" s="25"/>
      <c r="G83" s="361"/>
      <c r="H83" s="388"/>
      <c r="I83" s="29"/>
      <c r="J83" s="378"/>
      <c r="K83" s="127"/>
      <c r="L83" s="380"/>
      <c r="M83" s="382"/>
      <c r="N83" s="122"/>
      <c r="O83" s="123"/>
      <c r="P83" s="130"/>
      <c r="Q83" s="26"/>
      <c r="R83" s="26"/>
      <c r="S83" s="26"/>
      <c r="T83" s="26"/>
      <c r="U83" s="26"/>
      <c r="V83" s="26"/>
      <c r="W83" s="26"/>
      <c r="X83" s="26"/>
      <c r="Y83" s="26"/>
      <c r="Z83" s="26"/>
      <c r="AA83" s="26"/>
      <c r="AB83" s="26"/>
      <c r="AC83" s="26"/>
      <c r="AD83" s="345"/>
      <c r="AE83" s="345"/>
      <c r="AF83" s="131"/>
      <c r="AG83" s="317"/>
      <c r="AH83" s="317"/>
      <c r="AI83" s="391"/>
    </row>
    <row r="84" spans="1:35" ht="15.75" thickBot="1">
      <c r="A84" s="359"/>
      <c r="B84" s="70"/>
      <c r="C84" s="31"/>
      <c r="D84" s="31"/>
      <c r="E84" s="132"/>
      <c r="F84" s="32"/>
      <c r="G84" s="362"/>
      <c r="H84" s="389"/>
      <c r="I84" s="33"/>
      <c r="J84" s="379"/>
      <c r="K84" s="133"/>
      <c r="L84" s="381"/>
      <c r="M84" s="383"/>
      <c r="N84" s="134"/>
      <c r="O84" s="34"/>
      <c r="P84" s="135"/>
      <c r="Q84" s="136"/>
      <c r="R84" s="136"/>
      <c r="S84" s="136"/>
      <c r="T84" s="136"/>
      <c r="U84" s="136"/>
      <c r="V84" s="136"/>
      <c r="W84" s="136"/>
      <c r="X84" s="136"/>
      <c r="Y84" s="136"/>
      <c r="Z84" s="136"/>
      <c r="AA84" s="136"/>
      <c r="AB84" s="136"/>
      <c r="AC84" s="136"/>
      <c r="AD84" s="346"/>
      <c r="AE84" s="346"/>
      <c r="AF84" s="137"/>
      <c r="AG84" s="356"/>
      <c r="AH84" s="356"/>
      <c r="AI84" s="392"/>
    </row>
    <row r="85" spans="1:35" ht="15.75" thickBot="1">
      <c r="A85" s="140"/>
      <c r="B85" s="140"/>
      <c r="G85" s="141"/>
      <c r="H85" s="141"/>
      <c r="I85" s="141"/>
      <c r="AF85" s="142"/>
    </row>
    <row r="86" spans="1:35">
      <c r="A86" s="372" t="s">
        <v>72</v>
      </c>
      <c r="B86" s="373"/>
      <c r="C86" s="373"/>
      <c r="D86" s="373"/>
      <c r="E86" s="373"/>
      <c r="F86" s="373"/>
      <c r="G86" s="373"/>
      <c r="H86" s="373"/>
      <c r="I86" s="373"/>
      <c r="J86" s="373"/>
      <c r="K86" s="373"/>
      <c r="L86" s="373"/>
      <c r="M86" s="373"/>
      <c r="N86" s="373"/>
      <c r="O86" s="373"/>
      <c r="P86" s="373"/>
      <c r="Q86" s="373"/>
      <c r="R86" s="373"/>
      <c r="S86" s="373"/>
      <c r="T86" s="373"/>
      <c r="U86" s="373"/>
      <c r="V86" s="373"/>
      <c r="W86" s="373"/>
      <c r="X86" s="373"/>
      <c r="Y86" s="373"/>
      <c r="Z86" s="373"/>
      <c r="AA86" s="373"/>
      <c r="AB86" s="373"/>
      <c r="AC86" s="373"/>
      <c r="AD86" s="373"/>
      <c r="AE86" s="373"/>
      <c r="AF86" s="373"/>
      <c r="AG86" s="373"/>
      <c r="AH86" s="373"/>
      <c r="AI86" s="374"/>
    </row>
    <row r="87" spans="1:35" ht="15.75" thickBot="1">
      <c r="A87" s="375" t="s">
        <v>53</v>
      </c>
      <c r="B87" s="376"/>
      <c r="C87" s="376"/>
      <c r="D87" s="376"/>
      <c r="E87" s="376"/>
      <c r="F87" s="376"/>
      <c r="G87" s="376"/>
      <c r="H87" s="376"/>
      <c r="I87" s="376"/>
      <c r="J87" s="376"/>
      <c r="K87" s="376"/>
      <c r="L87" s="376"/>
      <c r="M87" s="376"/>
      <c r="N87" s="376"/>
      <c r="O87" s="376"/>
      <c r="P87" s="376"/>
      <c r="Q87" s="376"/>
      <c r="R87" s="376"/>
      <c r="S87" s="376"/>
      <c r="T87" s="376"/>
      <c r="U87" s="376"/>
      <c r="V87" s="376"/>
      <c r="W87" s="376"/>
      <c r="X87" s="376"/>
      <c r="Y87" s="376"/>
      <c r="Z87" s="376"/>
      <c r="AA87" s="376"/>
      <c r="AB87" s="376"/>
      <c r="AC87" s="376"/>
      <c r="AD87" s="376"/>
      <c r="AE87" s="376"/>
      <c r="AF87" s="376"/>
      <c r="AG87" s="376"/>
      <c r="AH87" s="376"/>
      <c r="AI87" s="377"/>
    </row>
    <row r="88" spans="1:35">
      <c r="A88" s="271" t="s">
        <v>73</v>
      </c>
      <c r="B88" s="272"/>
      <c r="C88" s="272"/>
      <c r="D88" s="272"/>
      <c r="E88" s="272"/>
      <c r="F88" s="272"/>
      <c r="G88" s="273"/>
      <c r="H88" s="274" t="s">
        <v>74</v>
      </c>
      <c r="I88" s="275"/>
      <c r="J88" s="275"/>
      <c r="K88" s="275"/>
      <c r="L88" s="275"/>
      <c r="M88" s="275"/>
      <c r="N88" s="275"/>
      <c r="O88" s="275"/>
      <c r="P88" s="275"/>
      <c r="Q88" s="275"/>
      <c r="R88" s="275"/>
      <c r="S88" s="276"/>
      <c r="T88" s="274" t="s">
        <v>0</v>
      </c>
      <c r="U88" s="277"/>
      <c r="V88" s="277"/>
      <c r="W88" s="277"/>
      <c r="X88" s="277"/>
      <c r="Y88" s="277"/>
      <c r="Z88" s="277"/>
      <c r="AA88" s="277"/>
      <c r="AB88" s="277"/>
      <c r="AC88" s="277"/>
      <c r="AD88" s="277"/>
      <c r="AE88" s="277"/>
      <c r="AF88" s="277"/>
      <c r="AG88" s="277"/>
      <c r="AH88" s="277"/>
      <c r="AI88" s="278"/>
    </row>
    <row r="89" spans="1:35" ht="15.75" thickBot="1">
      <c r="A89" s="279" t="s">
        <v>75</v>
      </c>
      <c r="B89" s="280"/>
      <c r="C89" s="281"/>
      <c r="D89" s="98"/>
      <c r="E89" s="282" t="s">
        <v>94</v>
      </c>
      <c r="F89" s="282"/>
      <c r="G89" s="282"/>
      <c r="H89" s="282"/>
      <c r="I89" s="282"/>
      <c r="J89" s="282"/>
      <c r="K89" s="282"/>
      <c r="L89" s="282"/>
      <c r="M89" s="283"/>
      <c r="N89" s="284" t="s">
        <v>1</v>
      </c>
      <c r="O89" s="285"/>
      <c r="P89" s="285"/>
      <c r="Q89" s="285"/>
      <c r="R89" s="285"/>
      <c r="S89" s="285"/>
      <c r="T89" s="285"/>
      <c r="U89" s="285"/>
      <c r="V89" s="285"/>
      <c r="W89" s="285"/>
      <c r="X89" s="285"/>
      <c r="Y89" s="285"/>
      <c r="Z89" s="285"/>
      <c r="AA89" s="285"/>
      <c r="AB89" s="285"/>
      <c r="AC89" s="285"/>
      <c r="AD89" s="285"/>
      <c r="AE89" s="286"/>
      <c r="AF89" s="287" t="s">
        <v>2</v>
      </c>
      <c r="AG89" s="288"/>
      <c r="AH89" s="288"/>
      <c r="AI89" s="289"/>
    </row>
    <row r="90" spans="1:35">
      <c r="A90" s="306" t="s">
        <v>3</v>
      </c>
      <c r="B90" s="308" t="s">
        <v>4</v>
      </c>
      <c r="C90" s="309"/>
      <c r="D90" s="309"/>
      <c r="E90" s="309"/>
      <c r="F90" s="309"/>
      <c r="G90" s="309"/>
      <c r="H90" s="312" t="s">
        <v>5</v>
      </c>
      <c r="I90" s="314" t="s">
        <v>6</v>
      </c>
      <c r="J90" s="314" t="s">
        <v>7</v>
      </c>
      <c r="K90" s="304" t="s">
        <v>77</v>
      </c>
      <c r="L90" s="292" t="s">
        <v>8</v>
      </c>
      <c r="M90" s="302" t="s">
        <v>9</v>
      </c>
      <c r="N90" s="323" t="s">
        <v>10</v>
      </c>
      <c r="O90" s="270"/>
      <c r="P90" s="268" t="s">
        <v>11</v>
      </c>
      <c r="Q90" s="270"/>
      <c r="R90" s="268" t="s">
        <v>12</v>
      </c>
      <c r="S90" s="270"/>
      <c r="T90" s="268" t="s">
        <v>13</v>
      </c>
      <c r="U90" s="270"/>
      <c r="V90" s="268" t="s">
        <v>14</v>
      </c>
      <c r="W90" s="270"/>
      <c r="X90" s="268" t="s">
        <v>15</v>
      </c>
      <c r="Y90" s="270"/>
      <c r="Z90" s="268" t="s">
        <v>16</v>
      </c>
      <c r="AA90" s="270"/>
      <c r="AB90" s="268" t="s">
        <v>17</v>
      </c>
      <c r="AC90" s="270"/>
      <c r="AD90" s="268" t="s">
        <v>18</v>
      </c>
      <c r="AE90" s="269"/>
      <c r="AF90" s="290" t="s">
        <v>19</v>
      </c>
      <c r="AG90" s="294" t="s">
        <v>20</v>
      </c>
      <c r="AH90" s="296" t="s">
        <v>21</v>
      </c>
      <c r="AI90" s="298" t="s">
        <v>22</v>
      </c>
    </row>
    <row r="91" spans="1:35" ht="20.25" thickBot="1">
      <c r="A91" s="307"/>
      <c r="B91" s="310"/>
      <c r="C91" s="311"/>
      <c r="D91" s="311"/>
      <c r="E91" s="311"/>
      <c r="F91" s="311"/>
      <c r="G91" s="311"/>
      <c r="H91" s="313"/>
      <c r="I91" s="315" t="s">
        <v>6</v>
      </c>
      <c r="J91" s="315"/>
      <c r="K91" s="305"/>
      <c r="L91" s="293"/>
      <c r="M91" s="303"/>
      <c r="N91" s="99" t="s">
        <v>23</v>
      </c>
      <c r="O91" s="100" t="s">
        <v>24</v>
      </c>
      <c r="P91" s="101" t="s">
        <v>23</v>
      </c>
      <c r="Q91" s="100" t="s">
        <v>24</v>
      </c>
      <c r="R91" s="101" t="s">
        <v>23</v>
      </c>
      <c r="S91" s="100" t="s">
        <v>24</v>
      </c>
      <c r="T91" s="101" t="s">
        <v>23</v>
      </c>
      <c r="U91" s="100" t="s">
        <v>24</v>
      </c>
      <c r="V91" s="101" t="s">
        <v>23</v>
      </c>
      <c r="W91" s="100" t="s">
        <v>24</v>
      </c>
      <c r="X91" s="101" t="s">
        <v>23</v>
      </c>
      <c r="Y91" s="100" t="s">
        <v>24</v>
      </c>
      <c r="Z91" s="101" t="s">
        <v>23</v>
      </c>
      <c r="AA91" s="100" t="s">
        <v>25</v>
      </c>
      <c r="AB91" s="101" t="s">
        <v>23</v>
      </c>
      <c r="AC91" s="100" t="s">
        <v>25</v>
      </c>
      <c r="AD91" s="101" t="s">
        <v>23</v>
      </c>
      <c r="AE91" s="102" t="s">
        <v>25</v>
      </c>
      <c r="AF91" s="291"/>
      <c r="AG91" s="295"/>
      <c r="AH91" s="297"/>
      <c r="AI91" s="299"/>
    </row>
    <row r="92" spans="1:35" ht="97.5" thickBot="1">
      <c r="A92" s="103" t="s">
        <v>78</v>
      </c>
      <c r="B92" s="300" t="s">
        <v>95</v>
      </c>
      <c r="C92" s="301"/>
      <c r="D92" s="301"/>
      <c r="E92" s="301"/>
      <c r="F92" s="301"/>
      <c r="G92" s="301"/>
      <c r="H92" s="139" t="s">
        <v>96</v>
      </c>
      <c r="I92" s="105">
        <v>400</v>
      </c>
      <c r="J92" s="106">
        <v>2400</v>
      </c>
      <c r="K92" s="106">
        <v>600</v>
      </c>
      <c r="L92" s="107">
        <v>600</v>
      </c>
      <c r="M92" s="108">
        <v>600</v>
      </c>
      <c r="N92" s="109">
        <v>12000</v>
      </c>
      <c r="O92" s="110"/>
      <c r="P92" s="110">
        <v>18000</v>
      </c>
      <c r="Q92" s="110"/>
      <c r="R92" s="110"/>
      <c r="S92" s="110"/>
      <c r="T92" s="110"/>
      <c r="U92" s="110"/>
      <c r="V92" s="110"/>
      <c r="W92" s="110"/>
      <c r="X92" s="110"/>
      <c r="Y92" s="110"/>
      <c r="Z92" s="110"/>
      <c r="AA92" s="110"/>
      <c r="AB92" s="110"/>
      <c r="AC92" s="110"/>
      <c r="AD92" s="110">
        <v>30000</v>
      </c>
      <c r="AE92" s="111"/>
      <c r="AF92" s="112" t="s">
        <v>81</v>
      </c>
      <c r="AG92" s="113" t="s">
        <v>82</v>
      </c>
      <c r="AH92" s="113"/>
      <c r="AI92" s="114" t="s">
        <v>83</v>
      </c>
    </row>
    <row r="93" spans="1:35" ht="15.75" thickBot="1">
      <c r="A93" s="324"/>
      <c r="B93" s="325"/>
      <c r="C93" s="325"/>
      <c r="D93" s="325"/>
      <c r="E93" s="325"/>
      <c r="F93" s="325"/>
      <c r="G93" s="325"/>
      <c r="H93" s="325"/>
      <c r="I93" s="325"/>
      <c r="J93" s="325"/>
      <c r="K93" s="325"/>
      <c r="L93" s="325"/>
      <c r="M93" s="325"/>
      <c r="N93" s="325"/>
      <c r="O93" s="325"/>
      <c r="P93" s="325"/>
      <c r="Q93" s="325"/>
      <c r="R93" s="325"/>
      <c r="S93" s="325"/>
      <c r="T93" s="325"/>
      <c r="U93" s="325"/>
      <c r="V93" s="325"/>
      <c r="W93" s="325"/>
      <c r="X93" s="325"/>
      <c r="Y93" s="325"/>
      <c r="Z93" s="325"/>
      <c r="AA93" s="325"/>
      <c r="AB93" s="325"/>
      <c r="AC93" s="325"/>
      <c r="AD93" s="325"/>
      <c r="AE93" s="325"/>
      <c r="AF93" s="325"/>
      <c r="AG93" s="325"/>
      <c r="AH93" s="325"/>
      <c r="AI93" s="326"/>
    </row>
    <row r="94" spans="1:35" ht="34.5" thickBot="1">
      <c r="A94" s="13" t="s">
        <v>27</v>
      </c>
      <c r="B94" s="14" t="s">
        <v>28</v>
      </c>
      <c r="C94" s="14" t="s">
        <v>29</v>
      </c>
      <c r="D94" s="14" t="s">
        <v>30</v>
      </c>
      <c r="E94" s="15" t="s">
        <v>31</v>
      </c>
      <c r="F94" s="15" t="s">
        <v>32</v>
      </c>
      <c r="G94" s="115" t="s">
        <v>33</v>
      </c>
      <c r="H94" s="116" t="s">
        <v>34</v>
      </c>
      <c r="I94" s="117"/>
      <c r="J94" s="117"/>
      <c r="K94" s="117"/>
      <c r="L94" s="117"/>
      <c r="M94" s="118"/>
      <c r="N94" s="17"/>
      <c r="O94" s="18">
        <f>SUM(O95:O98)</f>
        <v>0</v>
      </c>
      <c r="P94" s="19"/>
      <c r="Q94" s="18"/>
      <c r="R94" s="19"/>
      <c r="S94" s="18"/>
      <c r="T94" s="19"/>
      <c r="U94" s="18"/>
      <c r="V94" s="19"/>
      <c r="W94" s="18"/>
      <c r="X94" s="19"/>
      <c r="Y94" s="18"/>
      <c r="Z94" s="19"/>
      <c r="AA94" s="18"/>
      <c r="AB94" s="19"/>
      <c r="AC94" s="18"/>
      <c r="AD94" s="20">
        <v>30000</v>
      </c>
      <c r="AE94" s="18"/>
      <c r="AF94" s="21">
        <f>SUM(AF95:AF98)</f>
        <v>0</v>
      </c>
      <c r="AG94" s="22"/>
      <c r="AH94" s="22"/>
      <c r="AI94" s="119"/>
    </row>
    <row r="95" spans="1:35" ht="18.75">
      <c r="A95" s="347" t="s">
        <v>84</v>
      </c>
      <c r="B95" s="68"/>
      <c r="C95" s="24" t="s">
        <v>97</v>
      </c>
      <c r="D95" s="24"/>
      <c r="E95" s="120" t="s">
        <v>86</v>
      </c>
      <c r="F95" s="25" t="s">
        <v>86</v>
      </c>
      <c r="G95" s="387" t="s">
        <v>98</v>
      </c>
      <c r="H95" s="399"/>
      <c r="I95" s="29"/>
      <c r="J95" s="378">
        <v>2400</v>
      </c>
      <c r="K95" s="121">
        <v>500</v>
      </c>
      <c r="L95" s="380">
        <v>600</v>
      </c>
      <c r="M95" s="382">
        <v>600</v>
      </c>
      <c r="N95" s="122"/>
      <c r="O95" s="123"/>
      <c r="P95" s="124"/>
      <c r="Q95" s="125"/>
      <c r="R95" s="125"/>
      <c r="S95" s="125"/>
      <c r="T95" s="125"/>
      <c r="U95" s="125"/>
      <c r="V95" s="125"/>
      <c r="W95" s="125"/>
      <c r="X95" s="125"/>
      <c r="Y95" s="125"/>
      <c r="Z95" s="125"/>
      <c r="AA95" s="125"/>
      <c r="AB95" s="26"/>
      <c r="AC95" s="26"/>
      <c r="AD95" s="345"/>
      <c r="AE95" s="345"/>
      <c r="AF95" s="27"/>
      <c r="AG95" s="317"/>
      <c r="AH95" s="317"/>
      <c r="AI95" s="391"/>
    </row>
    <row r="96" spans="1:35" ht="22.5">
      <c r="A96" s="348"/>
      <c r="B96" s="69" t="s">
        <v>88</v>
      </c>
      <c r="C96" s="28" t="s">
        <v>99</v>
      </c>
      <c r="D96" s="28"/>
      <c r="E96" s="126" t="s">
        <v>86</v>
      </c>
      <c r="F96" s="25" t="s">
        <v>86</v>
      </c>
      <c r="G96" s="361"/>
      <c r="H96" s="388"/>
      <c r="I96" s="29"/>
      <c r="J96" s="378"/>
      <c r="K96" s="127">
        <v>400</v>
      </c>
      <c r="L96" s="380"/>
      <c r="M96" s="382"/>
      <c r="N96" s="128"/>
      <c r="O96" s="123"/>
      <c r="P96" s="30"/>
      <c r="Q96" s="26"/>
      <c r="R96" s="26"/>
      <c r="S96" s="26"/>
      <c r="T96" s="26"/>
      <c r="U96" s="26"/>
      <c r="V96" s="26"/>
      <c r="W96" s="26"/>
      <c r="X96" s="26"/>
      <c r="Y96" s="26"/>
      <c r="Z96" s="26"/>
      <c r="AA96" s="26"/>
      <c r="AB96" s="26"/>
      <c r="AC96" s="26"/>
      <c r="AD96" s="345"/>
      <c r="AE96" s="345"/>
      <c r="AF96" s="27"/>
      <c r="AG96" s="317"/>
      <c r="AH96" s="317"/>
      <c r="AI96" s="391"/>
    </row>
    <row r="97" spans="1:35" ht="18.75">
      <c r="A97" s="348"/>
      <c r="B97" s="69"/>
      <c r="C97" s="28" t="s">
        <v>100</v>
      </c>
      <c r="D97" s="28"/>
      <c r="E97" s="129" t="s">
        <v>86</v>
      </c>
      <c r="F97" s="25" t="s">
        <v>86</v>
      </c>
      <c r="G97" s="361"/>
      <c r="H97" s="388"/>
      <c r="I97" s="29">
        <v>400</v>
      </c>
      <c r="J97" s="378"/>
      <c r="K97" s="127">
        <v>300</v>
      </c>
      <c r="L97" s="380"/>
      <c r="M97" s="382"/>
      <c r="N97" s="122"/>
      <c r="O97" s="123"/>
      <c r="P97" s="130"/>
      <c r="Q97" s="26"/>
      <c r="R97" s="26"/>
      <c r="S97" s="26"/>
      <c r="T97" s="26"/>
      <c r="U97" s="26"/>
      <c r="V97" s="26"/>
      <c r="W97" s="26"/>
      <c r="X97" s="26"/>
      <c r="Y97" s="26"/>
      <c r="Z97" s="26"/>
      <c r="AA97" s="26"/>
      <c r="AB97" s="26"/>
      <c r="AC97" s="26"/>
      <c r="AD97" s="345"/>
      <c r="AE97" s="345"/>
      <c r="AF97" s="131"/>
      <c r="AG97" s="317"/>
      <c r="AH97" s="317"/>
      <c r="AI97" s="391"/>
    </row>
    <row r="98" spans="1:35" ht="17.25" thickBot="1">
      <c r="A98" s="359"/>
      <c r="B98" s="70"/>
      <c r="C98" s="31" t="s">
        <v>90</v>
      </c>
      <c r="D98" s="31"/>
      <c r="E98" s="132"/>
      <c r="F98" s="32" t="s">
        <v>86</v>
      </c>
      <c r="G98" s="362"/>
      <c r="H98" s="389"/>
      <c r="I98" s="33"/>
      <c r="J98" s="379"/>
      <c r="K98" s="133"/>
      <c r="L98" s="381"/>
      <c r="M98" s="383"/>
      <c r="N98" s="134"/>
      <c r="O98" s="34"/>
      <c r="P98" s="135"/>
      <c r="Q98" s="136"/>
      <c r="R98" s="136"/>
      <c r="S98" s="136"/>
      <c r="T98" s="136"/>
      <c r="U98" s="136"/>
      <c r="V98" s="136"/>
      <c r="W98" s="136"/>
      <c r="X98" s="136"/>
      <c r="Y98" s="136"/>
      <c r="Z98" s="136"/>
      <c r="AA98" s="136"/>
      <c r="AB98" s="136"/>
      <c r="AC98" s="136"/>
      <c r="AD98" s="346"/>
      <c r="AE98" s="346"/>
      <c r="AF98" s="137"/>
      <c r="AG98" s="356"/>
      <c r="AH98" s="356"/>
      <c r="AI98" s="392"/>
    </row>
    <row r="99" spans="1:35" ht="15.75" thickBot="1">
      <c r="A99" s="329"/>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c r="AI99" s="331"/>
    </row>
    <row r="100" spans="1:35">
      <c r="A100" s="140"/>
      <c r="B100" s="140"/>
      <c r="G100" s="141"/>
      <c r="H100" s="143"/>
      <c r="I100" s="143"/>
      <c r="AF100" s="142"/>
    </row>
    <row r="101" spans="1:35" ht="15.75" thickBot="1">
      <c r="A101" s="140"/>
      <c r="B101" s="140"/>
      <c r="G101" s="141"/>
      <c r="H101" s="141"/>
      <c r="I101" s="141"/>
      <c r="AF101" s="142"/>
    </row>
    <row r="102" spans="1:35">
      <c r="A102" s="372" t="s">
        <v>72</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4"/>
    </row>
    <row r="103" spans="1:35" ht="15.75" thickBot="1">
      <c r="A103" s="375" t="s">
        <v>53</v>
      </c>
      <c r="B103" s="376"/>
      <c r="C103" s="376"/>
      <c r="D103" s="376"/>
      <c r="E103" s="376"/>
      <c r="F103" s="376"/>
      <c r="G103" s="376"/>
      <c r="H103" s="376"/>
      <c r="I103" s="376"/>
      <c r="J103" s="376"/>
      <c r="K103" s="376"/>
      <c r="L103" s="376"/>
      <c r="M103" s="376"/>
      <c r="N103" s="376"/>
      <c r="O103" s="376"/>
      <c r="P103" s="376"/>
      <c r="Q103" s="376"/>
      <c r="R103" s="376"/>
      <c r="S103" s="376"/>
      <c r="T103" s="376"/>
      <c r="U103" s="376"/>
      <c r="V103" s="376"/>
      <c r="W103" s="376"/>
      <c r="X103" s="376"/>
      <c r="Y103" s="376"/>
      <c r="Z103" s="376"/>
      <c r="AA103" s="376"/>
      <c r="AB103" s="376"/>
      <c r="AC103" s="376"/>
      <c r="AD103" s="376"/>
      <c r="AE103" s="376"/>
      <c r="AF103" s="376"/>
      <c r="AG103" s="376"/>
      <c r="AH103" s="376"/>
      <c r="AI103" s="377"/>
    </row>
    <row r="104" spans="1:35">
      <c r="A104" s="271" t="s">
        <v>73</v>
      </c>
      <c r="B104" s="272"/>
      <c r="C104" s="272"/>
      <c r="D104" s="272"/>
      <c r="E104" s="272"/>
      <c r="F104" s="272"/>
      <c r="G104" s="273"/>
      <c r="H104" s="274" t="s">
        <v>74</v>
      </c>
      <c r="I104" s="275"/>
      <c r="J104" s="275"/>
      <c r="K104" s="275"/>
      <c r="L104" s="275"/>
      <c r="M104" s="275"/>
      <c r="N104" s="275"/>
      <c r="O104" s="275"/>
      <c r="P104" s="275"/>
      <c r="Q104" s="275"/>
      <c r="R104" s="275"/>
      <c r="S104" s="276"/>
      <c r="T104" s="274" t="s">
        <v>0</v>
      </c>
      <c r="U104" s="277"/>
      <c r="V104" s="277"/>
      <c r="W104" s="277"/>
      <c r="X104" s="277"/>
      <c r="Y104" s="277"/>
      <c r="Z104" s="277"/>
      <c r="AA104" s="277"/>
      <c r="AB104" s="277"/>
      <c r="AC104" s="277"/>
      <c r="AD104" s="277"/>
      <c r="AE104" s="277"/>
      <c r="AF104" s="277"/>
      <c r="AG104" s="277"/>
      <c r="AH104" s="277"/>
      <c r="AI104" s="278"/>
    </row>
    <row r="105" spans="1:35" ht="15.75" thickBot="1">
      <c r="A105" s="279" t="s">
        <v>75</v>
      </c>
      <c r="B105" s="280"/>
      <c r="C105" s="281"/>
      <c r="D105" s="98"/>
      <c r="E105" s="282" t="s">
        <v>101</v>
      </c>
      <c r="F105" s="282"/>
      <c r="G105" s="282"/>
      <c r="H105" s="282"/>
      <c r="I105" s="282"/>
      <c r="J105" s="282"/>
      <c r="K105" s="282"/>
      <c r="L105" s="282"/>
      <c r="M105" s="283"/>
      <c r="N105" s="284" t="s">
        <v>1</v>
      </c>
      <c r="O105" s="285"/>
      <c r="P105" s="285"/>
      <c r="Q105" s="285"/>
      <c r="R105" s="285"/>
      <c r="S105" s="285"/>
      <c r="T105" s="285"/>
      <c r="U105" s="285"/>
      <c r="V105" s="285"/>
      <c r="W105" s="285"/>
      <c r="X105" s="285"/>
      <c r="Y105" s="285"/>
      <c r="Z105" s="285"/>
      <c r="AA105" s="285"/>
      <c r="AB105" s="285"/>
      <c r="AC105" s="285"/>
      <c r="AD105" s="285"/>
      <c r="AE105" s="286"/>
      <c r="AF105" s="287" t="s">
        <v>2</v>
      </c>
      <c r="AG105" s="288"/>
      <c r="AH105" s="288"/>
      <c r="AI105" s="289"/>
    </row>
    <row r="106" spans="1:35">
      <c r="A106" s="306" t="s">
        <v>3</v>
      </c>
      <c r="B106" s="308" t="s">
        <v>4</v>
      </c>
      <c r="C106" s="309"/>
      <c r="D106" s="309"/>
      <c r="E106" s="309"/>
      <c r="F106" s="309"/>
      <c r="G106" s="309"/>
      <c r="H106" s="312" t="s">
        <v>5</v>
      </c>
      <c r="I106" s="314" t="s">
        <v>6</v>
      </c>
      <c r="J106" s="314" t="s">
        <v>7</v>
      </c>
      <c r="K106" s="304" t="s">
        <v>77</v>
      </c>
      <c r="L106" s="292" t="s">
        <v>8</v>
      </c>
      <c r="M106" s="302" t="s">
        <v>9</v>
      </c>
      <c r="N106" s="323" t="s">
        <v>10</v>
      </c>
      <c r="O106" s="270"/>
      <c r="P106" s="268" t="s">
        <v>11</v>
      </c>
      <c r="Q106" s="270"/>
      <c r="R106" s="268" t="s">
        <v>12</v>
      </c>
      <c r="S106" s="270"/>
      <c r="T106" s="268" t="s">
        <v>13</v>
      </c>
      <c r="U106" s="270"/>
      <c r="V106" s="268" t="s">
        <v>14</v>
      </c>
      <c r="W106" s="270"/>
      <c r="X106" s="268" t="s">
        <v>15</v>
      </c>
      <c r="Y106" s="270"/>
      <c r="Z106" s="268" t="s">
        <v>16</v>
      </c>
      <c r="AA106" s="270"/>
      <c r="AB106" s="268" t="s">
        <v>17</v>
      </c>
      <c r="AC106" s="270"/>
      <c r="AD106" s="268" t="s">
        <v>18</v>
      </c>
      <c r="AE106" s="269"/>
      <c r="AF106" s="290" t="s">
        <v>19</v>
      </c>
      <c r="AG106" s="294" t="s">
        <v>20</v>
      </c>
      <c r="AH106" s="296" t="s">
        <v>21</v>
      </c>
      <c r="AI106" s="298" t="s">
        <v>22</v>
      </c>
    </row>
    <row r="107" spans="1:35" ht="20.25" thickBot="1">
      <c r="A107" s="307"/>
      <c r="B107" s="310"/>
      <c r="C107" s="311"/>
      <c r="D107" s="311"/>
      <c r="E107" s="311"/>
      <c r="F107" s="311"/>
      <c r="G107" s="311"/>
      <c r="H107" s="313"/>
      <c r="I107" s="315" t="s">
        <v>6</v>
      </c>
      <c r="J107" s="315"/>
      <c r="K107" s="305"/>
      <c r="L107" s="293"/>
      <c r="M107" s="303"/>
      <c r="N107" s="99" t="s">
        <v>23</v>
      </c>
      <c r="O107" s="100" t="s">
        <v>24</v>
      </c>
      <c r="P107" s="101" t="s">
        <v>23</v>
      </c>
      <c r="Q107" s="100" t="s">
        <v>24</v>
      </c>
      <c r="R107" s="101" t="s">
        <v>23</v>
      </c>
      <c r="S107" s="100" t="s">
        <v>24</v>
      </c>
      <c r="T107" s="101" t="s">
        <v>23</v>
      </c>
      <c r="U107" s="100" t="s">
        <v>24</v>
      </c>
      <c r="V107" s="101" t="s">
        <v>23</v>
      </c>
      <c r="W107" s="100" t="s">
        <v>24</v>
      </c>
      <c r="X107" s="101" t="s">
        <v>23</v>
      </c>
      <c r="Y107" s="100" t="s">
        <v>24</v>
      </c>
      <c r="Z107" s="101" t="s">
        <v>23</v>
      </c>
      <c r="AA107" s="100" t="s">
        <v>25</v>
      </c>
      <c r="AB107" s="101" t="s">
        <v>23</v>
      </c>
      <c r="AC107" s="100" t="s">
        <v>25</v>
      </c>
      <c r="AD107" s="101" t="s">
        <v>23</v>
      </c>
      <c r="AE107" s="102" t="s">
        <v>25</v>
      </c>
      <c r="AF107" s="291"/>
      <c r="AG107" s="295"/>
      <c r="AH107" s="297"/>
      <c r="AI107" s="299"/>
    </row>
    <row r="108" spans="1:35" ht="97.5" thickBot="1">
      <c r="A108" s="103" t="s">
        <v>78</v>
      </c>
      <c r="B108" s="300" t="s">
        <v>102</v>
      </c>
      <c r="C108" s="301"/>
      <c r="D108" s="301"/>
      <c r="E108" s="301"/>
      <c r="F108" s="301"/>
      <c r="G108" s="301"/>
      <c r="H108" s="139" t="s">
        <v>96</v>
      </c>
      <c r="I108" s="105"/>
      <c r="J108" s="106">
        <v>4</v>
      </c>
      <c r="K108" s="106">
        <v>1</v>
      </c>
      <c r="L108" s="107"/>
      <c r="M108" s="108">
        <v>1</v>
      </c>
      <c r="N108" s="109">
        <v>5000</v>
      </c>
      <c r="O108" s="110"/>
      <c r="P108" s="110"/>
      <c r="Q108" s="110"/>
      <c r="R108" s="110"/>
      <c r="S108" s="110"/>
      <c r="T108" s="110"/>
      <c r="U108" s="110"/>
      <c r="V108" s="110"/>
      <c r="W108" s="110"/>
      <c r="X108" s="110"/>
      <c r="Y108" s="110"/>
      <c r="Z108" s="110"/>
      <c r="AA108" s="110"/>
      <c r="AB108" s="110"/>
      <c r="AC108" s="110"/>
      <c r="AD108" s="110">
        <v>5000</v>
      </c>
      <c r="AE108" s="111"/>
      <c r="AF108" s="112" t="s">
        <v>81</v>
      </c>
      <c r="AG108" s="113" t="s">
        <v>82</v>
      </c>
      <c r="AH108" s="113"/>
      <c r="AI108" s="114" t="s">
        <v>83</v>
      </c>
    </row>
    <row r="109" spans="1:35" ht="15.75" thickBot="1">
      <c r="A109" s="324"/>
      <c r="B109" s="325"/>
      <c r="C109" s="32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c r="AF109" s="325"/>
      <c r="AG109" s="325"/>
      <c r="AH109" s="325"/>
      <c r="AI109" s="326"/>
    </row>
    <row r="110" spans="1:35" ht="34.5" thickBot="1">
      <c r="A110" s="13" t="s">
        <v>27</v>
      </c>
      <c r="B110" s="14" t="s">
        <v>28</v>
      </c>
      <c r="C110" s="14" t="s">
        <v>29</v>
      </c>
      <c r="D110" s="14" t="s">
        <v>30</v>
      </c>
      <c r="E110" s="15" t="s">
        <v>31</v>
      </c>
      <c r="F110" s="15" t="s">
        <v>32</v>
      </c>
      <c r="G110" s="115" t="s">
        <v>33</v>
      </c>
      <c r="H110" s="116" t="s">
        <v>34</v>
      </c>
      <c r="I110" s="117"/>
      <c r="J110" s="117"/>
      <c r="K110" s="117"/>
      <c r="L110" s="117"/>
      <c r="M110" s="118"/>
      <c r="N110" s="17"/>
      <c r="O110" s="18">
        <f>SUM(O111:O114)</f>
        <v>0</v>
      </c>
      <c r="P110" s="19"/>
      <c r="Q110" s="18"/>
      <c r="R110" s="19"/>
      <c r="S110" s="18"/>
      <c r="T110" s="19"/>
      <c r="U110" s="18"/>
      <c r="V110" s="19"/>
      <c r="W110" s="18"/>
      <c r="X110" s="19"/>
      <c r="Y110" s="18"/>
      <c r="Z110" s="19"/>
      <c r="AA110" s="18"/>
      <c r="AB110" s="19"/>
      <c r="AC110" s="18"/>
      <c r="AD110" s="20">
        <v>5000</v>
      </c>
      <c r="AE110" s="18"/>
      <c r="AF110" s="21">
        <f>SUM(AF111:AF114)</f>
        <v>0</v>
      </c>
      <c r="AG110" s="22"/>
      <c r="AH110" s="22"/>
      <c r="AI110" s="119"/>
    </row>
    <row r="111" spans="1:35" ht="16.5">
      <c r="A111" s="347" t="s">
        <v>84</v>
      </c>
      <c r="B111" s="68"/>
      <c r="C111" s="24" t="s">
        <v>102</v>
      </c>
      <c r="D111" s="24"/>
      <c r="E111" s="120"/>
      <c r="F111" s="25" t="s">
        <v>86</v>
      </c>
      <c r="G111" s="387"/>
      <c r="H111" s="399"/>
      <c r="I111" s="29"/>
      <c r="J111" s="378"/>
      <c r="K111" s="121"/>
      <c r="L111" s="380"/>
      <c r="M111" s="382"/>
      <c r="N111" s="122"/>
      <c r="O111" s="123"/>
      <c r="P111" s="124"/>
      <c r="Q111" s="125"/>
      <c r="R111" s="125"/>
      <c r="S111" s="125"/>
      <c r="T111" s="125"/>
      <c r="U111" s="125"/>
      <c r="V111" s="125"/>
      <c r="W111" s="125"/>
      <c r="X111" s="125"/>
      <c r="Y111" s="125"/>
      <c r="Z111" s="125"/>
      <c r="AA111" s="125"/>
      <c r="AB111" s="26"/>
      <c r="AC111" s="26"/>
      <c r="AD111" s="345"/>
      <c r="AE111" s="345"/>
      <c r="AF111" s="27"/>
      <c r="AG111" s="317"/>
      <c r="AH111" s="317"/>
      <c r="AI111" s="391"/>
    </row>
    <row r="112" spans="1:35" ht="22.5">
      <c r="A112" s="348"/>
      <c r="B112" s="69" t="s">
        <v>88</v>
      </c>
      <c r="C112" s="28" t="s">
        <v>103</v>
      </c>
      <c r="D112" s="28"/>
      <c r="E112" s="126"/>
      <c r="F112" s="25"/>
      <c r="G112" s="361"/>
      <c r="H112" s="388"/>
      <c r="I112" s="29"/>
      <c r="J112" s="378"/>
      <c r="K112" s="127"/>
      <c r="L112" s="380"/>
      <c r="M112" s="382"/>
      <c r="N112" s="128"/>
      <c r="O112" s="123"/>
      <c r="P112" s="30"/>
      <c r="Q112" s="26"/>
      <c r="R112" s="26"/>
      <c r="S112" s="26"/>
      <c r="T112" s="26"/>
      <c r="U112" s="26"/>
      <c r="V112" s="26"/>
      <c r="W112" s="26"/>
      <c r="X112" s="26"/>
      <c r="Y112" s="26"/>
      <c r="Z112" s="26"/>
      <c r="AA112" s="26"/>
      <c r="AB112" s="26"/>
      <c r="AC112" s="26"/>
      <c r="AD112" s="345"/>
      <c r="AE112" s="345"/>
      <c r="AF112" s="27"/>
      <c r="AG112" s="317"/>
      <c r="AH112" s="317"/>
      <c r="AI112" s="391"/>
    </row>
    <row r="113" spans="1:35">
      <c r="A113" s="348"/>
      <c r="B113" s="69"/>
      <c r="C113" s="28"/>
      <c r="D113" s="28"/>
      <c r="E113" s="129"/>
      <c r="F113" s="25"/>
      <c r="G113" s="361"/>
      <c r="H113" s="388"/>
      <c r="I113" s="29"/>
      <c r="J113" s="378"/>
      <c r="K113" s="127"/>
      <c r="L113" s="380"/>
      <c r="M113" s="382"/>
      <c r="N113" s="122"/>
      <c r="O113" s="123"/>
      <c r="P113" s="130"/>
      <c r="Q113" s="26"/>
      <c r="R113" s="26"/>
      <c r="S113" s="26"/>
      <c r="T113" s="26"/>
      <c r="U113" s="26"/>
      <c r="V113" s="26"/>
      <c r="W113" s="26"/>
      <c r="X113" s="26"/>
      <c r="Y113" s="26"/>
      <c r="Z113" s="26"/>
      <c r="AA113" s="26"/>
      <c r="AB113" s="26"/>
      <c r="AC113" s="26"/>
      <c r="AD113" s="345"/>
      <c r="AE113" s="345"/>
      <c r="AF113" s="131"/>
      <c r="AG113" s="317"/>
      <c r="AH113" s="317"/>
      <c r="AI113" s="391"/>
    </row>
    <row r="114" spans="1:35" ht="15.75" thickBot="1">
      <c r="A114" s="359"/>
      <c r="B114" s="70"/>
      <c r="C114" s="31"/>
      <c r="D114" s="31"/>
      <c r="E114" s="132"/>
      <c r="F114" s="32"/>
      <c r="G114" s="362"/>
      <c r="H114" s="389"/>
      <c r="I114" s="33"/>
      <c r="J114" s="379"/>
      <c r="K114" s="133"/>
      <c r="L114" s="381"/>
      <c r="M114" s="383"/>
      <c r="N114" s="134"/>
      <c r="O114" s="34"/>
      <c r="P114" s="135"/>
      <c r="Q114" s="136"/>
      <c r="R114" s="136"/>
      <c r="S114" s="136"/>
      <c r="T114" s="136"/>
      <c r="U114" s="136"/>
      <c r="V114" s="136"/>
      <c r="W114" s="136"/>
      <c r="X114" s="136"/>
      <c r="Y114" s="136"/>
      <c r="Z114" s="136"/>
      <c r="AA114" s="136"/>
      <c r="AB114" s="136"/>
      <c r="AC114" s="136"/>
      <c r="AD114" s="346"/>
      <c r="AE114" s="346"/>
      <c r="AF114" s="137"/>
      <c r="AG114" s="356"/>
      <c r="AH114" s="356"/>
      <c r="AI114" s="392"/>
    </row>
    <row r="115" spans="1:35" ht="15.75" thickBot="1">
      <c r="A115" s="329"/>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1"/>
    </row>
    <row r="116" spans="1:35">
      <c r="A116" s="140"/>
      <c r="B116" s="140"/>
      <c r="G116" s="141"/>
      <c r="H116" s="141"/>
      <c r="I116" s="141"/>
      <c r="AF116" s="142"/>
    </row>
    <row r="117" spans="1:35" ht="15.75" thickBot="1">
      <c r="A117" s="140"/>
      <c r="B117" s="140"/>
      <c r="G117" s="141"/>
      <c r="H117" s="141"/>
      <c r="I117" s="141"/>
      <c r="AF117" s="142"/>
    </row>
    <row r="118" spans="1:35">
      <c r="A118" s="372" t="s">
        <v>72</v>
      </c>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4"/>
    </row>
    <row r="119" spans="1:35" ht="15.75" thickBot="1">
      <c r="A119" s="375" t="s">
        <v>53</v>
      </c>
      <c r="B119" s="376"/>
      <c r="C119" s="376"/>
      <c r="D119" s="376"/>
      <c r="E119" s="376"/>
      <c r="F119" s="376"/>
      <c r="G119" s="376"/>
      <c r="H119" s="376"/>
      <c r="I119" s="376"/>
      <c r="J119" s="376"/>
      <c r="K119" s="376"/>
      <c r="L119" s="376"/>
      <c r="M119" s="376"/>
      <c r="N119" s="376"/>
      <c r="O119" s="376"/>
      <c r="P119" s="376"/>
      <c r="Q119" s="376"/>
      <c r="R119" s="376"/>
      <c r="S119" s="376"/>
      <c r="T119" s="376"/>
      <c r="U119" s="376"/>
      <c r="V119" s="376"/>
      <c r="W119" s="376"/>
      <c r="X119" s="376"/>
      <c r="Y119" s="376"/>
      <c r="Z119" s="376"/>
      <c r="AA119" s="376"/>
      <c r="AB119" s="376"/>
      <c r="AC119" s="376"/>
      <c r="AD119" s="376"/>
      <c r="AE119" s="376"/>
      <c r="AF119" s="376"/>
      <c r="AG119" s="376"/>
      <c r="AH119" s="376"/>
      <c r="AI119" s="377"/>
    </row>
    <row r="120" spans="1:35">
      <c r="A120" s="271" t="s">
        <v>73</v>
      </c>
      <c r="B120" s="272"/>
      <c r="C120" s="272"/>
      <c r="D120" s="272"/>
      <c r="E120" s="272"/>
      <c r="F120" s="272"/>
      <c r="G120" s="273"/>
      <c r="H120" s="274" t="s">
        <v>74</v>
      </c>
      <c r="I120" s="275"/>
      <c r="J120" s="275"/>
      <c r="K120" s="275"/>
      <c r="L120" s="275"/>
      <c r="M120" s="275"/>
      <c r="N120" s="275"/>
      <c r="O120" s="275"/>
      <c r="P120" s="275"/>
      <c r="Q120" s="275"/>
      <c r="R120" s="275"/>
      <c r="S120" s="276"/>
      <c r="T120" s="274" t="s">
        <v>0</v>
      </c>
      <c r="U120" s="277"/>
      <c r="V120" s="277"/>
      <c r="W120" s="277"/>
      <c r="X120" s="277"/>
      <c r="Y120" s="277"/>
      <c r="Z120" s="277"/>
      <c r="AA120" s="277"/>
      <c r="AB120" s="277"/>
      <c r="AC120" s="277"/>
      <c r="AD120" s="277"/>
      <c r="AE120" s="277"/>
      <c r="AF120" s="277"/>
      <c r="AG120" s="277"/>
      <c r="AH120" s="277"/>
      <c r="AI120" s="278"/>
    </row>
    <row r="121" spans="1:35" ht="15.75" thickBot="1">
      <c r="A121" s="279" t="s">
        <v>104</v>
      </c>
      <c r="B121" s="280"/>
      <c r="C121" s="281"/>
      <c r="D121" s="98"/>
      <c r="E121" s="282" t="s">
        <v>105</v>
      </c>
      <c r="F121" s="282"/>
      <c r="G121" s="282"/>
      <c r="H121" s="282"/>
      <c r="I121" s="282"/>
      <c r="J121" s="282"/>
      <c r="K121" s="282"/>
      <c r="L121" s="282"/>
      <c r="M121" s="283"/>
      <c r="N121" s="284" t="s">
        <v>1</v>
      </c>
      <c r="O121" s="285"/>
      <c r="P121" s="285"/>
      <c r="Q121" s="285"/>
      <c r="R121" s="285"/>
      <c r="S121" s="285"/>
      <c r="T121" s="285"/>
      <c r="U121" s="285"/>
      <c r="V121" s="285"/>
      <c r="W121" s="285"/>
      <c r="X121" s="285"/>
      <c r="Y121" s="285"/>
      <c r="Z121" s="285"/>
      <c r="AA121" s="285"/>
      <c r="AB121" s="285"/>
      <c r="AC121" s="285"/>
      <c r="AD121" s="285"/>
      <c r="AE121" s="286"/>
      <c r="AF121" s="287" t="s">
        <v>2</v>
      </c>
      <c r="AG121" s="288"/>
      <c r="AH121" s="288"/>
      <c r="AI121" s="289"/>
    </row>
    <row r="122" spans="1:35">
      <c r="A122" s="306" t="s">
        <v>3</v>
      </c>
      <c r="B122" s="308" t="s">
        <v>4</v>
      </c>
      <c r="C122" s="309"/>
      <c r="D122" s="309"/>
      <c r="E122" s="309"/>
      <c r="F122" s="309"/>
      <c r="G122" s="309"/>
      <c r="H122" s="312" t="s">
        <v>5</v>
      </c>
      <c r="I122" s="314" t="s">
        <v>6</v>
      </c>
      <c r="J122" s="314" t="s">
        <v>7</v>
      </c>
      <c r="K122" s="304" t="s">
        <v>77</v>
      </c>
      <c r="L122" s="292" t="s">
        <v>8</v>
      </c>
      <c r="M122" s="302" t="s">
        <v>9</v>
      </c>
      <c r="N122" s="323" t="s">
        <v>10</v>
      </c>
      <c r="O122" s="270"/>
      <c r="P122" s="268" t="s">
        <v>11</v>
      </c>
      <c r="Q122" s="270"/>
      <c r="R122" s="268" t="s">
        <v>12</v>
      </c>
      <c r="S122" s="270"/>
      <c r="T122" s="268" t="s">
        <v>13</v>
      </c>
      <c r="U122" s="270"/>
      <c r="V122" s="268" t="s">
        <v>14</v>
      </c>
      <c r="W122" s="270"/>
      <c r="X122" s="268" t="s">
        <v>15</v>
      </c>
      <c r="Y122" s="270"/>
      <c r="Z122" s="268" t="s">
        <v>16</v>
      </c>
      <c r="AA122" s="270"/>
      <c r="AB122" s="268" t="s">
        <v>17</v>
      </c>
      <c r="AC122" s="270"/>
      <c r="AD122" s="268" t="s">
        <v>18</v>
      </c>
      <c r="AE122" s="269"/>
      <c r="AF122" s="290" t="s">
        <v>19</v>
      </c>
      <c r="AG122" s="294" t="s">
        <v>20</v>
      </c>
      <c r="AH122" s="296" t="s">
        <v>21</v>
      </c>
      <c r="AI122" s="298" t="s">
        <v>22</v>
      </c>
    </row>
    <row r="123" spans="1:35" ht="20.25" thickBot="1">
      <c r="A123" s="307"/>
      <c r="B123" s="310"/>
      <c r="C123" s="311"/>
      <c r="D123" s="311"/>
      <c r="E123" s="311"/>
      <c r="F123" s="311"/>
      <c r="G123" s="311"/>
      <c r="H123" s="313"/>
      <c r="I123" s="315" t="s">
        <v>6</v>
      </c>
      <c r="J123" s="315"/>
      <c r="K123" s="305"/>
      <c r="L123" s="293"/>
      <c r="M123" s="303"/>
      <c r="N123" s="99" t="s">
        <v>23</v>
      </c>
      <c r="O123" s="100" t="s">
        <v>24</v>
      </c>
      <c r="P123" s="101" t="s">
        <v>23</v>
      </c>
      <c r="Q123" s="100" t="s">
        <v>24</v>
      </c>
      <c r="R123" s="101" t="s">
        <v>23</v>
      </c>
      <c r="S123" s="100" t="s">
        <v>24</v>
      </c>
      <c r="T123" s="101" t="s">
        <v>23</v>
      </c>
      <c r="U123" s="100" t="s">
        <v>24</v>
      </c>
      <c r="V123" s="101" t="s">
        <v>23</v>
      </c>
      <c r="W123" s="100" t="s">
        <v>24</v>
      </c>
      <c r="X123" s="101" t="s">
        <v>23</v>
      </c>
      <c r="Y123" s="100" t="s">
        <v>24</v>
      </c>
      <c r="Z123" s="101" t="s">
        <v>23</v>
      </c>
      <c r="AA123" s="100" t="s">
        <v>25</v>
      </c>
      <c r="AB123" s="101" t="s">
        <v>23</v>
      </c>
      <c r="AC123" s="100" t="s">
        <v>25</v>
      </c>
      <c r="AD123" s="101" t="s">
        <v>23</v>
      </c>
      <c r="AE123" s="102" t="s">
        <v>25</v>
      </c>
      <c r="AF123" s="291"/>
      <c r="AG123" s="295"/>
      <c r="AH123" s="297"/>
      <c r="AI123" s="299"/>
    </row>
    <row r="124" spans="1:35" ht="97.5" thickBot="1">
      <c r="A124" s="103" t="s">
        <v>78</v>
      </c>
      <c r="B124" s="300" t="s">
        <v>106</v>
      </c>
      <c r="C124" s="301"/>
      <c r="D124" s="301"/>
      <c r="E124" s="301"/>
      <c r="F124" s="301"/>
      <c r="G124" s="301"/>
      <c r="H124" s="139" t="s">
        <v>107</v>
      </c>
      <c r="I124" s="105">
        <v>6</v>
      </c>
      <c r="J124" s="106">
        <v>2</v>
      </c>
      <c r="K124" s="106">
        <v>1</v>
      </c>
      <c r="L124" s="107">
        <v>1</v>
      </c>
      <c r="M124" s="108"/>
      <c r="N124" s="109"/>
      <c r="O124" s="110"/>
      <c r="P124" s="110">
        <v>57000</v>
      </c>
      <c r="Q124" s="110"/>
      <c r="R124" s="110"/>
      <c r="S124" s="110"/>
      <c r="T124" s="110"/>
      <c r="U124" s="110"/>
      <c r="V124" s="110"/>
      <c r="W124" s="110"/>
      <c r="X124" s="110"/>
      <c r="Y124" s="110"/>
      <c r="Z124" s="110">
        <v>8000</v>
      </c>
      <c r="AA124" s="110"/>
      <c r="AB124" s="110">
        <v>8000</v>
      </c>
      <c r="AC124" s="110"/>
      <c r="AD124" s="110">
        <v>73000</v>
      </c>
      <c r="AE124" s="111"/>
      <c r="AF124" s="112" t="s">
        <v>81</v>
      </c>
      <c r="AG124" s="113" t="s">
        <v>82</v>
      </c>
      <c r="AH124" s="113"/>
      <c r="AI124" s="114" t="s">
        <v>83</v>
      </c>
    </row>
    <row r="125" spans="1:35" ht="15.75" thickBot="1">
      <c r="A125" s="324"/>
      <c r="B125" s="325"/>
      <c r="C125" s="32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c r="AF125" s="325"/>
      <c r="AG125" s="325"/>
      <c r="AH125" s="325"/>
      <c r="AI125" s="326"/>
    </row>
    <row r="126" spans="1:35" ht="34.5" thickBot="1">
      <c r="A126" s="13" t="s">
        <v>27</v>
      </c>
      <c r="B126" s="14" t="s">
        <v>28</v>
      </c>
      <c r="C126" s="14" t="s">
        <v>29</v>
      </c>
      <c r="D126" s="14" t="s">
        <v>30</v>
      </c>
      <c r="E126" s="15" t="s">
        <v>31</v>
      </c>
      <c r="F126" s="15" t="s">
        <v>32</v>
      </c>
      <c r="G126" s="115" t="s">
        <v>33</v>
      </c>
      <c r="H126" s="116" t="s">
        <v>34</v>
      </c>
      <c r="I126" s="117"/>
      <c r="J126" s="117"/>
      <c r="K126" s="117"/>
      <c r="L126" s="117"/>
      <c r="M126" s="118"/>
      <c r="N126" s="17"/>
      <c r="O126" s="18">
        <f>SUM(O127:O130)</f>
        <v>0</v>
      </c>
      <c r="P126" s="19"/>
      <c r="Q126" s="18"/>
      <c r="R126" s="19"/>
      <c r="S126" s="18"/>
      <c r="T126" s="19"/>
      <c r="U126" s="18"/>
      <c r="V126" s="19"/>
      <c r="W126" s="18"/>
      <c r="X126" s="19"/>
      <c r="Y126" s="18"/>
      <c r="Z126" s="19"/>
      <c r="AA126" s="18"/>
      <c r="AB126" s="19"/>
      <c r="AC126" s="18"/>
      <c r="AD126" s="20"/>
      <c r="AE126" s="18"/>
      <c r="AF126" s="21">
        <f>SUM(AF127:AF130)</f>
        <v>0</v>
      </c>
      <c r="AG126" s="22"/>
      <c r="AH126" s="22"/>
      <c r="AI126" s="119"/>
    </row>
    <row r="127" spans="1:35" ht="16.5">
      <c r="A127" s="347" t="s">
        <v>108</v>
      </c>
      <c r="B127" s="68"/>
      <c r="C127" s="24" t="s">
        <v>109</v>
      </c>
      <c r="D127" s="24"/>
      <c r="E127" s="120" t="s">
        <v>86</v>
      </c>
      <c r="F127" s="25" t="s">
        <v>86</v>
      </c>
      <c r="G127" s="387"/>
      <c r="H127" s="399"/>
      <c r="I127" s="29"/>
      <c r="J127" s="378">
        <v>2</v>
      </c>
      <c r="K127" s="121">
        <v>1</v>
      </c>
      <c r="L127" s="380">
        <v>1</v>
      </c>
      <c r="M127" s="382"/>
      <c r="N127" s="122"/>
      <c r="O127" s="123"/>
      <c r="P127" s="124"/>
      <c r="Q127" s="125"/>
      <c r="R127" s="125"/>
      <c r="S127" s="125"/>
      <c r="T127" s="125"/>
      <c r="U127" s="125"/>
      <c r="V127" s="125"/>
      <c r="W127" s="125"/>
      <c r="X127" s="125"/>
      <c r="Y127" s="125"/>
      <c r="Z127" s="125"/>
      <c r="AA127" s="125"/>
      <c r="AB127" s="26"/>
      <c r="AC127" s="26"/>
      <c r="AD127" s="345"/>
      <c r="AE127" s="345"/>
      <c r="AF127" s="27"/>
      <c r="AG127" s="317"/>
      <c r="AH127" s="317"/>
      <c r="AI127" s="391"/>
    </row>
    <row r="128" spans="1:35">
      <c r="A128" s="348"/>
      <c r="B128" s="69"/>
      <c r="C128" s="28"/>
      <c r="D128" s="28"/>
      <c r="E128" s="126"/>
      <c r="F128" s="25"/>
      <c r="G128" s="361"/>
      <c r="H128" s="388"/>
      <c r="I128" s="29"/>
      <c r="J128" s="378"/>
      <c r="K128" s="127"/>
      <c r="L128" s="380"/>
      <c r="M128" s="382"/>
      <c r="N128" s="128"/>
      <c r="O128" s="123"/>
      <c r="P128" s="30"/>
      <c r="Q128" s="26"/>
      <c r="R128" s="26"/>
      <c r="S128" s="26"/>
      <c r="T128" s="26"/>
      <c r="U128" s="26"/>
      <c r="V128" s="26"/>
      <c r="W128" s="26"/>
      <c r="X128" s="26"/>
      <c r="Y128" s="26"/>
      <c r="Z128" s="26"/>
      <c r="AA128" s="26"/>
      <c r="AB128" s="26"/>
      <c r="AC128" s="26"/>
      <c r="AD128" s="345"/>
      <c r="AE128" s="345"/>
      <c r="AF128" s="27"/>
      <c r="AG128" s="317"/>
      <c r="AH128" s="317"/>
      <c r="AI128" s="391"/>
    </row>
    <row r="129" spans="1:35" ht="22.5">
      <c r="A129" s="348"/>
      <c r="B129" s="69" t="s">
        <v>110</v>
      </c>
      <c r="C129" s="28"/>
      <c r="D129" s="28"/>
      <c r="E129" s="129"/>
      <c r="F129" s="25"/>
      <c r="G129" s="361"/>
      <c r="H129" s="388"/>
      <c r="I129" s="29">
        <v>6</v>
      </c>
      <c r="J129" s="378"/>
      <c r="K129" s="127"/>
      <c r="L129" s="380"/>
      <c r="M129" s="382"/>
      <c r="N129" s="122"/>
      <c r="O129" s="123"/>
      <c r="P129" s="130"/>
      <c r="Q129" s="26"/>
      <c r="R129" s="26"/>
      <c r="S129" s="26"/>
      <c r="T129" s="26"/>
      <c r="U129" s="26"/>
      <c r="V129" s="26"/>
      <c r="W129" s="26"/>
      <c r="X129" s="26"/>
      <c r="Y129" s="26"/>
      <c r="Z129" s="26"/>
      <c r="AA129" s="26"/>
      <c r="AB129" s="26"/>
      <c r="AC129" s="26"/>
      <c r="AD129" s="345"/>
      <c r="AE129" s="345"/>
      <c r="AF129" s="131"/>
      <c r="AG129" s="317"/>
      <c r="AH129" s="317"/>
      <c r="AI129" s="391"/>
    </row>
    <row r="130" spans="1:35" ht="15.75" thickBot="1">
      <c r="A130" s="359"/>
      <c r="B130" s="70"/>
      <c r="C130" s="31"/>
      <c r="D130" s="31"/>
      <c r="E130" s="132"/>
      <c r="F130" s="32"/>
      <c r="G130" s="362"/>
      <c r="H130" s="389"/>
      <c r="I130" s="33"/>
      <c r="J130" s="379"/>
      <c r="K130" s="133"/>
      <c r="L130" s="381"/>
      <c r="M130" s="383"/>
      <c r="N130" s="134"/>
      <c r="O130" s="34"/>
      <c r="P130" s="135"/>
      <c r="Q130" s="136"/>
      <c r="R130" s="136"/>
      <c r="S130" s="136"/>
      <c r="T130" s="136"/>
      <c r="U130" s="136"/>
      <c r="V130" s="136"/>
      <c r="W130" s="136"/>
      <c r="X130" s="136"/>
      <c r="Y130" s="136"/>
      <c r="Z130" s="136"/>
      <c r="AA130" s="136"/>
      <c r="AB130" s="136"/>
      <c r="AC130" s="136"/>
      <c r="AD130" s="346"/>
      <c r="AE130" s="346"/>
      <c r="AF130" s="137"/>
      <c r="AG130" s="356"/>
      <c r="AH130" s="356"/>
      <c r="AI130" s="392"/>
    </row>
    <row r="131" spans="1:35" ht="15.75" thickBot="1">
      <c r="A131" s="329"/>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c r="AI131" s="331"/>
    </row>
    <row r="132" spans="1:35" ht="15.75" thickBot="1">
      <c r="A132" s="140"/>
      <c r="B132" s="140"/>
      <c r="G132" s="141"/>
      <c r="H132" s="141"/>
      <c r="I132" s="141"/>
      <c r="AF132" s="142"/>
    </row>
    <row r="133" spans="1:35">
      <c r="A133" s="372" t="s">
        <v>72</v>
      </c>
      <c r="B133" s="373"/>
      <c r="C133" s="373"/>
      <c r="D133" s="373"/>
      <c r="E133" s="373"/>
      <c r="F133" s="373"/>
      <c r="G133" s="373"/>
      <c r="H133" s="373"/>
      <c r="I133" s="373"/>
      <c r="J133" s="373"/>
      <c r="K133" s="373"/>
      <c r="L133" s="373"/>
      <c r="M133" s="373"/>
      <c r="N133" s="373"/>
      <c r="O133" s="373"/>
      <c r="P133" s="373"/>
      <c r="Q133" s="373"/>
      <c r="R133" s="373"/>
      <c r="S133" s="373"/>
      <c r="T133" s="373"/>
      <c r="U133" s="373"/>
      <c r="V133" s="373"/>
      <c r="W133" s="373"/>
      <c r="X133" s="373"/>
      <c r="Y133" s="373"/>
      <c r="Z133" s="373"/>
      <c r="AA133" s="373"/>
      <c r="AB133" s="373"/>
      <c r="AC133" s="373"/>
      <c r="AD133" s="373"/>
      <c r="AE133" s="373"/>
      <c r="AF133" s="373"/>
      <c r="AG133" s="373"/>
      <c r="AH133" s="373"/>
      <c r="AI133" s="374"/>
    </row>
    <row r="134" spans="1:35" ht="15.75" thickBot="1">
      <c r="A134" s="375" t="s">
        <v>53</v>
      </c>
      <c r="B134" s="376"/>
      <c r="C134" s="376"/>
      <c r="D134" s="376"/>
      <c r="E134" s="376"/>
      <c r="F134" s="376"/>
      <c r="G134" s="376"/>
      <c r="H134" s="376"/>
      <c r="I134" s="376"/>
      <c r="J134" s="376"/>
      <c r="K134" s="376"/>
      <c r="L134" s="376"/>
      <c r="M134" s="376"/>
      <c r="N134" s="376"/>
      <c r="O134" s="376"/>
      <c r="P134" s="376"/>
      <c r="Q134" s="376"/>
      <c r="R134" s="376"/>
      <c r="S134" s="376"/>
      <c r="T134" s="376"/>
      <c r="U134" s="376"/>
      <c r="V134" s="376"/>
      <c r="W134" s="376"/>
      <c r="X134" s="376"/>
      <c r="Y134" s="376"/>
      <c r="Z134" s="376"/>
      <c r="AA134" s="376"/>
      <c r="AB134" s="376"/>
      <c r="AC134" s="376"/>
      <c r="AD134" s="376"/>
      <c r="AE134" s="376"/>
      <c r="AF134" s="376"/>
      <c r="AG134" s="376"/>
      <c r="AH134" s="376"/>
      <c r="AI134" s="377"/>
    </row>
    <row r="135" spans="1:35">
      <c r="A135" s="271" t="s">
        <v>73</v>
      </c>
      <c r="B135" s="272"/>
      <c r="C135" s="272"/>
      <c r="D135" s="272"/>
      <c r="E135" s="272"/>
      <c r="F135" s="272"/>
      <c r="G135" s="273"/>
      <c r="H135" s="274" t="s">
        <v>74</v>
      </c>
      <c r="I135" s="275"/>
      <c r="J135" s="275"/>
      <c r="K135" s="275"/>
      <c r="L135" s="275"/>
      <c r="M135" s="275"/>
      <c r="N135" s="275"/>
      <c r="O135" s="275"/>
      <c r="P135" s="275"/>
      <c r="Q135" s="275"/>
      <c r="R135" s="275"/>
      <c r="S135" s="276"/>
      <c r="T135" s="274" t="s">
        <v>0</v>
      </c>
      <c r="U135" s="277"/>
      <c r="V135" s="277"/>
      <c r="W135" s="277"/>
      <c r="X135" s="277"/>
      <c r="Y135" s="277"/>
      <c r="Z135" s="277"/>
      <c r="AA135" s="277"/>
      <c r="AB135" s="277"/>
      <c r="AC135" s="277"/>
      <c r="AD135" s="277"/>
      <c r="AE135" s="277"/>
      <c r="AF135" s="277"/>
      <c r="AG135" s="277"/>
      <c r="AH135" s="277"/>
      <c r="AI135" s="278"/>
    </row>
    <row r="136" spans="1:35" ht="15.75" thickBot="1">
      <c r="A136" s="279" t="s">
        <v>75</v>
      </c>
      <c r="B136" s="280"/>
      <c r="C136" s="281"/>
      <c r="D136" s="98"/>
      <c r="E136" s="282" t="s">
        <v>111</v>
      </c>
      <c r="F136" s="282"/>
      <c r="G136" s="282"/>
      <c r="H136" s="282"/>
      <c r="I136" s="282"/>
      <c r="J136" s="282"/>
      <c r="K136" s="282"/>
      <c r="L136" s="282"/>
      <c r="M136" s="283"/>
      <c r="N136" s="284" t="s">
        <v>1</v>
      </c>
      <c r="O136" s="285"/>
      <c r="P136" s="285"/>
      <c r="Q136" s="285"/>
      <c r="R136" s="285"/>
      <c r="S136" s="285"/>
      <c r="T136" s="285"/>
      <c r="U136" s="285"/>
      <c r="V136" s="285"/>
      <c r="W136" s="285"/>
      <c r="X136" s="285"/>
      <c r="Y136" s="285"/>
      <c r="Z136" s="285"/>
      <c r="AA136" s="285"/>
      <c r="AB136" s="285"/>
      <c r="AC136" s="285"/>
      <c r="AD136" s="285"/>
      <c r="AE136" s="286"/>
      <c r="AF136" s="287" t="s">
        <v>2</v>
      </c>
      <c r="AG136" s="288"/>
      <c r="AH136" s="288"/>
      <c r="AI136" s="289"/>
    </row>
    <row r="137" spans="1:35">
      <c r="A137" s="306" t="s">
        <v>3</v>
      </c>
      <c r="B137" s="308" t="s">
        <v>4</v>
      </c>
      <c r="C137" s="309"/>
      <c r="D137" s="309"/>
      <c r="E137" s="309"/>
      <c r="F137" s="309"/>
      <c r="G137" s="309"/>
      <c r="H137" s="312" t="s">
        <v>5</v>
      </c>
      <c r="I137" s="314" t="s">
        <v>6</v>
      </c>
      <c r="J137" s="314" t="s">
        <v>7</v>
      </c>
      <c r="K137" s="304" t="s">
        <v>77</v>
      </c>
      <c r="L137" s="292" t="s">
        <v>8</v>
      </c>
      <c r="M137" s="302" t="s">
        <v>9</v>
      </c>
      <c r="N137" s="323" t="s">
        <v>10</v>
      </c>
      <c r="O137" s="270"/>
      <c r="P137" s="268" t="s">
        <v>11</v>
      </c>
      <c r="Q137" s="270"/>
      <c r="R137" s="268" t="s">
        <v>12</v>
      </c>
      <c r="S137" s="270"/>
      <c r="T137" s="268" t="s">
        <v>13</v>
      </c>
      <c r="U137" s="270"/>
      <c r="V137" s="268" t="s">
        <v>14</v>
      </c>
      <c r="W137" s="270"/>
      <c r="X137" s="268" t="s">
        <v>15</v>
      </c>
      <c r="Y137" s="270"/>
      <c r="Z137" s="268" t="s">
        <v>16</v>
      </c>
      <c r="AA137" s="270"/>
      <c r="AB137" s="268" t="s">
        <v>17</v>
      </c>
      <c r="AC137" s="270"/>
      <c r="AD137" s="268" t="s">
        <v>18</v>
      </c>
      <c r="AE137" s="269"/>
      <c r="AF137" s="290" t="s">
        <v>19</v>
      </c>
      <c r="AG137" s="294" t="s">
        <v>20</v>
      </c>
      <c r="AH137" s="296" t="s">
        <v>21</v>
      </c>
      <c r="AI137" s="298" t="s">
        <v>22</v>
      </c>
    </row>
    <row r="138" spans="1:35" ht="20.25" thickBot="1">
      <c r="A138" s="307"/>
      <c r="B138" s="310"/>
      <c r="C138" s="311"/>
      <c r="D138" s="311"/>
      <c r="E138" s="311"/>
      <c r="F138" s="311"/>
      <c r="G138" s="311"/>
      <c r="H138" s="313"/>
      <c r="I138" s="315" t="s">
        <v>6</v>
      </c>
      <c r="J138" s="315"/>
      <c r="K138" s="305"/>
      <c r="L138" s="293"/>
      <c r="M138" s="303"/>
      <c r="N138" s="99" t="s">
        <v>23</v>
      </c>
      <c r="O138" s="100" t="s">
        <v>24</v>
      </c>
      <c r="P138" s="101" t="s">
        <v>23</v>
      </c>
      <c r="Q138" s="100" t="s">
        <v>24</v>
      </c>
      <c r="R138" s="101" t="s">
        <v>23</v>
      </c>
      <c r="S138" s="100" t="s">
        <v>24</v>
      </c>
      <c r="T138" s="101" t="s">
        <v>23</v>
      </c>
      <c r="U138" s="100" t="s">
        <v>24</v>
      </c>
      <c r="V138" s="101" t="s">
        <v>23</v>
      </c>
      <c r="W138" s="100" t="s">
        <v>24</v>
      </c>
      <c r="X138" s="101" t="s">
        <v>23</v>
      </c>
      <c r="Y138" s="100" t="s">
        <v>24</v>
      </c>
      <c r="Z138" s="101" t="s">
        <v>23</v>
      </c>
      <c r="AA138" s="100" t="s">
        <v>25</v>
      </c>
      <c r="AB138" s="101" t="s">
        <v>23</v>
      </c>
      <c r="AC138" s="100" t="s">
        <v>25</v>
      </c>
      <c r="AD138" s="101" t="s">
        <v>23</v>
      </c>
      <c r="AE138" s="102" t="s">
        <v>25</v>
      </c>
      <c r="AF138" s="291"/>
      <c r="AG138" s="295"/>
      <c r="AH138" s="297"/>
      <c r="AI138" s="299"/>
    </row>
    <row r="139" spans="1:35" ht="97.5" thickBot="1">
      <c r="A139" s="103" t="s">
        <v>78</v>
      </c>
      <c r="B139" s="300" t="s">
        <v>112</v>
      </c>
      <c r="C139" s="301"/>
      <c r="D139" s="301"/>
      <c r="E139" s="301"/>
      <c r="F139" s="301"/>
      <c r="G139" s="301"/>
      <c r="H139" s="139" t="s">
        <v>96</v>
      </c>
      <c r="I139" s="105"/>
      <c r="J139" s="106">
        <v>3</v>
      </c>
      <c r="K139" s="106">
        <v>2</v>
      </c>
      <c r="L139" s="107">
        <v>1</v>
      </c>
      <c r="M139" s="108">
        <v>1</v>
      </c>
      <c r="N139" s="109"/>
      <c r="O139" s="110"/>
      <c r="P139" s="110"/>
      <c r="Q139" s="110"/>
      <c r="R139" s="110"/>
      <c r="S139" s="110"/>
      <c r="T139" s="110"/>
      <c r="U139" s="110"/>
      <c r="V139" s="110"/>
      <c r="W139" s="110"/>
      <c r="X139" s="110"/>
      <c r="Y139" s="110"/>
      <c r="Z139" s="110"/>
      <c r="AA139" s="110"/>
      <c r="AB139" s="110">
        <v>8000</v>
      </c>
      <c r="AC139" s="110"/>
      <c r="AD139" s="110">
        <v>8000</v>
      </c>
      <c r="AE139" s="111"/>
      <c r="AF139" s="112" t="s">
        <v>81</v>
      </c>
      <c r="AG139" s="113" t="s">
        <v>82</v>
      </c>
      <c r="AH139" s="113"/>
      <c r="AI139" s="114" t="s">
        <v>83</v>
      </c>
    </row>
    <row r="140" spans="1:35" ht="15.75" thickBot="1">
      <c r="A140" s="324"/>
      <c r="B140" s="325"/>
      <c r="C140" s="32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5"/>
      <c r="AF140" s="325"/>
      <c r="AG140" s="325"/>
      <c r="AH140" s="325"/>
      <c r="AI140" s="326"/>
    </row>
    <row r="141" spans="1:35" ht="34.5" thickBot="1">
      <c r="A141" s="13" t="s">
        <v>27</v>
      </c>
      <c r="B141" s="14" t="s">
        <v>28</v>
      </c>
      <c r="C141" s="14" t="s">
        <v>29</v>
      </c>
      <c r="D141" s="14" t="s">
        <v>30</v>
      </c>
      <c r="E141" s="15" t="s">
        <v>31</v>
      </c>
      <c r="F141" s="15" t="s">
        <v>32</v>
      </c>
      <c r="G141" s="115" t="s">
        <v>33</v>
      </c>
      <c r="H141" s="116" t="s">
        <v>34</v>
      </c>
      <c r="I141" s="117"/>
      <c r="J141" s="117"/>
      <c r="K141" s="117"/>
      <c r="L141" s="117"/>
      <c r="M141" s="118"/>
      <c r="N141" s="17"/>
      <c r="O141" s="18">
        <f>SUM(O142:O145)</f>
        <v>0</v>
      </c>
      <c r="P141" s="19"/>
      <c r="Q141" s="18"/>
      <c r="R141" s="19"/>
      <c r="S141" s="18"/>
      <c r="T141" s="19"/>
      <c r="U141" s="18"/>
      <c r="V141" s="19"/>
      <c r="W141" s="18"/>
      <c r="X141" s="19"/>
      <c r="Y141" s="18"/>
      <c r="Z141" s="19"/>
      <c r="AA141" s="18"/>
      <c r="AB141" s="19"/>
      <c r="AC141" s="18"/>
      <c r="AD141" s="20"/>
      <c r="AE141" s="18"/>
      <c r="AF141" s="21">
        <f>SUM(AF142:AF145)</f>
        <v>0</v>
      </c>
      <c r="AG141" s="22"/>
      <c r="AH141" s="22"/>
      <c r="AI141" s="119"/>
    </row>
    <row r="142" spans="1:35" ht="16.5">
      <c r="A142" s="347" t="s">
        <v>84</v>
      </c>
      <c r="B142" s="68"/>
      <c r="C142" s="24" t="s">
        <v>113</v>
      </c>
      <c r="D142" s="24"/>
      <c r="E142" s="120" t="s">
        <v>86</v>
      </c>
      <c r="F142" s="25"/>
      <c r="G142" s="387"/>
      <c r="H142" s="399"/>
      <c r="I142" s="29"/>
      <c r="J142" s="378">
        <v>3</v>
      </c>
      <c r="K142" s="121"/>
      <c r="L142" s="380">
        <v>1</v>
      </c>
      <c r="M142" s="382">
        <v>1</v>
      </c>
      <c r="N142" s="122"/>
      <c r="O142" s="123"/>
      <c r="P142" s="124"/>
      <c r="Q142" s="125"/>
      <c r="R142" s="125"/>
      <c r="S142" s="125"/>
      <c r="T142" s="125"/>
      <c r="U142" s="125"/>
      <c r="V142" s="125"/>
      <c r="W142" s="125"/>
      <c r="X142" s="125"/>
      <c r="Y142" s="125"/>
      <c r="Z142" s="125"/>
      <c r="AA142" s="125"/>
      <c r="AB142" s="26">
        <v>6000</v>
      </c>
      <c r="AC142" s="26"/>
      <c r="AD142" s="345"/>
      <c r="AE142" s="345"/>
      <c r="AF142" s="27"/>
      <c r="AG142" s="317"/>
      <c r="AH142" s="317"/>
      <c r="AI142" s="391"/>
    </row>
    <row r="143" spans="1:35" ht="16.5">
      <c r="A143" s="348"/>
      <c r="B143" s="69"/>
      <c r="C143" s="28" t="s">
        <v>114</v>
      </c>
      <c r="D143" s="28"/>
      <c r="E143" s="126"/>
      <c r="F143" s="25"/>
      <c r="G143" s="361"/>
      <c r="H143" s="388"/>
      <c r="I143" s="29"/>
      <c r="J143" s="378"/>
      <c r="K143" s="127"/>
      <c r="L143" s="380"/>
      <c r="M143" s="382"/>
      <c r="N143" s="128"/>
      <c r="O143" s="123"/>
      <c r="P143" s="30"/>
      <c r="Q143" s="26"/>
      <c r="R143" s="26"/>
      <c r="S143" s="26"/>
      <c r="T143" s="26"/>
      <c r="U143" s="26"/>
      <c r="V143" s="26"/>
      <c r="W143" s="26"/>
      <c r="X143" s="26"/>
      <c r="Y143" s="26"/>
      <c r="Z143" s="26"/>
      <c r="AA143" s="26"/>
      <c r="AB143" s="26">
        <v>2000</v>
      </c>
      <c r="AC143" s="26"/>
      <c r="AD143" s="345"/>
      <c r="AE143" s="345"/>
      <c r="AF143" s="27"/>
      <c r="AG143" s="317"/>
      <c r="AH143" s="317"/>
      <c r="AI143" s="391"/>
    </row>
    <row r="144" spans="1:35" ht="22.5">
      <c r="A144" s="348"/>
      <c r="B144" s="69" t="s">
        <v>88</v>
      </c>
      <c r="C144" s="28"/>
      <c r="D144" s="28"/>
      <c r="E144" s="129"/>
      <c r="F144" s="25"/>
      <c r="G144" s="361"/>
      <c r="H144" s="388"/>
      <c r="I144" s="29"/>
      <c r="J144" s="378"/>
      <c r="K144" s="127"/>
      <c r="L144" s="380"/>
      <c r="M144" s="382"/>
      <c r="N144" s="122"/>
      <c r="O144" s="123"/>
      <c r="P144" s="130"/>
      <c r="Q144" s="26"/>
      <c r="R144" s="26"/>
      <c r="S144" s="26"/>
      <c r="T144" s="26"/>
      <c r="U144" s="26"/>
      <c r="V144" s="26"/>
      <c r="W144" s="26"/>
      <c r="X144" s="26"/>
      <c r="Y144" s="26"/>
      <c r="Z144" s="26"/>
      <c r="AA144" s="26"/>
      <c r="AB144" s="26"/>
      <c r="AC144" s="26"/>
      <c r="AD144" s="345"/>
      <c r="AE144" s="345"/>
      <c r="AF144" s="131"/>
      <c r="AG144" s="317"/>
      <c r="AH144" s="317"/>
      <c r="AI144" s="391"/>
    </row>
    <row r="145" spans="1:35" ht="15.75" thickBot="1">
      <c r="A145" s="359"/>
      <c r="B145" s="70"/>
      <c r="C145" s="31"/>
      <c r="D145" s="31"/>
      <c r="E145" s="132"/>
      <c r="F145" s="32"/>
      <c r="G145" s="362"/>
      <c r="H145" s="389"/>
      <c r="I145" s="33"/>
      <c r="J145" s="379"/>
      <c r="K145" s="133"/>
      <c r="L145" s="381"/>
      <c r="M145" s="383"/>
      <c r="N145" s="134"/>
      <c r="O145" s="34"/>
      <c r="P145" s="135"/>
      <c r="Q145" s="136"/>
      <c r="R145" s="136"/>
      <c r="S145" s="136"/>
      <c r="T145" s="136"/>
      <c r="U145" s="136"/>
      <c r="V145" s="136"/>
      <c r="W145" s="136"/>
      <c r="X145" s="136"/>
      <c r="Y145" s="136"/>
      <c r="Z145" s="136"/>
      <c r="AA145" s="136"/>
      <c r="AB145" s="136"/>
      <c r="AC145" s="136"/>
      <c r="AD145" s="346"/>
      <c r="AE145" s="346"/>
      <c r="AF145" s="137"/>
      <c r="AG145" s="356"/>
      <c r="AH145" s="356"/>
      <c r="AI145" s="392"/>
    </row>
    <row r="146" spans="1:35" ht="15.75" thickBot="1">
      <c r="A146" s="329"/>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c r="AH146" s="330"/>
      <c r="AI146" s="331"/>
    </row>
    <row r="147" spans="1:35">
      <c r="A147" s="140"/>
      <c r="B147" s="140"/>
      <c r="G147" s="141"/>
      <c r="H147" s="141"/>
      <c r="I147" s="141"/>
      <c r="AF147" s="142"/>
    </row>
    <row r="148" spans="1:35">
      <c r="A148" s="140"/>
      <c r="B148" s="140"/>
      <c r="G148" s="141"/>
      <c r="H148" s="141"/>
      <c r="I148" s="141"/>
      <c r="AF148" s="142"/>
    </row>
    <row r="149" spans="1:35" ht="15.75" thickBot="1">
      <c r="A149" s="140"/>
      <c r="B149" s="140"/>
      <c r="G149" s="141"/>
      <c r="H149" s="141"/>
      <c r="I149" s="141"/>
      <c r="AF149" s="142"/>
    </row>
    <row r="150" spans="1:35">
      <c r="A150" s="372" t="s">
        <v>72</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4"/>
    </row>
    <row r="151" spans="1:35" ht="15.75" thickBot="1">
      <c r="A151" s="375" t="s">
        <v>53</v>
      </c>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76"/>
      <c r="AB151" s="376"/>
      <c r="AC151" s="376"/>
      <c r="AD151" s="376"/>
      <c r="AE151" s="376"/>
      <c r="AF151" s="376"/>
      <c r="AG151" s="376"/>
      <c r="AH151" s="376"/>
      <c r="AI151" s="377"/>
    </row>
    <row r="152" spans="1:35">
      <c r="A152" s="271" t="s">
        <v>73</v>
      </c>
      <c r="B152" s="272"/>
      <c r="C152" s="272"/>
      <c r="D152" s="272"/>
      <c r="E152" s="272"/>
      <c r="F152" s="272"/>
      <c r="G152" s="273"/>
      <c r="H152" s="274" t="s">
        <v>74</v>
      </c>
      <c r="I152" s="275"/>
      <c r="J152" s="275"/>
      <c r="K152" s="275"/>
      <c r="L152" s="275"/>
      <c r="M152" s="275"/>
      <c r="N152" s="275"/>
      <c r="O152" s="275"/>
      <c r="P152" s="275"/>
      <c r="Q152" s="275"/>
      <c r="R152" s="275"/>
      <c r="S152" s="276"/>
      <c r="T152" s="274" t="s">
        <v>0</v>
      </c>
      <c r="U152" s="277"/>
      <c r="V152" s="277"/>
      <c r="W152" s="277"/>
      <c r="X152" s="277"/>
      <c r="Y152" s="277"/>
      <c r="Z152" s="277"/>
      <c r="AA152" s="277"/>
      <c r="AB152" s="277"/>
      <c r="AC152" s="277"/>
      <c r="AD152" s="277"/>
      <c r="AE152" s="277"/>
      <c r="AF152" s="277"/>
      <c r="AG152" s="277"/>
      <c r="AH152" s="277"/>
      <c r="AI152" s="278"/>
    </row>
    <row r="153" spans="1:35" ht="15.75" thickBot="1">
      <c r="A153" s="279" t="s">
        <v>75</v>
      </c>
      <c r="B153" s="280"/>
      <c r="C153" s="281"/>
      <c r="D153" s="98"/>
      <c r="E153" s="282" t="s">
        <v>94</v>
      </c>
      <c r="F153" s="282"/>
      <c r="G153" s="282"/>
      <c r="H153" s="282"/>
      <c r="I153" s="282"/>
      <c r="J153" s="282"/>
      <c r="K153" s="282"/>
      <c r="L153" s="282"/>
      <c r="M153" s="283"/>
      <c r="N153" s="284" t="s">
        <v>1</v>
      </c>
      <c r="O153" s="285"/>
      <c r="P153" s="285"/>
      <c r="Q153" s="285"/>
      <c r="R153" s="285"/>
      <c r="S153" s="285"/>
      <c r="T153" s="285"/>
      <c r="U153" s="285"/>
      <c r="V153" s="285"/>
      <c r="W153" s="285"/>
      <c r="X153" s="285"/>
      <c r="Y153" s="285"/>
      <c r="Z153" s="285"/>
      <c r="AA153" s="285"/>
      <c r="AB153" s="285"/>
      <c r="AC153" s="285"/>
      <c r="AD153" s="285"/>
      <c r="AE153" s="286"/>
      <c r="AF153" s="287" t="s">
        <v>2</v>
      </c>
      <c r="AG153" s="288"/>
      <c r="AH153" s="288"/>
      <c r="AI153" s="289"/>
    </row>
    <row r="154" spans="1:35">
      <c r="A154" s="306" t="s">
        <v>3</v>
      </c>
      <c r="B154" s="308" t="s">
        <v>4</v>
      </c>
      <c r="C154" s="309"/>
      <c r="D154" s="309"/>
      <c r="E154" s="309"/>
      <c r="F154" s="309"/>
      <c r="G154" s="309"/>
      <c r="H154" s="312" t="s">
        <v>5</v>
      </c>
      <c r="I154" s="314" t="s">
        <v>6</v>
      </c>
      <c r="J154" s="314" t="s">
        <v>7</v>
      </c>
      <c r="K154" s="304" t="s">
        <v>77</v>
      </c>
      <c r="L154" s="292" t="s">
        <v>8</v>
      </c>
      <c r="M154" s="302" t="s">
        <v>9</v>
      </c>
      <c r="N154" s="323" t="s">
        <v>10</v>
      </c>
      <c r="O154" s="270"/>
      <c r="P154" s="268" t="s">
        <v>11</v>
      </c>
      <c r="Q154" s="270"/>
      <c r="R154" s="268" t="s">
        <v>12</v>
      </c>
      <c r="S154" s="270"/>
      <c r="T154" s="268" t="s">
        <v>13</v>
      </c>
      <c r="U154" s="270"/>
      <c r="V154" s="268" t="s">
        <v>14</v>
      </c>
      <c r="W154" s="270"/>
      <c r="X154" s="268" t="s">
        <v>15</v>
      </c>
      <c r="Y154" s="270"/>
      <c r="Z154" s="268" t="s">
        <v>16</v>
      </c>
      <c r="AA154" s="270"/>
      <c r="AB154" s="268" t="s">
        <v>17</v>
      </c>
      <c r="AC154" s="270"/>
      <c r="AD154" s="268" t="s">
        <v>18</v>
      </c>
      <c r="AE154" s="269"/>
      <c r="AF154" s="290" t="s">
        <v>19</v>
      </c>
      <c r="AG154" s="294" t="s">
        <v>20</v>
      </c>
      <c r="AH154" s="296" t="s">
        <v>21</v>
      </c>
      <c r="AI154" s="298" t="s">
        <v>22</v>
      </c>
    </row>
    <row r="155" spans="1:35" ht="20.25" thickBot="1">
      <c r="A155" s="307"/>
      <c r="B155" s="310"/>
      <c r="C155" s="311"/>
      <c r="D155" s="311"/>
      <c r="E155" s="311"/>
      <c r="F155" s="311"/>
      <c r="G155" s="311"/>
      <c r="H155" s="313"/>
      <c r="I155" s="315" t="s">
        <v>6</v>
      </c>
      <c r="J155" s="315"/>
      <c r="K155" s="305"/>
      <c r="L155" s="293"/>
      <c r="M155" s="303"/>
      <c r="N155" s="99" t="s">
        <v>23</v>
      </c>
      <c r="O155" s="100" t="s">
        <v>24</v>
      </c>
      <c r="P155" s="101" t="s">
        <v>23</v>
      </c>
      <c r="Q155" s="100" t="s">
        <v>24</v>
      </c>
      <c r="R155" s="101" t="s">
        <v>23</v>
      </c>
      <c r="S155" s="100" t="s">
        <v>24</v>
      </c>
      <c r="T155" s="101" t="s">
        <v>23</v>
      </c>
      <c r="U155" s="100" t="s">
        <v>24</v>
      </c>
      <c r="V155" s="101" t="s">
        <v>23</v>
      </c>
      <c r="W155" s="100" t="s">
        <v>24</v>
      </c>
      <c r="X155" s="101" t="s">
        <v>23</v>
      </c>
      <c r="Y155" s="100" t="s">
        <v>24</v>
      </c>
      <c r="Z155" s="101" t="s">
        <v>23</v>
      </c>
      <c r="AA155" s="100" t="s">
        <v>25</v>
      </c>
      <c r="AB155" s="101" t="s">
        <v>23</v>
      </c>
      <c r="AC155" s="100" t="s">
        <v>25</v>
      </c>
      <c r="AD155" s="101" t="s">
        <v>23</v>
      </c>
      <c r="AE155" s="102" t="s">
        <v>25</v>
      </c>
      <c r="AF155" s="291"/>
      <c r="AG155" s="295"/>
      <c r="AH155" s="297"/>
      <c r="AI155" s="299"/>
    </row>
    <row r="156" spans="1:35" ht="97.5" thickBot="1">
      <c r="A156" s="103" t="s">
        <v>78</v>
      </c>
      <c r="B156" s="300" t="s">
        <v>115</v>
      </c>
      <c r="C156" s="301"/>
      <c r="D156" s="301"/>
      <c r="E156" s="301"/>
      <c r="F156" s="301"/>
      <c r="G156" s="301"/>
      <c r="H156" s="139" t="s">
        <v>96</v>
      </c>
      <c r="I156" s="105"/>
      <c r="J156" s="106">
        <v>1</v>
      </c>
      <c r="K156" s="106">
        <v>1</v>
      </c>
      <c r="L156" s="107"/>
      <c r="M156" s="108">
        <v>1</v>
      </c>
      <c r="N156" s="109"/>
      <c r="O156" s="110"/>
      <c r="P156" s="110"/>
      <c r="Q156" s="110"/>
      <c r="R156" s="110"/>
      <c r="S156" s="110"/>
      <c r="T156" s="110"/>
      <c r="U156" s="110"/>
      <c r="V156" s="110"/>
      <c r="W156" s="110"/>
      <c r="X156" s="110"/>
      <c r="Y156" s="110"/>
      <c r="Z156" s="110"/>
      <c r="AA156" s="110"/>
      <c r="AB156" s="110"/>
      <c r="AC156" s="110"/>
      <c r="AD156" s="110"/>
      <c r="AE156" s="111"/>
      <c r="AF156" s="112" t="s">
        <v>81</v>
      </c>
      <c r="AG156" s="113" t="s">
        <v>82</v>
      </c>
      <c r="AH156" s="113"/>
      <c r="AI156" s="114" t="s">
        <v>83</v>
      </c>
    </row>
    <row r="157" spans="1:35" ht="15.75" thickBot="1">
      <c r="A157" s="324"/>
      <c r="B157" s="325"/>
      <c r="C157" s="325"/>
      <c r="D157" s="325"/>
      <c r="E157" s="325"/>
      <c r="F157" s="325"/>
      <c r="G157" s="325"/>
      <c r="H157" s="325"/>
      <c r="I157" s="325"/>
      <c r="J157" s="325"/>
      <c r="K157" s="325"/>
      <c r="L157" s="325"/>
      <c r="M157" s="325"/>
      <c r="N157" s="325"/>
      <c r="O157" s="325"/>
      <c r="P157" s="325"/>
      <c r="Q157" s="325"/>
      <c r="R157" s="325"/>
      <c r="S157" s="325"/>
      <c r="T157" s="325"/>
      <c r="U157" s="325"/>
      <c r="V157" s="325"/>
      <c r="W157" s="325"/>
      <c r="X157" s="325"/>
      <c r="Y157" s="325"/>
      <c r="Z157" s="325"/>
      <c r="AA157" s="325"/>
      <c r="AB157" s="325"/>
      <c r="AC157" s="325"/>
      <c r="AD157" s="325"/>
      <c r="AE157" s="325"/>
      <c r="AF157" s="325"/>
      <c r="AG157" s="325"/>
      <c r="AH157" s="325"/>
      <c r="AI157" s="326"/>
    </row>
    <row r="158" spans="1:35" ht="34.5" thickBot="1">
      <c r="A158" s="13" t="s">
        <v>27</v>
      </c>
      <c r="B158" s="14" t="s">
        <v>28</v>
      </c>
      <c r="C158" s="14" t="s">
        <v>29</v>
      </c>
      <c r="D158" s="14" t="s">
        <v>30</v>
      </c>
      <c r="E158" s="15" t="s">
        <v>31</v>
      </c>
      <c r="F158" s="15" t="s">
        <v>32</v>
      </c>
      <c r="G158" s="115" t="s">
        <v>33</v>
      </c>
      <c r="H158" s="116" t="s">
        <v>34</v>
      </c>
      <c r="I158" s="117"/>
      <c r="J158" s="117"/>
      <c r="K158" s="117"/>
      <c r="L158" s="117"/>
      <c r="M158" s="118"/>
      <c r="N158" s="17"/>
      <c r="O158" s="18">
        <f>SUM(O159:O162)</f>
        <v>0</v>
      </c>
      <c r="P158" s="19"/>
      <c r="Q158" s="18"/>
      <c r="R158" s="19"/>
      <c r="S158" s="18"/>
      <c r="T158" s="19"/>
      <c r="U158" s="18"/>
      <c r="V158" s="19"/>
      <c r="W158" s="18"/>
      <c r="X158" s="19"/>
      <c r="Y158" s="18"/>
      <c r="Z158" s="19"/>
      <c r="AA158" s="18"/>
      <c r="AB158" s="19"/>
      <c r="AC158" s="18"/>
      <c r="AD158" s="20"/>
      <c r="AE158" s="18"/>
      <c r="AF158" s="21">
        <f>SUM(AF159:AF162)</f>
        <v>0</v>
      </c>
      <c r="AG158" s="22"/>
      <c r="AH158" s="22"/>
      <c r="AI158" s="119"/>
    </row>
    <row r="159" spans="1:35" ht="16.5">
      <c r="A159" s="347" t="s">
        <v>84</v>
      </c>
      <c r="B159" s="68"/>
      <c r="C159" s="24" t="s">
        <v>116</v>
      </c>
      <c r="D159" s="24"/>
      <c r="E159" s="120"/>
      <c r="F159" s="25" t="s">
        <v>86</v>
      </c>
      <c r="G159" s="387"/>
      <c r="H159" s="399"/>
      <c r="I159" s="29"/>
      <c r="J159" s="378">
        <v>1</v>
      </c>
      <c r="K159" s="121"/>
      <c r="L159" s="380"/>
      <c r="M159" s="382">
        <v>1</v>
      </c>
      <c r="N159" s="122"/>
      <c r="O159" s="123"/>
      <c r="P159" s="124"/>
      <c r="Q159" s="125"/>
      <c r="R159" s="125"/>
      <c r="S159" s="125"/>
      <c r="T159" s="125"/>
      <c r="U159" s="125"/>
      <c r="V159" s="125"/>
      <c r="W159" s="125"/>
      <c r="X159" s="125"/>
      <c r="Y159" s="125"/>
      <c r="Z159" s="125"/>
      <c r="AA159" s="125"/>
      <c r="AB159" s="26"/>
      <c r="AC159" s="26"/>
      <c r="AD159" s="345"/>
      <c r="AE159" s="345"/>
      <c r="AF159" s="27"/>
      <c r="AG159" s="317"/>
      <c r="AH159" s="317"/>
      <c r="AI159" s="391"/>
    </row>
    <row r="160" spans="1:35">
      <c r="A160" s="348"/>
      <c r="B160" s="69"/>
      <c r="C160" s="28"/>
      <c r="D160" s="28"/>
      <c r="E160" s="126"/>
      <c r="F160" s="25"/>
      <c r="G160" s="361"/>
      <c r="H160" s="388"/>
      <c r="I160" s="29"/>
      <c r="J160" s="378"/>
      <c r="K160" s="127"/>
      <c r="L160" s="380"/>
      <c r="M160" s="382"/>
      <c r="N160" s="128"/>
      <c r="O160" s="123"/>
      <c r="P160" s="30"/>
      <c r="Q160" s="26"/>
      <c r="R160" s="26"/>
      <c r="S160" s="26"/>
      <c r="T160" s="26"/>
      <c r="U160" s="26"/>
      <c r="V160" s="26"/>
      <c r="W160" s="26"/>
      <c r="X160" s="26"/>
      <c r="Y160" s="26"/>
      <c r="Z160" s="26"/>
      <c r="AA160" s="26"/>
      <c r="AB160" s="26"/>
      <c r="AC160" s="26"/>
      <c r="AD160" s="345"/>
      <c r="AE160" s="345"/>
      <c r="AF160" s="27"/>
      <c r="AG160" s="317"/>
      <c r="AH160" s="317"/>
      <c r="AI160" s="391"/>
    </row>
    <row r="161" spans="1:35" ht="22.5">
      <c r="A161" s="348"/>
      <c r="B161" s="69" t="s">
        <v>110</v>
      </c>
      <c r="C161" s="28"/>
      <c r="D161" s="28"/>
      <c r="E161" s="129"/>
      <c r="F161" s="25"/>
      <c r="G161" s="361"/>
      <c r="H161" s="388"/>
      <c r="I161" s="29"/>
      <c r="J161" s="378"/>
      <c r="K161" s="127"/>
      <c r="L161" s="380"/>
      <c r="M161" s="382"/>
      <c r="N161" s="122"/>
      <c r="O161" s="123"/>
      <c r="P161" s="130"/>
      <c r="Q161" s="26"/>
      <c r="R161" s="26"/>
      <c r="S161" s="26"/>
      <c r="T161" s="26"/>
      <c r="U161" s="26"/>
      <c r="V161" s="26"/>
      <c r="W161" s="26"/>
      <c r="X161" s="26"/>
      <c r="Y161" s="26"/>
      <c r="Z161" s="26"/>
      <c r="AA161" s="26"/>
      <c r="AB161" s="26"/>
      <c r="AC161" s="26"/>
      <c r="AD161" s="345"/>
      <c r="AE161" s="345"/>
      <c r="AF161" s="131"/>
      <c r="AG161" s="317"/>
      <c r="AH161" s="317"/>
      <c r="AI161" s="391"/>
    </row>
    <row r="162" spans="1:35" ht="15.75" thickBot="1">
      <c r="A162" s="359"/>
      <c r="B162" s="70"/>
      <c r="C162" s="31"/>
      <c r="D162" s="31"/>
      <c r="E162" s="132"/>
      <c r="F162" s="32"/>
      <c r="G162" s="362"/>
      <c r="H162" s="389"/>
      <c r="I162" s="33"/>
      <c r="J162" s="379"/>
      <c r="K162" s="133"/>
      <c r="L162" s="381"/>
      <c r="M162" s="383"/>
      <c r="N162" s="134"/>
      <c r="O162" s="34"/>
      <c r="P162" s="135"/>
      <c r="Q162" s="136"/>
      <c r="R162" s="136"/>
      <c r="S162" s="136"/>
      <c r="T162" s="136"/>
      <c r="U162" s="136"/>
      <c r="V162" s="136"/>
      <c r="W162" s="136"/>
      <c r="X162" s="136"/>
      <c r="Y162" s="136"/>
      <c r="Z162" s="136"/>
      <c r="AA162" s="136"/>
      <c r="AB162" s="136"/>
      <c r="AC162" s="136"/>
      <c r="AD162" s="346"/>
      <c r="AE162" s="346"/>
      <c r="AF162" s="137"/>
      <c r="AG162" s="356"/>
      <c r="AH162" s="356"/>
      <c r="AI162" s="392"/>
    </row>
    <row r="163" spans="1:35" ht="15.75" thickBot="1">
      <c r="A163" s="329"/>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c r="AH163" s="330"/>
      <c r="AI163" s="331"/>
    </row>
    <row r="164" spans="1:35">
      <c r="A164" s="140"/>
      <c r="B164" s="140"/>
      <c r="G164" s="141"/>
      <c r="H164" s="141"/>
      <c r="I164" s="141"/>
      <c r="AF164" s="142"/>
    </row>
    <row r="165" spans="1:35" ht="15.75" thickBot="1">
      <c r="A165" s="140"/>
      <c r="B165" s="140"/>
      <c r="G165" s="141"/>
      <c r="H165" s="141"/>
      <c r="I165" s="141"/>
      <c r="AF165" s="142"/>
    </row>
    <row r="166" spans="1:35">
      <c r="A166" s="372" t="s">
        <v>72</v>
      </c>
      <c r="B166" s="373"/>
      <c r="C166" s="373"/>
      <c r="D166" s="373"/>
      <c r="E166" s="373"/>
      <c r="F166" s="373"/>
      <c r="G166" s="373"/>
      <c r="H166" s="373"/>
      <c r="I166" s="373"/>
      <c r="J166" s="373"/>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4"/>
    </row>
    <row r="167" spans="1:35" ht="15.75" thickBot="1">
      <c r="A167" s="375" t="s">
        <v>53</v>
      </c>
      <c r="B167" s="376"/>
      <c r="C167" s="376"/>
      <c r="D167" s="376"/>
      <c r="E167" s="376"/>
      <c r="F167" s="376"/>
      <c r="G167" s="376"/>
      <c r="H167" s="376"/>
      <c r="I167" s="376"/>
      <c r="J167" s="376"/>
      <c r="K167" s="376"/>
      <c r="L167" s="376"/>
      <c r="M167" s="376"/>
      <c r="N167" s="376"/>
      <c r="O167" s="376"/>
      <c r="P167" s="376"/>
      <c r="Q167" s="376"/>
      <c r="R167" s="376"/>
      <c r="S167" s="376"/>
      <c r="T167" s="376"/>
      <c r="U167" s="376"/>
      <c r="V167" s="376"/>
      <c r="W167" s="376"/>
      <c r="X167" s="376"/>
      <c r="Y167" s="376"/>
      <c r="Z167" s="376"/>
      <c r="AA167" s="376"/>
      <c r="AB167" s="376"/>
      <c r="AC167" s="376"/>
      <c r="AD167" s="376"/>
      <c r="AE167" s="376"/>
      <c r="AF167" s="376"/>
      <c r="AG167" s="376"/>
      <c r="AH167" s="376"/>
      <c r="AI167" s="377"/>
    </row>
    <row r="168" spans="1:35">
      <c r="A168" s="271" t="s">
        <v>73</v>
      </c>
      <c r="B168" s="272"/>
      <c r="C168" s="272"/>
      <c r="D168" s="272"/>
      <c r="E168" s="272"/>
      <c r="F168" s="272"/>
      <c r="G168" s="273"/>
      <c r="H168" s="274" t="s">
        <v>74</v>
      </c>
      <c r="I168" s="275"/>
      <c r="J168" s="275"/>
      <c r="K168" s="275"/>
      <c r="L168" s="275"/>
      <c r="M168" s="275"/>
      <c r="N168" s="275"/>
      <c r="O168" s="275"/>
      <c r="P168" s="275"/>
      <c r="Q168" s="275"/>
      <c r="R168" s="275"/>
      <c r="S168" s="276"/>
      <c r="T168" s="274" t="s">
        <v>0</v>
      </c>
      <c r="U168" s="277"/>
      <c r="V168" s="277"/>
      <c r="W168" s="277"/>
      <c r="X168" s="277"/>
      <c r="Y168" s="277"/>
      <c r="Z168" s="277"/>
      <c r="AA168" s="277"/>
      <c r="AB168" s="277"/>
      <c r="AC168" s="277"/>
      <c r="AD168" s="277"/>
      <c r="AE168" s="277"/>
      <c r="AF168" s="277"/>
      <c r="AG168" s="277"/>
      <c r="AH168" s="277"/>
      <c r="AI168" s="278"/>
    </row>
    <row r="169" spans="1:35" ht="15.75" thickBot="1">
      <c r="A169" s="279" t="s">
        <v>104</v>
      </c>
      <c r="B169" s="280"/>
      <c r="C169" s="281"/>
      <c r="D169" s="98"/>
      <c r="E169" s="282" t="s">
        <v>105</v>
      </c>
      <c r="F169" s="282"/>
      <c r="G169" s="282"/>
      <c r="H169" s="282"/>
      <c r="I169" s="282"/>
      <c r="J169" s="282"/>
      <c r="K169" s="282"/>
      <c r="L169" s="282"/>
      <c r="M169" s="283"/>
      <c r="N169" s="284" t="s">
        <v>1</v>
      </c>
      <c r="O169" s="285"/>
      <c r="P169" s="285"/>
      <c r="Q169" s="285"/>
      <c r="R169" s="285"/>
      <c r="S169" s="285"/>
      <c r="T169" s="285"/>
      <c r="U169" s="285"/>
      <c r="V169" s="285"/>
      <c r="W169" s="285"/>
      <c r="X169" s="285"/>
      <c r="Y169" s="285"/>
      <c r="Z169" s="285"/>
      <c r="AA169" s="285"/>
      <c r="AB169" s="285"/>
      <c r="AC169" s="285"/>
      <c r="AD169" s="285"/>
      <c r="AE169" s="286"/>
      <c r="AF169" s="287" t="s">
        <v>2</v>
      </c>
      <c r="AG169" s="288"/>
      <c r="AH169" s="288"/>
      <c r="AI169" s="289"/>
    </row>
    <row r="170" spans="1:35">
      <c r="A170" s="306" t="s">
        <v>3</v>
      </c>
      <c r="B170" s="308" t="s">
        <v>4</v>
      </c>
      <c r="C170" s="309"/>
      <c r="D170" s="309"/>
      <c r="E170" s="309"/>
      <c r="F170" s="309"/>
      <c r="G170" s="309"/>
      <c r="H170" s="312" t="s">
        <v>5</v>
      </c>
      <c r="I170" s="314" t="s">
        <v>6</v>
      </c>
      <c r="J170" s="314" t="s">
        <v>7</v>
      </c>
      <c r="K170" s="304" t="s">
        <v>77</v>
      </c>
      <c r="L170" s="292" t="s">
        <v>8</v>
      </c>
      <c r="M170" s="302" t="s">
        <v>9</v>
      </c>
      <c r="N170" s="323" t="s">
        <v>10</v>
      </c>
      <c r="O170" s="270"/>
      <c r="P170" s="268" t="s">
        <v>11</v>
      </c>
      <c r="Q170" s="270"/>
      <c r="R170" s="268" t="s">
        <v>12</v>
      </c>
      <c r="S170" s="270"/>
      <c r="T170" s="268" t="s">
        <v>13</v>
      </c>
      <c r="U170" s="270"/>
      <c r="V170" s="268" t="s">
        <v>14</v>
      </c>
      <c r="W170" s="270"/>
      <c r="X170" s="268" t="s">
        <v>15</v>
      </c>
      <c r="Y170" s="270"/>
      <c r="Z170" s="268" t="s">
        <v>16</v>
      </c>
      <c r="AA170" s="270"/>
      <c r="AB170" s="268" t="s">
        <v>17</v>
      </c>
      <c r="AC170" s="270"/>
      <c r="AD170" s="268" t="s">
        <v>18</v>
      </c>
      <c r="AE170" s="269"/>
      <c r="AF170" s="290" t="s">
        <v>19</v>
      </c>
      <c r="AG170" s="294" t="s">
        <v>20</v>
      </c>
      <c r="AH170" s="296" t="s">
        <v>21</v>
      </c>
      <c r="AI170" s="298" t="s">
        <v>22</v>
      </c>
    </row>
    <row r="171" spans="1:35" ht="20.25" thickBot="1">
      <c r="A171" s="307"/>
      <c r="B171" s="310"/>
      <c r="C171" s="311"/>
      <c r="D171" s="311"/>
      <c r="E171" s="311"/>
      <c r="F171" s="311"/>
      <c r="G171" s="311"/>
      <c r="H171" s="313"/>
      <c r="I171" s="315" t="s">
        <v>6</v>
      </c>
      <c r="J171" s="315"/>
      <c r="K171" s="305"/>
      <c r="L171" s="293"/>
      <c r="M171" s="303"/>
      <c r="N171" s="99" t="s">
        <v>23</v>
      </c>
      <c r="O171" s="100" t="s">
        <v>24</v>
      </c>
      <c r="P171" s="101" t="s">
        <v>23</v>
      </c>
      <c r="Q171" s="100" t="s">
        <v>24</v>
      </c>
      <c r="R171" s="101" t="s">
        <v>23</v>
      </c>
      <c r="S171" s="100" t="s">
        <v>24</v>
      </c>
      <c r="T171" s="101" t="s">
        <v>23</v>
      </c>
      <c r="U171" s="100" t="s">
        <v>24</v>
      </c>
      <c r="V171" s="101" t="s">
        <v>23</v>
      </c>
      <c r="W171" s="100" t="s">
        <v>24</v>
      </c>
      <c r="X171" s="101" t="s">
        <v>23</v>
      </c>
      <c r="Y171" s="100" t="s">
        <v>24</v>
      </c>
      <c r="Z171" s="101" t="s">
        <v>23</v>
      </c>
      <c r="AA171" s="100" t="s">
        <v>25</v>
      </c>
      <c r="AB171" s="101" t="s">
        <v>23</v>
      </c>
      <c r="AC171" s="100" t="s">
        <v>25</v>
      </c>
      <c r="AD171" s="101" t="s">
        <v>23</v>
      </c>
      <c r="AE171" s="102" t="s">
        <v>25</v>
      </c>
      <c r="AF171" s="291"/>
      <c r="AG171" s="295"/>
      <c r="AH171" s="297"/>
      <c r="AI171" s="299"/>
    </row>
    <row r="172" spans="1:35" ht="97.5" thickBot="1">
      <c r="A172" s="103" t="s">
        <v>78</v>
      </c>
      <c r="B172" s="300" t="s">
        <v>117</v>
      </c>
      <c r="C172" s="301"/>
      <c r="D172" s="301"/>
      <c r="E172" s="301"/>
      <c r="F172" s="301"/>
      <c r="G172" s="301"/>
      <c r="H172" s="139" t="s">
        <v>107</v>
      </c>
      <c r="I172" s="105">
        <v>240</v>
      </c>
      <c r="J172" s="106">
        <v>315</v>
      </c>
      <c r="K172" s="106">
        <v>50</v>
      </c>
      <c r="L172" s="107">
        <v>20</v>
      </c>
      <c r="M172" s="108">
        <v>30</v>
      </c>
      <c r="N172" s="109"/>
      <c r="O172" s="110"/>
      <c r="P172" s="110"/>
      <c r="Q172" s="110"/>
      <c r="R172" s="110"/>
      <c r="S172" s="110"/>
      <c r="T172" s="110"/>
      <c r="U172" s="110"/>
      <c r="V172" s="110"/>
      <c r="W172" s="110"/>
      <c r="X172" s="110"/>
      <c r="Y172" s="110"/>
      <c r="Z172" s="110"/>
      <c r="AA172" s="110"/>
      <c r="AB172" s="110"/>
      <c r="AC172" s="110"/>
      <c r="AD172" s="110"/>
      <c r="AE172" s="111"/>
      <c r="AF172" s="112" t="s">
        <v>81</v>
      </c>
      <c r="AG172" s="113" t="s">
        <v>82</v>
      </c>
      <c r="AH172" s="113"/>
      <c r="AI172" s="114" t="s">
        <v>83</v>
      </c>
    </row>
    <row r="173" spans="1:35" ht="15.75" thickBot="1">
      <c r="A173" s="324"/>
      <c r="B173" s="325"/>
      <c r="C173" s="325"/>
      <c r="D173" s="325"/>
      <c r="E173" s="325"/>
      <c r="F173" s="325"/>
      <c r="G173" s="325"/>
      <c r="H173" s="325"/>
      <c r="I173" s="325"/>
      <c r="J173" s="325"/>
      <c r="K173" s="325"/>
      <c r="L173" s="325"/>
      <c r="M173" s="325"/>
      <c r="N173" s="325"/>
      <c r="O173" s="325"/>
      <c r="P173" s="325"/>
      <c r="Q173" s="325"/>
      <c r="R173" s="325"/>
      <c r="S173" s="325"/>
      <c r="T173" s="325"/>
      <c r="U173" s="325"/>
      <c r="V173" s="325"/>
      <c r="W173" s="325"/>
      <c r="X173" s="325"/>
      <c r="Y173" s="325"/>
      <c r="Z173" s="325"/>
      <c r="AA173" s="325"/>
      <c r="AB173" s="325"/>
      <c r="AC173" s="325"/>
      <c r="AD173" s="325"/>
      <c r="AE173" s="325"/>
      <c r="AF173" s="325"/>
      <c r="AG173" s="325"/>
      <c r="AH173" s="325"/>
      <c r="AI173" s="326"/>
    </row>
    <row r="174" spans="1:35" ht="34.5" thickBot="1">
      <c r="A174" s="13" t="s">
        <v>27</v>
      </c>
      <c r="B174" s="14" t="s">
        <v>28</v>
      </c>
      <c r="C174" s="14" t="s">
        <v>29</v>
      </c>
      <c r="D174" s="14" t="s">
        <v>30</v>
      </c>
      <c r="E174" s="15" t="s">
        <v>31</v>
      </c>
      <c r="F174" s="15" t="s">
        <v>32</v>
      </c>
      <c r="G174" s="115" t="s">
        <v>33</v>
      </c>
      <c r="H174" s="116" t="s">
        <v>34</v>
      </c>
      <c r="I174" s="117"/>
      <c r="J174" s="117"/>
      <c r="K174" s="117"/>
      <c r="L174" s="117"/>
      <c r="M174" s="118"/>
      <c r="N174" s="17"/>
      <c r="O174" s="18">
        <f>SUM(O175:O178)</f>
        <v>0</v>
      </c>
      <c r="P174" s="19"/>
      <c r="Q174" s="18"/>
      <c r="R174" s="19"/>
      <c r="S174" s="18"/>
      <c r="T174" s="19"/>
      <c r="U174" s="18"/>
      <c r="V174" s="19"/>
      <c r="W174" s="18"/>
      <c r="X174" s="19"/>
      <c r="Y174" s="18"/>
      <c r="Z174" s="19"/>
      <c r="AA174" s="18"/>
      <c r="AB174" s="19"/>
      <c r="AC174" s="18"/>
      <c r="AD174" s="20"/>
      <c r="AE174" s="18"/>
      <c r="AF174" s="21">
        <f>SUM(AF175:AF178)</f>
        <v>0</v>
      </c>
      <c r="AG174" s="22"/>
      <c r="AH174" s="22"/>
      <c r="AI174" s="119"/>
    </row>
    <row r="175" spans="1:35">
      <c r="A175" s="347" t="s">
        <v>108</v>
      </c>
      <c r="B175" s="68"/>
      <c r="C175" s="24" t="s">
        <v>118</v>
      </c>
      <c r="D175" s="24"/>
      <c r="E175" s="120" t="s">
        <v>86</v>
      </c>
      <c r="F175" s="25" t="s">
        <v>86</v>
      </c>
      <c r="G175" s="387"/>
      <c r="H175" s="399"/>
      <c r="I175" s="29"/>
      <c r="J175" s="378">
        <v>315</v>
      </c>
      <c r="K175" s="121">
        <v>30</v>
      </c>
      <c r="L175" s="380">
        <v>20</v>
      </c>
      <c r="M175" s="382">
        <v>30</v>
      </c>
      <c r="N175" s="122"/>
      <c r="O175" s="123"/>
      <c r="P175" s="124"/>
      <c r="Q175" s="125"/>
      <c r="R175" s="125"/>
      <c r="S175" s="125"/>
      <c r="T175" s="125"/>
      <c r="U175" s="125"/>
      <c r="V175" s="125"/>
      <c r="W175" s="125"/>
      <c r="X175" s="125"/>
      <c r="Y175" s="125"/>
      <c r="Z175" s="125"/>
      <c r="AA175" s="125"/>
      <c r="AB175" s="26"/>
      <c r="AC175" s="26"/>
      <c r="AD175" s="345"/>
      <c r="AE175" s="345"/>
      <c r="AF175" s="27"/>
      <c r="AG175" s="317"/>
      <c r="AH175" s="317"/>
      <c r="AI175" s="391"/>
    </row>
    <row r="176" spans="1:35">
      <c r="A176" s="348"/>
      <c r="B176" s="69"/>
      <c r="C176" s="28" t="s">
        <v>119</v>
      </c>
      <c r="D176" s="28"/>
      <c r="E176" s="126" t="s">
        <v>86</v>
      </c>
      <c r="F176" s="25" t="s">
        <v>86</v>
      </c>
      <c r="G176" s="361"/>
      <c r="H176" s="388"/>
      <c r="I176" s="29"/>
      <c r="J176" s="378"/>
      <c r="K176" s="127">
        <v>10</v>
      </c>
      <c r="L176" s="380"/>
      <c r="M176" s="382"/>
      <c r="N176" s="128"/>
      <c r="O176" s="123"/>
      <c r="P176" s="30"/>
      <c r="Q176" s="26"/>
      <c r="R176" s="26"/>
      <c r="S176" s="26"/>
      <c r="T176" s="26"/>
      <c r="U176" s="26"/>
      <c r="V176" s="26"/>
      <c r="W176" s="26"/>
      <c r="X176" s="26"/>
      <c r="Y176" s="26"/>
      <c r="Z176" s="26"/>
      <c r="AA176" s="26"/>
      <c r="AB176" s="26"/>
      <c r="AC176" s="26"/>
      <c r="AD176" s="345"/>
      <c r="AE176" s="345"/>
      <c r="AF176" s="27"/>
      <c r="AG176" s="317"/>
      <c r="AH176" s="317"/>
      <c r="AI176" s="391"/>
    </row>
    <row r="177" spans="1:35" ht="22.5">
      <c r="A177" s="348"/>
      <c r="B177" s="69" t="s">
        <v>110</v>
      </c>
      <c r="C177" s="28" t="s">
        <v>120</v>
      </c>
      <c r="D177" s="28"/>
      <c r="E177" s="129" t="s">
        <v>86</v>
      </c>
      <c r="F177" s="25" t="s">
        <v>86</v>
      </c>
      <c r="G177" s="361"/>
      <c r="H177" s="388"/>
      <c r="I177" s="29">
        <v>240</v>
      </c>
      <c r="J177" s="378"/>
      <c r="K177" s="127"/>
      <c r="L177" s="380"/>
      <c r="M177" s="382"/>
      <c r="N177" s="122"/>
      <c r="O177" s="123"/>
      <c r="P177" s="130"/>
      <c r="Q177" s="26"/>
      <c r="R177" s="26"/>
      <c r="S177" s="26"/>
      <c r="T177" s="26"/>
      <c r="U177" s="26"/>
      <c r="V177" s="26"/>
      <c r="W177" s="26"/>
      <c r="X177" s="26"/>
      <c r="Y177" s="26"/>
      <c r="Z177" s="26"/>
      <c r="AA177" s="26"/>
      <c r="AB177" s="26"/>
      <c r="AC177" s="26"/>
      <c r="AD177" s="345"/>
      <c r="AE177" s="345"/>
      <c r="AF177" s="131"/>
      <c r="AG177" s="317"/>
      <c r="AH177" s="317"/>
      <c r="AI177" s="391"/>
    </row>
    <row r="178" spans="1:35" ht="15.75" thickBot="1">
      <c r="A178" s="359"/>
      <c r="B178" s="70"/>
      <c r="C178" s="31" t="s">
        <v>121</v>
      </c>
      <c r="D178" s="31"/>
      <c r="E178" s="132" t="s">
        <v>86</v>
      </c>
      <c r="F178" s="32" t="s">
        <v>86</v>
      </c>
      <c r="G178" s="362"/>
      <c r="H178" s="389"/>
      <c r="I178" s="33"/>
      <c r="J178" s="379"/>
      <c r="K178" s="133">
        <v>20</v>
      </c>
      <c r="L178" s="381"/>
      <c r="M178" s="383"/>
      <c r="N178" s="134"/>
      <c r="O178" s="34"/>
      <c r="P178" s="135"/>
      <c r="Q178" s="136"/>
      <c r="R178" s="136"/>
      <c r="S178" s="136"/>
      <c r="T178" s="136"/>
      <c r="U178" s="136"/>
      <c r="V178" s="136"/>
      <c r="W178" s="136"/>
      <c r="X178" s="136"/>
      <c r="Y178" s="136"/>
      <c r="Z178" s="136"/>
      <c r="AA178" s="136"/>
      <c r="AB178" s="136"/>
      <c r="AC178" s="136"/>
      <c r="AD178" s="346"/>
      <c r="AE178" s="346"/>
      <c r="AF178" s="137"/>
      <c r="AG178" s="356"/>
      <c r="AH178" s="356"/>
      <c r="AI178" s="392"/>
    </row>
    <row r="179" spans="1:35" ht="15.75" thickBot="1">
      <c r="A179" s="329"/>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c r="AH179" s="330"/>
      <c r="AI179" s="331"/>
    </row>
    <row r="180" spans="1:35">
      <c r="A180" s="140"/>
      <c r="B180" s="140"/>
      <c r="G180" s="141"/>
      <c r="H180" s="143"/>
      <c r="I180" s="143"/>
      <c r="AF180" s="142"/>
    </row>
    <row r="181" spans="1:35" ht="15.75" thickBot="1">
      <c r="A181" s="140"/>
      <c r="B181" s="140"/>
      <c r="G181" s="141"/>
      <c r="H181" s="141"/>
      <c r="I181" s="141"/>
      <c r="AF181" s="142"/>
    </row>
    <row r="182" spans="1:35">
      <c r="A182" s="372" t="s">
        <v>72</v>
      </c>
      <c r="B182" s="373"/>
      <c r="C182" s="373"/>
      <c r="D182" s="373"/>
      <c r="E182" s="373"/>
      <c r="F182" s="373"/>
      <c r="G182" s="373"/>
      <c r="H182" s="373"/>
      <c r="I182" s="373"/>
      <c r="J182" s="373"/>
      <c r="K182" s="373"/>
      <c r="L182" s="373"/>
      <c r="M182" s="373"/>
      <c r="N182" s="373"/>
      <c r="O182" s="373"/>
      <c r="P182" s="373"/>
      <c r="Q182" s="373"/>
      <c r="R182" s="373"/>
      <c r="S182" s="373"/>
      <c r="T182" s="373"/>
      <c r="U182" s="373"/>
      <c r="V182" s="373"/>
      <c r="W182" s="373"/>
      <c r="X182" s="373"/>
      <c r="Y182" s="373"/>
      <c r="Z182" s="373"/>
      <c r="AA182" s="373"/>
      <c r="AB182" s="373"/>
      <c r="AC182" s="373"/>
      <c r="AD182" s="373"/>
      <c r="AE182" s="373"/>
      <c r="AF182" s="373"/>
      <c r="AG182" s="373"/>
      <c r="AH182" s="373"/>
      <c r="AI182" s="374"/>
    </row>
    <row r="183" spans="1:35" ht="15.75" thickBot="1">
      <c r="A183" s="375" t="s">
        <v>53</v>
      </c>
      <c r="B183" s="376"/>
      <c r="C183" s="376"/>
      <c r="D183" s="376"/>
      <c r="E183" s="376"/>
      <c r="F183" s="376"/>
      <c r="G183" s="376"/>
      <c r="H183" s="376"/>
      <c r="I183" s="376"/>
      <c r="J183" s="376"/>
      <c r="K183" s="376"/>
      <c r="L183" s="376"/>
      <c r="M183" s="376"/>
      <c r="N183" s="376"/>
      <c r="O183" s="376"/>
      <c r="P183" s="376"/>
      <c r="Q183" s="376"/>
      <c r="R183" s="376"/>
      <c r="S183" s="376"/>
      <c r="T183" s="376"/>
      <c r="U183" s="376"/>
      <c r="V183" s="376"/>
      <c r="W183" s="376"/>
      <c r="X183" s="376"/>
      <c r="Y183" s="376"/>
      <c r="Z183" s="376"/>
      <c r="AA183" s="376"/>
      <c r="AB183" s="376"/>
      <c r="AC183" s="376"/>
      <c r="AD183" s="376"/>
      <c r="AE183" s="376"/>
      <c r="AF183" s="376"/>
      <c r="AG183" s="376"/>
      <c r="AH183" s="376"/>
      <c r="AI183" s="377"/>
    </row>
    <row r="184" spans="1:35">
      <c r="A184" s="271" t="s">
        <v>73</v>
      </c>
      <c r="B184" s="272"/>
      <c r="C184" s="272"/>
      <c r="D184" s="272"/>
      <c r="E184" s="272"/>
      <c r="F184" s="272"/>
      <c r="G184" s="273"/>
      <c r="H184" s="274" t="s">
        <v>74</v>
      </c>
      <c r="I184" s="275"/>
      <c r="J184" s="275"/>
      <c r="K184" s="275"/>
      <c r="L184" s="275"/>
      <c r="M184" s="275"/>
      <c r="N184" s="275"/>
      <c r="O184" s="275"/>
      <c r="P184" s="275"/>
      <c r="Q184" s="275"/>
      <c r="R184" s="275"/>
      <c r="S184" s="276"/>
      <c r="T184" s="274" t="s">
        <v>0</v>
      </c>
      <c r="U184" s="277"/>
      <c r="V184" s="277"/>
      <c r="W184" s="277"/>
      <c r="X184" s="277"/>
      <c r="Y184" s="277"/>
      <c r="Z184" s="277"/>
      <c r="AA184" s="277"/>
      <c r="AB184" s="277"/>
      <c r="AC184" s="277"/>
      <c r="AD184" s="277"/>
      <c r="AE184" s="277"/>
      <c r="AF184" s="277"/>
      <c r="AG184" s="277"/>
      <c r="AH184" s="277"/>
      <c r="AI184" s="278"/>
    </row>
    <row r="185" spans="1:35" ht="15.75" thickBot="1">
      <c r="A185" s="279" t="s">
        <v>104</v>
      </c>
      <c r="B185" s="280"/>
      <c r="C185" s="281"/>
      <c r="D185" s="98"/>
      <c r="E185" s="282" t="s">
        <v>105</v>
      </c>
      <c r="F185" s="282"/>
      <c r="G185" s="282"/>
      <c r="H185" s="282"/>
      <c r="I185" s="282"/>
      <c r="J185" s="282"/>
      <c r="K185" s="282"/>
      <c r="L185" s="282"/>
      <c r="M185" s="283"/>
      <c r="N185" s="284" t="s">
        <v>1</v>
      </c>
      <c r="O185" s="285"/>
      <c r="P185" s="285"/>
      <c r="Q185" s="285"/>
      <c r="R185" s="285"/>
      <c r="S185" s="285"/>
      <c r="T185" s="285"/>
      <c r="U185" s="285"/>
      <c r="V185" s="285"/>
      <c r="W185" s="285"/>
      <c r="X185" s="285"/>
      <c r="Y185" s="285"/>
      <c r="Z185" s="285"/>
      <c r="AA185" s="285"/>
      <c r="AB185" s="285"/>
      <c r="AC185" s="285"/>
      <c r="AD185" s="285"/>
      <c r="AE185" s="286"/>
      <c r="AF185" s="287" t="s">
        <v>2</v>
      </c>
      <c r="AG185" s="288"/>
      <c r="AH185" s="288"/>
      <c r="AI185" s="289"/>
    </row>
    <row r="186" spans="1:35">
      <c r="A186" s="306" t="s">
        <v>3</v>
      </c>
      <c r="B186" s="308" t="s">
        <v>4</v>
      </c>
      <c r="C186" s="309"/>
      <c r="D186" s="309"/>
      <c r="E186" s="309"/>
      <c r="F186" s="309"/>
      <c r="G186" s="309"/>
      <c r="H186" s="312" t="s">
        <v>5</v>
      </c>
      <c r="I186" s="314" t="s">
        <v>6</v>
      </c>
      <c r="J186" s="314" t="s">
        <v>7</v>
      </c>
      <c r="K186" s="304" t="s">
        <v>45</v>
      </c>
      <c r="L186" s="292" t="s">
        <v>8</v>
      </c>
      <c r="M186" s="302" t="s">
        <v>9</v>
      </c>
      <c r="N186" s="323" t="s">
        <v>10</v>
      </c>
      <c r="O186" s="270"/>
      <c r="P186" s="268" t="s">
        <v>11</v>
      </c>
      <c r="Q186" s="270"/>
      <c r="R186" s="268" t="s">
        <v>12</v>
      </c>
      <c r="S186" s="270"/>
      <c r="T186" s="268" t="s">
        <v>13</v>
      </c>
      <c r="U186" s="270"/>
      <c r="V186" s="268" t="s">
        <v>14</v>
      </c>
      <c r="W186" s="270"/>
      <c r="X186" s="268" t="s">
        <v>15</v>
      </c>
      <c r="Y186" s="270"/>
      <c r="Z186" s="268" t="s">
        <v>16</v>
      </c>
      <c r="AA186" s="270"/>
      <c r="AB186" s="268" t="s">
        <v>17</v>
      </c>
      <c r="AC186" s="270"/>
      <c r="AD186" s="268" t="s">
        <v>18</v>
      </c>
      <c r="AE186" s="269"/>
      <c r="AF186" s="290" t="s">
        <v>19</v>
      </c>
      <c r="AG186" s="294" t="s">
        <v>20</v>
      </c>
      <c r="AH186" s="296" t="s">
        <v>21</v>
      </c>
      <c r="AI186" s="298" t="s">
        <v>22</v>
      </c>
    </row>
    <row r="187" spans="1:35" ht="20.25" thickBot="1">
      <c r="A187" s="307"/>
      <c r="B187" s="310"/>
      <c r="C187" s="311"/>
      <c r="D187" s="311"/>
      <c r="E187" s="311"/>
      <c r="F187" s="311"/>
      <c r="G187" s="311"/>
      <c r="H187" s="313"/>
      <c r="I187" s="315" t="s">
        <v>6</v>
      </c>
      <c r="J187" s="315"/>
      <c r="K187" s="305"/>
      <c r="L187" s="293"/>
      <c r="M187" s="303"/>
      <c r="N187" s="99" t="s">
        <v>23</v>
      </c>
      <c r="O187" s="100" t="s">
        <v>24</v>
      </c>
      <c r="P187" s="101" t="s">
        <v>23</v>
      </c>
      <c r="Q187" s="100" t="s">
        <v>24</v>
      </c>
      <c r="R187" s="101" t="s">
        <v>23</v>
      </c>
      <c r="S187" s="100" t="s">
        <v>24</v>
      </c>
      <c r="T187" s="101" t="s">
        <v>23</v>
      </c>
      <c r="U187" s="100" t="s">
        <v>24</v>
      </c>
      <c r="V187" s="101" t="s">
        <v>23</v>
      </c>
      <c r="W187" s="100" t="s">
        <v>24</v>
      </c>
      <c r="X187" s="101" t="s">
        <v>23</v>
      </c>
      <c r="Y187" s="100" t="s">
        <v>24</v>
      </c>
      <c r="Z187" s="101" t="s">
        <v>23</v>
      </c>
      <c r="AA187" s="100" t="s">
        <v>25</v>
      </c>
      <c r="AB187" s="101" t="s">
        <v>23</v>
      </c>
      <c r="AC187" s="100" t="s">
        <v>25</v>
      </c>
      <c r="AD187" s="101" t="s">
        <v>23</v>
      </c>
      <c r="AE187" s="102" t="s">
        <v>25</v>
      </c>
      <c r="AF187" s="291"/>
      <c r="AG187" s="295"/>
      <c r="AH187" s="297"/>
      <c r="AI187" s="299"/>
    </row>
    <row r="188" spans="1:35" ht="97.5" thickBot="1">
      <c r="A188" s="103" t="s">
        <v>78</v>
      </c>
      <c r="B188" s="300" t="s">
        <v>122</v>
      </c>
      <c r="C188" s="301"/>
      <c r="D188" s="301"/>
      <c r="E188" s="301"/>
      <c r="F188" s="301"/>
      <c r="G188" s="301"/>
      <c r="H188" s="139" t="s">
        <v>123</v>
      </c>
      <c r="I188" s="105"/>
      <c r="J188" s="106">
        <v>40</v>
      </c>
      <c r="K188" s="106">
        <v>10</v>
      </c>
      <c r="L188" s="107">
        <v>4</v>
      </c>
      <c r="M188" s="108">
        <v>6</v>
      </c>
      <c r="N188" s="109"/>
      <c r="O188" s="110"/>
      <c r="P188" s="110"/>
      <c r="Q188" s="110"/>
      <c r="R188" s="110"/>
      <c r="S188" s="110"/>
      <c r="T188" s="110"/>
      <c r="U188" s="110"/>
      <c r="V188" s="110"/>
      <c r="W188" s="110"/>
      <c r="X188" s="110"/>
      <c r="Y188" s="110"/>
      <c r="Z188" s="110"/>
      <c r="AA188" s="110"/>
      <c r="AB188" s="110">
        <v>4000</v>
      </c>
      <c r="AC188" s="110"/>
      <c r="AD188" s="110">
        <v>4000</v>
      </c>
      <c r="AE188" s="111"/>
      <c r="AF188" s="112" t="s">
        <v>81</v>
      </c>
      <c r="AG188" s="113" t="s">
        <v>82</v>
      </c>
      <c r="AH188" s="113"/>
      <c r="AI188" s="114" t="s">
        <v>83</v>
      </c>
    </row>
    <row r="189" spans="1:35" ht="15.75" thickBot="1">
      <c r="A189" s="324"/>
      <c r="B189" s="325"/>
      <c r="C189" s="325"/>
      <c r="D189" s="325"/>
      <c r="E189" s="325"/>
      <c r="F189" s="325"/>
      <c r="G189" s="325"/>
      <c r="H189" s="325"/>
      <c r="I189" s="325"/>
      <c r="J189" s="325"/>
      <c r="K189" s="325"/>
      <c r="L189" s="325"/>
      <c r="M189" s="325"/>
      <c r="N189" s="325"/>
      <c r="O189" s="325"/>
      <c r="P189" s="325"/>
      <c r="Q189" s="325"/>
      <c r="R189" s="325"/>
      <c r="S189" s="325"/>
      <c r="T189" s="325"/>
      <c r="U189" s="325"/>
      <c r="V189" s="325"/>
      <c r="W189" s="325"/>
      <c r="X189" s="325"/>
      <c r="Y189" s="325"/>
      <c r="Z189" s="325"/>
      <c r="AA189" s="325"/>
      <c r="AB189" s="325"/>
      <c r="AC189" s="325"/>
      <c r="AD189" s="325"/>
      <c r="AE189" s="325"/>
      <c r="AF189" s="325"/>
      <c r="AG189" s="325"/>
      <c r="AH189" s="325"/>
      <c r="AI189" s="326"/>
    </row>
    <row r="190" spans="1:35" ht="34.5" thickBot="1">
      <c r="A190" s="13" t="s">
        <v>27</v>
      </c>
      <c r="B190" s="14" t="s">
        <v>28</v>
      </c>
      <c r="C190" s="14" t="s">
        <v>29</v>
      </c>
      <c r="D190" s="14" t="s">
        <v>30</v>
      </c>
      <c r="E190" s="15" t="s">
        <v>31</v>
      </c>
      <c r="F190" s="15" t="s">
        <v>32</v>
      </c>
      <c r="G190" s="115" t="s">
        <v>33</v>
      </c>
      <c r="H190" s="116" t="s">
        <v>34</v>
      </c>
      <c r="I190" s="117"/>
      <c r="J190" s="117"/>
      <c r="K190" s="117"/>
      <c r="L190" s="117"/>
      <c r="M190" s="118"/>
      <c r="N190" s="17"/>
      <c r="O190" s="18">
        <f>SUM(O191:O194)</f>
        <v>0</v>
      </c>
      <c r="P190" s="19"/>
      <c r="Q190" s="18"/>
      <c r="R190" s="19"/>
      <c r="S190" s="18"/>
      <c r="T190" s="19"/>
      <c r="U190" s="18"/>
      <c r="V190" s="19"/>
      <c r="W190" s="18"/>
      <c r="X190" s="19"/>
      <c r="Y190" s="18"/>
      <c r="Z190" s="19"/>
      <c r="AA190" s="18"/>
      <c r="AB190" s="19"/>
      <c r="AC190" s="18"/>
      <c r="AD190" s="20"/>
      <c r="AE190" s="18"/>
      <c r="AF190" s="21">
        <f>SUM(AF191:AF194)</f>
        <v>0</v>
      </c>
      <c r="AG190" s="22"/>
      <c r="AH190" s="22"/>
      <c r="AI190" s="119"/>
    </row>
    <row r="191" spans="1:35">
      <c r="A191" s="347" t="s">
        <v>108</v>
      </c>
      <c r="B191" s="68"/>
      <c r="C191" s="24" t="s">
        <v>124</v>
      </c>
      <c r="D191" s="24"/>
      <c r="E191" s="120" t="s">
        <v>86</v>
      </c>
      <c r="F191" s="25" t="s">
        <v>86</v>
      </c>
      <c r="G191" s="387"/>
      <c r="H191" s="399"/>
      <c r="I191" s="29"/>
      <c r="J191" s="378"/>
      <c r="K191" s="121">
        <v>10</v>
      </c>
      <c r="L191" s="380">
        <v>4</v>
      </c>
      <c r="M191" s="382">
        <v>6</v>
      </c>
      <c r="N191" s="122"/>
      <c r="O191" s="123"/>
      <c r="P191" s="124"/>
      <c r="Q191" s="125"/>
      <c r="R191" s="125"/>
      <c r="S191" s="125"/>
      <c r="T191" s="125"/>
      <c r="U191" s="125"/>
      <c r="V191" s="125"/>
      <c r="W191" s="125"/>
      <c r="X191" s="125"/>
      <c r="Y191" s="125"/>
      <c r="Z191" s="125"/>
      <c r="AA191" s="125"/>
      <c r="AB191" s="26"/>
      <c r="AC191" s="26"/>
      <c r="AD191" s="345">
        <v>4000</v>
      </c>
      <c r="AE191" s="345"/>
      <c r="AF191" s="27"/>
      <c r="AG191" s="317"/>
      <c r="AH191" s="317"/>
      <c r="AI191" s="391"/>
    </row>
    <row r="192" spans="1:35">
      <c r="A192" s="348"/>
      <c r="B192" s="69"/>
      <c r="C192" s="28"/>
      <c r="D192" s="28"/>
      <c r="E192" s="126"/>
      <c r="F192" s="25"/>
      <c r="G192" s="361"/>
      <c r="H192" s="388"/>
      <c r="I192" s="29"/>
      <c r="J192" s="378"/>
      <c r="K192" s="127"/>
      <c r="L192" s="380"/>
      <c r="M192" s="382"/>
      <c r="N192" s="128"/>
      <c r="O192" s="123"/>
      <c r="P192" s="30"/>
      <c r="Q192" s="26"/>
      <c r="R192" s="26"/>
      <c r="S192" s="26"/>
      <c r="T192" s="26"/>
      <c r="U192" s="26"/>
      <c r="V192" s="26"/>
      <c r="W192" s="26"/>
      <c r="X192" s="26"/>
      <c r="Y192" s="26"/>
      <c r="Z192" s="26"/>
      <c r="AA192" s="26"/>
      <c r="AB192" s="26"/>
      <c r="AC192" s="26"/>
      <c r="AD192" s="345"/>
      <c r="AE192" s="345"/>
      <c r="AF192" s="27"/>
      <c r="AG192" s="317"/>
      <c r="AH192" s="317"/>
      <c r="AI192" s="391"/>
    </row>
    <row r="193" spans="1:35" ht="22.5">
      <c r="A193" s="348"/>
      <c r="B193" s="69" t="s">
        <v>110</v>
      </c>
      <c r="C193" s="28"/>
      <c r="D193" s="28"/>
      <c r="E193" s="129"/>
      <c r="F193" s="25"/>
      <c r="G193" s="361"/>
      <c r="H193" s="388"/>
      <c r="I193" s="29"/>
      <c r="J193" s="378"/>
      <c r="K193" s="127"/>
      <c r="L193" s="380"/>
      <c r="M193" s="382"/>
      <c r="N193" s="122"/>
      <c r="O193" s="123"/>
      <c r="P193" s="130"/>
      <c r="Q193" s="26"/>
      <c r="R193" s="26"/>
      <c r="S193" s="26"/>
      <c r="T193" s="26"/>
      <c r="U193" s="26"/>
      <c r="V193" s="26"/>
      <c r="W193" s="26"/>
      <c r="X193" s="26"/>
      <c r="Y193" s="26"/>
      <c r="Z193" s="26"/>
      <c r="AA193" s="26"/>
      <c r="AB193" s="26"/>
      <c r="AC193" s="26"/>
      <c r="AD193" s="345"/>
      <c r="AE193" s="345"/>
      <c r="AF193" s="131"/>
      <c r="AG193" s="317"/>
      <c r="AH193" s="317"/>
      <c r="AI193" s="391"/>
    </row>
    <row r="194" spans="1:35" ht="15.75" thickBot="1">
      <c r="A194" s="359"/>
      <c r="B194" s="70"/>
      <c r="C194" s="31"/>
      <c r="D194" s="31"/>
      <c r="E194" s="132"/>
      <c r="F194" s="32"/>
      <c r="G194" s="362"/>
      <c r="H194" s="389"/>
      <c r="I194" s="33"/>
      <c r="J194" s="379"/>
      <c r="K194" s="133"/>
      <c r="L194" s="381"/>
      <c r="M194" s="383"/>
      <c r="N194" s="134"/>
      <c r="O194" s="34"/>
      <c r="P194" s="135"/>
      <c r="Q194" s="136"/>
      <c r="R194" s="136"/>
      <c r="S194" s="136"/>
      <c r="T194" s="136"/>
      <c r="U194" s="136"/>
      <c r="V194" s="136"/>
      <c r="W194" s="136"/>
      <c r="X194" s="136"/>
      <c r="Y194" s="136"/>
      <c r="Z194" s="136"/>
      <c r="AA194" s="136"/>
      <c r="AB194" s="136"/>
      <c r="AC194" s="136"/>
      <c r="AD194" s="346"/>
      <c r="AE194" s="346"/>
      <c r="AF194" s="137"/>
      <c r="AG194" s="356"/>
      <c r="AH194" s="356"/>
      <c r="AI194" s="392"/>
    </row>
    <row r="195" spans="1:35" ht="15.75" thickBot="1">
      <c r="A195" s="329"/>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c r="AI195" s="331"/>
    </row>
    <row r="196" spans="1:35">
      <c r="A196" s="140"/>
      <c r="B196" s="140"/>
      <c r="G196" s="141"/>
      <c r="H196" s="141"/>
      <c r="I196" s="141"/>
      <c r="AF196" s="142"/>
    </row>
    <row r="197" spans="1:35" ht="15.75" thickBot="1">
      <c r="A197" s="140"/>
      <c r="B197" s="140"/>
      <c r="G197" s="141"/>
      <c r="H197" s="141"/>
      <c r="I197" s="141"/>
      <c r="AF197" s="142"/>
    </row>
    <row r="198" spans="1:35">
      <c r="A198" s="372" t="s">
        <v>72</v>
      </c>
      <c r="B198" s="373"/>
      <c r="C198" s="373"/>
      <c r="D198" s="373"/>
      <c r="E198" s="373"/>
      <c r="F198" s="373"/>
      <c r="G198" s="373"/>
      <c r="H198" s="373"/>
      <c r="I198" s="373"/>
      <c r="J198" s="373"/>
      <c r="K198" s="373"/>
      <c r="L198" s="373"/>
      <c r="M198" s="373"/>
      <c r="N198" s="373"/>
      <c r="O198" s="373"/>
      <c r="P198" s="373"/>
      <c r="Q198" s="373"/>
      <c r="R198" s="373"/>
      <c r="S198" s="373"/>
      <c r="T198" s="373"/>
      <c r="U198" s="373"/>
      <c r="V198" s="373"/>
      <c r="W198" s="373"/>
      <c r="X198" s="373"/>
      <c r="Y198" s="373"/>
      <c r="Z198" s="373"/>
      <c r="AA198" s="373"/>
      <c r="AB198" s="373"/>
      <c r="AC198" s="373"/>
      <c r="AD198" s="373"/>
      <c r="AE198" s="373"/>
      <c r="AF198" s="373"/>
      <c r="AG198" s="373"/>
      <c r="AH198" s="373"/>
      <c r="AI198" s="374"/>
    </row>
    <row r="199" spans="1:35" ht="15.75" thickBot="1">
      <c r="A199" s="375" t="s">
        <v>53</v>
      </c>
      <c r="B199" s="376"/>
      <c r="C199" s="376"/>
      <c r="D199" s="376"/>
      <c r="E199" s="376"/>
      <c r="F199" s="376"/>
      <c r="G199" s="376"/>
      <c r="H199" s="376"/>
      <c r="I199" s="376"/>
      <c r="J199" s="376"/>
      <c r="K199" s="376"/>
      <c r="L199" s="376"/>
      <c r="M199" s="376"/>
      <c r="N199" s="376"/>
      <c r="O199" s="376"/>
      <c r="P199" s="376"/>
      <c r="Q199" s="376"/>
      <c r="R199" s="376"/>
      <c r="S199" s="376"/>
      <c r="T199" s="376"/>
      <c r="U199" s="376"/>
      <c r="V199" s="376"/>
      <c r="W199" s="376"/>
      <c r="X199" s="376"/>
      <c r="Y199" s="376"/>
      <c r="Z199" s="376"/>
      <c r="AA199" s="376"/>
      <c r="AB199" s="376"/>
      <c r="AC199" s="376"/>
      <c r="AD199" s="376"/>
      <c r="AE199" s="376"/>
      <c r="AF199" s="376"/>
      <c r="AG199" s="376"/>
      <c r="AH199" s="376"/>
      <c r="AI199" s="377"/>
    </row>
    <row r="200" spans="1:35">
      <c r="A200" s="271" t="s">
        <v>73</v>
      </c>
      <c r="B200" s="272"/>
      <c r="C200" s="272"/>
      <c r="D200" s="272"/>
      <c r="E200" s="272"/>
      <c r="F200" s="272"/>
      <c r="G200" s="273"/>
      <c r="H200" s="274" t="s">
        <v>74</v>
      </c>
      <c r="I200" s="275"/>
      <c r="J200" s="275"/>
      <c r="K200" s="275"/>
      <c r="L200" s="275"/>
      <c r="M200" s="275"/>
      <c r="N200" s="275"/>
      <c r="O200" s="275"/>
      <c r="P200" s="275"/>
      <c r="Q200" s="275"/>
      <c r="R200" s="275"/>
      <c r="S200" s="276"/>
      <c r="T200" s="274" t="s">
        <v>0</v>
      </c>
      <c r="U200" s="277"/>
      <c r="V200" s="277"/>
      <c r="W200" s="277"/>
      <c r="X200" s="277"/>
      <c r="Y200" s="277"/>
      <c r="Z200" s="277"/>
      <c r="AA200" s="277"/>
      <c r="AB200" s="277"/>
      <c r="AC200" s="277"/>
      <c r="AD200" s="277"/>
      <c r="AE200" s="277"/>
      <c r="AF200" s="277"/>
      <c r="AG200" s="277"/>
      <c r="AH200" s="277"/>
      <c r="AI200" s="278"/>
    </row>
    <row r="201" spans="1:35" ht="15.75" thickBot="1">
      <c r="A201" s="279" t="s">
        <v>104</v>
      </c>
      <c r="B201" s="280"/>
      <c r="C201" s="281"/>
      <c r="D201" s="98"/>
      <c r="E201" s="282" t="s">
        <v>105</v>
      </c>
      <c r="F201" s="282"/>
      <c r="G201" s="282"/>
      <c r="H201" s="282"/>
      <c r="I201" s="282"/>
      <c r="J201" s="282"/>
      <c r="K201" s="282"/>
      <c r="L201" s="282"/>
      <c r="M201" s="283"/>
      <c r="N201" s="284" t="s">
        <v>1</v>
      </c>
      <c r="O201" s="285"/>
      <c r="P201" s="285"/>
      <c r="Q201" s="285"/>
      <c r="R201" s="285"/>
      <c r="S201" s="285"/>
      <c r="T201" s="285"/>
      <c r="U201" s="285"/>
      <c r="V201" s="285"/>
      <c r="W201" s="285"/>
      <c r="X201" s="285"/>
      <c r="Y201" s="285"/>
      <c r="Z201" s="285"/>
      <c r="AA201" s="285"/>
      <c r="AB201" s="285"/>
      <c r="AC201" s="285"/>
      <c r="AD201" s="285"/>
      <c r="AE201" s="286"/>
      <c r="AF201" s="287" t="s">
        <v>2</v>
      </c>
      <c r="AG201" s="288"/>
      <c r="AH201" s="288"/>
      <c r="AI201" s="289"/>
    </row>
    <row r="202" spans="1:35">
      <c r="A202" s="306" t="s">
        <v>3</v>
      </c>
      <c r="B202" s="308" t="s">
        <v>4</v>
      </c>
      <c r="C202" s="309"/>
      <c r="D202" s="309"/>
      <c r="E202" s="309"/>
      <c r="F202" s="309"/>
      <c r="G202" s="309"/>
      <c r="H202" s="312" t="s">
        <v>5</v>
      </c>
      <c r="I202" s="314" t="s">
        <v>6</v>
      </c>
      <c r="J202" s="314" t="s">
        <v>7</v>
      </c>
      <c r="K202" s="304" t="s">
        <v>77</v>
      </c>
      <c r="L202" s="292" t="s">
        <v>8</v>
      </c>
      <c r="M202" s="302" t="s">
        <v>9</v>
      </c>
      <c r="N202" s="323" t="s">
        <v>10</v>
      </c>
      <c r="O202" s="270"/>
      <c r="P202" s="268" t="s">
        <v>11</v>
      </c>
      <c r="Q202" s="270"/>
      <c r="R202" s="268" t="s">
        <v>12</v>
      </c>
      <c r="S202" s="270"/>
      <c r="T202" s="268" t="s">
        <v>13</v>
      </c>
      <c r="U202" s="270"/>
      <c r="V202" s="268" t="s">
        <v>14</v>
      </c>
      <c r="W202" s="270"/>
      <c r="X202" s="268" t="s">
        <v>15</v>
      </c>
      <c r="Y202" s="270"/>
      <c r="Z202" s="268" t="s">
        <v>16</v>
      </c>
      <c r="AA202" s="270"/>
      <c r="AB202" s="268" t="s">
        <v>17</v>
      </c>
      <c r="AC202" s="270"/>
      <c r="AD202" s="268" t="s">
        <v>18</v>
      </c>
      <c r="AE202" s="269"/>
      <c r="AF202" s="290" t="s">
        <v>19</v>
      </c>
      <c r="AG202" s="294" t="s">
        <v>20</v>
      </c>
      <c r="AH202" s="296" t="s">
        <v>21</v>
      </c>
      <c r="AI202" s="298" t="s">
        <v>22</v>
      </c>
    </row>
    <row r="203" spans="1:35" ht="20.25" thickBot="1">
      <c r="A203" s="307"/>
      <c r="B203" s="310"/>
      <c r="C203" s="311"/>
      <c r="D203" s="311"/>
      <c r="E203" s="311"/>
      <c r="F203" s="311"/>
      <c r="G203" s="311"/>
      <c r="H203" s="313"/>
      <c r="I203" s="315" t="s">
        <v>6</v>
      </c>
      <c r="J203" s="315"/>
      <c r="K203" s="305"/>
      <c r="L203" s="293"/>
      <c r="M203" s="303"/>
      <c r="N203" s="99" t="s">
        <v>23</v>
      </c>
      <c r="O203" s="100" t="s">
        <v>24</v>
      </c>
      <c r="P203" s="101" t="s">
        <v>23</v>
      </c>
      <c r="Q203" s="100" t="s">
        <v>24</v>
      </c>
      <c r="R203" s="101" t="s">
        <v>23</v>
      </c>
      <c r="S203" s="100" t="s">
        <v>24</v>
      </c>
      <c r="T203" s="101" t="s">
        <v>23</v>
      </c>
      <c r="U203" s="100" t="s">
        <v>24</v>
      </c>
      <c r="V203" s="101" t="s">
        <v>23</v>
      </c>
      <c r="W203" s="100" t="s">
        <v>24</v>
      </c>
      <c r="X203" s="101" t="s">
        <v>23</v>
      </c>
      <c r="Y203" s="100" t="s">
        <v>24</v>
      </c>
      <c r="Z203" s="101" t="s">
        <v>23</v>
      </c>
      <c r="AA203" s="100" t="s">
        <v>25</v>
      </c>
      <c r="AB203" s="101" t="s">
        <v>23</v>
      </c>
      <c r="AC203" s="100" t="s">
        <v>25</v>
      </c>
      <c r="AD203" s="101" t="s">
        <v>23</v>
      </c>
      <c r="AE203" s="102" t="s">
        <v>25</v>
      </c>
      <c r="AF203" s="291"/>
      <c r="AG203" s="295"/>
      <c r="AH203" s="297"/>
      <c r="AI203" s="299"/>
    </row>
    <row r="204" spans="1:35" ht="97.5" thickBot="1">
      <c r="A204" s="103" t="s">
        <v>78</v>
      </c>
      <c r="B204" s="300" t="s">
        <v>125</v>
      </c>
      <c r="C204" s="301"/>
      <c r="D204" s="301"/>
      <c r="E204" s="301"/>
      <c r="F204" s="301"/>
      <c r="G204" s="301"/>
      <c r="H204" s="139" t="s">
        <v>96</v>
      </c>
      <c r="I204" s="105">
        <v>6</v>
      </c>
      <c r="J204" s="106">
        <v>6</v>
      </c>
      <c r="K204" s="106">
        <v>2</v>
      </c>
      <c r="L204" s="107">
        <v>1</v>
      </c>
      <c r="M204" s="108">
        <v>1</v>
      </c>
      <c r="N204" s="109"/>
      <c r="O204" s="110"/>
      <c r="P204" s="110">
        <v>3000</v>
      </c>
      <c r="Q204" s="110"/>
      <c r="R204" s="110"/>
      <c r="S204" s="110"/>
      <c r="T204" s="110"/>
      <c r="U204" s="110"/>
      <c r="V204" s="110"/>
      <c r="W204" s="110"/>
      <c r="X204" s="110"/>
      <c r="Y204" s="110"/>
      <c r="Z204" s="110"/>
      <c r="AA204" s="110"/>
      <c r="AB204" s="110"/>
      <c r="AC204" s="110"/>
      <c r="AD204" s="110"/>
      <c r="AE204" s="111"/>
      <c r="AF204" s="112" t="s">
        <v>81</v>
      </c>
      <c r="AG204" s="113" t="s">
        <v>82</v>
      </c>
      <c r="AH204" s="113"/>
      <c r="AI204" s="114" t="s">
        <v>83</v>
      </c>
    </row>
    <row r="205" spans="1:35" ht="15.75" thickBot="1">
      <c r="A205" s="324"/>
      <c r="B205" s="325"/>
      <c r="C205" s="325"/>
      <c r="D205" s="325"/>
      <c r="E205" s="325"/>
      <c r="F205" s="325"/>
      <c r="G205" s="325"/>
      <c r="H205" s="325"/>
      <c r="I205" s="325"/>
      <c r="J205" s="325"/>
      <c r="K205" s="325"/>
      <c r="L205" s="325"/>
      <c r="M205" s="325"/>
      <c r="N205" s="325"/>
      <c r="O205" s="325"/>
      <c r="P205" s="325"/>
      <c r="Q205" s="325"/>
      <c r="R205" s="325"/>
      <c r="S205" s="325"/>
      <c r="T205" s="325"/>
      <c r="U205" s="325"/>
      <c r="V205" s="325"/>
      <c r="W205" s="325"/>
      <c r="X205" s="325"/>
      <c r="Y205" s="325"/>
      <c r="Z205" s="325"/>
      <c r="AA205" s="325"/>
      <c r="AB205" s="325"/>
      <c r="AC205" s="325"/>
      <c r="AD205" s="325"/>
      <c r="AE205" s="325"/>
      <c r="AF205" s="325"/>
      <c r="AG205" s="325"/>
      <c r="AH205" s="325"/>
      <c r="AI205" s="326"/>
    </row>
    <row r="206" spans="1:35" ht="34.5" thickBot="1">
      <c r="A206" s="13" t="s">
        <v>27</v>
      </c>
      <c r="B206" s="14" t="s">
        <v>28</v>
      </c>
      <c r="C206" s="14" t="s">
        <v>29</v>
      </c>
      <c r="D206" s="14" t="s">
        <v>30</v>
      </c>
      <c r="E206" s="15" t="s">
        <v>31</v>
      </c>
      <c r="F206" s="15" t="s">
        <v>32</v>
      </c>
      <c r="G206" s="115" t="s">
        <v>33</v>
      </c>
      <c r="H206" s="116" t="s">
        <v>34</v>
      </c>
      <c r="I206" s="117"/>
      <c r="J206" s="117"/>
      <c r="K206" s="117"/>
      <c r="L206" s="117"/>
      <c r="M206" s="118"/>
      <c r="N206" s="17"/>
      <c r="O206" s="18">
        <f>SUM(O207:O210)</f>
        <v>0</v>
      </c>
      <c r="P206" s="19"/>
      <c r="Q206" s="18"/>
      <c r="R206" s="19"/>
      <c r="S206" s="18"/>
      <c r="T206" s="19"/>
      <c r="U206" s="18"/>
      <c r="V206" s="19"/>
      <c r="W206" s="18"/>
      <c r="X206" s="19"/>
      <c r="Y206" s="18"/>
      <c r="Z206" s="19"/>
      <c r="AA206" s="18"/>
      <c r="AB206" s="19"/>
      <c r="AC206" s="18"/>
      <c r="AD206" s="20"/>
      <c r="AE206" s="18"/>
      <c r="AF206" s="21">
        <f>SUM(AF207:AF210)</f>
        <v>0</v>
      </c>
      <c r="AG206" s="22"/>
      <c r="AH206" s="22"/>
      <c r="AI206" s="119"/>
    </row>
    <row r="207" spans="1:35" ht="16.5">
      <c r="A207" s="347" t="s">
        <v>108</v>
      </c>
      <c r="B207" s="68"/>
      <c r="C207" s="24" t="s">
        <v>126</v>
      </c>
      <c r="D207" s="24"/>
      <c r="E207" s="120" t="s">
        <v>86</v>
      </c>
      <c r="F207" s="25"/>
      <c r="G207" s="387"/>
      <c r="H207" s="399"/>
      <c r="I207" s="29"/>
      <c r="J207" s="378"/>
      <c r="K207" s="121">
        <v>1</v>
      </c>
      <c r="L207" s="380">
        <v>1</v>
      </c>
      <c r="M207" s="382">
        <v>1</v>
      </c>
      <c r="N207" s="122"/>
      <c r="O207" s="123"/>
      <c r="P207" s="124"/>
      <c r="Q207" s="125"/>
      <c r="R207" s="125"/>
      <c r="S207" s="125"/>
      <c r="T207" s="125"/>
      <c r="U207" s="125"/>
      <c r="V207" s="125"/>
      <c r="W207" s="125"/>
      <c r="X207" s="125"/>
      <c r="Y207" s="125"/>
      <c r="Z207" s="125"/>
      <c r="AA207" s="125"/>
      <c r="AB207" s="26"/>
      <c r="AC207" s="26"/>
      <c r="AD207" s="345">
        <v>3000</v>
      </c>
      <c r="AE207" s="345"/>
      <c r="AF207" s="27"/>
      <c r="AG207" s="317"/>
      <c r="AH207" s="317"/>
      <c r="AI207" s="391"/>
    </row>
    <row r="208" spans="1:35" ht="24.75">
      <c r="A208" s="348"/>
      <c r="B208" s="69" t="s">
        <v>110</v>
      </c>
      <c r="C208" s="28" t="s">
        <v>127</v>
      </c>
      <c r="D208" s="28"/>
      <c r="E208" s="126"/>
      <c r="F208" s="25" t="s">
        <v>86</v>
      </c>
      <c r="G208" s="361"/>
      <c r="H208" s="388"/>
      <c r="I208" s="29"/>
      <c r="J208" s="378"/>
      <c r="K208" s="127">
        <v>1</v>
      </c>
      <c r="L208" s="380"/>
      <c r="M208" s="382"/>
      <c r="N208" s="128"/>
      <c r="O208" s="123"/>
      <c r="P208" s="30"/>
      <c r="Q208" s="26"/>
      <c r="R208" s="26"/>
      <c r="S208" s="26"/>
      <c r="T208" s="26"/>
      <c r="U208" s="26"/>
      <c r="V208" s="26"/>
      <c r="W208" s="26"/>
      <c r="X208" s="26"/>
      <c r="Y208" s="26"/>
      <c r="Z208" s="26"/>
      <c r="AA208" s="26"/>
      <c r="AB208" s="26"/>
      <c r="AC208" s="26"/>
      <c r="AD208" s="345"/>
      <c r="AE208" s="345"/>
      <c r="AF208" s="27"/>
      <c r="AG208" s="317"/>
      <c r="AH208" s="317"/>
      <c r="AI208" s="391"/>
    </row>
    <row r="209" spans="1:35">
      <c r="A209" s="348"/>
      <c r="B209" s="69"/>
      <c r="C209" s="28"/>
      <c r="D209" s="28"/>
      <c r="E209" s="129"/>
      <c r="F209" s="25"/>
      <c r="G209" s="361"/>
      <c r="H209" s="388"/>
      <c r="I209" s="29"/>
      <c r="J209" s="378"/>
      <c r="K209" s="127"/>
      <c r="L209" s="380"/>
      <c r="M209" s="382"/>
      <c r="N209" s="122"/>
      <c r="O209" s="123"/>
      <c r="P209" s="130"/>
      <c r="Q209" s="26"/>
      <c r="R209" s="26"/>
      <c r="S209" s="26"/>
      <c r="T209" s="26"/>
      <c r="U209" s="26"/>
      <c r="V209" s="26"/>
      <c r="W209" s="26"/>
      <c r="X209" s="26"/>
      <c r="Y209" s="26"/>
      <c r="Z209" s="26"/>
      <c r="AA209" s="26"/>
      <c r="AB209" s="26"/>
      <c r="AC209" s="26"/>
      <c r="AD209" s="345"/>
      <c r="AE209" s="345"/>
      <c r="AF209" s="131"/>
      <c r="AG209" s="317"/>
      <c r="AH209" s="317"/>
      <c r="AI209" s="391"/>
    </row>
    <row r="210" spans="1:35" ht="15.75" thickBot="1">
      <c r="A210" s="359"/>
      <c r="B210" s="70"/>
      <c r="C210" s="31"/>
      <c r="D210" s="31"/>
      <c r="E210" s="132"/>
      <c r="F210" s="32"/>
      <c r="G210" s="362"/>
      <c r="H210" s="389"/>
      <c r="I210" s="33"/>
      <c r="J210" s="379"/>
      <c r="K210" s="133"/>
      <c r="L210" s="381"/>
      <c r="M210" s="383"/>
      <c r="N210" s="134"/>
      <c r="O210" s="34"/>
      <c r="P210" s="135"/>
      <c r="Q210" s="136"/>
      <c r="R210" s="136"/>
      <c r="S210" s="136"/>
      <c r="T210" s="136"/>
      <c r="U210" s="136"/>
      <c r="V210" s="136"/>
      <c r="W210" s="136"/>
      <c r="X210" s="136"/>
      <c r="Y210" s="136"/>
      <c r="Z210" s="136"/>
      <c r="AA210" s="136"/>
      <c r="AB210" s="136"/>
      <c r="AC210" s="136"/>
      <c r="AD210" s="346"/>
      <c r="AE210" s="346"/>
      <c r="AF210" s="137"/>
      <c r="AG210" s="356"/>
      <c r="AH210" s="356"/>
      <c r="AI210" s="392"/>
    </row>
    <row r="211" spans="1:35" ht="15.75" thickBot="1">
      <c r="A211" s="329"/>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c r="AI211" s="331"/>
    </row>
    <row r="212" spans="1:35">
      <c r="A212" s="140"/>
      <c r="B212" s="140"/>
      <c r="G212" s="141"/>
      <c r="H212" s="141"/>
      <c r="I212" s="141"/>
      <c r="AF212" s="142"/>
    </row>
    <row r="213" spans="1:35" ht="15.75" thickBot="1">
      <c r="A213" s="140"/>
      <c r="B213" s="140"/>
      <c r="G213" s="141"/>
      <c r="H213" s="141"/>
      <c r="I213" s="141"/>
      <c r="AF213" s="142"/>
    </row>
    <row r="214" spans="1:35">
      <c r="A214" s="372" t="s">
        <v>72</v>
      </c>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4"/>
    </row>
    <row r="215" spans="1:35" ht="15.75" thickBot="1">
      <c r="A215" s="375" t="s">
        <v>128</v>
      </c>
      <c r="B215" s="376"/>
      <c r="C215" s="376"/>
      <c r="D215" s="376"/>
      <c r="E215" s="376"/>
      <c r="F215" s="376"/>
      <c r="G215" s="376"/>
      <c r="H215" s="376"/>
      <c r="I215" s="376"/>
      <c r="J215" s="376"/>
      <c r="K215" s="376"/>
      <c r="L215" s="376"/>
      <c r="M215" s="376"/>
      <c r="N215" s="376"/>
      <c r="O215" s="376"/>
      <c r="P215" s="376"/>
      <c r="Q215" s="376"/>
      <c r="R215" s="376"/>
      <c r="S215" s="376"/>
      <c r="T215" s="376"/>
      <c r="U215" s="376"/>
      <c r="V215" s="376"/>
      <c r="W215" s="376"/>
      <c r="X215" s="376"/>
      <c r="Y215" s="376"/>
      <c r="Z215" s="376"/>
      <c r="AA215" s="376"/>
      <c r="AB215" s="376"/>
      <c r="AC215" s="376"/>
      <c r="AD215" s="376"/>
      <c r="AE215" s="376"/>
      <c r="AF215" s="376"/>
      <c r="AG215" s="376"/>
      <c r="AH215" s="376"/>
      <c r="AI215" s="377"/>
    </row>
    <row r="216" spans="1:35">
      <c r="A216" s="271" t="s">
        <v>73</v>
      </c>
      <c r="B216" s="272"/>
      <c r="C216" s="272"/>
      <c r="D216" s="272"/>
      <c r="E216" s="272"/>
      <c r="F216" s="272"/>
      <c r="G216" s="273"/>
      <c r="H216" s="274" t="s">
        <v>74</v>
      </c>
      <c r="I216" s="275"/>
      <c r="J216" s="275"/>
      <c r="K216" s="275"/>
      <c r="L216" s="275"/>
      <c r="M216" s="275"/>
      <c r="N216" s="275"/>
      <c r="O216" s="275"/>
      <c r="P216" s="275"/>
      <c r="Q216" s="275"/>
      <c r="R216" s="275"/>
      <c r="S216" s="276"/>
      <c r="T216" s="274" t="s">
        <v>0</v>
      </c>
      <c r="U216" s="277"/>
      <c r="V216" s="277"/>
      <c r="W216" s="277"/>
      <c r="X216" s="277"/>
      <c r="Y216" s="277"/>
      <c r="Z216" s="277"/>
      <c r="AA216" s="277"/>
      <c r="AB216" s="277"/>
      <c r="AC216" s="277"/>
      <c r="AD216" s="277"/>
      <c r="AE216" s="277"/>
      <c r="AF216" s="277"/>
      <c r="AG216" s="277"/>
      <c r="AH216" s="277"/>
      <c r="AI216" s="278"/>
    </row>
    <row r="217" spans="1:35" ht="15.75" thickBot="1">
      <c r="A217" s="279" t="s">
        <v>104</v>
      </c>
      <c r="B217" s="280"/>
      <c r="C217" s="281"/>
      <c r="D217" s="98"/>
      <c r="E217" s="282" t="s">
        <v>129</v>
      </c>
      <c r="F217" s="282"/>
      <c r="G217" s="282"/>
      <c r="H217" s="282"/>
      <c r="I217" s="282"/>
      <c r="J217" s="282"/>
      <c r="K217" s="282"/>
      <c r="L217" s="282"/>
      <c r="M217" s="283"/>
      <c r="N217" s="284" t="s">
        <v>1</v>
      </c>
      <c r="O217" s="285"/>
      <c r="P217" s="285"/>
      <c r="Q217" s="285"/>
      <c r="R217" s="285"/>
      <c r="S217" s="285"/>
      <c r="T217" s="285"/>
      <c r="U217" s="285"/>
      <c r="V217" s="285"/>
      <c r="W217" s="285"/>
      <c r="X217" s="285"/>
      <c r="Y217" s="285"/>
      <c r="Z217" s="285"/>
      <c r="AA217" s="285"/>
      <c r="AB217" s="285"/>
      <c r="AC217" s="285"/>
      <c r="AD217" s="285"/>
      <c r="AE217" s="286"/>
      <c r="AF217" s="287" t="s">
        <v>2</v>
      </c>
      <c r="AG217" s="288"/>
      <c r="AH217" s="288"/>
      <c r="AI217" s="289"/>
    </row>
    <row r="218" spans="1:35">
      <c r="A218" s="306" t="s">
        <v>3</v>
      </c>
      <c r="B218" s="308" t="s">
        <v>4</v>
      </c>
      <c r="C218" s="309"/>
      <c r="D218" s="309"/>
      <c r="E218" s="309"/>
      <c r="F218" s="309"/>
      <c r="G218" s="309"/>
      <c r="H218" s="312" t="s">
        <v>5</v>
      </c>
      <c r="I218" s="314" t="s">
        <v>6</v>
      </c>
      <c r="J218" s="314" t="s">
        <v>7</v>
      </c>
      <c r="K218" s="304" t="s">
        <v>77</v>
      </c>
      <c r="L218" s="292" t="s">
        <v>8</v>
      </c>
      <c r="M218" s="302" t="s">
        <v>9</v>
      </c>
      <c r="N218" s="323" t="s">
        <v>10</v>
      </c>
      <c r="O218" s="270"/>
      <c r="P218" s="268" t="s">
        <v>11</v>
      </c>
      <c r="Q218" s="270"/>
      <c r="R218" s="268" t="s">
        <v>12</v>
      </c>
      <c r="S218" s="270"/>
      <c r="T218" s="268" t="s">
        <v>13</v>
      </c>
      <c r="U218" s="270"/>
      <c r="V218" s="268" t="s">
        <v>14</v>
      </c>
      <c r="W218" s="270"/>
      <c r="X218" s="268" t="s">
        <v>15</v>
      </c>
      <c r="Y218" s="270"/>
      <c r="Z218" s="268" t="s">
        <v>16</v>
      </c>
      <c r="AA218" s="270"/>
      <c r="AB218" s="268" t="s">
        <v>17</v>
      </c>
      <c r="AC218" s="270"/>
      <c r="AD218" s="268" t="s">
        <v>18</v>
      </c>
      <c r="AE218" s="269"/>
      <c r="AF218" s="290" t="s">
        <v>19</v>
      </c>
      <c r="AG218" s="294" t="s">
        <v>20</v>
      </c>
      <c r="AH218" s="296" t="s">
        <v>21</v>
      </c>
      <c r="AI218" s="298" t="s">
        <v>22</v>
      </c>
    </row>
    <row r="219" spans="1:35" ht="20.25" thickBot="1">
      <c r="A219" s="307"/>
      <c r="B219" s="310"/>
      <c r="C219" s="311"/>
      <c r="D219" s="311"/>
      <c r="E219" s="311"/>
      <c r="F219" s="311"/>
      <c r="G219" s="311"/>
      <c r="H219" s="313"/>
      <c r="I219" s="315" t="s">
        <v>6</v>
      </c>
      <c r="J219" s="315"/>
      <c r="K219" s="305"/>
      <c r="L219" s="293"/>
      <c r="M219" s="303"/>
      <c r="N219" s="99" t="s">
        <v>23</v>
      </c>
      <c r="O219" s="100" t="s">
        <v>24</v>
      </c>
      <c r="P219" s="101" t="s">
        <v>23</v>
      </c>
      <c r="Q219" s="100" t="s">
        <v>24</v>
      </c>
      <c r="R219" s="101" t="s">
        <v>23</v>
      </c>
      <c r="S219" s="100" t="s">
        <v>24</v>
      </c>
      <c r="T219" s="101" t="s">
        <v>23</v>
      </c>
      <c r="U219" s="100" t="s">
        <v>24</v>
      </c>
      <c r="V219" s="101" t="s">
        <v>23</v>
      </c>
      <c r="W219" s="100" t="s">
        <v>24</v>
      </c>
      <c r="X219" s="101" t="s">
        <v>23</v>
      </c>
      <c r="Y219" s="100" t="s">
        <v>24</v>
      </c>
      <c r="Z219" s="101" t="s">
        <v>23</v>
      </c>
      <c r="AA219" s="100" t="s">
        <v>25</v>
      </c>
      <c r="AB219" s="101" t="s">
        <v>23</v>
      </c>
      <c r="AC219" s="100" t="s">
        <v>25</v>
      </c>
      <c r="AD219" s="101" t="s">
        <v>23</v>
      </c>
      <c r="AE219" s="102" t="s">
        <v>25</v>
      </c>
      <c r="AF219" s="291"/>
      <c r="AG219" s="295"/>
      <c r="AH219" s="297"/>
      <c r="AI219" s="299"/>
    </row>
    <row r="220" spans="1:35" ht="97.5" thickBot="1">
      <c r="A220" s="103" t="s">
        <v>78</v>
      </c>
      <c r="B220" s="300" t="s">
        <v>130</v>
      </c>
      <c r="C220" s="301"/>
      <c r="D220" s="301"/>
      <c r="E220" s="301"/>
      <c r="F220" s="301"/>
      <c r="G220" s="301"/>
      <c r="H220" s="139" t="s">
        <v>96</v>
      </c>
      <c r="I220" s="105">
        <v>3</v>
      </c>
      <c r="J220" s="106">
        <v>2</v>
      </c>
      <c r="K220" s="106">
        <v>1</v>
      </c>
      <c r="L220" s="107"/>
      <c r="M220" s="108">
        <v>1</v>
      </c>
      <c r="N220" s="109"/>
      <c r="O220" s="110"/>
      <c r="P220" s="110">
        <v>30000</v>
      </c>
      <c r="Q220" s="110"/>
      <c r="R220" s="110"/>
      <c r="S220" s="110"/>
      <c r="T220" s="110"/>
      <c r="U220" s="110"/>
      <c r="V220" s="110"/>
      <c r="W220" s="110"/>
      <c r="X220" s="110">
        <v>20000</v>
      </c>
      <c r="Y220" s="110"/>
      <c r="Z220" s="110"/>
      <c r="AA220" s="110"/>
      <c r="AB220" s="110">
        <v>5500</v>
      </c>
      <c r="AC220" s="110"/>
      <c r="AD220" s="110">
        <v>55500</v>
      </c>
      <c r="AE220" s="111"/>
      <c r="AF220" s="112" t="s">
        <v>81</v>
      </c>
      <c r="AG220" s="113" t="s">
        <v>82</v>
      </c>
      <c r="AH220" s="113"/>
      <c r="AI220" s="114" t="s">
        <v>83</v>
      </c>
    </row>
    <row r="221" spans="1:35" ht="15.75" thickBot="1">
      <c r="A221" s="324"/>
      <c r="B221" s="325"/>
      <c r="C221" s="325"/>
      <c r="D221" s="325"/>
      <c r="E221" s="325"/>
      <c r="F221" s="325"/>
      <c r="G221" s="325"/>
      <c r="H221" s="325"/>
      <c r="I221" s="325"/>
      <c r="J221" s="325"/>
      <c r="K221" s="325"/>
      <c r="L221" s="325"/>
      <c r="M221" s="325"/>
      <c r="N221" s="325"/>
      <c r="O221" s="325"/>
      <c r="P221" s="325"/>
      <c r="Q221" s="325"/>
      <c r="R221" s="325"/>
      <c r="S221" s="325"/>
      <c r="T221" s="325"/>
      <c r="U221" s="325"/>
      <c r="V221" s="325"/>
      <c r="W221" s="325"/>
      <c r="X221" s="325"/>
      <c r="Y221" s="325"/>
      <c r="Z221" s="325"/>
      <c r="AA221" s="325"/>
      <c r="AB221" s="325"/>
      <c r="AC221" s="325"/>
      <c r="AD221" s="325"/>
      <c r="AE221" s="325"/>
      <c r="AF221" s="325"/>
      <c r="AG221" s="325"/>
      <c r="AH221" s="325"/>
      <c r="AI221" s="326"/>
    </row>
    <row r="222" spans="1:35" ht="34.5" thickBot="1">
      <c r="A222" s="13" t="s">
        <v>27</v>
      </c>
      <c r="B222" s="14" t="s">
        <v>28</v>
      </c>
      <c r="C222" s="14" t="s">
        <v>29</v>
      </c>
      <c r="D222" s="14" t="s">
        <v>30</v>
      </c>
      <c r="E222" s="15" t="s">
        <v>31</v>
      </c>
      <c r="F222" s="15" t="s">
        <v>32</v>
      </c>
      <c r="G222" s="115" t="s">
        <v>33</v>
      </c>
      <c r="H222" s="116" t="s">
        <v>34</v>
      </c>
      <c r="I222" s="117"/>
      <c r="J222" s="117"/>
      <c r="K222" s="117"/>
      <c r="L222" s="117"/>
      <c r="M222" s="118"/>
      <c r="N222" s="17"/>
      <c r="O222" s="18">
        <f>SUM(O223:O226)</f>
        <v>0</v>
      </c>
      <c r="P222" s="19"/>
      <c r="Q222" s="18"/>
      <c r="R222" s="19"/>
      <c r="S222" s="18"/>
      <c r="T222" s="19"/>
      <c r="U222" s="18"/>
      <c r="V222" s="19"/>
      <c r="W222" s="18"/>
      <c r="X222" s="19"/>
      <c r="Y222" s="18"/>
      <c r="Z222" s="19"/>
      <c r="AA222" s="18"/>
      <c r="AB222" s="19"/>
      <c r="AC222" s="18"/>
      <c r="AD222" s="20"/>
      <c r="AE222" s="18"/>
      <c r="AF222" s="21">
        <f>SUM(AF223:AF226)</f>
        <v>0</v>
      </c>
      <c r="AG222" s="22"/>
      <c r="AH222" s="22"/>
      <c r="AI222" s="119"/>
    </row>
    <row r="223" spans="1:35" ht="34.5">
      <c r="A223" s="347" t="s">
        <v>108</v>
      </c>
      <c r="B223" s="68"/>
      <c r="C223" s="24" t="s">
        <v>131</v>
      </c>
      <c r="D223" s="24"/>
      <c r="E223" s="120"/>
      <c r="F223" s="25" t="s">
        <v>86</v>
      </c>
      <c r="G223" s="387"/>
      <c r="H223" s="399"/>
      <c r="I223" s="29"/>
      <c r="J223" s="378"/>
      <c r="K223" s="121">
        <v>1</v>
      </c>
      <c r="L223" s="380"/>
      <c r="M223" s="382">
        <v>1</v>
      </c>
      <c r="N223" s="122"/>
      <c r="O223" s="123"/>
      <c r="P223" s="124">
        <v>22000</v>
      </c>
      <c r="Q223" s="125"/>
      <c r="R223" s="125"/>
      <c r="S223" s="125"/>
      <c r="T223" s="125"/>
      <c r="U223" s="125"/>
      <c r="V223" s="125"/>
      <c r="W223" s="125"/>
      <c r="X223" s="125">
        <v>20</v>
      </c>
      <c r="Y223" s="125"/>
      <c r="Z223" s="125"/>
      <c r="AA223" s="125"/>
      <c r="AB223" s="26"/>
      <c r="AC223" s="26"/>
      <c r="AD223" s="345">
        <v>55500</v>
      </c>
      <c r="AE223" s="345"/>
      <c r="AF223" s="27"/>
      <c r="AG223" s="317"/>
      <c r="AH223" s="317"/>
      <c r="AI223" s="391"/>
    </row>
    <row r="224" spans="1:35" ht="30">
      <c r="A224" s="348"/>
      <c r="B224" s="69" t="s">
        <v>110</v>
      </c>
      <c r="C224" s="28" t="s">
        <v>132</v>
      </c>
      <c r="D224" s="28"/>
      <c r="E224" s="126"/>
      <c r="F224" s="25" t="s">
        <v>86</v>
      </c>
      <c r="G224" s="361"/>
      <c r="H224" s="388"/>
      <c r="I224" s="29"/>
      <c r="J224" s="378"/>
      <c r="K224" s="127">
        <v>1</v>
      </c>
      <c r="L224" s="380"/>
      <c r="M224" s="382"/>
      <c r="N224" s="128"/>
      <c r="O224" s="123"/>
      <c r="P224" s="30">
        <v>8000</v>
      </c>
      <c r="Q224" s="26"/>
      <c r="R224" s="26"/>
      <c r="S224" s="26"/>
      <c r="T224" s="26"/>
      <c r="U224" s="26"/>
      <c r="V224" s="26"/>
      <c r="W224" s="26"/>
      <c r="X224" s="26"/>
      <c r="Y224" s="26"/>
      <c r="Z224" s="26"/>
      <c r="AA224" s="26"/>
      <c r="AB224" s="26">
        <v>5000</v>
      </c>
      <c r="AC224" s="26"/>
      <c r="AD224" s="345"/>
      <c r="AE224" s="345"/>
      <c r="AF224" s="27"/>
      <c r="AG224" s="317"/>
      <c r="AH224" s="317"/>
      <c r="AI224" s="391"/>
    </row>
    <row r="225" spans="1:35" ht="16.5">
      <c r="A225" s="348"/>
      <c r="B225" s="69"/>
      <c r="C225" s="28" t="s">
        <v>133</v>
      </c>
      <c r="D225" s="28"/>
      <c r="E225" s="129"/>
      <c r="F225" s="25" t="s">
        <v>86</v>
      </c>
      <c r="G225" s="361"/>
      <c r="H225" s="388"/>
      <c r="I225" s="29"/>
      <c r="J225" s="378"/>
      <c r="K225" s="127">
        <v>1</v>
      </c>
      <c r="L225" s="380"/>
      <c r="M225" s="382"/>
      <c r="N225" s="122"/>
      <c r="O225" s="123"/>
      <c r="P225" s="130"/>
      <c r="Q225" s="26"/>
      <c r="R225" s="26"/>
      <c r="S225" s="26"/>
      <c r="T225" s="26"/>
      <c r="U225" s="26"/>
      <c r="V225" s="26"/>
      <c r="W225" s="26"/>
      <c r="X225" s="26"/>
      <c r="Y225" s="26"/>
      <c r="Z225" s="26"/>
      <c r="AA225" s="26"/>
      <c r="AB225" s="26">
        <v>500</v>
      </c>
      <c r="AC225" s="26"/>
      <c r="AD225" s="345"/>
      <c r="AE225" s="345"/>
      <c r="AF225" s="131"/>
      <c r="AG225" s="317"/>
      <c r="AH225" s="317"/>
      <c r="AI225" s="391"/>
    </row>
    <row r="226" spans="1:35" ht="15.75" thickBot="1">
      <c r="A226" s="359"/>
      <c r="B226" s="70"/>
      <c r="C226" s="31"/>
      <c r="D226" s="31"/>
      <c r="E226" s="132"/>
      <c r="F226" s="32"/>
      <c r="G226" s="362"/>
      <c r="H226" s="389"/>
      <c r="I226" s="33"/>
      <c r="J226" s="379"/>
      <c r="K226" s="133"/>
      <c r="L226" s="381"/>
      <c r="M226" s="383"/>
      <c r="N226" s="134"/>
      <c r="O226" s="34"/>
      <c r="P226" s="135"/>
      <c r="Q226" s="136"/>
      <c r="R226" s="136"/>
      <c r="S226" s="136"/>
      <c r="T226" s="136"/>
      <c r="U226" s="136"/>
      <c r="V226" s="136"/>
      <c r="W226" s="136"/>
      <c r="X226" s="136"/>
      <c r="Y226" s="136"/>
      <c r="Z226" s="136"/>
      <c r="AA226" s="136"/>
      <c r="AB226" s="136"/>
      <c r="AC226" s="136"/>
      <c r="AD226" s="346"/>
      <c r="AE226" s="346"/>
      <c r="AF226" s="137"/>
      <c r="AG226" s="356"/>
      <c r="AH226" s="356"/>
      <c r="AI226" s="392"/>
    </row>
    <row r="227" spans="1:35" ht="15.75" thickBot="1">
      <c r="A227" s="329"/>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c r="AH227" s="330"/>
      <c r="AI227" s="331"/>
    </row>
    <row r="228" spans="1:35">
      <c r="A228" s="140"/>
      <c r="B228" s="140"/>
      <c r="G228" s="141"/>
      <c r="H228" s="141"/>
      <c r="I228" s="141"/>
      <c r="AF228" s="142"/>
    </row>
    <row r="229" spans="1:35">
      <c r="A229" s="140"/>
      <c r="B229" s="140"/>
      <c r="G229" s="141"/>
      <c r="H229" s="141"/>
      <c r="I229" s="141"/>
      <c r="AF229" s="142"/>
    </row>
    <row r="230" spans="1:35">
      <c r="A230" s="140"/>
      <c r="B230" s="140"/>
      <c r="G230" s="141"/>
      <c r="H230" s="141"/>
      <c r="I230" s="141"/>
      <c r="AF230" s="142"/>
    </row>
    <row r="231" spans="1:35">
      <c r="A231" s="140"/>
      <c r="B231" s="140"/>
      <c r="G231" s="141"/>
      <c r="H231" s="141"/>
      <c r="I231" s="141"/>
      <c r="AF231" s="142"/>
    </row>
    <row r="232" spans="1:35" ht="15.75" thickBot="1">
      <c r="A232" s="140"/>
      <c r="B232" s="140"/>
      <c r="G232" s="141"/>
      <c r="H232" s="141"/>
      <c r="I232" s="141"/>
      <c r="AF232" s="142"/>
    </row>
    <row r="233" spans="1:35">
      <c r="A233" s="372" t="s">
        <v>72</v>
      </c>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4"/>
    </row>
    <row r="234" spans="1:35" ht="15.75" thickBot="1">
      <c r="A234" s="375" t="s">
        <v>53</v>
      </c>
      <c r="B234" s="376"/>
      <c r="C234" s="376"/>
      <c r="D234" s="376"/>
      <c r="E234" s="376"/>
      <c r="F234" s="376"/>
      <c r="G234" s="376"/>
      <c r="H234" s="376"/>
      <c r="I234" s="376"/>
      <c r="J234" s="376"/>
      <c r="K234" s="376"/>
      <c r="L234" s="376"/>
      <c r="M234" s="376"/>
      <c r="N234" s="376"/>
      <c r="O234" s="376"/>
      <c r="P234" s="376"/>
      <c r="Q234" s="376"/>
      <c r="R234" s="376"/>
      <c r="S234" s="376"/>
      <c r="T234" s="376"/>
      <c r="U234" s="376"/>
      <c r="V234" s="376"/>
      <c r="W234" s="376"/>
      <c r="X234" s="376"/>
      <c r="Y234" s="376"/>
      <c r="Z234" s="376"/>
      <c r="AA234" s="376"/>
      <c r="AB234" s="376"/>
      <c r="AC234" s="376"/>
      <c r="AD234" s="376"/>
      <c r="AE234" s="376"/>
      <c r="AF234" s="376"/>
      <c r="AG234" s="376"/>
      <c r="AH234" s="376"/>
      <c r="AI234" s="377"/>
    </row>
    <row r="235" spans="1:35">
      <c r="A235" s="271" t="s">
        <v>134</v>
      </c>
      <c r="B235" s="272"/>
      <c r="C235" s="272"/>
      <c r="D235" s="272"/>
      <c r="E235" s="272"/>
      <c r="F235" s="272"/>
      <c r="G235" s="273"/>
      <c r="H235" s="274" t="s">
        <v>135</v>
      </c>
      <c r="I235" s="275"/>
      <c r="J235" s="275"/>
      <c r="K235" s="275"/>
      <c r="L235" s="275"/>
      <c r="M235" s="275"/>
      <c r="N235" s="275"/>
      <c r="O235" s="275"/>
      <c r="P235" s="275"/>
      <c r="Q235" s="275"/>
      <c r="R235" s="275"/>
      <c r="S235" s="276"/>
      <c r="T235" s="274" t="s">
        <v>0</v>
      </c>
      <c r="U235" s="277"/>
      <c r="V235" s="277"/>
      <c r="W235" s="277"/>
      <c r="X235" s="277"/>
      <c r="Y235" s="277"/>
      <c r="Z235" s="277"/>
      <c r="AA235" s="277"/>
      <c r="AB235" s="277"/>
      <c r="AC235" s="277"/>
      <c r="AD235" s="277"/>
      <c r="AE235" s="277"/>
      <c r="AF235" s="277"/>
      <c r="AG235" s="277"/>
      <c r="AH235" s="277"/>
      <c r="AI235" s="278"/>
    </row>
    <row r="236" spans="1:35" ht="15.75" thickBot="1">
      <c r="A236" s="279" t="s">
        <v>136</v>
      </c>
      <c r="B236" s="280"/>
      <c r="C236" s="281"/>
      <c r="D236" s="98"/>
      <c r="E236" s="282" t="s">
        <v>137</v>
      </c>
      <c r="F236" s="282"/>
      <c r="G236" s="282"/>
      <c r="H236" s="282"/>
      <c r="I236" s="282"/>
      <c r="J236" s="282"/>
      <c r="K236" s="282"/>
      <c r="L236" s="282"/>
      <c r="M236" s="283"/>
      <c r="N236" s="284" t="s">
        <v>1</v>
      </c>
      <c r="O236" s="285"/>
      <c r="P236" s="285"/>
      <c r="Q236" s="285"/>
      <c r="R236" s="285"/>
      <c r="S236" s="285"/>
      <c r="T236" s="285"/>
      <c r="U236" s="285"/>
      <c r="V236" s="285"/>
      <c r="W236" s="285"/>
      <c r="X236" s="285"/>
      <c r="Y236" s="285"/>
      <c r="Z236" s="285"/>
      <c r="AA236" s="285"/>
      <c r="AB236" s="285"/>
      <c r="AC236" s="285"/>
      <c r="AD236" s="285"/>
      <c r="AE236" s="286"/>
      <c r="AF236" s="287" t="s">
        <v>2</v>
      </c>
      <c r="AG236" s="288"/>
      <c r="AH236" s="288"/>
      <c r="AI236" s="289"/>
    </row>
    <row r="237" spans="1:35">
      <c r="A237" s="306" t="s">
        <v>3</v>
      </c>
      <c r="B237" s="308" t="s">
        <v>4</v>
      </c>
      <c r="C237" s="309"/>
      <c r="D237" s="309"/>
      <c r="E237" s="309"/>
      <c r="F237" s="309"/>
      <c r="G237" s="309"/>
      <c r="H237" s="312" t="s">
        <v>5</v>
      </c>
      <c r="I237" s="314" t="s">
        <v>6</v>
      </c>
      <c r="J237" s="314" t="s">
        <v>7</v>
      </c>
      <c r="K237" s="304" t="s">
        <v>77</v>
      </c>
      <c r="L237" s="292" t="s">
        <v>8</v>
      </c>
      <c r="M237" s="302" t="s">
        <v>9</v>
      </c>
      <c r="N237" s="323" t="s">
        <v>10</v>
      </c>
      <c r="O237" s="270"/>
      <c r="P237" s="268" t="s">
        <v>11</v>
      </c>
      <c r="Q237" s="270"/>
      <c r="R237" s="268" t="s">
        <v>12</v>
      </c>
      <c r="S237" s="270"/>
      <c r="T237" s="268" t="s">
        <v>13</v>
      </c>
      <c r="U237" s="270"/>
      <c r="V237" s="268" t="s">
        <v>14</v>
      </c>
      <c r="W237" s="270"/>
      <c r="X237" s="268" t="s">
        <v>15</v>
      </c>
      <c r="Y237" s="270"/>
      <c r="Z237" s="268" t="s">
        <v>16</v>
      </c>
      <c r="AA237" s="270"/>
      <c r="AB237" s="268" t="s">
        <v>17</v>
      </c>
      <c r="AC237" s="270"/>
      <c r="AD237" s="268" t="s">
        <v>18</v>
      </c>
      <c r="AE237" s="269"/>
      <c r="AF237" s="290" t="s">
        <v>19</v>
      </c>
      <c r="AG237" s="294" t="s">
        <v>20</v>
      </c>
      <c r="AH237" s="296" t="s">
        <v>21</v>
      </c>
      <c r="AI237" s="298" t="s">
        <v>22</v>
      </c>
    </row>
    <row r="238" spans="1:35" ht="20.25" thickBot="1">
      <c r="A238" s="307"/>
      <c r="B238" s="310"/>
      <c r="C238" s="311"/>
      <c r="D238" s="311"/>
      <c r="E238" s="311"/>
      <c r="F238" s="311"/>
      <c r="G238" s="311"/>
      <c r="H238" s="313"/>
      <c r="I238" s="315" t="s">
        <v>6</v>
      </c>
      <c r="J238" s="315"/>
      <c r="K238" s="305"/>
      <c r="L238" s="293"/>
      <c r="M238" s="303"/>
      <c r="N238" s="99" t="s">
        <v>23</v>
      </c>
      <c r="O238" s="100" t="s">
        <v>24</v>
      </c>
      <c r="P238" s="101" t="s">
        <v>23</v>
      </c>
      <c r="Q238" s="100" t="s">
        <v>24</v>
      </c>
      <c r="R238" s="101" t="s">
        <v>23</v>
      </c>
      <c r="S238" s="100" t="s">
        <v>24</v>
      </c>
      <c r="T238" s="101" t="s">
        <v>23</v>
      </c>
      <c r="U238" s="100" t="s">
        <v>24</v>
      </c>
      <c r="V238" s="101" t="s">
        <v>23</v>
      </c>
      <c r="W238" s="100" t="s">
        <v>24</v>
      </c>
      <c r="X238" s="101" t="s">
        <v>23</v>
      </c>
      <c r="Y238" s="100" t="s">
        <v>24</v>
      </c>
      <c r="Z238" s="101" t="s">
        <v>23</v>
      </c>
      <c r="AA238" s="100" t="s">
        <v>25</v>
      </c>
      <c r="AB238" s="101" t="s">
        <v>23</v>
      </c>
      <c r="AC238" s="100" t="s">
        <v>25</v>
      </c>
      <c r="AD238" s="101" t="s">
        <v>23</v>
      </c>
      <c r="AE238" s="102" t="s">
        <v>25</v>
      </c>
      <c r="AF238" s="291"/>
      <c r="AG238" s="295"/>
      <c r="AH238" s="297"/>
      <c r="AI238" s="299"/>
    </row>
    <row r="239" spans="1:35" ht="97.5" thickBot="1">
      <c r="A239" s="103" t="s">
        <v>78</v>
      </c>
      <c r="B239" s="300" t="s">
        <v>138</v>
      </c>
      <c r="C239" s="301"/>
      <c r="D239" s="301"/>
      <c r="E239" s="301"/>
      <c r="F239" s="301"/>
      <c r="G239" s="301"/>
      <c r="H239" s="139" t="s">
        <v>96</v>
      </c>
      <c r="I239" s="105">
        <v>0</v>
      </c>
      <c r="J239" s="106">
        <v>1</v>
      </c>
      <c r="K239" s="106">
        <v>1</v>
      </c>
      <c r="L239" s="107">
        <v>1</v>
      </c>
      <c r="M239" s="108"/>
      <c r="N239" s="109"/>
      <c r="O239" s="110"/>
      <c r="P239" s="110"/>
      <c r="Q239" s="110"/>
      <c r="R239" s="110"/>
      <c r="S239" s="110"/>
      <c r="T239" s="110"/>
      <c r="U239" s="110"/>
      <c r="V239" s="110"/>
      <c r="W239" s="110"/>
      <c r="X239" s="110">
        <v>15000</v>
      </c>
      <c r="Y239" s="110"/>
      <c r="Z239" s="110">
        <v>15000</v>
      </c>
      <c r="AA239" s="110"/>
      <c r="AB239" s="110"/>
      <c r="AC239" s="110"/>
      <c r="AD239" s="110">
        <v>30000</v>
      </c>
      <c r="AE239" s="111"/>
      <c r="AF239" s="112" t="s">
        <v>81</v>
      </c>
      <c r="AG239" s="113" t="s">
        <v>82</v>
      </c>
      <c r="AH239" s="113"/>
      <c r="AI239" s="114" t="s">
        <v>83</v>
      </c>
    </row>
    <row r="240" spans="1:35" ht="15.75" thickBot="1">
      <c r="A240" s="324"/>
      <c r="B240" s="325"/>
      <c r="C240" s="325"/>
      <c r="D240" s="325"/>
      <c r="E240" s="325"/>
      <c r="F240" s="325"/>
      <c r="G240" s="325"/>
      <c r="H240" s="325"/>
      <c r="I240" s="325"/>
      <c r="J240" s="325"/>
      <c r="K240" s="325"/>
      <c r="L240" s="325"/>
      <c r="M240" s="325"/>
      <c r="N240" s="325"/>
      <c r="O240" s="325"/>
      <c r="P240" s="325"/>
      <c r="Q240" s="325"/>
      <c r="R240" s="325"/>
      <c r="S240" s="325"/>
      <c r="T240" s="325"/>
      <c r="U240" s="325"/>
      <c r="V240" s="325"/>
      <c r="W240" s="325"/>
      <c r="X240" s="325"/>
      <c r="Y240" s="325"/>
      <c r="Z240" s="325"/>
      <c r="AA240" s="325"/>
      <c r="AB240" s="325"/>
      <c r="AC240" s="325"/>
      <c r="AD240" s="325"/>
      <c r="AE240" s="325"/>
      <c r="AF240" s="325"/>
      <c r="AG240" s="325"/>
      <c r="AH240" s="325"/>
      <c r="AI240" s="326"/>
    </row>
    <row r="241" spans="1:35" ht="34.5" thickBot="1">
      <c r="A241" s="13" t="s">
        <v>27</v>
      </c>
      <c r="B241" s="14" t="s">
        <v>28</v>
      </c>
      <c r="C241" s="14" t="s">
        <v>29</v>
      </c>
      <c r="D241" s="14" t="s">
        <v>30</v>
      </c>
      <c r="E241" s="15" t="s">
        <v>31</v>
      </c>
      <c r="F241" s="15" t="s">
        <v>32</v>
      </c>
      <c r="G241" s="115" t="s">
        <v>33</v>
      </c>
      <c r="H241" s="116" t="s">
        <v>34</v>
      </c>
      <c r="I241" s="117"/>
      <c r="J241" s="117"/>
      <c r="K241" s="117"/>
      <c r="L241" s="117"/>
      <c r="M241" s="118"/>
      <c r="N241" s="17"/>
      <c r="O241" s="18"/>
      <c r="P241" s="19"/>
      <c r="Q241" s="18"/>
      <c r="R241" s="19"/>
      <c r="S241" s="18"/>
      <c r="T241" s="19"/>
      <c r="U241" s="18"/>
      <c r="V241" s="19"/>
      <c r="W241" s="18"/>
      <c r="X241" s="19"/>
      <c r="Y241" s="18"/>
      <c r="Z241" s="19"/>
      <c r="AA241" s="18"/>
      <c r="AB241" s="19"/>
      <c r="AC241" s="18"/>
      <c r="AD241" s="20"/>
      <c r="AE241" s="18"/>
      <c r="AF241" s="21">
        <f>SUM(AF242:AF245)</f>
        <v>0</v>
      </c>
      <c r="AG241" s="22"/>
      <c r="AH241" s="22"/>
      <c r="AI241" s="119"/>
    </row>
    <row r="242" spans="1:35" ht="16.5">
      <c r="A242" s="347" t="s">
        <v>139</v>
      </c>
      <c r="B242" s="68"/>
      <c r="C242" s="24" t="s">
        <v>140</v>
      </c>
      <c r="D242" s="24"/>
      <c r="E242" s="120" t="s">
        <v>86</v>
      </c>
      <c r="F242" s="25"/>
      <c r="G242" s="387"/>
      <c r="H242" s="399"/>
      <c r="I242" s="29"/>
      <c r="J242" s="378"/>
      <c r="K242" s="121">
        <v>1</v>
      </c>
      <c r="L242" s="380">
        <v>1</v>
      </c>
      <c r="M242" s="382"/>
      <c r="N242" s="122"/>
      <c r="O242" s="123"/>
      <c r="P242" s="124"/>
      <c r="Q242" s="125"/>
      <c r="R242" s="125"/>
      <c r="S242" s="125"/>
      <c r="T242" s="125"/>
      <c r="U242" s="125"/>
      <c r="V242" s="125"/>
      <c r="W242" s="125"/>
      <c r="X242" s="125">
        <v>15</v>
      </c>
      <c r="Y242" s="125"/>
      <c r="Z242" s="125">
        <v>15</v>
      </c>
      <c r="AA242" s="125"/>
      <c r="AB242" s="26"/>
      <c r="AC242" s="26"/>
      <c r="AD242" s="345">
        <v>30000</v>
      </c>
      <c r="AE242" s="345"/>
      <c r="AF242" s="27"/>
      <c r="AG242" s="317"/>
      <c r="AH242" s="317"/>
      <c r="AI242" s="391"/>
    </row>
    <row r="243" spans="1:35">
      <c r="A243" s="348"/>
      <c r="B243" s="69" t="s">
        <v>141</v>
      </c>
      <c r="C243" s="28"/>
      <c r="D243" s="28"/>
      <c r="E243" s="126"/>
      <c r="F243" s="25"/>
      <c r="G243" s="361"/>
      <c r="H243" s="388"/>
      <c r="I243" s="29"/>
      <c r="J243" s="378"/>
      <c r="K243" s="127"/>
      <c r="L243" s="380"/>
      <c r="M243" s="382"/>
      <c r="N243" s="128"/>
      <c r="O243" s="123"/>
      <c r="P243" s="30"/>
      <c r="Q243" s="26"/>
      <c r="R243" s="26"/>
      <c r="S243" s="26"/>
      <c r="T243" s="26"/>
      <c r="U243" s="26"/>
      <c r="V243" s="26"/>
      <c r="W243" s="26"/>
      <c r="X243" s="26"/>
      <c r="Y243" s="26"/>
      <c r="Z243" s="26"/>
      <c r="AA243" s="26"/>
      <c r="AB243" s="26"/>
      <c r="AC243" s="26"/>
      <c r="AD243" s="345"/>
      <c r="AE243" s="345"/>
      <c r="AF243" s="27"/>
      <c r="AG243" s="317"/>
      <c r="AH243" s="317"/>
      <c r="AI243" s="391"/>
    </row>
    <row r="244" spans="1:35">
      <c r="A244" s="348"/>
      <c r="B244" s="69"/>
      <c r="C244" s="28"/>
      <c r="D244" s="28"/>
      <c r="E244" s="129"/>
      <c r="F244" s="25"/>
      <c r="G244" s="361"/>
      <c r="H244" s="388"/>
      <c r="I244" s="29"/>
      <c r="J244" s="378"/>
      <c r="K244" s="127"/>
      <c r="L244" s="380"/>
      <c r="M244" s="382"/>
      <c r="N244" s="122"/>
      <c r="O244" s="123"/>
      <c r="P244" s="130"/>
      <c r="Q244" s="26"/>
      <c r="R244" s="26"/>
      <c r="S244" s="26"/>
      <c r="T244" s="26"/>
      <c r="U244" s="26"/>
      <c r="V244" s="26"/>
      <c r="W244" s="26"/>
      <c r="X244" s="26"/>
      <c r="Y244" s="26"/>
      <c r="Z244" s="26"/>
      <c r="AA244" s="26"/>
      <c r="AB244" s="26"/>
      <c r="AC244" s="26"/>
      <c r="AD244" s="345"/>
      <c r="AE244" s="345"/>
      <c r="AF244" s="131"/>
      <c r="AG244" s="317"/>
      <c r="AH244" s="317"/>
      <c r="AI244" s="391"/>
    </row>
    <row r="245" spans="1:35" ht="15.75" thickBot="1">
      <c r="A245" s="359"/>
      <c r="B245" s="70"/>
      <c r="C245" s="31"/>
      <c r="D245" s="31"/>
      <c r="E245" s="132"/>
      <c r="F245" s="32"/>
      <c r="G245" s="362"/>
      <c r="H245" s="389"/>
      <c r="I245" s="33"/>
      <c r="J245" s="379"/>
      <c r="K245" s="133"/>
      <c r="L245" s="381"/>
      <c r="M245" s="383"/>
      <c r="N245" s="134"/>
      <c r="O245" s="34"/>
      <c r="P245" s="135"/>
      <c r="Q245" s="136"/>
      <c r="R245" s="136"/>
      <c r="S245" s="136"/>
      <c r="T245" s="136"/>
      <c r="U245" s="136"/>
      <c r="V245" s="136"/>
      <c r="W245" s="136"/>
      <c r="X245" s="136"/>
      <c r="Y245" s="136"/>
      <c r="Z245" s="136"/>
      <c r="AA245" s="136"/>
      <c r="AB245" s="136"/>
      <c r="AC245" s="136"/>
      <c r="AD245" s="346"/>
      <c r="AE245" s="346"/>
      <c r="AF245" s="137"/>
      <c r="AG245" s="356"/>
      <c r="AH245" s="356"/>
      <c r="AI245" s="392"/>
    </row>
    <row r="246" spans="1:35">
      <c r="A246" s="140"/>
      <c r="B246" s="140"/>
      <c r="G246" s="141"/>
      <c r="H246" s="141"/>
      <c r="I246" s="141"/>
      <c r="AF246" s="142"/>
    </row>
    <row r="247" spans="1:35" ht="15.75" thickBot="1">
      <c r="A247" s="140"/>
      <c r="B247" s="140"/>
      <c r="G247" s="141"/>
      <c r="H247" s="141"/>
      <c r="I247" s="141"/>
      <c r="AF247" s="142"/>
    </row>
    <row r="248" spans="1:35">
      <c r="A248" s="372" t="s">
        <v>72</v>
      </c>
      <c r="B248" s="373"/>
      <c r="C248" s="373"/>
      <c r="D248" s="373"/>
      <c r="E248" s="373"/>
      <c r="F248" s="373"/>
      <c r="G248" s="373"/>
      <c r="H248" s="373"/>
      <c r="I248" s="373"/>
      <c r="J248" s="373"/>
      <c r="K248" s="373"/>
      <c r="L248" s="373"/>
      <c r="M248" s="373"/>
      <c r="N248" s="373"/>
      <c r="O248" s="373"/>
      <c r="P248" s="373"/>
      <c r="Q248" s="373"/>
      <c r="R248" s="373"/>
      <c r="S248" s="373"/>
      <c r="T248" s="373"/>
      <c r="U248" s="373"/>
      <c r="V248" s="373"/>
      <c r="W248" s="373"/>
      <c r="X248" s="373"/>
      <c r="Y248" s="373"/>
      <c r="Z248" s="373"/>
      <c r="AA248" s="373"/>
      <c r="AB248" s="373"/>
      <c r="AC248" s="373"/>
      <c r="AD248" s="373"/>
      <c r="AE248" s="373"/>
      <c r="AF248" s="373"/>
      <c r="AG248" s="373"/>
      <c r="AH248" s="373"/>
      <c r="AI248" s="374"/>
    </row>
    <row r="249" spans="1:35" ht="15.75" thickBot="1">
      <c r="A249" s="375" t="s">
        <v>53</v>
      </c>
      <c r="B249" s="376"/>
      <c r="C249" s="376"/>
      <c r="D249" s="376"/>
      <c r="E249" s="376"/>
      <c r="F249" s="376"/>
      <c r="G249" s="376"/>
      <c r="H249" s="376"/>
      <c r="I249" s="376"/>
      <c r="J249" s="376"/>
      <c r="K249" s="376"/>
      <c r="L249" s="376"/>
      <c r="M249" s="376"/>
      <c r="N249" s="376"/>
      <c r="O249" s="376"/>
      <c r="P249" s="376"/>
      <c r="Q249" s="376"/>
      <c r="R249" s="376"/>
      <c r="S249" s="376"/>
      <c r="T249" s="376"/>
      <c r="U249" s="376"/>
      <c r="V249" s="376"/>
      <c r="W249" s="376"/>
      <c r="X249" s="376"/>
      <c r="Y249" s="376"/>
      <c r="Z249" s="376"/>
      <c r="AA249" s="376"/>
      <c r="AB249" s="376"/>
      <c r="AC249" s="376"/>
      <c r="AD249" s="376"/>
      <c r="AE249" s="376"/>
      <c r="AF249" s="376"/>
      <c r="AG249" s="376"/>
      <c r="AH249" s="376"/>
      <c r="AI249" s="377"/>
    </row>
    <row r="250" spans="1:35">
      <c r="A250" s="271" t="s">
        <v>134</v>
      </c>
      <c r="B250" s="272"/>
      <c r="C250" s="272"/>
      <c r="D250" s="272"/>
      <c r="E250" s="272"/>
      <c r="F250" s="272"/>
      <c r="G250" s="273"/>
      <c r="H250" s="274" t="s">
        <v>135</v>
      </c>
      <c r="I250" s="275"/>
      <c r="J250" s="275"/>
      <c r="K250" s="275"/>
      <c r="L250" s="275"/>
      <c r="M250" s="275"/>
      <c r="N250" s="275"/>
      <c r="O250" s="275"/>
      <c r="P250" s="275"/>
      <c r="Q250" s="275"/>
      <c r="R250" s="275"/>
      <c r="S250" s="276"/>
      <c r="T250" s="274" t="s">
        <v>0</v>
      </c>
      <c r="U250" s="277"/>
      <c r="V250" s="277"/>
      <c r="W250" s="277"/>
      <c r="X250" s="277"/>
      <c r="Y250" s="277"/>
      <c r="Z250" s="277"/>
      <c r="AA250" s="277"/>
      <c r="AB250" s="277"/>
      <c r="AC250" s="277"/>
      <c r="AD250" s="277"/>
      <c r="AE250" s="277"/>
      <c r="AF250" s="277"/>
      <c r="AG250" s="277"/>
      <c r="AH250" s="277"/>
      <c r="AI250" s="278"/>
    </row>
    <row r="251" spans="1:35" ht="15.75" thickBot="1">
      <c r="A251" s="279" t="s">
        <v>136</v>
      </c>
      <c r="B251" s="280"/>
      <c r="C251" s="281"/>
      <c r="D251" s="98"/>
      <c r="E251" s="282" t="s">
        <v>142</v>
      </c>
      <c r="F251" s="282"/>
      <c r="G251" s="282"/>
      <c r="H251" s="282"/>
      <c r="I251" s="282"/>
      <c r="J251" s="282"/>
      <c r="K251" s="282"/>
      <c r="L251" s="282"/>
      <c r="M251" s="283"/>
      <c r="N251" s="284" t="s">
        <v>1</v>
      </c>
      <c r="O251" s="285"/>
      <c r="P251" s="285"/>
      <c r="Q251" s="285"/>
      <c r="R251" s="285"/>
      <c r="S251" s="285"/>
      <c r="T251" s="285"/>
      <c r="U251" s="285"/>
      <c r="V251" s="285"/>
      <c r="W251" s="285"/>
      <c r="X251" s="285"/>
      <c r="Y251" s="285"/>
      <c r="Z251" s="285"/>
      <c r="AA251" s="285"/>
      <c r="AB251" s="285"/>
      <c r="AC251" s="285"/>
      <c r="AD251" s="285"/>
      <c r="AE251" s="286"/>
      <c r="AF251" s="287" t="s">
        <v>2</v>
      </c>
      <c r="AG251" s="288"/>
      <c r="AH251" s="288"/>
      <c r="AI251" s="289"/>
    </row>
    <row r="252" spans="1:35">
      <c r="A252" s="306" t="s">
        <v>3</v>
      </c>
      <c r="B252" s="308" t="s">
        <v>4</v>
      </c>
      <c r="C252" s="309"/>
      <c r="D252" s="309"/>
      <c r="E252" s="309"/>
      <c r="F252" s="309"/>
      <c r="G252" s="309"/>
      <c r="H252" s="312" t="s">
        <v>5</v>
      </c>
      <c r="I252" s="314" t="s">
        <v>6</v>
      </c>
      <c r="J252" s="314" t="s">
        <v>7</v>
      </c>
      <c r="K252" s="304" t="s">
        <v>77</v>
      </c>
      <c r="L252" s="292" t="s">
        <v>8</v>
      </c>
      <c r="M252" s="302" t="s">
        <v>9</v>
      </c>
      <c r="N252" s="323" t="s">
        <v>10</v>
      </c>
      <c r="O252" s="270"/>
      <c r="P252" s="268" t="s">
        <v>11</v>
      </c>
      <c r="Q252" s="270"/>
      <c r="R252" s="268" t="s">
        <v>12</v>
      </c>
      <c r="S252" s="270"/>
      <c r="T252" s="268" t="s">
        <v>13</v>
      </c>
      <c r="U252" s="270"/>
      <c r="V252" s="268" t="s">
        <v>14</v>
      </c>
      <c r="W252" s="270"/>
      <c r="X252" s="268" t="s">
        <v>15</v>
      </c>
      <c r="Y252" s="270"/>
      <c r="Z252" s="268" t="s">
        <v>16</v>
      </c>
      <c r="AA252" s="270"/>
      <c r="AB252" s="268" t="s">
        <v>17</v>
      </c>
      <c r="AC252" s="270"/>
      <c r="AD252" s="268" t="s">
        <v>18</v>
      </c>
      <c r="AE252" s="269"/>
      <c r="AF252" s="290" t="s">
        <v>19</v>
      </c>
      <c r="AG252" s="294" t="s">
        <v>20</v>
      </c>
      <c r="AH252" s="296" t="s">
        <v>21</v>
      </c>
      <c r="AI252" s="298" t="s">
        <v>22</v>
      </c>
    </row>
    <row r="253" spans="1:35" ht="20.25" thickBot="1">
      <c r="A253" s="307"/>
      <c r="B253" s="310"/>
      <c r="C253" s="311"/>
      <c r="D253" s="311"/>
      <c r="E253" s="311"/>
      <c r="F253" s="311"/>
      <c r="G253" s="311"/>
      <c r="H253" s="313"/>
      <c r="I253" s="315" t="s">
        <v>6</v>
      </c>
      <c r="J253" s="315"/>
      <c r="K253" s="305"/>
      <c r="L253" s="293"/>
      <c r="M253" s="303"/>
      <c r="N253" s="99" t="s">
        <v>23</v>
      </c>
      <c r="O253" s="100" t="s">
        <v>24</v>
      </c>
      <c r="P253" s="101" t="s">
        <v>23</v>
      </c>
      <c r="Q253" s="100" t="s">
        <v>24</v>
      </c>
      <c r="R253" s="101" t="s">
        <v>23</v>
      </c>
      <c r="S253" s="100" t="s">
        <v>24</v>
      </c>
      <c r="T253" s="101" t="s">
        <v>23</v>
      </c>
      <c r="U253" s="100" t="s">
        <v>24</v>
      </c>
      <c r="V253" s="101" t="s">
        <v>23</v>
      </c>
      <c r="W253" s="100" t="s">
        <v>24</v>
      </c>
      <c r="X253" s="101" t="s">
        <v>23</v>
      </c>
      <c r="Y253" s="100" t="s">
        <v>24</v>
      </c>
      <c r="Z253" s="101" t="s">
        <v>23</v>
      </c>
      <c r="AA253" s="100" t="s">
        <v>25</v>
      </c>
      <c r="AB253" s="101" t="s">
        <v>23</v>
      </c>
      <c r="AC253" s="100" t="s">
        <v>25</v>
      </c>
      <c r="AD253" s="101" t="s">
        <v>23</v>
      </c>
      <c r="AE253" s="102" t="s">
        <v>25</v>
      </c>
      <c r="AF253" s="291"/>
      <c r="AG253" s="295"/>
      <c r="AH253" s="297"/>
      <c r="AI253" s="299"/>
    </row>
    <row r="254" spans="1:35" ht="97.5" thickBot="1">
      <c r="A254" s="103" t="s">
        <v>78</v>
      </c>
      <c r="B254" s="300" t="s">
        <v>143</v>
      </c>
      <c r="C254" s="301"/>
      <c r="D254" s="301"/>
      <c r="E254" s="301"/>
      <c r="F254" s="301"/>
      <c r="G254" s="301"/>
      <c r="H254" s="139" t="s">
        <v>96</v>
      </c>
      <c r="I254" s="105">
        <v>0</v>
      </c>
      <c r="J254" s="106">
        <v>1</v>
      </c>
      <c r="K254" s="106">
        <v>1</v>
      </c>
      <c r="L254" s="107"/>
      <c r="M254" s="108">
        <v>1</v>
      </c>
      <c r="N254" s="109"/>
      <c r="O254" s="110"/>
      <c r="P254" s="110"/>
      <c r="Q254" s="110"/>
      <c r="R254" s="110"/>
      <c r="S254" s="110"/>
      <c r="T254" s="110"/>
      <c r="U254" s="110"/>
      <c r="V254" s="110"/>
      <c r="W254" s="110"/>
      <c r="X254" s="110">
        <v>5000</v>
      </c>
      <c r="Y254" s="110"/>
      <c r="Z254" s="110"/>
      <c r="AA254" s="110"/>
      <c r="AB254" s="110">
        <v>5000</v>
      </c>
      <c r="AC254" s="110"/>
      <c r="AD254" s="110"/>
      <c r="AE254" s="111"/>
      <c r="AF254" s="112" t="s">
        <v>81</v>
      </c>
      <c r="AG254" s="113" t="s">
        <v>82</v>
      </c>
      <c r="AH254" s="113"/>
      <c r="AI254" s="114" t="s">
        <v>83</v>
      </c>
    </row>
    <row r="255" spans="1:35" ht="15.75" thickBot="1">
      <c r="A255" s="324"/>
      <c r="B255" s="325"/>
      <c r="C255" s="325"/>
      <c r="D255" s="325"/>
      <c r="E255" s="325"/>
      <c r="F255" s="325"/>
      <c r="G255" s="325"/>
      <c r="H255" s="325"/>
      <c r="I255" s="325"/>
      <c r="J255" s="325"/>
      <c r="K255" s="325"/>
      <c r="L255" s="325"/>
      <c r="M255" s="325"/>
      <c r="N255" s="325"/>
      <c r="O255" s="325"/>
      <c r="P255" s="325"/>
      <c r="Q255" s="325"/>
      <c r="R255" s="325"/>
      <c r="S255" s="325"/>
      <c r="T255" s="325"/>
      <c r="U255" s="325"/>
      <c r="V255" s="325"/>
      <c r="W255" s="325"/>
      <c r="X255" s="325"/>
      <c r="Y255" s="325"/>
      <c r="Z255" s="325"/>
      <c r="AA255" s="325"/>
      <c r="AB255" s="325"/>
      <c r="AC255" s="325"/>
      <c r="AD255" s="325"/>
      <c r="AE255" s="325"/>
      <c r="AF255" s="325"/>
      <c r="AG255" s="325"/>
      <c r="AH255" s="325"/>
      <c r="AI255" s="326"/>
    </row>
    <row r="256" spans="1:35" ht="34.5" thickBot="1">
      <c r="A256" s="13" t="s">
        <v>27</v>
      </c>
      <c r="B256" s="14" t="s">
        <v>28</v>
      </c>
      <c r="C256" s="14" t="s">
        <v>29</v>
      </c>
      <c r="D256" s="14" t="s">
        <v>30</v>
      </c>
      <c r="E256" s="15" t="s">
        <v>31</v>
      </c>
      <c r="F256" s="15" t="s">
        <v>32</v>
      </c>
      <c r="G256" s="115" t="s">
        <v>33</v>
      </c>
      <c r="H256" s="116" t="s">
        <v>34</v>
      </c>
      <c r="I256" s="117"/>
      <c r="J256" s="117"/>
      <c r="K256" s="117"/>
      <c r="L256" s="117"/>
      <c r="M256" s="118"/>
      <c r="N256" s="17"/>
      <c r="O256" s="18"/>
      <c r="P256" s="19"/>
      <c r="Q256" s="18"/>
      <c r="R256" s="19"/>
      <c r="S256" s="18"/>
      <c r="T256" s="19"/>
      <c r="U256" s="18"/>
      <c r="V256" s="19"/>
      <c r="W256" s="18"/>
      <c r="X256" s="19"/>
      <c r="Y256" s="18"/>
      <c r="Z256" s="19"/>
      <c r="AA256" s="18"/>
      <c r="AB256" s="19"/>
      <c r="AC256" s="18"/>
      <c r="AD256" s="20"/>
      <c r="AE256" s="18"/>
      <c r="AF256" s="21">
        <f>SUM(AF257:AF260)</f>
        <v>0</v>
      </c>
      <c r="AG256" s="22"/>
      <c r="AH256" s="22"/>
      <c r="AI256" s="119"/>
    </row>
    <row r="257" spans="1:35" ht="33">
      <c r="A257" s="347" t="s">
        <v>139</v>
      </c>
      <c r="B257" s="68"/>
      <c r="C257" s="24" t="s">
        <v>144</v>
      </c>
      <c r="D257" s="24"/>
      <c r="E257" s="120"/>
      <c r="F257" s="25"/>
      <c r="G257" s="387"/>
      <c r="H257" s="399"/>
      <c r="I257" s="29"/>
      <c r="J257" s="378"/>
      <c r="K257" s="121">
        <v>1</v>
      </c>
      <c r="L257" s="380"/>
      <c r="M257" s="382">
        <v>1</v>
      </c>
      <c r="N257" s="122"/>
      <c r="O257" s="123"/>
      <c r="P257" s="124"/>
      <c r="Q257" s="125"/>
      <c r="R257" s="125"/>
      <c r="S257" s="125"/>
      <c r="T257" s="125"/>
      <c r="U257" s="125"/>
      <c r="V257" s="125"/>
      <c r="W257" s="125"/>
      <c r="X257" s="125">
        <v>5</v>
      </c>
      <c r="Y257" s="125"/>
      <c r="Z257" s="125">
        <v>5</v>
      </c>
      <c r="AA257" s="125"/>
      <c r="AB257" s="26"/>
      <c r="AC257" s="26"/>
      <c r="AD257" s="345">
        <v>10000</v>
      </c>
      <c r="AE257" s="345"/>
      <c r="AF257" s="27"/>
      <c r="AG257" s="317"/>
      <c r="AH257" s="317"/>
      <c r="AI257" s="391"/>
    </row>
    <row r="258" spans="1:35">
      <c r="A258" s="348"/>
      <c r="B258" s="69" t="s">
        <v>141</v>
      </c>
      <c r="C258" s="28"/>
      <c r="D258" s="28"/>
      <c r="E258" s="126"/>
      <c r="F258" s="25"/>
      <c r="G258" s="361"/>
      <c r="H258" s="388"/>
      <c r="I258" s="29"/>
      <c r="J258" s="378"/>
      <c r="K258" s="127"/>
      <c r="L258" s="380"/>
      <c r="M258" s="382"/>
      <c r="N258" s="128"/>
      <c r="O258" s="123"/>
      <c r="P258" s="30"/>
      <c r="Q258" s="26"/>
      <c r="R258" s="26"/>
      <c r="S258" s="26"/>
      <c r="T258" s="26"/>
      <c r="U258" s="26"/>
      <c r="V258" s="26"/>
      <c r="W258" s="26"/>
      <c r="X258" s="26"/>
      <c r="Y258" s="26"/>
      <c r="Z258" s="26"/>
      <c r="AA258" s="26"/>
      <c r="AB258" s="26"/>
      <c r="AC258" s="26"/>
      <c r="AD258" s="345"/>
      <c r="AE258" s="345"/>
      <c r="AF258" s="27"/>
      <c r="AG258" s="317"/>
      <c r="AH258" s="317"/>
      <c r="AI258" s="391"/>
    </row>
    <row r="259" spans="1:35">
      <c r="A259" s="348"/>
      <c r="B259" s="69"/>
      <c r="C259" s="28"/>
      <c r="D259" s="28"/>
      <c r="E259" s="129"/>
      <c r="F259" s="25"/>
      <c r="G259" s="361"/>
      <c r="H259" s="388"/>
      <c r="I259" s="29"/>
      <c r="J259" s="378"/>
      <c r="K259" s="127"/>
      <c r="L259" s="380"/>
      <c r="M259" s="382"/>
      <c r="N259" s="122"/>
      <c r="O259" s="123"/>
      <c r="P259" s="130"/>
      <c r="Q259" s="26"/>
      <c r="R259" s="26"/>
      <c r="S259" s="26"/>
      <c r="T259" s="26"/>
      <c r="U259" s="26"/>
      <c r="V259" s="26"/>
      <c r="W259" s="26"/>
      <c r="X259" s="26"/>
      <c r="Y259" s="26"/>
      <c r="Z259" s="26"/>
      <c r="AA259" s="26"/>
      <c r="AB259" s="26"/>
      <c r="AC259" s="26"/>
      <c r="AD259" s="345"/>
      <c r="AE259" s="345"/>
      <c r="AF259" s="131"/>
      <c r="AG259" s="317"/>
      <c r="AH259" s="317"/>
      <c r="AI259" s="391"/>
    </row>
    <row r="260" spans="1:35" ht="15.75" thickBot="1">
      <c r="A260" s="359"/>
      <c r="B260" s="70"/>
      <c r="C260" s="31"/>
      <c r="D260" s="31"/>
      <c r="E260" s="132"/>
      <c r="F260" s="32"/>
      <c r="G260" s="362"/>
      <c r="H260" s="389"/>
      <c r="I260" s="33"/>
      <c r="J260" s="379"/>
      <c r="K260" s="133"/>
      <c r="L260" s="381"/>
      <c r="M260" s="383"/>
      <c r="N260" s="134"/>
      <c r="O260" s="34"/>
      <c r="P260" s="135"/>
      <c r="Q260" s="136"/>
      <c r="R260" s="136"/>
      <c r="S260" s="136"/>
      <c r="T260" s="136"/>
      <c r="U260" s="136"/>
      <c r="V260" s="136"/>
      <c r="W260" s="136"/>
      <c r="X260" s="136"/>
      <c r="Y260" s="136"/>
      <c r="Z260" s="136"/>
      <c r="AA260" s="136"/>
      <c r="AB260" s="136"/>
      <c r="AC260" s="136"/>
      <c r="AD260" s="346"/>
      <c r="AE260" s="346"/>
      <c r="AF260" s="137"/>
      <c r="AG260" s="356"/>
      <c r="AH260" s="356"/>
      <c r="AI260" s="392"/>
    </row>
    <row r="261" spans="1:35">
      <c r="A261" s="140"/>
      <c r="B261" s="140"/>
      <c r="G261" s="141"/>
      <c r="H261" s="141"/>
      <c r="I261" s="141"/>
      <c r="AF261" s="142"/>
    </row>
    <row r="262" spans="1:35" ht="15.75" thickBot="1">
      <c r="A262" s="140"/>
      <c r="B262" s="140"/>
      <c r="G262" s="141"/>
      <c r="H262" s="141"/>
      <c r="I262" s="141"/>
      <c r="AF262" s="142"/>
    </row>
    <row r="263" spans="1:35">
      <c r="A263" s="372" t="s">
        <v>72</v>
      </c>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4"/>
    </row>
    <row r="264" spans="1:35" ht="15.75" thickBot="1">
      <c r="A264" s="375" t="s">
        <v>53</v>
      </c>
      <c r="B264" s="376"/>
      <c r="C264" s="376"/>
      <c r="D264" s="376"/>
      <c r="E264" s="376"/>
      <c r="F264" s="376"/>
      <c r="G264" s="376"/>
      <c r="H264" s="376"/>
      <c r="I264" s="376"/>
      <c r="J264" s="376"/>
      <c r="K264" s="376"/>
      <c r="L264" s="376"/>
      <c r="M264" s="376"/>
      <c r="N264" s="376"/>
      <c r="O264" s="376"/>
      <c r="P264" s="376"/>
      <c r="Q264" s="376"/>
      <c r="R264" s="376"/>
      <c r="S264" s="376"/>
      <c r="T264" s="376"/>
      <c r="U264" s="376"/>
      <c r="V264" s="376"/>
      <c r="W264" s="376"/>
      <c r="X264" s="376"/>
      <c r="Y264" s="376"/>
      <c r="Z264" s="376"/>
      <c r="AA264" s="376"/>
      <c r="AB264" s="376"/>
      <c r="AC264" s="376"/>
      <c r="AD264" s="376"/>
      <c r="AE264" s="376"/>
      <c r="AF264" s="376"/>
      <c r="AG264" s="376"/>
      <c r="AH264" s="376"/>
      <c r="AI264" s="377"/>
    </row>
    <row r="265" spans="1:35">
      <c r="A265" s="271" t="s">
        <v>134</v>
      </c>
      <c r="B265" s="272"/>
      <c r="C265" s="272"/>
      <c r="D265" s="272"/>
      <c r="E265" s="272"/>
      <c r="F265" s="272"/>
      <c r="G265" s="273"/>
      <c r="H265" s="274" t="s">
        <v>135</v>
      </c>
      <c r="I265" s="275"/>
      <c r="J265" s="275"/>
      <c r="K265" s="275"/>
      <c r="L265" s="275"/>
      <c r="M265" s="275"/>
      <c r="N265" s="275"/>
      <c r="O265" s="275"/>
      <c r="P265" s="275"/>
      <c r="Q265" s="275"/>
      <c r="R265" s="275"/>
      <c r="S265" s="276"/>
      <c r="T265" s="274" t="s">
        <v>0</v>
      </c>
      <c r="U265" s="277"/>
      <c r="V265" s="277"/>
      <c r="W265" s="277"/>
      <c r="X265" s="277"/>
      <c r="Y265" s="277"/>
      <c r="Z265" s="277"/>
      <c r="AA265" s="277"/>
      <c r="AB265" s="277"/>
      <c r="AC265" s="277"/>
      <c r="AD265" s="277"/>
      <c r="AE265" s="277"/>
      <c r="AF265" s="277"/>
      <c r="AG265" s="277"/>
      <c r="AH265" s="277"/>
      <c r="AI265" s="278"/>
    </row>
    <row r="266" spans="1:35" ht="15.75" thickBot="1">
      <c r="A266" s="279" t="s">
        <v>136</v>
      </c>
      <c r="B266" s="280"/>
      <c r="C266" s="281"/>
      <c r="D266" s="98"/>
      <c r="E266" s="282" t="s">
        <v>145</v>
      </c>
      <c r="F266" s="282"/>
      <c r="G266" s="282"/>
      <c r="H266" s="282"/>
      <c r="I266" s="282"/>
      <c r="J266" s="282"/>
      <c r="K266" s="282"/>
      <c r="L266" s="282"/>
      <c r="M266" s="283"/>
      <c r="N266" s="284" t="s">
        <v>1</v>
      </c>
      <c r="O266" s="285"/>
      <c r="P266" s="285"/>
      <c r="Q266" s="285"/>
      <c r="R266" s="285"/>
      <c r="S266" s="285"/>
      <c r="T266" s="285"/>
      <c r="U266" s="285"/>
      <c r="V266" s="285"/>
      <c r="W266" s="285"/>
      <c r="X266" s="285"/>
      <c r="Y266" s="285"/>
      <c r="Z266" s="285"/>
      <c r="AA266" s="285"/>
      <c r="AB266" s="285"/>
      <c r="AC266" s="285"/>
      <c r="AD266" s="285"/>
      <c r="AE266" s="286"/>
      <c r="AF266" s="287" t="s">
        <v>2</v>
      </c>
      <c r="AG266" s="288"/>
      <c r="AH266" s="288"/>
      <c r="AI266" s="289"/>
    </row>
    <row r="267" spans="1:35">
      <c r="A267" s="306" t="s">
        <v>3</v>
      </c>
      <c r="B267" s="308" t="s">
        <v>4</v>
      </c>
      <c r="C267" s="309"/>
      <c r="D267" s="309"/>
      <c r="E267" s="309"/>
      <c r="F267" s="309"/>
      <c r="G267" s="309"/>
      <c r="H267" s="312" t="s">
        <v>5</v>
      </c>
      <c r="I267" s="314" t="s">
        <v>6</v>
      </c>
      <c r="J267" s="314" t="s">
        <v>7</v>
      </c>
      <c r="K267" s="304" t="s">
        <v>77</v>
      </c>
      <c r="L267" s="292" t="s">
        <v>8</v>
      </c>
      <c r="M267" s="302" t="s">
        <v>9</v>
      </c>
      <c r="N267" s="323" t="s">
        <v>10</v>
      </c>
      <c r="O267" s="270"/>
      <c r="P267" s="268" t="s">
        <v>11</v>
      </c>
      <c r="Q267" s="270"/>
      <c r="R267" s="268" t="s">
        <v>12</v>
      </c>
      <c r="S267" s="270"/>
      <c r="T267" s="268" t="s">
        <v>13</v>
      </c>
      <c r="U267" s="270"/>
      <c r="V267" s="268" t="s">
        <v>14</v>
      </c>
      <c r="W267" s="270"/>
      <c r="X267" s="268" t="s">
        <v>15</v>
      </c>
      <c r="Y267" s="270"/>
      <c r="Z267" s="268" t="s">
        <v>16</v>
      </c>
      <c r="AA267" s="270"/>
      <c r="AB267" s="268" t="s">
        <v>17</v>
      </c>
      <c r="AC267" s="270"/>
      <c r="AD267" s="268" t="s">
        <v>18</v>
      </c>
      <c r="AE267" s="269"/>
      <c r="AF267" s="290" t="s">
        <v>19</v>
      </c>
      <c r="AG267" s="294" t="s">
        <v>20</v>
      </c>
      <c r="AH267" s="296" t="s">
        <v>21</v>
      </c>
      <c r="AI267" s="298" t="s">
        <v>22</v>
      </c>
    </row>
    <row r="268" spans="1:35" ht="20.25" thickBot="1">
      <c r="A268" s="307"/>
      <c r="B268" s="310"/>
      <c r="C268" s="311"/>
      <c r="D268" s="311"/>
      <c r="E268" s="311"/>
      <c r="F268" s="311"/>
      <c r="G268" s="311"/>
      <c r="H268" s="313"/>
      <c r="I268" s="315" t="s">
        <v>6</v>
      </c>
      <c r="J268" s="315"/>
      <c r="K268" s="305"/>
      <c r="L268" s="293"/>
      <c r="M268" s="303"/>
      <c r="N268" s="99" t="s">
        <v>23</v>
      </c>
      <c r="O268" s="100" t="s">
        <v>24</v>
      </c>
      <c r="P268" s="101" t="s">
        <v>23</v>
      </c>
      <c r="Q268" s="100" t="s">
        <v>24</v>
      </c>
      <c r="R268" s="101" t="s">
        <v>23</v>
      </c>
      <c r="S268" s="100" t="s">
        <v>24</v>
      </c>
      <c r="T268" s="101" t="s">
        <v>23</v>
      </c>
      <c r="U268" s="100" t="s">
        <v>24</v>
      </c>
      <c r="V268" s="101" t="s">
        <v>23</v>
      </c>
      <c r="W268" s="100" t="s">
        <v>24</v>
      </c>
      <c r="X268" s="101" t="s">
        <v>23</v>
      </c>
      <c r="Y268" s="100" t="s">
        <v>24</v>
      </c>
      <c r="Z268" s="101" t="s">
        <v>23</v>
      </c>
      <c r="AA268" s="100" t="s">
        <v>25</v>
      </c>
      <c r="AB268" s="101" t="s">
        <v>23</v>
      </c>
      <c r="AC268" s="100" t="s">
        <v>25</v>
      </c>
      <c r="AD268" s="101" t="s">
        <v>23</v>
      </c>
      <c r="AE268" s="102" t="s">
        <v>25</v>
      </c>
      <c r="AF268" s="291"/>
      <c r="AG268" s="295"/>
      <c r="AH268" s="297"/>
      <c r="AI268" s="299"/>
    </row>
    <row r="269" spans="1:35" ht="97.5" thickBot="1">
      <c r="A269" s="103" t="s">
        <v>78</v>
      </c>
      <c r="B269" s="300" t="s">
        <v>146</v>
      </c>
      <c r="C269" s="301"/>
      <c r="D269" s="301"/>
      <c r="E269" s="301"/>
      <c r="F269" s="301"/>
      <c r="G269" s="301"/>
      <c r="H269" s="139" t="s">
        <v>96</v>
      </c>
      <c r="I269" s="105">
        <v>0</v>
      </c>
      <c r="J269" s="106">
        <v>8</v>
      </c>
      <c r="K269" s="106">
        <v>2</v>
      </c>
      <c r="L269" s="107">
        <v>1</v>
      </c>
      <c r="M269" s="108">
        <v>1</v>
      </c>
      <c r="N269" s="109"/>
      <c r="O269" s="110"/>
      <c r="P269" s="110"/>
      <c r="Q269" s="110"/>
      <c r="R269" s="110"/>
      <c r="S269" s="110"/>
      <c r="T269" s="110"/>
      <c r="U269" s="110"/>
      <c r="V269" s="110"/>
      <c r="W269" s="110"/>
      <c r="X269" s="110"/>
      <c r="Y269" s="110"/>
      <c r="Z269" s="110">
        <v>2000</v>
      </c>
      <c r="AA269" s="110"/>
      <c r="AB269" s="110"/>
      <c r="AC269" s="110"/>
      <c r="AD269" s="110">
        <v>2000</v>
      </c>
      <c r="AE269" s="111"/>
      <c r="AF269" s="112"/>
      <c r="AG269" s="113" t="s">
        <v>82</v>
      </c>
      <c r="AH269" s="113"/>
      <c r="AI269" s="114" t="s">
        <v>83</v>
      </c>
    </row>
    <row r="270" spans="1:35" ht="15.75" thickBot="1">
      <c r="A270" s="324"/>
      <c r="B270" s="325"/>
      <c r="C270" s="325"/>
      <c r="D270" s="325"/>
      <c r="E270" s="325"/>
      <c r="F270" s="325"/>
      <c r="G270" s="325"/>
      <c r="H270" s="325"/>
      <c r="I270" s="325"/>
      <c r="J270" s="325"/>
      <c r="K270" s="325"/>
      <c r="L270" s="325"/>
      <c r="M270" s="325"/>
      <c r="N270" s="325"/>
      <c r="O270" s="325"/>
      <c r="P270" s="325"/>
      <c r="Q270" s="325"/>
      <c r="R270" s="325"/>
      <c r="S270" s="325"/>
      <c r="T270" s="325"/>
      <c r="U270" s="325"/>
      <c r="V270" s="325"/>
      <c r="W270" s="325"/>
      <c r="X270" s="325"/>
      <c r="Y270" s="325"/>
      <c r="Z270" s="325"/>
      <c r="AA270" s="325"/>
      <c r="AB270" s="325"/>
      <c r="AC270" s="325"/>
      <c r="AD270" s="325"/>
      <c r="AE270" s="325"/>
      <c r="AF270" s="325"/>
      <c r="AG270" s="325"/>
      <c r="AH270" s="325"/>
      <c r="AI270" s="326"/>
    </row>
    <row r="271" spans="1:35" ht="34.5" thickBot="1">
      <c r="A271" s="13" t="s">
        <v>27</v>
      </c>
      <c r="B271" s="14" t="s">
        <v>28</v>
      </c>
      <c r="C271" s="14" t="s">
        <v>29</v>
      </c>
      <c r="D271" s="14" t="s">
        <v>30</v>
      </c>
      <c r="E271" s="15" t="s">
        <v>31</v>
      </c>
      <c r="F271" s="15" t="s">
        <v>32</v>
      </c>
      <c r="G271" s="115" t="s">
        <v>33</v>
      </c>
      <c r="H271" s="116" t="s">
        <v>34</v>
      </c>
      <c r="I271" s="117"/>
      <c r="J271" s="117"/>
      <c r="K271" s="117"/>
      <c r="L271" s="117"/>
      <c r="M271" s="118"/>
      <c r="N271" s="17"/>
      <c r="O271" s="18">
        <f>SUM(O272:O275)</f>
        <v>0</v>
      </c>
      <c r="P271" s="19"/>
      <c r="Q271" s="18"/>
      <c r="R271" s="19"/>
      <c r="S271" s="18"/>
      <c r="T271" s="19"/>
      <c r="U271" s="18"/>
      <c r="V271" s="19"/>
      <c r="W271" s="18"/>
      <c r="X271" s="19"/>
      <c r="Y271" s="18"/>
      <c r="Z271" s="19"/>
      <c r="AA271" s="18"/>
      <c r="AB271" s="19"/>
      <c r="AC271" s="18"/>
      <c r="AD271" s="20"/>
      <c r="AE271" s="18"/>
      <c r="AF271" s="21">
        <f>SUM(AF272:AF275)</f>
        <v>0</v>
      </c>
      <c r="AG271" s="22"/>
      <c r="AH271" s="22"/>
      <c r="AI271" s="119"/>
    </row>
    <row r="272" spans="1:35">
      <c r="A272" s="347" t="s">
        <v>139</v>
      </c>
      <c r="B272" s="68"/>
      <c r="C272" s="24" t="s">
        <v>147</v>
      </c>
      <c r="D272" s="24"/>
      <c r="E272" s="120" t="s">
        <v>86</v>
      </c>
      <c r="F272" s="25" t="s">
        <v>86</v>
      </c>
      <c r="G272" s="387"/>
      <c r="H272" s="399"/>
      <c r="I272" s="29"/>
      <c r="J272" s="378"/>
      <c r="K272" s="121">
        <v>2</v>
      </c>
      <c r="L272" s="380">
        <v>1</v>
      </c>
      <c r="M272" s="382">
        <v>1</v>
      </c>
      <c r="N272" s="122"/>
      <c r="O272" s="123"/>
      <c r="P272" s="124"/>
      <c r="Q272" s="125"/>
      <c r="R272" s="125"/>
      <c r="S272" s="125"/>
      <c r="T272" s="125"/>
      <c r="U272" s="125"/>
      <c r="V272" s="125"/>
      <c r="W272" s="125"/>
      <c r="X272" s="125"/>
      <c r="Y272" s="125"/>
      <c r="Z272" s="125"/>
      <c r="AA272" s="125"/>
      <c r="AB272" s="26"/>
      <c r="AC272" s="26"/>
      <c r="AD272" s="345"/>
      <c r="AE272" s="345"/>
      <c r="AF272" s="27"/>
      <c r="AG272" s="317"/>
      <c r="AH272" s="317"/>
      <c r="AI272" s="391"/>
    </row>
    <row r="273" spans="1:35">
      <c r="A273" s="348"/>
      <c r="B273" s="69" t="s">
        <v>141</v>
      </c>
      <c r="C273" s="28"/>
      <c r="D273" s="28"/>
      <c r="E273" s="126"/>
      <c r="F273" s="25"/>
      <c r="G273" s="361"/>
      <c r="H273" s="388"/>
      <c r="I273" s="29"/>
      <c r="J273" s="378"/>
      <c r="K273" s="127"/>
      <c r="L273" s="380"/>
      <c r="M273" s="382"/>
      <c r="N273" s="128"/>
      <c r="O273" s="123"/>
      <c r="P273" s="30"/>
      <c r="Q273" s="26"/>
      <c r="R273" s="26"/>
      <c r="S273" s="26"/>
      <c r="T273" s="26"/>
      <c r="U273" s="26"/>
      <c r="V273" s="26"/>
      <c r="W273" s="26"/>
      <c r="X273" s="26"/>
      <c r="Y273" s="26"/>
      <c r="Z273" s="26"/>
      <c r="AA273" s="26"/>
      <c r="AB273" s="26"/>
      <c r="AC273" s="26"/>
      <c r="AD273" s="345"/>
      <c r="AE273" s="345"/>
      <c r="AF273" s="27"/>
      <c r="AG273" s="317"/>
      <c r="AH273" s="317"/>
      <c r="AI273" s="391"/>
    </row>
    <row r="274" spans="1:35">
      <c r="A274" s="348"/>
      <c r="B274" s="69"/>
      <c r="C274" s="28"/>
      <c r="D274" s="28"/>
      <c r="E274" s="129"/>
      <c r="F274" s="25"/>
      <c r="G274" s="361"/>
      <c r="H274" s="388"/>
      <c r="I274" s="29"/>
      <c r="J274" s="378"/>
      <c r="K274" s="127"/>
      <c r="L274" s="380"/>
      <c r="M274" s="382"/>
      <c r="N274" s="122"/>
      <c r="O274" s="123"/>
      <c r="P274" s="130"/>
      <c r="Q274" s="26"/>
      <c r="R274" s="26"/>
      <c r="S274" s="26"/>
      <c r="T274" s="26"/>
      <c r="U274" s="26"/>
      <c r="V274" s="26"/>
      <c r="W274" s="26"/>
      <c r="X274" s="26"/>
      <c r="Y274" s="26"/>
      <c r="Z274" s="26"/>
      <c r="AA274" s="26"/>
      <c r="AB274" s="26"/>
      <c r="AC274" s="26"/>
      <c r="AD274" s="345"/>
      <c r="AE274" s="345"/>
      <c r="AF274" s="131"/>
      <c r="AG274" s="317"/>
      <c r="AH274" s="317"/>
      <c r="AI274" s="391"/>
    </row>
    <row r="275" spans="1:35" ht="15.75" thickBot="1">
      <c r="A275" s="359"/>
      <c r="B275" s="70"/>
      <c r="C275" s="31"/>
      <c r="D275" s="31"/>
      <c r="E275" s="132"/>
      <c r="F275" s="32"/>
      <c r="G275" s="362"/>
      <c r="H275" s="389"/>
      <c r="I275" s="33"/>
      <c r="J275" s="379"/>
      <c r="K275" s="133"/>
      <c r="L275" s="381"/>
      <c r="M275" s="383"/>
      <c r="N275" s="134"/>
      <c r="O275" s="34"/>
      <c r="P275" s="135"/>
      <c r="Q275" s="136"/>
      <c r="R275" s="136"/>
      <c r="S275" s="136"/>
      <c r="T275" s="136"/>
      <c r="U275" s="136"/>
      <c r="V275" s="136"/>
      <c r="W275" s="136"/>
      <c r="X275" s="136"/>
      <c r="Y275" s="136"/>
      <c r="Z275" s="136"/>
      <c r="AA275" s="136"/>
      <c r="AB275" s="136"/>
      <c r="AC275" s="136"/>
      <c r="AD275" s="346"/>
      <c r="AE275" s="346"/>
      <c r="AF275" s="137"/>
      <c r="AG275" s="356"/>
      <c r="AH275" s="356"/>
      <c r="AI275" s="392"/>
    </row>
    <row r="276" spans="1:35">
      <c r="A276" s="140"/>
      <c r="B276" s="140"/>
      <c r="G276" s="141"/>
      <c r="H276" s="141"/>
      <c r="I276" s="141"/>
      <c r="AF276" s="142"/>
    </row>
    <row r="277" spans="1:35" ht="15.75" thickBot="1">
      <c r="A277" s="140"/>
      <c r="B277" s="140"/>
      <c r="G277" s="141"/>
      <c r="H277" s="141"/>
      <c r="I277" s="141"/>
      <c r="AF277" s="142"/>
    </row>
    <row r="278" spans="1:35">
      <c r="A278" s="372" t="s">
        <v>72</v>
      </c>
      <c r="B278" s="373"/>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4"/>
    </row>
    <row r="279" spans="1:35" ht="15.75" thickBot="1">
      <c r="A279" s="375" t="s">
        <v>53</v>
      </c>
      <c r="B279" s="376"/>
      <c r="C279" s="376"/>
      <c r="D279" s="376"/>
      <c r="E279" s="376"/>
      <c r="F279" s="376"/>
      <c r="G279" s="376"/>
      <c r="H279" s="376"/>
      <c r="I279" s="376"/>
      <c r="J279" s="376"/>
      <c r="K279" s="376"/>
      <c r="L279" s="376"/>
      <c r="M279" s="376"/>
      <c r="N279" s="376"/>
      <c r="O279" s="376"/>
      <c r="P279" s="376"/>
      <c r="Q279" s="376"/>
      <c r="R279" s="376"/>
      <c r="S279" s="376"/>
      <c r="T279" s="376"/>
      <c r="U279" s="376"/>
      <c r="V279" s="376"/>
      <c r="W279" s="376"/>
      <c r="X279" s="376"/>
      <c r="Y279" s="376"/>
      <c r="Z279" s="376"/>
      <c r="AA279" s="376"/>
      <c r="AB279" s="376"/>
      <c r="AC279" s="376"/>
      <c r="AD279" s="376"/>
      <c r="AE279" s="376"/>
      <c r="AF279" s="376"/>
      <c r="AG279" s="376"/>
      <c r="AH279" s="376"/>
      <c r="AI279" s="377"/>
    </row>
    <row r="280" spans="1:35">
      <c r="A280" s="271" t="s">
        <v>134</v>
      </c>
      <c r="B280" s="272"/>
      <c r="C280" s="272"/>
      <c r="D280" s="272"/>
      <c r="E280" s="272"/>
      <c r="F280" s="272"/>
      <c r="G280" s="273"/>
      <c r="H280" s="274" t="s">
        <v>135</v>
      </c>
      <c r="I280" s="275"/>
      <c r="J280" s="275"/>
      <c r="K280" s="275"/>
      <c r="L280" s="275"/>
      <c r="M280" s="275"/>
      <c r="N280" s="275"/>
      <c r="O280" s="275"/>
      <c r="P280" s="275"/>
      <c r="Q280" s="275"/>
      <c r="R280" s="275"/>
      <c r="S280" s="276"/>
      <c r="T280" s="274" t="s">
        <v>0</v>
      </c>
      <c r="U280" s="277"/>
      <c r="V280" s="277"/>
      <c r="W280" s="277"/>
      <c r="X280" s="277"/>
      <c r="Y280" s="277"/>
      <c r="Z280" s="277"/>
      <c r="AA280" s="277"/>
      <c r="AB280" s="277"/>
      <c r="AC280" s="277"/>
      <c r="AD280" s="277"/>
      <c r="AE280" s="277"/>
      <c r="AF280" s="277"/>
      <c r="AG280" s="277"/>
      <c r="AH280" s="277"/>
      <c r="AI280" s="278"/>
    </row>
    <row r="281" spans="1:35" ht="15.75" thickBot="1">
      <c r="A281" s="279" t="s">
        <v>136</v>
      </c>
      <c r="B281" s="280"/>
      <c r="C281" s="281"/>
      <c r="D281" s="98"/>
      <c r="E281" s="282" t="s">
        <v>148</v>
      </c>
      <c r="F281" s="282"/>
      <c r="G281" s="282"/>
      <c r="H281" s="282"/>
      <c r="I281" s="282"/>
      <c r="J281" s="282"/>
      <c r="K281" s="282"/>
      <c r="L281" s="282"/>
      <c r="M281" s="283"/>
      <c r="N281" s="284" t="s">
        <v>1</v>
      </c>
      <c r="O281" s="285"/>
      <c r="P281" s="285"/>
      <c r="Q281" s="285"/>
      <c r="R281" s="285"/>
      <c r="S281" s="285"/>
      <c r="T281" s="285"/>
      <c r="U281" s="285"/>
      <c r="V281" s="285"/>
      <c r="W281" s="285"/>
      <c r="X281" s="285"/>
      <c r="Y281" s="285"/>
      <c r="Z281" s="285"/>
      <c r="AA281" s="285"/>
      <c r="AB281" s="285"/>
      <c r="AC281" s="285"/>
      <c r="AD281" s="285"/>
      <c r="AE281" s="286"/>
      <c r="AF281" s="287" t="s">
        <v>2</v>
      </c>
      <c r="AG281" s="288"/>
      <c r="AH281" s="288"/>
      <c r="AI281" s="289"/>
    </row>
    <row r="282" spans="1:35">
      <c r="A282" s="306" t="s">
        <v>3</v>
      </c>
      <c r="B282" s="308" t="s">
        <v>4</v>
      </c>
      <c r="C282" s="309"/>
      <c r="D282" s="309"/>
      <c r="E282" s="309"/>
      <c r="F282" s="309"/>
      <c r="G282" s="309"/>
      <c r="H282" s="312" t="s">
        <v>5</v>
      </c>
      <c r="I282" s="314" t="s">
        <v>6</v>
      </c>
      <c r="J282" s="314" t="s">
        <v>7</v>
      </c>
      <c r="K282" s="304" t="s">
        <v>77</v>
      </c>
      <c r="L282" s="292" t="s">
        <v>8</v>
      </c>
      <c r="M282" s="302" t="s">
        <v>9</v>
      </c>
      <c r="N282" s="323" t="s">
        <v>10</v>
      </c>
      <c r="O282" s="270"/>
      <c r="P282" s="268" t="s">
        <v>11</v>
      </c>
      <c r="Q282" s="270"/>
      <c r="R282" s="268" t="s">
        <v>12</v>
      </c>
      <c r="S282" s="270"/>
      <c r="T282" s="268" t="s">
        <v>13</v>
      </c>
      <c r="U282" s="270"/>
      <c r="V282" s="268" t="s">
        <v>14</v>
      </c>
      <c r="W282" s="270"/>
      <c r="X282" s="268" t="s">
        <v>15</v>
      </c>
      <c r="Y282" s="270"/>
      <c r="Z282" s="268" t="s">
        <v>16</v>
      </c>
      <c r="AA282" s="270"/>
      <c r="AB282" s="268" t="s">
        <v>17</v>
      </c>
      <c r="AC282" s="270"/>
      <c r="AD282" s="268" t="s">
        <v>18</v>
      </c>
      <c r="AE282" s="269"/>
      <c r="AF282" s="290" t="s">
        <v>19</v>
      </c>
      <c r="AG282" s="294" t="s">
        <v>20</v>
      </c>
      <c r="AH282" s="296" t="s">
        <v>21</v>
      </c>
      <c r="AI282" s="298" t="s">
        <v>22</v>
      </c>
    </row>
    <row r="283" spans="1:35" ht="20.25" thickBot="1">
      <c r="A283" s="307"/>
      <c r="B283" s="310"/>
      <c r="C283" s="311"/>
      <c r="D283" s="311"/>
      <c r="E283" s="311"/>
      <c r="F283" s="311"/>
      <c r="G283" s="311"/>
      <c r="H283" s="313"/>
      <c r="I283" s="315" t="s">
        <v>6</v>
      </c>
      <c r="J283" s="315"/>
      <c r="K283" s="305"/>
      <c r="L283" s="293"/>
      <c r="M283" s="303"/>
      <c r="N283" s="99" t="s">
        <v>23</v>
      </c>
      <c r="O283" s="100" t="s">
        <v>24</v>
      </c>
      <c r="P283" s="101" t="s">
        <v>23</v>
      </c>
      <c r="Q283" s="100" t="s">
        <v>24</v>
      </c>
      <c r="R283" s="101" t="s">
        <v>23</v>
      </c>
      <c r="S283" s="100" t="s">
        <v>24</v>
      </c>
      <c r="T283" s="101" t="s">
        <v>23</v>
      </c>
      <c r="U283" s="100" t="s">
        <v>24</v>
      </c>
      <c r="V283" s="101" t="s">
        <v>23</v>
      </c>
      <c r="W283" s="100" t="s">
        <v>24</v>
      </c>
      <c r="X283" s="101" t="s">
        <v>23</v>
      </c>
      <c r="Y283" s="100" t="s">
        <v>24</v>
      </c>
      <c r="Z283" s="101" t="s">
        <v>23</v>
      </c>
      <c r="AA283" s="100" t="s">
        <v>25</v>
      </c>
      <c r="AB283" s="101" t="s">
        <v>23</v>
      </c>
      <c r="AC283" s="100" t="s">
        <v>25</v>
      </c>
      <c r="AD283" s="101" t="s">
        <v>23</v>
      </c>
      <c r="AE283" s="102" t="s">
        <v>25</v>
      </c>
      <c r="AF283" s="291"/>
      <c r="AG283" s="295"/>
      <c r="AH283" s="297"/>
      <c r="AI283" s="299"/>
    </row>
    <row r="284" spans="1:35" ht="97.5" thickBot="1">
      <c r="A284" s="103" t="s">
        <v>78</v>
      </c>
      <c r="B284" s="300" t="s">
        <v>149</v>
      </c>
      <c r="C284" s="301"/>
      <c r="D284" s="301"/>
      <c r="E284" s="301"/>
      <c r="F284" s="301"/>
      <c r="G284" s="301"/>
      <c r="H284" s="139" t="s">
        <v>96</v>
      </c>
      <c r="I284" s="105">
        <v>14</v>
      </c>
      <c r="J284" s="106">
        <v>4</v>
      </c>
      <c r="K284" s="106">
        <v>2</v>
      </c>
      <c r="L284" s="107"/>
      <c r="M284" s="108">
        <v>2</v>
      </c>
      <c r="N284" s="109"/>
      <c r="O284" s="110"/>
      <c r="P284" s="110"/>
      <c r="Q284" s="110"/>
      <c r="R284" s="110"/>
      <c r="S284" s="110"/>
      <c r="T284" s="110"/>
      <c r="U284" s="110"/>
      <c r="V284" s="110"/>
      <c r="W284" s="110"/>
      <c r="X284" s="110">
        <v>780000</v>
      </c>
      <c r="Y284" s="110"/>
      <c r="Z284" s="110"/>
      <c r="AA284" s="110"/>
      <c r="AB284" s="110"/>
      <c r="AC284" s="110"/>
      <c r="AD284" s="110">
        <v>780000</v>
      </c>
      <c r="AE284" s="111"/>
      <c r="AF284" s="112"/>
      <c r="AG284" s="113" t="s">
        <v>82</v>
      </c>
      <c r="AH284" s="113"/>
      <c r="AI284" s="114" t="s">
        <v>83</v>
      </c>
    </row>
    <row r="285" spans="1:35" ht="15.75" thickBot="1">
      <c r="A285" s="324"/>
      <c r="B285" s="325"/>
      <c r="C285" s="325"/>
      <c r="D285" s="325"/>
      <c r="E285" s="325"/>
      <c r="F285" s="325"/>
      <c r="G285" s="325"/>
      <c r="H285" s="325"/>
      <c r="I285" s="325"/>
      <c r="J285" s="325"/>
      <c r="K285" s="325"/>
      <c r="L285" s="325"/>
      <c r="M285" s="325"/>
      <c r="N285" s="325"/>
      <c r="O285" s="325"/>
      <c r="P285" s="325"/>
      <c r="Q285" s="325"/>
      <c r="R285" s="325"/>
      <c r="S285" s="325"/>
      <c r="T285" s="325"/>
      <c r="U285" s="325"/>
      <c r="V285" s="325"/>
      <c r="W285" s="325"/>
      <c r="X285" s="325"/>
      <c r="Y285" s="325"/>
      <c r="Z285" s="325"/>
      <c r="AA285" s="325"/>
      <c r="AB285" s="325"/>
      <c r="AC285" s="325"/>
      <c r="AD285" s="325"/>
      <c r="AE285" s="325"/>
      <c r="AF285" s="325"/>
      <c r="AG285" s="325"/>
      <c r="AH285" s="325"/>
      <c r="AI285" s="326"/>
    </row>
    <row r="286" spans="1:35" ht="34.5" thickBot="1">
      <c r="A286" s="13" t="s">
        <v>27</v>
      </c>
      <c r="B286" s="14" t="s">
        <v>28</v>
      </c>
      <c r="C286" s="14" t="s">
        <v>29</v>
      </c>
      <c r="D286" s="14" t="s">
        <v>30</v>
      </c>
      <c r="E286" s="15" t="s">
        <v>31</v>
      </c>
      <c r="F286" s="15" t="s">
        <v>32</v>
      </c>
      <c r="G286" s="115" t="s">
        <v>33</v>
      </c>
      <c r="H286" s="116" t="s">
        <v>34</v>
      </c>
      <c r="I286" s="117"/>
      <c r="J286" s="117"/>
      <c r="K286" s="117"/>
      <c r="L286" s="117"/>
      <c r="M286" s="118"/>
      <c r="N286" s="17"/>
      <c r="O286" s="18">
        <f>SUM(O287:O290)</f>
        <v>0</v>
      </c>
      <c r="P286" s="19"/>
      <c r="Q286" s="18"/>
      <c r="R286" s="19"/>
      <c r="S286" s="18"/>
      <c r="T286" s="19"/>
      <c r="U286" s="18"/>
      <c r="V286" s="19"/>
      <c r="W286" s="18"/>
      <c r="X286" s="19"/>
      <c r="Y286" s="18"/>
      <c r="Z286" s="19"/>
      <c r="AA286" s="18"/>
      <c r="AB286" s="19"/>
      <c r="AC286" s="18"/>
      <c r="AD286" s="20"/>
      <c r="AE286" s="18"/>
      <c r="AF286" s="21">
        <f>SUM(AF287:AF290)</f>
        <v>0</v>
      </c>
      <c r="AG286" s="22"/>
      <c r="AH286" s="22"/>
      <c r="AI286" s="119"/>
    </row>
    <row r="287" spans="1:35" ht="16.5">
      <c r="A287" s="347" t="s">
        <v>139</v>
      </c>
      <c r="B287" s="68"/>
      <c r="C287" s="24" t="s">
        <v>150</v>
      </c>
      <c r="D287" s="24"/>
      <c r="E287" s="120"/>
      <c r="F287" s="25" t="s">
        <v>86</v>
      </c>
      <c r="G287" s="387"/>
      <c r="H287" s="399"/>
      <c r="I287" s="29"/>
      <c r="J287" s="378"/>
      <c r="K287" s="121">
        <v>2</v>
      </c>
      <c r="L287" s="380"/>
      <c r="M287" s="382">
        <v>2</v>
      </c>
      <c r="N287" s="122"/>
      <c r="O287" s="123"/>
      <c r="P287" s="124"/>
      <c r="Q287" s="125"/>
      <c r="R287" s="125"/>
      <c r="S287" s="125"/>
      <c r="T287" s="125"/>
      <c r="U287" s="125"/>
      <c r="V287" s="125"/>
      <c r="W287" s="125"/>
      <c r="X287" s="125"/>
      <c r="Y287" s="125"/>
      <c r="Z287" s="125"/>
      <c r="AA287" s="125"/>
      <c r="AB287" s="26"/>
      <c r="AC287" s="26"/>
      <c r="AD287" s="345">
        <v>780000</v>
      </c>
      <c r="AE287" s="345"/>
      <c r="AF287" s="27"/>
      <c r="AG287" s="317"/>
      <c r="AH287" s="317"/>
      <c r="AI287" s="391"/>
    </row>
    <row r="288" spans="1:35" ht="16.5">
      <c r="A288" s="348"/>
      <c r="B288" s="69" t="s">
        <v>141</v>
      </c>
      <c r="C288" s="28" t="s">
        <v>151</v>
      </c>
      <c r="D288" s="28"/>
      <c r="E288" s="126"/>
      <c r="F288" s="25" t="s">
        <v>86</v>
      </c>
      <c r="G288" s="361"/>
      <c r="H288" s="388"/>
      <c r="I288" s="29"/>
      <c r="J288" s="378"/>
      <c r="K288" s="127"/>
      <c r="L288" s="380"/>
      <c r="M288" s="382"/>
      <c r="N288" s="128"/>
      <c r="O288" s="123"/>
      <c r="P288" s="30"/>
      <c r="Q288" s="26"/>
      <c r="R288" s="26"/>
      <c r="S288" s="26"/>
      <c r="T288" s="26"/>
      <c r="U288" s="26"/>
      <c r="V288" s="26"/>
      <c r="W288" s="26"/>
      <c r="X288" s="26"/>
      <c r="Y288" s="26"/>
      <c r="Z288" s="26"/>
      <c r="AA288" s="26"/>
      <c r="AB288" s="26"/>
      <c r="AC288" s="26"/>
      <c r="AD288" s="345"/>
      <c r="AE288" s="345"/>
      <c r="AF288" s="27"/>
      <c r="AG288" s="317"/>
      <c r="AH288" s="317"/>
      <c r="AI288" s="391"/>
    </row>
    <row r="289" spans="1:35">
      <c r="A289" s="348"/>
      <c r="B289" s="69"/>
      <c r="C289" s="28"/>
      <c r="D289" s="28"/>
      <c r="E289" s="129"/>
      <c r="F289" s="25"/>
      <c r="G289" s="361"/>
      <c r="H289" s="388"/>
      <c r="I289" s="29"/>
      <c r="J289" s="378"/>
      <c r="K289" s="127"/>
      <c r="L289" s="380"/>
      <c r="M289" s="382"/>
      <c r="N289" s="122"/>
      <c r="O289" s="123"/>
      <c r="P289" s="130"/>
      <c r="Q289" s="26"/>
      <c r="R289" s="26"/>
      <c r="S289" s="26"/>
      <c r="T289" s="26"/>
      <c r="U289" s="26"/>
      <c r="V289" s="26"/>
      <c r="W289" s="26"/>
      <c r="X289" s="26"/>
      <c r="Y289" s="26"/>
      <c r="Z289" s="26"/>
      <c r="AA289" s="26"/>
      <c r="AB289" s="26"/>
      <c r="AC289" s="26"/>
      <c r="AD289" s="345"/>
      <c r="AE289" s="345"/>
      <c r="AF289" s="131"/>
      <c r="AG289" s="317"/>
      <c r="AH289" s="317"/>
      <c r="AI289" s="391"/>
    </row>
    <row r="290" spans="1:35" ht="15.75" thickBot="1">
      <c r="A290" s="359"/>
      <c r="B290" s="70"/>
      <c r="C290" s="31"/>
      <c r="D290" s="31"/>
      <c r="E290" s="132"/>
      <c r="F290" s="32"/>
      <c r="G290" s="362"/>
      <c r="H290" s="389"/>
      <c r="I290" s="33"/>
      <c r="J290" s="379"/>
      <c r="K290" s="133"/>
      <c r="L290" s="381"/>
      <c r="M290" s="383"/>
      <c r="N290" s="134"/>
      <c r="O290" s="34"/>
      <c r="P290" s="135"/>
      <c r="Q290" s="136"/>
      <c r="R290" s="136"/>
      <c r="S290" s="136"/>
      <c r="T290" s="136"/>
      <c r="U290" s="136"/>
      <c r="V290" s="136"/>
      <c r="W290" s="136"/>
      <c r="X290" s="136"/>
      <c r="Y290" s="136"/>
      <c r="Z290" s="136"/>
      <c r="AA290" s="136"/>
      <c r="AB290" s="136"/>
      <c r="AC290" s="136"/>
      <c r="AD290" s="346"/>
      <c r="AE290" s="346"/>
      <c r="AF290" s="137"/>
      <c r="AG290" s="356"/>
      <c r="AH290" s="356"/>
      <c r="AI290" s="392"/>
    </row>
    <row r="291" spans="1:35">
      <c r="A291" s="140"/>
      <c r="B291" s="140"/>
      <c r="G291" s="141"/>
      <c r="H291" s="141"/>
      <c r="I291" s="141"/>
      <c r="AF291" s="142"/>
    </row>
    <row r="292" spans="1:35" ht="15.75" thickBot="1">
      <c r="A292" s="140"/>
      <c r="B292" s="140"/>
      <c r="G292" s="141"/>
      <c r="H292" s="141"/>
      <c r="I292" s="141"/>
      <c r="AF292" s="142"/>
    </row>
    <row r="293" spans="1:35">
      <c r="A293" s="372" t="s">
        <v>72</v>
      </c>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4"/>
    </row>
    <row r="294" spans="1:35" ht="15.75" thickBot="1">
      <c r="A294" s="375" t="s">
        <v>53</v>
      </c>
      <c r="B294" s="376"/>
      <c r="C294" s="376"/>
      <c r="D294" s="376"/>
      <c r="E294" s="376"/>
      <c r="F294" s="376"/>
      <c r="G294" s="376"/>
      <c r="H294" s="376"/>
      <c r="I294" s="376"/>
      <c r="J294" s="376"/>
      <c r="K294" s="376"/>
      <c r="L294" s="376"/>
      <c r="M294" s="376"/>
      <c r="N294" s="376"/>
      <c r="O294" s="376"/>
      <c r="P294" s="376"/>
      <c r="Q294" s="376"/>
      <c r="R294" s="376"/>
      <c r="S294" s="376"/>
      <c r="T294" s="376"/>
      <c r="U294" s="376"/>
      <c r="V294" s="376"/>
      <c r="W294" s="376"/>
      <c r="X294" s="376"/>
      <c r="Y294" s="376"/>
      <c r="Z294" s="376"/>
      <c r="AA294" s="376"/>
      <c r="AB294" s="376"/>
      <c r="AC294" s="376"/>
      <c r="AD294" s="376"/>
      <c r="AE294" s="376"/>
      <c r="AF294" s="376"/>
      <c r="AG294" s="376"/>
      <c r="AH294" s="376"/>
      <c r="AI294" s="377"/>
    </row>
    <row r="295" spans="1:35">
      <c r="A295" s="271" t="s">
        <v>134</v>
      </c>
      <c r="B295" s="272"/>
      <c r="C295" s="272"/>
      <c r="D295" s="272"/>
      <c r="E295" s="272"/>
      <c r="F295" s="272"/>
      <c r="G295" s="273"/>
      <c r="H295" s="274" t="s">
        <v>135</v>
      </c>
      <c r="I295" s="275"/>
      <c r="J295" s="275"/>
      <c r="K295" s="275"/>
      <c r="L295" s="275"/>
      <c r="M295" s="275"/>
      <c r="N295" s="275"/>
      <c r="O295" s="275"/>
      <c r="P295" s="275"/>
      <c r="Q295" s="275"/>
      <c r="R295" s="275"/>
      <c r="S295" s="276"/>
      <c r="T295" s="274" t="s">
        <v>0</v>
      </c>
      <c r="U295" s="277"/>
      <c r="V295" s="277"/>
      <c r="W295" s="277"/>
      <c r="X295" s="277"/>
      <c r="Y295" s="277"/>
      <c r="Z295" s="277"/>
      <c r="AA295" s="277"/>
      <c r="AB295" s="277"/>
      <c r="AC295" s="277"/>
      <c r="AD295" s="277"/>
      <c r="AE295" s="277"/>
      <c r="AF295" s="277"/>
      <c r="AG295" s="277"/>
      <c r="AH295" s="277"/>
      <c r="AI295" s="278"/>
    </row>
    <row r="296" spans="1:35" ht="15.75" thickBot="1">
      <c r="A296" s="279" t="s">
        <v>136</v>
      </c>
      <c r="B296" s="280"/>
      <c r="C296" s="281"/>
      <c r="D296" s="98"/>
      <c r="E296" s="282" t="s">
        <v>152</v>
      </c>
      <c r="F296" s="282"/>
      <c r="G296" s="282"/>
      <c r="H296" s="282"/>
      <c r="I296" s="282"/>
      <c r="J296" s="282"/>
      <c r="K296" s="282"/>
      <c r="L296" s="282"/>
      <c r="M296" s="283"/>
      <c r="N296" s="284" t="s">
        <v>1</v>
      </c>
      <c r="O296" s="285"/>
      <c r="P296" s="285"/>
      <c r="Q296" s="285"/>
      <c r="R296" s="285"/>
      <c r="S296" s="285"/>
      <c r="T296" s="285"/>
      <c r="U296" s="285"/>
      <c r="V296" s="285"/>
      <c r="W296" s="285"/>
      <c r="X296" s="285"/>
      <c r="Y296" s="285"/>
      <c r="Z296" s="285"/>
      <c r="AA296" s="285"/>
      <c r="AB296" s="285"/>
      <c r="AC296" s="285"/>
      <c r="AD296" s="285"/>
      <c r="AE296" s="286"/>
      <c r="AF296" s="287" t="s">
        <v>2</v>
      </c>
      <c r="AG296" s="288"/>
      <c r="AH296" s="288"/>
      <c r="AI296" s="289"/>
    </row>
    <row r="297" spans="1:35">
      <c r="A297" s="306" t="s">
        <v>3</v>
      </c>
      <c r="B297" s="308" t="s">
        <v>4</v>
      </c>
      <c r="C297" s="309"/>
      <c r="D297" s="309"/>
      <c r="E297" s="309"/>
      <c r="F297" s="309"/>
      <c r="G297" s="309"/>
      <c r="H297" s="312" t="s">
        <v>5</v>
      </c>
      <c r="I297" s="314" t="s">
        <v>6</v>
      </c>
      <c r="J297" s="314" t="s">
        <v>7</v>
      </c>
      <c r="K297" s="304" t="s">
        <v>77</v>
      </c>
      <c r="L297" s="292" t="s">
        <v>8</v>
      </c>
      <c r="M297" s="302" t="s">
        <v>9</v>
      </c>
      <c r="N297" s="323" t="s">
        <v>10</v>
      </c>
      <c r="O297" s="270"/>
      <c r="P297" s="268" t="s">
        <v>11</v>
      </c>
      <c r="Q297" s="270"/>
      <c r="R297" s="268" t="s">
        <v>12</v>
      </c>
      <c r="S297" s="270"/>
      <c r="T297" s="268" t="s">
        <v>13</v>
      </c>
      <c r="U297" s="270"/>
      <c r="V297" s="268" t="s">
        <v>14</v>
      </c>
      <c r="W297" s="270"/>
      <c r="X297" s="268" t="s">
        <v>15</v>
      </c>
      <c r="Y297" s="270"/>
      <c r="Z297" s="268" t="s">
        <v>16</v>
      </c>
      <c r="AA297" s="270"/>
      <c r="AB297" s="268" t="s">
        <v>17</v>
      </c>
      <c r="AC297" s="270"/>
      <c r="AD297" s="268" t="s">
        <v>18</v>
      </c>
      <c r="AE297" s="269"/>
      <c r="AF297" s="290" t="s">
        <v>19</v>
      </c>
      <c r="AG297" s="294" t="s">
        <v>20</v>
      </c>
      <c r="AH297" s="296" t="s">
        <v>21</v>
      </c>
      <c r="AI297" s="298" t="s">
        <v>22</v>
      </c>
    </row>
    <row r="298" spans="1:35" ht="20.25" thickBot="1">
      <c r="A298" s="307"/>
      <c r="B298" s="310"/>
      <c r="C298" s="311"/>
      <c r="D298" s="311"/>
      <c r="E298" s="311"/>
      <c r="F298" s="311"/>
      <c r="G298" s="311"/>
      <c r="H298" s="313"/>
      <c r="I298" s="315" t="s">
        <v>6</v>
      </c>
      <c r="J298" s="315"/>
      <c r="K298" s="305"/>
      <c r="L298" s="293"/>
      <c r="M298" s="303"/>
      <c r="N298" s="99" t="s">
        <v>23</v>
      </c>
      <c r="O298" s="100" t="s">
        <v>24</v>
      </c>
      <c r="P298" s="101" t="s">
        <v>23</v>
      </c>
      <c r="Q298" s="100" t="s">
        <v>24</v>
      </c>
      <c r="R298" s="101" t="s">
        <v>23</v>
      </c>
      <c r="S298" s="100" t="s">
        <v>24</v>
      </c>
      <c r="T298" s="101" t="s">
        <v>23</v>
      </c>
      <c r="U298" s="100" t="s">
        <v>24</v>
      </c>
      <c r="V298" s="101" t="s">
        <v>23</v>
      </c>
      <c r="W298" s="100" t="s">
        <v>24</v>
      </c>
      <c r="X298" s="101" t="s">
        <v>23</v>
      </c>
      <c r="Y298" s="100" t="s">
        <v>24</v>
      </c>
      <c r="Z298" s="101" t="s">
        <v>23</v>
      </c>
      <c r="AA298" s="100" t="s">
        <v>25</v>
      </c>
      <c r="AB298" s="101" t="s">
        <v>23</v>
      </c>
      <c r="AC298" s="100" t="s">
        <v>25</v>
      </c>
      <c r="AD298" s="101" t="s">
        <v>23</v>
      </c>
      <c r="AE298" s="102" t="s">
        <v>25</v>
      </c>
      <c r="AF298" s="291"/>
      <c r="AG298" s="295"/>
      <c r="AH298" s="297"/>
      <c r="AI298" s="299"/>
    </row>
    <row r="299" spans="1:35" ht="97.5" thickBot="1">
      <c r="A299" s="103" t="s">
        <v>78</v>
      </c>
      <c r="B299" s="300" t="s">
        <v>153</v>
      </c>
      <c r="C299" s="301"/>
      <c r="D299" s="301"/>
      <c r="E299" s="301"/>
      <c r="F299" s="301"/>
      <c r="G299" s="301"/>
      <c r="H299" s="139" t="s">
        <v>96</v>
      </c>
      <c r="I299" s="105">
        <v>3</v>
      </c>
      <c r="J299" s="106">
        <v>4</v>
      </c>
      <c r="K299" s="106">
        <v>1</v>
      </c>
      <c r="L299" s="107"/>
      <c r="M299" s="108">
        <v>1</v>
      </c>
      <c r="N299" s="109"/>
      <c r="O299" s="110"/>
      <c r="P299" s="110">
        <v>7000</v>
      </c>
      <c r="Q299" s="110"/>
      <c r="R299" s="110"/>
      <c r="S299" s="110"/>
      <c r="T299" s="110"/>
      <c r="U299" s="110"/>
      <c r="V299" s="110"/>
      <c r="W299" s="110"/>
      <c r="X299" s="110"/>
      <c r="Y299" s="110"/>
      <c r="Z299" s="110">
        <v>7000</v>
      </c>
      <c r="AA299" s="110"/>
      <c r="AB299" s="110"/>
      <c r="AC299" s="110"/>
      <c r="AD299" s="110">
        <v>14000</v>
      </c>
      <c r="AE299" s="111"/>
      <c r="AF299" s="112" t="s">
        <v>154</v>
      </c>
      <c r="AG299" s="113" t="s">
        <v>82</v>
      </c>
      <c r="AH299" s="113"/>
      <c r="AI299" s="114" t="s">
        <v>83</v>
      </c>
    </row>
    <row r="300" spans="1:35" ht="15.75" thickBot="1">
      <c r="A300" s="324"/>
      <c r="B300" s="325"/>
      <c r="C300" s="325"/>
      <c r="D300" s="325"/>
      <c r="E300" s="325"/>
      <c r="F300" s="325"/>
      <c r="G300" s="325"/>
      <c r="H300" s="325"/>
      <c r="I300" s="325"/>
      <c r="J300" s="325"/>
      <c r="K300" s="325"/>
      <c r="L300" s="325"/>
      <c r="M300" s="325"/>
      <c r="N300" s="325"/>
      <c r="O300" s="325"/>
      <c r="P300" s="325"/>
      <c r="Q300" s="325"/>
      <c r="R300" s="325"/>
      <c r="S300" s="325"/>
      <c r="T300" s="325"/>
      <c r="U300" s="325"/>
      <c r="V300" s="325"/>
      <c r="W300" s="325"/>
      <c r="X300" s="325"/>
      <c r="Y300" s="325"/>
      <c r="Z300" s="325"/>
      <c r="AA300" s="325"/>
      <c r="AB300" s="325"/>
      <c r="AC300" s="325"/>
      <c r="AD300" s="325"/>
      <c r="AE300" s="325"/>
      <c r="AF300" s="325"/>
      <c r="AG300" s="325"/>
      <c r="AH300" s="325"/>
      <c r="AI300" s="326"/>
    </row>
    <row r="301" spans="1:35" ht="34.5" thickBot="1">
      <c r="A301" s="13" t="s">
        <v>27</v>
      </c>
      <c r="B301" s="14" t="s">
        <v>28</v>
      </c>
      <c r="C301" s="14" t="s">
        <v>29</v>
      </c>
      <c r="D301" s="14" t="s">
        <v>30</v>
      </c>
      <c r="E301" s="15" t="s">
        <v>31</v>
      </c>
      <c r="F301" s="15" t="s">
        <v>32</v>
      </c>
      <c r="G301" s="115" t="s">
        <v>33</v>
      </c>
      <c r="H301" s="116" t="s">
        <v>34</v>
      </c>
      <c r="I301" s="117"/>
      <c r="J301" s="117"/>
      <c r="K301" s="117"/>
      <c r="L301" s="117"/>
      <c r="M301" s="118"/>
      <c r="N301" s="17"/>
      <c r="O301" s="18">
        <f>SUM(O302:O305)</f>
        <v>0</v>
      </c>
      <c r="P301" s="19"/>
      <c r="Q301" s="18"/>
      <c r="R301" s="19"/>
      <c r="S301" s="18"/>
      <c r="T301" s="19"/>
      <c r="U301" s="18"/>
      <c r="V301" s="19"/>
      <c r="W301" s="18"/>
      <c r="X301" s="19"/>
      <c r="Y301" s="18"/>
      <c r="Z301" s="19"/>
      <c r="AA301" s="18"/>
      <c r="AB301" s="19"/>
      <c r="AC301" s="18"/>
      <c r="AD301" s="20"/>
      <c r="AE301" s="18"/>
      <c r="AF301" s="21">
        <f>SUM(AF302:AF305)</f>
        <v>0</v>
      </c>
      <c r="AG301" s="22"/>
      <c r="AH301" s="22"/>
      <c r="AI301" s="119"/>
    </row>
    <row r="302" spans="1:35" ht="16.5">
      <c r="A302" s="347" t="s">
        <v>139</v>
      </c>
      <c r="B302" s="68"/>
      <c r="C302" s="24" t="s">
        <v>155</v>
      </c>
      <c r="D302" s="24"/>
      <c r="E302" s="120"/>
      <c r="F302" s="25" t="s">
        <v>86</v>
      </c>
      <c r="G302" s="387"/>
      <c r="H302" s="399"/>
      <c r="I302" s="29"/>
      <c r="J302" s="378"/>
      <c r="K302" s="121">
        <v>1</v>
      </c>
      <c r="L302" s="380"/>
      <c r="M302" s="382">
        <v>1</v>
      </c>
      <c r="N302" s="122"/>
      <c r="O302" s="123"/>
      <c r="P302" s="124">
        <v>7</v>
      </c>
      <c r="Q302" s="125"/>
      <c r="R302" s="125"/>
      <c r="S302" s="125"/>
      <c r="T302" s="125"/>
      <c r="U302" s="125"/>
      <c r="V302" s="125"/>
      <c r="W302" s="125"/>
      <c r="X302" s="125"/>
      <c r="Y302" s="125"/>
      <c r="Z302" s="125"/>
      <c r="AA302" s="125"/>
      <c r="AB302" s="26"/>
      <c r="AC302" s="26"/>
      <c r="AD302" s="345">
        <v>14000</v>
      </c>
      <c r="AE302" s="345"/>
      <c r="AF302" s="27"/>
      <c r="AG302" s="317"/>
      <c r="AH302" s="317"/>
      <c r="AI302" s="391"/>
    </row>
    <row r="303" spans="1:35">
      <c r="A303" s="348"/>
      <c r="B303" s="69" t="s">
        <v>141</v>
      </c>
      <c r="C303" s="28"/>
      <c r="D303" s="28"/>
      <c r="E303" s="126"/>
      <c r="F303" s="25"/>
      <c r="G303" s="361"/>
      <c r="H303" s="388"/>
      <c r="I303" s="29"/>
      <c r="J303" s="378"/>
      <c r="K303" s="127"/>
      <c r="L303" s="380"/>
      <c r="M303" s="382"/>
      <c r="N303" s="128"/>
      <c r="O303" s="123"/>
      <c r="P303" s="30"/>
      <c r="Q303" s="26"/>
      <c r="R303" s="26"/>
      <c r="S303" s="26"/>
      <c r="T303" s="26"/>
      <c r="U303" s="26"/>
      <c r="V303" s="26"/>
      <c r="W303" s="26"/>
      <c r="X303" s="26"/>
      <c r="Y303" s="26"/>
      <c r="Z303" s="26"/>
      <c r="AA303" s="26"/>
      <c r="AB303" s="26"/>
      <c r="AC303" s="26"/>
      <c r="AD303" s="345"/>
      <c r="AE303" s="345"/>
      <c r="AF303" s="27"/>
      <c r="AG303" s="317"/>
      <c r="AH303" s="317"/>
      <c r="AI303" s="391"/>
    </row>
    <row r="304" spans="1:35">
      <c r="A304" s="348"/>
      <c r="B304" s="69"/>
      <c r="C304" s="28"/>
      <c r="D304" s="28"/>
      <c r="E304" s="129"/>
      <c r="F304" s="25"/>
      <c r="G304" s="361"/>
      <c r="H304" s="388"/>
      <c r="I304" s="29"/>
      <c r="J304" s="378"/>
      <c r="K304" s="127"/>
      <c r="L304" s="380"/>
      <c r="M304" s="382"/>
      <c r="N304" s="122"/>
      <c r="O304" s="123"/>
      <c r="P304" s="130"/>
      <c r="Q304" s="26"/>
      <c r="R304" s="26"/>
      <c r="S304" s="26"/>
      <c r="T304" s="26"/>
      <c r="U304" s="26"/>
      <c r="V304" s="26"/>
      <c r="W304" s="26"/>
      <c r="X304" s="26"/>
      <c r="Y304" s="26"/>
      <c r="Z304" s="26"/>
      <c r="AA304" s="26"/>
      <c r="AB304" s="26"/>
      <c r="AC304" s="26"/>
      <c r="AD304" s="345"/>
      <c r="AE304" s="345"/>
      <c r="AF304" s="131"/>
      <c r="AG304" s="317"/>
      <c r="AH304" s="317"/>
      <c r="AI304" s="391"/>
    </row>
    <row r="305" spans="1:35" ht="15.75" thickBot="1">
      <c r="A305" s="359"/>
      <c r="B305" s="70"/>
      <c r="C305" s="31"/>
      <c r="D305" s="31"/>
      <c r="E305" s="132"/>
      <c r="F305" s="32"/>
      <c r="G305" s="362"/>
      <c r="H305" s="389"/>
      <c r="I305" s="33"/>
      <c r="J305" s="379"/>
      <c r="K305" s="133"/>
      <c r="L305" s="381"/>
      <c r="M305" s="383"/>
      <c r="N305" s="134"/>
      <c r="O305" s="34"/>
      <c r="P305" s="135"/>
      <c r="Q305" s="136"/>
      <c r="R305" s="136"/>
      <c r="S305" s="136"/>
      <c r="T305" s="136"/>
      <c r="U305" s="136"/>
      <c r="V305" s="136"/>
      <c r="W305" s="136"/>
      <c r="X305" s="136"/>
      <c r="Y305" s="136"/>
      <c r="Z305" s="136"/>
      <c r="AA305" s="136"/>
      <c r="AB305" s="136"/>
      <c r="AC305" s="136"/>
      <c r="AD305" s="346"/>
      <c r="AE305" s="346"/>
      <c r="AF305" s="137"/>
      <c r="AG305" s="356"/>
      <c r="AH305" s="356"/>
      <c r="AI305" s="392"/>
    </row>
    <row r="306" spans="1:35">
      <c r="A306" s="140"/>
      <c r="B306" s="140"/>
      <c r="G306" s="141"/>
      <c r="H306" s="141"/>
      <c r="I306" s="141"/>
      <c r="AF306" s="142"/>
    </row>
    <row r="307" spans="1:35" ht="15.75" thickBot="1">
      <c r="A307" s="140"/>
      <c r="B307" s="140"/>
      <c r="G307" s="141"/>
      <c r="H307" s="141"/>
      <c r="I307" s="141"/>
      <c r="AF307" s="142"/>
    </row>
    <row r="308" spans="1:35">
      <c r="A308" s="372" t="s">
        <v>72</v>
      </c>
      <c r="B308" s="373"/>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4"/>
    </row>
    <row r="309" spans="1:35" ht="15.75" thickBot="1">
      <c r="A309" s="375" t="s">
        <v>53</v>
      </c>
      <c r="B309" s="376"/>
      <c r="C309" s="376"/>
      <c r="D309" s="376"/>
      <c r="E309" s="376"/>
      <c r="F309" s="376"/>
      <c r="G309" s="376"/>
      <c r="H309" s="376"/>
      <c r="I309" s="376"/>
      <c r="J309" s="376"/>
      <c r="K309" s="376"/>
      <c r="L309" s="376"/>
      <c r="M309" s="376"/>
      <c r="N309" s="376"/>
      <c r="O309" s="376"/>
      <c r="P309" s="376"/>
      <c r="Q309" s="376"/>
      <c r="R309" s="376"/>
      <c r="S309" s="376"/>
      <c r="T309" s="376"/>
      <c r="U309" s="376"/>
      <c r="V309" s="376"/>
      <c r="W309" s="376"/>
      <c r="X309" s="376"/>
      <c r="Y309" s="376"/>
      <c r="Z309" s="376"/>
      <c r="AA309" s="376"/>
      <c r="AB309" s="376"/>
      <c r="AC309" s="376"/>
      <c r="AD309" s="376"/>
      <c r="AE309" s="376"/>
      <c r="AF309" s="376"/>
      <c r="AG309" s="376"/>
      <c r="AH309" s="376"/>
      <c r="AI309" s="377"/>
    </row>
    <row r="310" spans="1:35">
      <c r="A310" s="271" t="s">
        <v>134</v>
      </c>
      <c r="B310" s="272"/>
      <c r="C310" s="272"/>
      <c r="D310" s="272"/>
      <c r="E310" s="272"/>
      <c r="F310" s="272"/>
      <c r="G310" s="273"/>
      <c r="H310" s="274" t="s">
        <v>135</v>
      </c>
      <c r="I310" s="275"/>
      <c r="J310" s="275"/>
      <c r="K310" s="275"/>
      <c r="L310" s="275"/>
      <c r="M310" s="275"/>
      <c r="N310" s="275"/>
      <c r="O310" s="275"/>
      <c r="P310" s="275"/>
      <c r="Q310" s="275"/>
      <c r="R310" s="275"/>
      <c r="S310" s="276"/>
      <c r="T310" s="274" t="s">
        <v>0</v>
      </c>
      <c r="U310" s="277"/>
      <c r="V310" s="277"/>
      <c r="W310" s="277"/>
      <c r="X310" s="277"/>
      <c r="Y310" s="277"/>
      <c r="Z310" s="277"/>
      <c r="AA310" s="277"/>
      <c r="AB310" s="277"/>
      <c r="AC310" s="277"/>
      <c r="AD310" s="277"/>
      <c r="AE310" s="277"/>
      <c r="AF310" s="277"/>
      <c r="AG310" s="277"/>
      <c r="AH310" s="277"/>
      <c r="AI310" s="278"/>
    </row>
    <row r="311" spans="1:35" ht="15.75" thickBot="1">
      <c r="A311" s="279" t="s">
        <v>136</v>
      </c>
      <c r="B311" s="280"/>
      <c r="C311" s="281"/>
      <c r="D311" s="98"/>
      <c r="E311" s="282" t="s">
        <v>152</v>
      </c>
      <c r="F311" s="282"/>
      <c r="G311" s="282"/>
      <c r="H311" s="282"/>
      <c r="I311" s="282"/>
      <c r="J311" s="282"/>
      <c r="K311" s="282"/>
      <c r="L311" s="282"/>
      <c r="M311" s="283"/>
      <c r="N311" s="284" t="s">
        <v>1</v>
      </c>
      <c r="O311" s="285"/>
      <c r="P311" s="285"/>
      <c r="Q311" s="285"/>
      <c r="R311" s="285"/>
      <c r="S311" s="285"/>
      <c r="T311" s="285"/>
      <c r="U311" s="285"/>
      <c r="V311" s="285"/>
      <c r="W311" s="285"/>
      <c r="X311" s="285"/>
      <c r="Y311" s="285"/>
      <c r="Z311" s="285"/>
      <c r="AA311" s="285"/>
      <c r="AB311" s="285"/>
      <c r="AC311" s="285"/>
      <c r="AD311" s="285"/>
      <c r="AE311" s="286"/>
      <c r="AF311" s="287" t="s">
        <v>2</v>
      </c>
      <c r="AG311" s="288"/>
      <c r="AH311" s="288"/>
      <c r="AI311" s="289"/>
    </row>
    <row r="312" spans="1:35">
      <c r="A312" s="306" t="s">
        <v>3</v>
      </c>
      <c r="B312" s="308" t="s">
        <v>4</v>
      </c>
      <c r="C312" s="309"/>
      <c r="D312" s="309"/>
      <c r="E312" s="309"/>
      <c r="F312" s="309"/>
      <c r="G312" s="309"/>
      <c r="H312" s="312" t="s">
        <v>5</v>
      </c>
      <c r="I312" s="314" t="s">
        <v>6</v>
      </c>
      <c r="J312" s="314" t="s">
        <v>7</v>
      </c>
      <c r="K312" s="304" t="s">
        <v>77</v>
      </c>
      <c r="L312" s="292" t="s">
        <v>8</v>
      </c>
      <c r="M312" s="302" t="s">
        <v>9</v>
      </c>
      <c r="N312" s="323" t="s">
        <v>10</v>
      </c>
      <c r="O312" s="270"/>
      <c r="P312" s="268" t="s">
        <v>11</v>
      </c>
      <c r="Q312" s="270"/>
      <c r="R312" s="268" t="s">
        <v>12</v>
      </c>
      <c r="S312" s="270"/>
      <c r="T312" s="268" t="s">
        <v>13</v>
      </c>
      <c r="U312" s="270"/>
      <c r="V312" s="268" t="s">
        <v>14</v>
      </c>
      <c r="W312" s="270"/>
      <c r="X312" s="268" t="s">
        <v>15</v>
      </c>
      <c r="Y312" s="270"/>
      <c r="Z312" s="268" t="s">
        <v>16</v>
      </c>
      <c r="AA312" s="270"/>
      <c r="AB312" s="268" t="s">
        <v>17</v>
      </c>
      <c r="AC312" s="270"/>
      <c r="AD312" s="268" t="s">
        <v>18</v>
      </c>
      <c r="AE312" s="269"/>
      <c r="AF312" s="290" t="s">
        <v>19</v>
      </c>
      <c r="AG312" s="294" t="s">
        <v>20</v>
      </c>
      <c r="AH312" s="296" t="s">
        <v>21</v>
      </c>
      <c r="AI312" s="298" t="s">
        <v>22</v>
      </c>
    </row>
    <row r="313" spans="1:35" ht="20.25" thickBot="1">
      <c r="A313" s="307"/>
      <c r="B313" s="310"/>
      <c r="C313" s="311"/>
      <c r="D313" s="311"/>
      <c r="E313" s="311"/>
      <c r="F313" s="311"/>
      <c r="G313" s="311"/>
      <c r="H313" s="313"/>
      <c r="I313" s="315" t="s">
        <v>6</v>
      </c>
      <c r="J313" s="315"/>
      <c r="K313" s="305"/>
      <c r="L313" s="293"/>
      <c r="M313" s="303"/>
      <c r="N313" s="99" t="s">
        <v>23</v>
      </c>
      <c r="O313" s="100" t="s">
        <v>24</v>
      </c>
      <c r="P313" s="101" t="s">
        <v>23</v>
      </c>
      <c r="Q313" s="100" t="s">
        <v>24</v>
      </c>
      <c r="R313" s="101" t="s">
        <v>23</v>
      </c>
      <c r="S313" s="100" t="s">
        <v>24</v>
      </c>
      <c r="T313" s="101" t="s">
        <v>23</v>
      </c>
      <c r="U313" s="100" t="s">
        <v>24</v>
      </c>
      <c r="V313" s="101" t="s">
        <v>23</v>
      </c>
      <c r="W313" s="100" t="s">
        <v>24</v>
      </c>
      <c r="X313" s="101" t="s">
        <v>23</v>
      </c>
      <c r="Y313" s="100" t="s">
        <v>24</v>
      </c>
      <c r="Z313" s="101" t="s">
        <v>23</v>
      </c>
      <c r="AA313" s="100" t="s">
        <v>25</v>
      </c>
      <c r="AB313" s="101" t="s">
        <v>23</v>
      </c>
      <c r="AC313" s="100" t="s">
        <v>25</v>
      </c>
      <c r="AD313" s="101" t="s">
        <v>23</v>
      </c>
      <c r="AE313" s="102" t="s">
        <v>25</v>
      </c>
      <c r="AF313" s="291"/>
      <c r="AG313" s="295"/>
      <c r="AH313" s="297"/>
      <c r="AI313" s="299"/>
    </row>
    <row r="314" spans="1:35" ht="97.5" thickBot="1">
      <c r="A314" s="103" t="s">
        <v>78</v>
      </c>
      <c r="B314" s="300" t="s">
        <v>156</v>
      </c>
      <c r="C314" s="301"/>
      <c r="D314" s="301"/>
      <c r="E314" s="301"/>
      <c r="F314" s="301"/>
      <c r="G314" s="301"/>
      <c r="H314" s="139" t="s">
        <v>96</v>
      </c>
      <c r="I314" s="105">
        <v>0</v>
      </c>
      <c r="J314" s="106">
        <v>1</v>
      </c>
      <c r="K314" s="106">
        <v>1</v>
      </c>
      <c r="L314" s="107"/>
      <c r="M314" s="108">
        <v>1</v>
      </c>
      <c r="N314" s="109"/>
      <c r="O314" s="110"/>
      <c r="P314" s="110"/>
      <c r="Q314" s="110"/>
      <c r="R314" s="110"/>
      <c r="S314" s="110"/>
      <c r="T314" s="110"/>
      <c r="U314" s="110"/>
      <c r="V314" s="110"/>
      <c r="W314" s="110"/>
      <c r="X314" s="110"/>
      <c r="Y314" s="110"/>
      <c r="Z314" s="110"/>
      <c r="AA314" s="110"/>
      <c r="AB314" s="110"/>
      <c r="AC314" s="110"/>
      <c r="AD314" s="110"/>
      <c r="AE314" s="111"/>
      <c r="AF314" s="112" t="s">
        <v>154</v>
      </c>
      <c r="AG314" s="113" t="s">
        <v>82</v>
      </c>
      <c r="AH314" s="113"/>
      <c r="AI314" s="114" t="s">
        <v>83</v>
      </c>
    </row>
    <row r="315" spans="1:35" ht="15.75" thickBot="1">
      <c r="A315" s="324"/>
      <c r="B315" s="325"/>
      <c r="C315" s="325"/>
      <c r="D315" s="325"/>
      <c r="E315" s="325"/>
      <c r="F315" s="325"/>
      <c r="G315" s="325"/>
      <c r="H315" s="325"/>
      <c r="I315" s="325"/>
      <c r="J315" s="325"/>
      <c r="K315" s="325"/>
      <c r="L315" s="325"/>
      <c r="M315" s="325"/>
      <c r="N315" s="325"/>
      <c r="O315" s="325"/>
      <c r="P315" s="325"/>
      <c r="Q315" s="325"/>
      <c r="R315" s="325"/>
      <c r="S315" s="325"/>
      <c r="T315" s="325"/>
      <c r="U315" s="325"/>
      <c r="V315" s="325"/>
      <c r="W315" s="325"/>
      <c r="X315" s="325"/>
      <c r="Y315" s="325"/>
      <c r="Z315" s="325"/>
      <c r="AA315" s="325"/>
      <c r="AB315" s="325"/>
      <c r="AC315" s="325"/>
      <c r="AD315" s="325"/>
      <c r="AE315" s="325"/>
      <c r="AF315" s="325"/>
      <c r="AG315" s="325"/>
      <c r="AH315" s="325"/>
      <c r="AI315" s="326"/>
    </row>
    <row r="316" spans="1:35" ht="34.5" thickBot="1">
      <c r="A316" s="13" t="s">
        <v>27</v>
      </c>
      <c r="B316" s="14" t="s">
        <v>28</v>
      </c>
      <c r="C316" s="14" t="s">
        <v>29</v>
      </c>
      <c r="D316" s="14" t="s">
        <v>30</v>
      </c>
      <c r="E316" s="15" t="s">
        <v>31</v>
      </c>
      <c r="F316" s="15" t="s">
        <v>32</v>
      </c>
      <c r="G316" s="115" t="s">
        <v>33</v>
      </c>
      <c r="H316" s="116" t="s">
        <v>34</v>
      </c>
      <c r="I316" s="117"/>
      <c r="J316" s="117"/>
      <c r="K316" s="117"/>
      <c r="L316" s="117"/>
      <c r="M316" s="118"/>
      <c r="N316" s="17"/>
      <c r="O316" s="18">
        <f>SUM(O317:O320)</f>
        <v>0</v>
      </c>
      <c r="P316" s="19"/>
      <c r="Q316" s="18"/>
      <c r="R316" s="19"/>
      <c r="S316" s="18"/>
      <c r="T316" s="19"/>
      <c r="U316" s="18"/>
      <c r="V316" s="19"/>
      <c r="W316" s="18"/>
      <c r="X316" s="19"/>
      <c r="Y316" s="18"/>
      <c r="Z316" s="19"/>
      <c r="AA316" s="18"/>
      <c r="AB316" s="19"/>
      <c r="AC316" s="18"/>
      <c r="AD316" s="20"/>
      <c r="AE316" s="18"/>
      <c r="AF316" s="21">
        <f>SUM(AF317:AF320)</f>
        <v>0</v>
      </c>
      <c r="AG316" s="22"/>
      <c r="AH316" s="22"/>
      <c r="AI316" s="119"/>
    </row>
    <row r="317" spans="1:35" ht="16.5">
      <c r="A317" s="347" t="s">
        <v>139</v>
      </c>
      <c r="B317" s="68"/>
      <c r="C317" s="24" t="s">
        <v>157</v>
      </c>
      <c r="D317" s="24"/>
      <c r="E317" s="120"/>
      <c r="F317" s="25" t="s">
        <v>86</v>
      </c>
      <c r="G317" s="387"/>
      <c r="H317" s="399"/>
      <c r="I317" s="29"/>
      <c r="J317" s="378"/>
      <c r="K317" s="121">
        <v>1</v>
      </c>
      <c r="L317" s="380"/>
      <c r="M317" s="382">
        <v>1</v>
      </c>
      <c r="N317" s="122"/>
      <c r="O317" s="123"/>
      <c r="P317" s="124"/>
      <c r="Q317" s="125"/>
      <c r="R317" s="125"/>
      <c r="S317" s="125"/>
      <c r="T317" s="125"/>
      <c r="U317" s="125"/>
      <c r="V317" s="125"/>
      <c r="W317" s="125"/>
      <c r="X317" s="125"/>
      <c r="Y317" s="125"/>
      <c r="Z317" s="125"/>
      <c r="AA317" s="125"/>
      <c r="AB317" s="26"/>
      <c r="AC317" s="26"/>
      <c r="AD317" s="345"/>
      <c r="AE317" s="345"/>
      <c r="AF317" s="27"/>
      <c r="AG317" s="317"/>
      <c r="AH317" s="317"/>
      <c r="AI317" s="391"/>
    </row>
    <row r="318" spans="1:35">
      <c r="A318" s="348"/>
      <c r="B318" s="69" t="s">
        <v>141</v>
      </c>
      <c r="C318" s="28"/>
      <c r="D318" s="28"/>
      <c r="E318" s="126"/>
      <c r="F318" s="25"/>
      <c r="G318" s="361"/>
      <c r="H318" s="388"/>
      <c r="I318" s="29"/>
      <c r="J318" s="378"/>
      <c r="K318" s="127"/>
      <c r="L318" s="380"/>
      <c r="M318" s="382"/>
      <c r="N318" s="128"/>
      <c r="O318" s="123"/>
      <c r="P318" s="30"/>
      <c r="Q318" s="26"/>
      <c r="R318" s="26"/>
      <c r="S318" s="26"/>
      <c r="T318" s="26"/>
      <c r="U318" s="26"/>
      <c r="V318" s="26"/>
      <c r="W318" s="26"/>
      <c r="X318" s="26"/>
      <c r="Y318" s="26"/>
      <c r="Z318" s="26"/>
      <c r="AA318" s="26"/>
      <c r="AB318" s="26"/>
      <c r="AC318" s="26"/>
      <c r="AD318" s="345"/>
      <c r="AE318" s="345"/>
      <c r="AF318" s="27"/>
      <c r="AG318" s="317"/>
      <c r="AH318" s="317"/>
      <c r="AI318" s="391"/>
    </row>
    <row r="319" spans="1:35">
      <c r="A319" s="348"/>
      <c r="B319" s="69"/>
      <c r="C319" s="28"/>
      <c r="D319" s="28"/>
      <c r="E319" s="129"/>
      <c r="F319" s="25"/>
      <c r="G319" s="361"/>
      <c r="H319" s="388"/>
      <c r="I319" s="29"/>
      <c r="J319" s="378"/>
      <c r="K319" s="127"/>
      <c r="L319" s="380"/>
      <c r="M319" s="382"/>
      <c r="N319" s="122"/>
      <c r="O319" s="123"/>
      <c r="P319" s="130"/>
      <c r="Q319" s="26"/>
      <c r="R319" s="26"/>
      <c r="S319" s="26"/>
      <c r="T319" s="26"/>
      <c r="U319" s="26"/>
      <c r="V319" s="26"/>
      <c r="W319" s="26"/>
      <c r="X319" s="26"/>
      <c r="Y319" s="26"/>
      <c r="Z319" s="26"/>
      <c r="AA319" s="26"/>
      <c r="AB319" s="26"/>
      <c r="AC319" s="26"/>
      <c r="AD319" s="345"/>
      <c r="AE319" s="345"/>
      <c r="AF319" s="131"/>
      <c r="AG319" s="317"/>
      <c r="AH319" s="317"/>
      <c r="AI319" s="391"/>
    </row>
    <row r="320" spans="1:35" ht="15.75" thickBot="1">
      <c r="A320" s="359"/>
      <c r="B320" s="70"/>
      <c r="C320" s="31"/>
      <c r="D320" s="31"/>
      <c r="E320" s="132"/>
      <c r="F320" s="32"/>
      <c r="G320" s="362"/>
      <c r="H320" s="389"/>
      <c r="I320" s="33"/>
      <c r="J320" s="379"/>
      <c r="K320" s="133"/>
      <c r="L320" s="381"/>
      <c r="M320" s="383"/>
      <c r="N320" s="134"/>
      <c r="O320" s="34"/>
      <c r="P320" s="135"/>
      <c r="Q320" s="136"/>
      <c r="R320" s="136"/>
      <c r="S320" s="136"/>
      <c r="T320" s="136"/>
      <c r="U320" s="136"/>
      <c r="V320" s="136"/>
      <c r="W320" s="136"/>
      <c r="X320" s="136"/>
      <c r="Y320" s="136"/>
      <c r="Z320" s="136"/>
      <c r="AA320" s="136"/>
      <c r="AB320" s="136"/>
      <c r="AC320" s="136"/>
      <c r="AD320" s="346"/>
      <c r="AE320" s="346"/>
      <c r="AF320" s="137"/>
      <c r="AG320" s="356"/>
      <c r="AH320" s="356"/>
      <c r="AI320" s="392"/>
    </row>
    <row r="321" spans="1:35" ht="15.75" thickBot="1"/>
    <row r="322" spans="1:35">
      <c r="A322" s="372" t="s">
        <v>158</v>
      </c>
      <c r="B322" s="373"/>
      <c r="C322" s="373"/>
      <c r="D322" s="373"/>
      <c r="E322" s="373"/>
      <c r="F322" s="373"/>
      <c r="G322" s="373"/>
      <c r="H322" s="373"/>
      <c r="I322" s="373"/>
      <c r="J322" s="373"/>
      <c r="K322" s="373"/>
      <c r="L322" s="373"/>
      <c r="M322" s="373"/>
      <c r="N322" s="373"/>
      <c r="O322" s="373"/>
      <c r="P322" s="373"/>
      <c r="Q322" s="373"/>
      <c r="R322" s="373"/>
      <c r="S322" s="373"/>
      <c r="T322" s="373"/>
      <c r="U322" s="373"/>
      <c r="V322" s="373"/>
      <c r="W322" s="373"/>
      <c r="X322" s="373"/>
      <c r="Y322" s="373"/>
      <c r="Z322" s="373"/>
      <c r="AA322" s="373"/>
      <c r="AB322" s="373"/>
      <c r="AC322" s="373"/>
      <c r="AD322" s="373"/>
      <c r="AE322" s="373"/>
      <c r="AF322" s="373"/>
      <c r="AG322" s="373"/>
      <c r="AH322" s="373"/>
      <c r="AI322" s="374"/>
    </row>
    <row r="323" spans="1:35" ht="15.75" thickBot="1">
      <c r="A323" s="375" t="s">
        <v>159</v>
      </c>
      <c r="B323" s="376"/>
      <c r="C323" s="376"/>
      <c r="D323" s="376"/>
      <c r="E323" s="376"/>
      <c r="F323" s="376"/>
      <c r="G323" s="376"/>
      <c r="H323" s="376"/>
      <c r="I323" s="376"/>
      <c r="J323" s="376"/>
      <c r="K323" s="376"/>
      <c r="L323" s="376"/>
      <c r="M323" s="376"/>
      <c r="N323" s="376"/>
      <c r="O323" s="376"/>
      <c r="P323" s="376"/>
      <c r="Q323" s="376"/>
      <c r="R323" s="376"/>
      <c r="S323" s="376"/>
      <c r="T323" s="376"/>
      <c r="U323" s="376"/>
      <c r="V323" s="376"/>
      <c r="W323" s="376"/>
      <c r="X323" s="376"/>
      <c r="Y323" s="376"/>
      <c r="Z323" s="376"/>
      <c r="AA323" s="376"/>
      <c r="AB323" s="376"/>
      <c r="AC323" s="376"/>
      <c r="AD323" s="376"/>
      <c r="AE323" s="376"/>
      <c r="AF323" s="376"/>
      <c r="AG323" s="376"/>
      <c r="AH323" s="376"/>
      <c r="AI323" s="377"/>
    </row>
    <row r="324" spans="1:35">
      <c r="A324" s="271" t="s">
        <v>160</v>
      </c>
      <c r="B324" s="272"/>
      <c r="C324" s="272"/>
      <c r="D324" s="272"/>
      <c r="E324" s="272"/>
      <c r="F324" s="272"/>
      <c r="G324" s="273"/>
      <c r="H324" s="274" t="s">
        <v>161</v>
      </c>
      <c r="I324" s="275"/>
      <c r="J324" s="275"/>
      <c r="K324" s="275"/>
      <c r="L324" s="275"/>
      <c r="M324" s="275"/>
      <c r="N324" s="275"/>
      <c r="O324" s="275"/>
      <c r="P324" s="275"/>
      <c r="Q324" s="275"/>
      <c r="R324" s="275"/>
      <c r="S324" s="276"/>
      <c r="T324" s="274" t="s">
        <v>0</v>
      </c>
      <c r="U324" s="277"/>
      <c r="V324" s="277"/>
      <c r="W324" s="277"/>
      <c r="X324" s="277"/>
      <c r="Y324" s="277"/>
      <c r="Z324" s="277"/>
      <c r="AA324" s="277"/>
      <c r="AB324" s="277"/>
      <c r="AC324" s="277"/>
      <c r="AD324" s="277"/>
      <c r="AE324" s="277"/>
      <c r="AF324" s="277"/>
      <c r="AG324" s="277"/>
      <c r="AH324" s="277"/>
      <c r="AI324" s="278"/>
    </row>
    <row r="325" spans="1:35" ht="15.75" thickBot="1">
      <c r="A325" s="279" t="s">
        <v>162</v>
      </c>
      <c r="B325" s="280"/>
      <c r="C325" s="281"/>
      <c r="D325" s="98"/>
      <c r="E325" s="282" t="s">
        <v>163</v>
      </c>
      <c r="F325" s="282"/>
      <c r="G325" s="282"/>
      <c r="H325" s="282"/>
      <c r="I325" s="282"/>
      <c r="J325" s="282"/>
      <c r="K325" s="282"/>
      <c r="L325" s="282"/>
      <c r="M325" s="283"/>
      <c r="N325" s="284" t="s">
        <v>1</v>
      </c>
      <c r="O325" s="285"/>
      <c r="P325" s="285"/>
      <c r="Q325" s="285"/>
      <c r="R325" s="285"/>
      <c r="S325" s="285"/>
      <c r="T325" s="285"/>
      <c r="U325" s="285"/>
      <c r="V325" s="285"/>
      <c r="W325" s="285"/>
      <c r="X325" s="285"/>
      <c r="Y325" s="285"/>
      <c r="Z325" s="285"/>
      <c r="AA325" s="285"/>
      <c r="AB325" s="285"/>
      <c r="AC325" s="285"/>
      <c r="AD325" s="285"/>
      <c r="AE325" s="286"/>
      <c r="AF325" s="287" t="s">
        <v>2</v>
      </c>
      <c r="AG325" s="288"/>
      <c r="AH325" s="288"/>
      <c r="AI325" s="289"/>
    </row>
    <row r="326" spans="1:35">
      <c r="A326" s="306" t="s">
        <v>164</v>
      </c>
      <c r="B326" s="308" t="s">
        <v>4</v>
      </c>
      <c r="C326" s="309"/>
      <c r="D326" s="309"/>
      <c r="E326" s="309"/>
      <c r="F326" s="309"/>
      <c r="G326" s="309"/>
      <c r="H326" s="312" t="s">
        <v>5</v>
      </c>
      <c r="I326" s="314" t="s">
        <v>6</v>
      </c>
      <c r="J326" s="314" t="s">
        <v>7</v>
      </c>
      <c r="K326" s="304" t="s">
        <v>77</v>
      </c>
      <c r="L326" s="292" t="s">
        <v>8</v>
      </c>
      <c r="M326" s="302" t="s">
        <v>9</v>
      </c>
      <c r="N326" s="323" t="s">
        <v>10</v>
      </c>
      <c r="O326" s="270"/>
      <c r="P326" s="268" t="s">
        <v>11</v>
      </c>
      <c r="Q326" s="270"/>
      <c r="R326" s="268" t="s">
        <v>12</v>
      </c>
      <c r="S326" s="270"/>
      <c r="T326" s="268" t="s">
        <v>13</v>
      </c>
      <c r="U326" s="270"/>
      <c r="V326" s="268" t="s">
        <v>14</v>
      </c>
      <c r="W326" s="270"/>
      <c r="X326" s="268" t="s">
        <v>15</v>
      </c>
      <c r="Y326" s="270"/>
      <c r="Z326" s="268" t="s">
        <v>16</v>
      </c>
      <c r="AA326" s="270"/>
      <c r="AB326" s="268" t="s">
        <v>17</v>
      </c>
      <c r="AC326" s="270"/>
      <c r="AD326" s="268" t="s">
        <v>18</v>
      </c>
      <c r="AE326" s="269"/>
      <c r="AF326" s="290" t="s">
        <v>19</v>
      </c>
      <c r="AG326" s="294" t="s">
        <v>20</v>
      </c>
      <c r="AH326" s="296" t="s">
        <v>21</v>
      </c>
      <c r="AI326" s="298" t="s">
        <v>22</v>
      </c>
    </row>
    <row r="327" spans="1:35" ht="20.25" thickBot="1">
      <c r="A327" s="307"/>
      <c r="B327" s="310"/>
      <c r="C327" s="311"/>
      <c r="D327" s="311"/>
      <c r="E327" s="311"/>
      <c r="F327" s="311"/>
      <c r="G327" s="311"/>
      <c r="H327" s="313"/>
      <c r="I327" s="315" t="s">
        <v>6</v>
      </c>
      <c r="J327" s="315"/>
      <c r="K327" s="305"/>
      <c r="L327" s="293"/>
      <c r="M327" s="303"/>
      <c r="N327" s="99" t="s">
        <v>23</v>
      </c>
      <c r="O327" s="100" t="s">
        <v>24</v>
      </c>
      <c r="P327" s="101" t="s">
        <v>23</v>
      </c>
      <c r="Q327" s="100" t="s">
        <v>24</v>
      </c>
      <c r="R327" s="101" t="s">
        <v>23</v>
      </c>
      <c r="S327" s="100" t="s">
        <v>24</v>
      </c>
      <c r="T327" s="101" t="s">
        <v>23</v>
      </c>
      <c r="U327" s="100" t="s">
        <v>24</v>
      </c>
      <c r="V327" s="101" t="s">
        <v>23</v>
      </c>
      <c r="W327" s="100" t="s">
        <v>24</v>
      </c>
      <c r="X327" s="101" t="s">
        <v>23</v>
      </c>
      <c r="Y327" s="100" t="s">
        <v>24</v>
      </c>
      <c r="Z327" s="101" t="s">
        <v>23</v>
      </c>
      <c r="AA327" s="100" t="s">
        <v>25</v>
      </c>
      <c r="AB327" s="101" t="s">
        <v>23</v>
      </c>
      <c r="AC327" s="100" t="s">
        <v>25</v>
      </c>
      <c r="AD327" s="101" t="s">
        <v>23</v>
      </c>
      <c r="AE327" s="102" t="s">
        <v>25</v>
      </c>
      <c r="AF327" s="291"/>
      <c r="AG327" s="295"/>
      <c r="AH327" s="297"/>
      <c r="AI327" s="299"/>
    </row>
    <row r="328" spans="1:35" ht="36.75" thickBot="1">
      <c r="A328" s="103" t="s">
        <v>165</v>
      </c>
      <c r="B328" s="300" t="s">
        <v>166</v>
      </c>
      <c r="C328" s="301"/>
      <c r="D328" s="301"/>
      <c r="E328" s="301"/>
      <c r="F328" s="301"/>
      <c r="G328" s="301"/>
      <c r="H328" s="139" t="s">
        <v>26</v>
      </c>
      <c r="I328" s="105"/>
      <c r="J328" s="106"/>
      <c r="K328" s="106"/>
      <c r="L328" s="107"/>
      <c r="M328" s="108"/>
      <c r="N328" s="109" t="e">
        <f>N330+N336+#REF!</f>
        <v>#REF!</v>
      </c>
      <c r="O328" s="110" t="e">
        <f>O330+O336+#REF!</f>
        <v>#REF!</v>
      </c>
      <c r="P328" s="110" t="e">
        <f>P330+P336+#REF!</f>
        <v>#REF!</v>
      </c>
      <c r="Q328" s="110" t="e">
        <f>Q330+Q336+#REF!</f>
        <v>#REF!</v>
      </c>
      <c r="R328" s="110" t="e">
        <f>R330+R336+#REF!</f>
        <v>#REF!</v>
      </c>
      <c r="S328" s="110" t="e">
        <f>S330+S336+#REF!</f>
        <v>#REF!</v>
      </c>
      <c r="T328" s="110" t="e">
        <f>T330+T336+#REF!</f>
        <v>#REF!</v>
      </c>
      <c r="U328" s="110" t="e">
        <f>U330+U336+#REF!</f>
        <v>#REF!</v>
      </c>
      <c r="V328" s="110" t="e">
        <f>V330+V336+#REF!</f>
        <v>#REF!</v>
      </c>
      <c r="W328" s="110" t="e">
        <f>W330+W336+#REF!</f>
        <v>#REF!</v>
      </c>
      <c r="X328" s="110" t="e">
        <f>X330+X336+#REF!</f>
        <v>#REF!</v>
      </c>
      <c r="Y328" s="110" t="e">
        <f>Y330+Y336+#REF!</f>
        <v>#REF!</v>
      </c>
      <c r="Z328" s="110" t="e">
        <f>Z330+Z336+#REF!</f>
        <v>#REF!</v>
      </c>
      <c r="AA328" s="110" t="e">
        <f>AA330+AA336+#REF!</f>
        <v>#REF!</v>
      </c>
      <c r="AB328" s="110" t="e">
        <f>AB330+AB336+#REF!</f>
        <v>#REF!</v>
      </c>
      <c r="AC328" s="110" t="e">
        <f>AC330+AC336+#REF!</f>
        <v>#REF!</v>
      </c>
      <c r="AD328" s="110" t="e">
        <f>+AD330+AD336+#REF!</f>
        <v>#REF!</v>
      </c>
      <c r="AE328" s="111" t="e">
        <f>AE330+AE336+#REF!</f>
        <v>#REF!</v>
      </c>
      <c r="AF328" s="21" t="s">
        <v>167</v>
      </c>
      <c r="AG328" s="22" t="s">
        <v>168</v>
      </c>
      <c r="AH328" s="113"/>
      <c r="AI328" s="114" t="s">
        <v>169</v>
      </c>
    </row>
    <row r="329" spans="1:35" ht="15.75" thickBot="1">
      <c r="A329" s="324"/>
      <c r="B329" s="325"/>
      <c r="C329" s="325"/>
      <c r="D329" s="325"/>
      <c r="E329" s="325"/>
      <c r="F329" s="325"/>
      <c r="G329" s="325"/>
      <c r="H329" s="325"/>
      <c r="I329" s="325"/>
      <c r="J329" s="325"/>
      <c r="K329" s="325"/>
      <c r="L329" s="325"/>
      <c r="M329" s="325"/>
      <c r="N329" s="325"/>
      <c r="O329" s="325"/>
      <c r="P329" s="325"/>
      <c r="Q329" s="325"/>
      <c r="R329" s="325"/>
      <c r="S329" s="325"/>
      <c r="T329" s="325"/>
      <c r="U329" s="325"/>
      <c r="V329" s="325"/>
      <c r="W329" s="325"/>
      <c r="X329" s="325"/>
      <c r="Y329" s="325"/>
      <c r="Z329" s="325"/>
      <c r="AA329" s="325"/>
      <c r="AB329" s="325"/>
      <c r="AC329" s="325"/>
      <c r="AD329" s="325"/>
      <c r="AE329" s="325"/>
      <c r="AF329" s="325"/>
      <c r="AG329" s="325"/>
      <c r="AH329" s="325"/>
      <c r="AI329" s="326"/>
    </row>
    <row r="330" spans="1:35" ht="36.75" thickBot="1">
      <c r="A330" s="13" t="s">
        <v>27</v>
      </c>
      <c r="B330" s="14" t="s">
        <v>28</v>
      </c>
      <c r="C330" s="14" t="s">
        <v>29</v>
      </c>
      <c r="D330" s="14" t="s">
        <v>30</v>
      </c>
      <c r="E330" s="15" t="s">
        <v>31</v>
      </c>
      <c r="F330" s="15" t="s">
        <v>32</v>
      </c>
      <c r="G330" s="115" t="s">
        <v>33</v>
      </c>
      <c r="H330" s="116" t="s">
        <v>34</v>
      </c>
      <c r="I330" s="117"/>
      <c r="J330" s="117"/>
      <c r="K330" s="117"/>
      <c r="L330" s="117"/>
      <c r="M330" s="118"/>
      <c r="N330" s="17">
        <f>SUM(N331:N334)</f>
        <v>0</v>
      </c>
      <c r="O330" s="18">
        <f>SUM(O331:O334)</f>
        <v>0</v>
      </c>
      <c r="P330" s="19">
        <f>SUM(P331:P334)</f>
        <v>0</v>
      </c>
      <c r="Q330" s="18">
        <f>SUM(Q331:Q334)</f>
        <v>0</v>
      </c>
      <c r="R330" s="19"/>
      <c r="S330" s="18"/>
      <c r="T330" s="19"/>
      <c r="U330" s="18"/>
      <c r="V330" s="19"/>
      <c r="W330" s="18"/>
      <c r="X330" s="19"/>
      <c r="Y330" s="18"/>
      <c r="Z330" s="19"/>
      <c r="AA330" s="18"/>
      <c r="AB330" s="19"/>
      <c r="AC330" s="18"/>
      <c r="AD330" s="20">
        <f>N330+P330</f>
        <v>0</v>
      </c>
      <c r="AE330" s="18">
        <f>AE331</f>
        <v>0</v>
      </c>
      <c r="AF330" s="21" t="s">
        <v>167</v>
      </c>
      <c r="AG330" s="22" t="s">
        <v>170</v>
      </c>
      <c r="AH330" s="22"/>
      <c r="AI330" s="119" t="s">
        <v>169</v>
      </c>
    </row>
    <row r="331" spans="1:35" ht="16.5">
      <c r="A331" s="347" t="s">
        <v>171</v>
      </c>
      <c r="B331" s="68"/>
      <c r="C331" s="24" t="s">
        <v>172</v>
      </c>
      <c r="D331" s="24">
        <v>1</v>
      </c>
      <c r="E331" s="120">
        <v>0</v>
      </c>
      <c r="F331" s="83">
        <v>1</v>
      </c>
      <c r="G331" s="400" t="s">
        <v>173</v>
      </c>
      <c r="H331" s="388">
        <v>1</v>
      </c>
      <c r="I331" s="29">
        <v>1</v>
      </c>
      <c r="J331" s="378"/>
      <c r="K331" s="121"/>
      <c r="L331" s="380"/>
      <c r="M331" s="382"/>
      <c r="N331" s="122"/>
      <c r="O331" s="123"/>
      <c r="P331" s="124"/>
      <c r="Q331" s="125"/>
      <c r="R331" s="125"/>
      <c r="S331" s="125"/>
      <c r="T331" s="125"/>
      <c r="U331" s="125"/>
      <c r="V331" s="125"/>
      <c r="W331" s="125"/>
      <c r="X331" s="125"/>
      <c r="Y331" s="125"/>
      <c r="Z331" s="125"/>
      <c r="AA331" s="125"/>
      <c r="AB331" s="26"/>
      <c r="AC331" s="26"/>
      <c r="AD331" s="345"/>
      <c r="AE331" s="345"/>
      <c r="AF331" s="27"/>
      <c r="AG331" s="401"/>
      <c r="AH331" s="317"/>
      <c r="AI331" s="391" t="s">
        <v>169</v>
      </c>
    </row>
    <row r="332" spans="1:35">
      <c r="A332" s="348"/>
      <c r="B332" s="69"/>
      <c r="C332" s="28"/>
      <c r="D332" s="28"/>
      <c r="E332" s="126"/>
      <c r="F332" s="25"/>
      <c r="G332" s="361"/>
      <c r="H332" s="388"/>
      <c r="I332" s="29"/>
      <c r="J332" s="378"/>
      <c r="K332" s="127"/>
      <c r="L332" s="380"/>
      <c r="M332" s="382"/>
      <c r="N332" s="128"/>
      <c r="O332" s="123"/>
      <c r="P332" s="30"/>
      <c r="Q332" s="26"/>
      <c r="R332" s="26"/>
      <c r="S332" s="26"/>
      <c r="T332" s="26"/>
      <c r="U332" s="26"/>
      <c r="V332" s="26"/>
      <c r="W332" s="26"/>
      <c r="X332" s="26"/>
      <c r="Y332" s="26"/>
      <c r="Z332" s="26"/>
      <c r="AA332" s="26"/>
      <c r="AB332" s="26"/>
      <c r="AC332" s="26"/>
      <c r="AD332" s="345"/>
      <c r="AE332" s="345"/>
      <c r="AF332" s="27"/>
      <c r="AG332" s="402"/>
      <c r="AH332" s="317"/>
      <c r="AI332" s="391"/>
    </row>
    <row r="333" spans="1:35">
      <c r="A333" s="348"/>
      <c r="B333" s="69"/>
      <c r="C333" s="28"/>
      <c r="D333" s="28"/>
      <c r="E333" s="129"/>
      <c r="F333" s="25"/>
      <c r="G333" s="361"/>
      <c r="H333" s="388"/>
      <c r="I333" s="29"/>
      <c r="J333" s="378"/>
      <c r="K333" s="127"/>
      <c r="L333" s="380"/>
      <c r="M333" s="382"/>
      <c r="N333" s="122"/>
      <c r="O333" s="123"/>
      <c r="P333" s="130"/>
      <c r="Q333" s="26"/>
      <c r="R333" s="26"/>
      <c r="S333" s="26"/>
      <c r="T333" s="26"/>
      <c r="U333" s="26"/>
      <c r="V333" s="26"/>
      <c r="W333" s="26"/>
      <c r="X333" s="26"/>
      <c r="Y333" s="26"/>
      <c r="Z333" s="26"/>
      <c r="AA333" s="26"/>
      <c r="AB333" s="26"/>
      <c r="AC333" s="26"/>
      <c r="AD333" s="345"/>
      <c r="AE333" s="345"/>
      <c r="AF333" s="131"/>
      <c r="AG333" s="402"/>
      <c r="AH333" s="317"/>
      <c r="AI333" s="391"/>
    </row>
    <row r="334" spans="1:35" ht="15.75" thickBot="1">
      <c r="A334" s="359"/>
      <c r="B334" s="70"/>
      <c r="C334" s="31"/>
      <c r="D334" s="31"/>
      <c r="E334" s="132"/>
      <c r="F334" s="32"/>
      <c r="G334" s="362"/>
      <c r="H334" s="389"/>
      <c r="I334" s="33"/>
      <c r="J334" s="379"/>
      <c r="K334" s="133"/>
      <c r="L334" s="381"/>
      <c r="M334" s="383"/>
      <c r="N334" s="134"/>
      <c r="O334" s="34"/>
      <c r="P334" s="135"/>
      <c r="Q334" s="136"/>
      <c r="R334" s="136"/>
      <c r="S334" s="136"/>
      <c r="T334" s="136"/>
      <c r="U334" s="136"/>
      <c r="V334" s="136"/>
      <c r="W334" s="136"/>
      <c r="X334" s="136"/>
      <c r="Y334" s="136"/>
      <c r="Z334" s="136"/>
      <c r="AA334" s="136"/>
      <c r="AB334" s="136"/>
      <c r="AC334" s="136"/>
      <c r="AD334" s="346"/>
      <c r="AE334" s="346"/>
      <c r="AF334" s="137"/>
      <c r="AG334" s="403"/>
      <c r="AH334" s="356"/>
      <c r="AI334" s="392"/>
    </row>
    <row r="335" spans="1:35" ht="15.75" thickBot="1">
      <c r="A335" s="329"/>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c r="AH335" s="330"/>
      <c r="AI335" s="331"/>
    </row>
    <row r="336" spans="1:35" ht="36.75" thickBot="1">
      <c r="A336" s="13" t="s">
        <v>27</v>
      </c>
      <c r="B336" s="14" t="s">
        <v>28</v>
      </c>
      <c r="C336" s="14" t="s">
        <v>29</v>
      </c>
      <c r="D336" s="14" t="s">
        <v>35</v>
      </c>
      <c r="E336" s="15" t="s">
        <v>31</v>
      </c>
      <c r="F336" s="15" t="s">
        <v>32</v>
      </c>
      <c r="G336" s="115" t="s">
        <v>36</v>
      </c>
      <c r="H336" s="116" t="s">
        <v>34</v>
      </c>
      <c r="I336" s="16"/>
      <c r="J336" s="35"/>
      <c r="K336" s="35"/>
      <c r="L336" s="36"/>
      <c r="M336" s="138"/>
      <c r="N336" s="17">
        <f>SUM(N337:N340)</f>
        <v>0</v>
      </c>
      <c r="O336" s="18">
        <f>SUM(O337:O340)</f>
        <v>0</v>
      </c>
      <c r="P336" s="18">
        <f>AG323</f>
        <v>0</v>
      </c>
      <c r="Q336" s="18">
        <f>SUM(Q337:Q340)</f>
        <v>0</v>
      </c>
      <c r="R336" s="19"/>
      <c r="S336" s="18"/>
      <c r="T336" s="19"/>
      <c r="U336" s="18"/>
      <c r="V336" s="19"/>
      <c r="W336" s="18"/>
      <c r="X336" s="19"/>
      <c r="Y336" s="18"/>
      <c r="Z336" s="19"/>
      <c r="AA336" s="18"/>
      <c r="AB336" s="19"/>
      <c r="AC336" s="18"/>
      <c r="AD336" s="19">
        <f>AD337</f>
        <v>0</v>
      </c>
      <c r="AE336" s="18">
        <f>AE337</f>
        <v>0</v>
      </c>
      <c r="AF336" s="21" t="s">
        <v>167</v>
      </c>
      <c r="AG336" s="22" t="s">
        <v>168</v>
      </c>
      <c r="AH336" s="22"/>
      <c r="AI336" s="119" t="s">
        <v>169</v>
      </c>
    </row>
    <row r="337" spans="1:35" ht="24.75">
      <c r="A337" s="347" t="s">
        <v>171</v>
      </c>
      <c r="B337" s="71"/>
      <c r="C337" s="38" t="s">
        <v>174</v>
      </c>
      <c r="D337" s="38">
        <v>150</v>
      </c>
      <c r="E337" s="39">
        <v>0</v>
      </c>
      <c r="F337" s="83">
        <v>1</v>
      </c>
      <c r="G337" s="404" t="s">
        <v>175</v>
      </c>
      <c r="H337" s="336">
        <v>150</v>
      </c>
      <c r="I337" s="40">
        <v>130</v>
      </c>
      <c r="J337" s="338">
        <v>600</v>
      </c>
      <c r="K337" s="82"/>
      <c r="L337" s="341"/>
      <c r="M337" s="343"/>
      <c r="N337" s="41"/>
      <c r="O337" s="79"/>
      <c r="P337" s="79"/>
      <c r="Q337" s="79"/>
      <c r="R337" s="79"/>
      <c r="S337" s="79"/>
      <c r="T337" s="79"/>
      <c r="U337" s="79"/>
      <c r="V337" s="79"/>
      <c r="W337" s="79"/>
      <c r="X337" s="79"/>
      <c r="Y337" s="79"/>
      <c r="Z337" s="79"/>
      <c r="AA337" s="79"/>
      <c r="AB337" s="79"/>
      <c r="AC337" s="79"/>
      <c r="AD337" s="345"/>
      <c r="AE337" s="345"/>
      <c r="AF337" s="42"/>
      <c r="AG337" s="317"/>
      <c r="AH337" s="357"/>
      <c r="AI337" s="327" t="s">
        <v>169</v>
      </c>
    </row>
    <row r="338" spans="1:35">
      <c r="A338" s="348"/>
      <c r="B338" s="71"/>
      <c r="C338" s="38"/>
      <c r="D338" s="38"/>
      <c r="E338" s="39"/>
      <c r="F338" s="25"/>
      <c r="G338" s="404"/>
      <c r="H338" s="336"/>
      <c r="I338" s="40"/>
      <c r="J338" s="339"/>
      <c r="K338" s="82"/>
      <c r="L338" s="341"/>
      <c r="M338" s="343"/>
      <c r="N338" s="41"/>
      <c r="O338" s="79"/>
      <c r="P338" s="79"/>
      <c r="Q338" s="79"/>
      <c r="R338" s="79"/>
      <c r="S338" s="79"/>
      <c r="T338" s="79"/>
      <c r="U338" s="79"/>
      <c r="V338" s="79"/>
      <c r="W338" s="79"/>
      <c r="X338" s="79"/>
      <c r="Y338" s="79"/>
      <c r="Z338" s="79"/>
      <c r="AA338" s="79"/>
      <c r="AB338" s="79"/>
      <c r="AC338" s="79"/>
      <c r="AD338" s="345"/>
      <c r="AE338" s="345"/>
      <c r="AF338" s="42"/>
      <c r="AG338" s="317"/>
      <c r="AH338" s="357"/>
      <c r="AI338" s="327"/>
    </row>
    <row r="339" spans="1:35">
      <c r="A339" s="348"/>
      <c r="B339" s="71"/>
      <c r="C339" s="38"/>
      <c r="D339" s="38"/>
      <c r="E339" s="43"/>
      <c r="F339" s="25"/>
      <c r="G339" s="404"/>
      <c r="H339" s="336"/>
      <c r="I339" s="40"/>
      <c r="J339" s="339"/>
      <c r="K339" s="82"/>
      <c r="L339" s="341"/>
      <c r="M339" s="343"/>
      <c r="N339" s="41"/>
      <c r="O339" s="79"/>
      <c r="P339" s="79"/>
      <c r="Q339" s="79"/>
      <c r="R339" s="79"/>
      <c r="S339" s="79"/>
      <c r="T339" s="79"/>
      <c r="U339" s="79"/>
      <c r="V339" s="79"/>
      <c r="W339" s="79"/>
      <c r="X339" s="79"/>
      <c r="Y339" s="79"/>
      <c r="Z339" s="79"/>
      <c r="AA339" s="79"/>
      <c r="AB339" s="79"/>
      <c r="AC339" s="79"/>
      <c r="AD339" s="345"/>
      <c r="AE339" s="345"/>
      <c r="AF339" s="44"/>
      <c r="AG339" s="317"/>
      <c r="AH339" s="357"/>
      <c r="AI339" s="327"/>
    </row>
    <row r="340" spans="1:35" ht="15.75" thickBot="1">
      <c r="A340" s="359"/>
      <c r="B340" s="72"/>
      <c r="C340" s="45"/>
      <c r="D340" s="45"/>
      <c r="E340" s="46"/>
      <c r="F340" s="32"/>
      <c r="G340" s="405"/>
      <c r="H340" s="337"/>
      <c r="I340" s="47"/>
      <c r="J340" s="340"/>
      <c r="K340" s="48"/>
      <c r="L340" s="342"/>
      <c r="M340" s="344"/>
      <c r="N340" s="49"/>
      <c r="O340" s="80"/>
      <c r="P340" s="80"/>
      <c r="Q340" s="80"/>
      <c r="R340" s="80"/>
      <c r="S340" s="80"/>
      <c r="T340" s="80"/>
      <c r="U340" s="80"/>
      <c r="V340" s="80"/>
      <c r="W340" s="80"/>
      <c r="X340" s="80"/>
      <c r="Y340" s="80"/>
      <c r="Z340" s="80"/>
      <c r="AA340" s="80"/>
      <c r="AB340" s="80"/>
      <c r="AC340" s="80"/>
      <c r="AD340" s="346"/>
      <c r="AE340" s="346"/>
      <c r="AF340" s="50"/>
      <c r="AG340" s="356"/>
      <c r="AH340" s="358"/>
      <c r="AI340" s="328"/>
    </row>
    <row r="341" spans="1:35" ht="15.75" thickBot="1">
      <c r="A341" s="329"/>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c r="AH341" s="330"/>
      <c r="AI341" s="331"/>
    </row>
    <row r="342" spans="1:35" ht="15.75" thickBot="1">
      <c r="A342" s="140"/>
      <c r="B342" s="140"/>
      <c r="G342" s="141"/>
      <c r="H342" s="141"/>
      <c r="I342" s="141"/>
      <c r="AF342" s="142"/>
    </row>
    <row r="343" spans="1:35">
      <c r="A343" s="372" t="s">
        <v>176</v>
      </c>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4"/>
    </row>
    <row r="344" spans="1:35" ht="15.75" thickBot="1">
      <c r="A344" s="375" t="s">
        <v>177</v>
      </c>
      <c r="B344" s="376"/>
      <c r="C344" s="376"/>
      <c r="D344" s="376"/>
      <c r="E344" s="376"/>
      <c r="F344" s="376"/>
      <c r="G344" s="376"/>
      <c r="H344" s="376"/>
      <c r="I344" s="376"/>
      <c r="J344" s="376"/>
      <c r="K344" s="376"/>
      <c r="L344" s="376"/>
      <c r="M344" s="376"/>
      <c r="N344" s="376"/>
      <c r="O344" s="376"/>
      <c r="P344" s="376"/>
      <c r="Q344" s="376"/>
      <c r="R344" s="376"/>
      <c r="S344" s="376"/>
      <c r="T344" s="376"/>
      <c r="U344" s="376"/>
      <c r="V344" s="376"/>
      <c r="W344" s="376"/>
      <c r="X344" s="376"/>
      <c r="Y344" s="376"/>
      <c r="Z344" s="376"/>
      <c r="AA344" s="376"/>
      <c r="AB344" s="376"/>
      <c r="AC344" s="376"/>
      <c r="AD344" s="376"/>
      <c r="AE344" s="376"/>
      <c r="AF344" s="376"/>
      <c r="AG344" s="376"/>
      <c r="AH344" s="376"/>
      <c r="AI344" s="377"/>
    </row>
    <row r="345" spans="1:35">
      <c r="A345" s="271" t="s">
        <v>160</v>
      </c>
      <c r="B345" s="272"/>
      <c r="C345" s="272"/>
      <c r="D345" s="272"/>
      <c r="E345" s="272"/>
      <c r="F345" s="272"/>
      <c r="G345" s="273"/>
      <c r="H345" s="274" t="s">
        <v>161</v>
      </c>
      <c r="I345" s="275"/>
      <c r="J345" s="275"/>
      <c r="K345" s="275"/>
      <c r="L345" s="275"/>
      <c r="M345" s="275"/>
      <c r="N345" s="275"/>
      <c r="O345" s="275"/>
      <c r="P345" s="275"/>
      <c r="Q345" s="275"/>
      <c r="R345" s="275"/>
      <c r="S345" s="276"/>
      <c r="T345" s="274" t="s">
        <v>0</v>
      </c>
      <c r="U345" s="277"/>
      <c r="V345" s="277"/>
      <c r="W345" s="277"/>
      <c r="X345" s="277"/>
      <c r="Y345" s="277"/>
      <c r="Z345" s="277"/>
      <c r="AA345" s="277"/>
      <c r="AB345" s="277"/>
      <c r="AC345" s="277"/>
      <c r="AD345" s="277"/>
      <c r="AE345" s="277"/>
      <c r="AF345" s="277"/>
      <c r="AG345" s="277"/>
      <c r="AH345" s="277"/>
      <c r="AI345" s="278"/>
    </row>
    <row r="346" spans="1:35" ht="15.75" thickBot="1">
      <c r="A346" s="279" t="s">
        <v>178</v>
      </c>
      <c r="B346" s="280"/>
      <c r="C346" s="281"/>
      <c r="D346" s="98"/>
      <c r="E346" s="282" t="s">
        <v>179</v>
      </c>
      <c r="F346" s="282"/>
      <c r="G346" s="282"/>
      <c r="H346" s="282"/>
      <c r="I346" s="282"/>
      <c r="J346" s="282"/>
      <c r="K346" s="282"/>
      <c r="L346" s="282"/>
      <c r="M346" s="283"/>
      <c r="N346" s="284" t="s">
        <v>1</v>
      </c>
      <c r="O346" s="285"/>
      <c r="P346" s="285"/>
      <c r="Q346" s="285"/>
      <c r="R346" s="285"/>
      <c r="S346" s="285"/>
      <c r="T346" s="285"/>
      <c r="U346" s="285"/>
      <c r="V346" s="285"/>
      <c r="W346" s="285"/>
      <c r="X346" s="285"/>
      <c r="Y346" s="285"/>
      <c r="Z346" s="285"/>
      <c r="AA346" s="285"/>
      <c r="AB346" s="285"/>
      <c r="AC346" s="285"/>
      <c r="AD346" s="285"/>
      <c r="AE346" s="286"/>
      <c r="AF346" s="287" t="s">
        <v>2</v>
      </c>
      <c r="AG346" s="288"/>
      <c r="AH346" s="288"/>
      <c r="AI346" s="289"/>
    </row>
    <row r="347" spans="1:35">
      <c r="A347" s="306" t="s">
        <v>164</v>
      </c>
      <c r="B347" s="308" t="s">
        <v>4</v>
      </c>
      <c r="C347" s="309"/>
      <c r="D347" s="309"/>
      <c r="E347" s="309"/>
      <c r="F347" s="309"/>
      <c r="G347" s="309"/>
      <c r="H347" s="312" t="s">
        <v>5</v>
      </c>
      <c r="I347" s="314" t="s">
        <v>6</v>
      </c>
      <c r="J347" s="314" t="s">
        <v>7</v>
      </c>
      <c r="K347" s="304" t="s">
        <v>45</v>
      </c>
      <c r="L347" s="292" t="s">
        <v>8</v>
      </c>
      <c r="M347" s="302" t="s">
        <v>9</v>
      </c>
      <c r="N347" s="323" t="s">
        <v>10</v>
      </c>
      <c r="O347" s="270"/>
      <c r="P347" s="268" t="s">
        <v>11</v>
      </c>
      <c r="Q347" s="270"/>
      <c r="R347" s="268" t="s">
        <v>12</v>
      </c>
      <c r="S347" s="270"/>
      <c r="T347" s="268" t="s">
        <v>13</v>
      </c>
      <c r="U347" s="270"/>
      <c r="V347" s="268" t="s">
        <v>14</v>
      </c>
      <c r="W347" s="270"/>
      <c r="X347" s="268" t="s">
        <v>15</v>
      </c>
      <c r="Y347" s="270"/>
      <c r="Z347" s="268" t="s">
        <v>16</v>
      </c>
      <c r="AA347" s="270"/>
      <c r="AB347" s="268" t="s">
        <v>17</v>
      </c>
      <c r="AC347" s="270"/>
      <c r="AD347" s="268" t="s">
        <v>18</v>
      </c>
      <c r="AE347" s="269"/>
      <c r="AF347" s="290" t="s">
        <v>19</v>
      </c>
      <c r="AG347" s="294" t="s">
        <v>20</v>
      </c>
      <c r="AH347" s="296" t="s">
        <v>21</v>
      </c>
      <c r="AI347" s="298" t="s">
        <v>22</v>
      </c>
    </row>
    <row r="348" spans="1:35" ht="20.25" thickBot="1">
      <c r="A348" s="307"/>
      <c r="B348" s="310"/>
      <c r="C348" s="311"/>
      <c r="D348" s="311"/>
      <c r="E348" s="311"/>
      <c r="F348" s="311"/>
      <c r="G348" s="311"/>
      <c r="H348" s="313"/>
      <c r="I348" s="315" t="s">
        <v>6</v>
      </c>
      <c r="J348" s="315"/>
      <c r="K348" s="305"/>
      <c r="L348" s="293"/>
      <c r="M348" s="303"/>
      <c r="N348" s="99" t="s">
        <v>23</v>
      </c>
      <c r="O348" s="100" t="s">
        <v>24</v>
      </c>
      <c r="P348" s="101" t="s">
        <v>23</v>
      </c>
      <c r="Q348" s="100" t="s">
        <v>24</v>
      </c>
      <c r="R348" s="101" t="s">
        <v>23</v>
      </c>
      <c r="S348" s="100" t="s">
        <v>24</v>
      </c>
      <c r="T348" s="101" t="s">
        <v>23</v>
      </c>
      <c r="U348" s="100" t="s">
        <v>24</v>
      </c>
      <c r="V348" s="101" t="s">
        <v>23</v>
      </c>
      <c r="W348" s="100" t="s">
        <v>24</v>
      </c>
      <c r="X348" s="101" t="s">
        <v>23</v>
      </c>
      <c r="Y348" s="100" t="s">
        <v>24</v>
      </c>
      <c r="Z348" s="101" t="s">
        <v>23</v>
      </c>
      <c r="AA348" s="100" t="s">
        <v>25</v>
      </c>
      <c r="AB348" s="101" t="s">
        <v>23</v>
      </c>
      <c r="AC348" s="100" t="s">
        <v>25</v>
      </c>
      <c r="AD348" s="101" t="s">
        <v>23</v>
      </c>
      <c r="AE348" s="102" t="s">
        <v>25</v>
      </c>
      <c r="AF348" s="291"/>
      <c r="AG348" s="295"/>
      <c r="AH348" s="297"/>
      <c r="AI348" s="299"/>
    </row>
    <row r="349" spans="1:35" ht="78" thickBot="1">
      <c r="A349" s="103" t="s">
        <v>165</v>
      </c>
      <c r="B349" s="300" t="s">
        <v>166</v>
      </c>
      <c r="C349" s="301"/>
      <c r="D349" s="301"/>
      <c r="E349" s="301"/>
      <c r="F349" s="301"/>
      <c r="G349" s="301"/>
      <c r="H349" s="139" t="s">
        <v>26</v>
      </c>
      <c r="I349" s="105"/>
      <c r="J349" s="106"/>
      <c r="K349" s="106"/>
      <c r="L349" s="107"/>
      <c r="M349" s="108"/>
      <c r="N349" s="109">
        <f t="shared" ref="N349:AC349" si="0">N351+N357+N363</f>
        <v>0</v>
      </c>
      <c r="O349" s="110">
        <f t="shared" si="0"/>
        <v>0</v>
      </c>
      <c r="P349" s="109">
        <f t="shared" si="0"/>
        <v>0</v>
      </c>
      <c r="Q349" s="109">
        <f t="shared" si="0"/>
        <v>0</v>
      </c>
      <c r="R349" s="110">
        <f t="shared" si="0"/>
        <v>0</v>
      </c>
      <c r="S349" s="110">
        <f t="shared" si="0"/>
        <v>0</v>
      </c>
      <c r="T349" s="110">
        <f t="shared" si="0"/>
        <v>0</v>
      </c>
      <c r="U349" s="110">
        <f t="shared" si="0"/>
        <v>0</v>
      </c>
      <c r="V349" s="110">
        <f t="shared" si="0"/>
        <v>0</v>
      </c>
      <c r="W349" s="110">
        <f t="shared" si="0"/>
        <v>0</v>
      </c>
      <c r="X349" s="110">
        <f t="shared" si="0"/>
        <v>0</v>
      </c>
      <c r="Y349" s="110">
        <f t="shared" si="0"/>
        <v>0</v>
      </c>
      <c r="Z349" s="110">
        <f t="shared" si="0"/>
        <v>0</v>
      </c>
      <c r="AA349" s="110">
        <f t="shared" si="0"/>
        <v>0</v>
      </c>
      <c r="AB349" s="110">
        <f t="shared" si="0"/>
        <v>0</v>
      </c>
      <c r="AC349" s="110">
        <f t="shared" si="0"/>
        <v>0</v>
      </c>
      <c r="AD349" s="110">
        <f>+AD351+AD357+AD363</f>
        <v>0</v>
      </c>
      <c r="AE349" s="111">
        <f>AE351+AE357+AE363</f>
        <v>0</v>
      </c>
      <c r="AF349" s="112" t="s">
        <v>167</v>
      </c>
      <c r="AG349" s="22" t="s">
        <v>168</v>
      </c>
      <c r="AH349" s="113"/>
      <c r="AI349" s="114" t="s">
        <v>169</v>
      </c>
    </row>
    <row r="350" spans="1:35" ht="15.75" thickBot="1">
      <c r="A350" s="324"/>
      <c r="B350" s="325"/>
      <c r="C350" s="325"/>
      <c r="D350" s="325"/>
      <c r="E350" s="325"/>
      <c r="F350" s="325"/>
      <c r="G350" s="325"/>
      <c r="H350" s="325"/>
      <c r="I350" s="325"/>
      <c r="J350" s="325"/>
      <c r="K350" s="325"/>
      <c r="L350" s="325"/>
      <c r="M350" s="325"/>
      <c r="N350" s="325"/>
      <c r="O350" s="325"/>
      <c r="P350" s="325"/>
      <c r="Q350" s="325"/>
      <c r="R350" s="325"/>
      <c r="S350" s="325"/>
      <c r="T350" s="325"/>
      <c r="U350" s="325"/>
      <c r="V350" s="325"/>
      <c r="W350" s="325"/>
      <c r="X350" s="325"/>
      <c r="Y350" s="325"/>
      <c r="Z350" s="325"/>
      <c r="AA350" s="325"/>
      <c r="AB350" s="325"/>
      <c r="AC350" s="325"/>
      <c r="AD350" s="325"/>
      <c r="AE350" s="325"/>
      <c r="AF350" s="325"/>
      <c r="AG350" s="325"/>
      <c r="AH350" s="325"/>
      <c r="AI350" s="326"/>
    </row>
    <row r="351" spans="1:35" ht="36.75" thickBot="1">
      <c r="A351" s="13" t="s">
        <v>27</v>
      </c>
      <c r="B351" s="14" t="s">
        <v>28</v>
      </c>
      <c r="C351" s="14" t="s">
        <v>29</v>
      </c>
      <c r="D351" s="14" t="s">
        <v>30</v>
      </c>
      <c r="E351" s="15" t="s">
        <v>31</v>
      </c>
      <c r="F351" s="15" t="s">
        <v>32</v>
      </c>
      <c r="G351" s="115" t="s">
        <v>33</v>
      </c>
      <c r="H351" s="116" t="s">
        <v>34</v>
      </c>
      <c r="I351" s="117"/>
      <c r="J351" s="117"/>
      <c r="K351" s="117"/>
      <c r="L351" s="117"/>
      <c r="M351" s="118"/>
      <c r="N351" s="17">
        <f>SUM(N352:N355)</f>
        <v>0</v>
      </c>
      <c r="O351" s="18">
        <f>SUM(O352:O355)</f>
        <v>0</v>
      </c>
      <c r="P351" s="18">
        <f>SUM(P352:P355)</f>
        <v>0</v>
      </c>
      <c r="Q351" s="18">
        <f>SUM(Q352:Q355)</f>
        <v>0</v>
      </c>
      <c r="R351" s="19"/>
      <c r="S351" s="18"/>
      <c r="T351" s="19"/>
      <c r="U351" s="18"/>
      <c r="V351" s="19"/>
      <c r="W351" s="18"/>
      <c r="X351" s="19"/>
      <c r="Y351" s="18"/>
      <c r="Z351" s="19"/>
      <c r="AA351" s="18"/>
      <c r="AB351" s="19"/>
      <c r="AC351" s="18"/>
      <c r="AD351" s="20">
        <f>N351+P351</f>
        <v>0</v>
      </c>
      <c r="AE351" s="18">
        <f>AE352</f>
        <v>0</v>
      </c>
      <c r="AF351" s="21" t="s">
        <v>167</v>
      </c>
      <c r="AG351" s="22" t="s">
        <v>168</v>
      </c>
      <c r="AH351" s="22"/>
      <c r="AI351" s="119" t="s">
        <v>169</v>
      </c>
    </row>
    <row r="352" spans="1:35" ht="67.5">
      <c r="A352" s="347" t="s">
        <v>180</v>
      </c>
      <c r="B352" s="144"/>
      <c r="C352" s="145" t="s">
        <v>181</v>
      </c>
      <c r="D352" s="24">
        <v>50</v>
      </c>
      <c r="E352" s="146">
        <v>0.5</v>
      </c>
      <c r="F352" s="83">
        <v>0.5</v>
      </c>
      <c r="G352" s="406" t="s">
        <v>182</v>
      </c>
      <c r="H352" s="388">
        <v>50</v>
      </c>
      <c r="I352" s="29">
        <v>25</v>
      </c>
      <c r="J352" s="378">
        <v>200</v>
      </c>
      <c r="K352" s="121"/>
      <c r="L352" s="380"/>
      <c r="M352" s="382"/>
      <c r="N352" s="122"/>
      <c r="O352" s="123"/>
      <c r="P352" s="124"/>
      <c r="Q352" s="125"/>
      <c r="R352" s="125"/>
      <c r="S352" s="125"/>
      <c r="T352" s="125"/>
      <c r="U352" s="125"/>
      <c r="V352" s="125"/>
      <c r="W352" s="125"/>
      <c r="X352" s="125"/>
      <c r="Y352" s="125"/>
      <c r="Z352" s="125"/>
      <c r="AA352" s="125"/>
      <c r="AB352" s="26"/>
      <c r="AC352" s="26"/>
      <c r="AD352" s="345"/>
      <c r="AE352" s="345"/>
      <c r="AF352" s="27"/>
      <c r="AG352" s="317"/>
      <c r="AH352" s="317"/>
      <c r="AI352" s="391" t="s">
        <v>169</v>
      </c>
    </row>
    <row r="353" spans="1:35">
      <c r="A353" s="348"/>
      <c r="B353" s="147"/>
      <c r="C353" s="145"/>
      <c r="D353" s="28"/>
      <c r="E353" s="126"/>
      <c r="F353" s="25"/>
      <c r="G353" s="351"/>
      <c r="H353" s="388"/>
      <c r="I353" s="29"/>
      <c r="J353" s="378"/>
      <c r="K353" s="127"/>
      <c r="L353" s="380"/>
      <c r="M353" s="382"/>
      <c r="N353" s="128"/>
      <c r="O353" s="123"/>
      <c r="P353" s="30"/>
      <c r="Q353" s="26"/>
      <c r="R353" s="26"/>
      <c r="S353" s="26"/>
      <c r="T353" s="26"/>
      <c r="U353" s="26"/>
      <c r="V353" s="26"/>
      <c r="W353" s="26"/>
      <c r="X353" s="26"/>
      <c r="Y353" s="26"/>
      <c r="Z353" s="26"/>
      <c r="AA353" s="26"/>
      <c r="AB353" s="26"/>
      <c r="AC353" s="26"/>
      <c r="AD353" s="345"/>
      <c r="AE353" s="345"/>
      <c r="AF353" s="27"/>
      <c r="AG353" s="317"/>
      <c r="AH353" s="317"/>
      <c r="AI353" s="391"/>
    </row>
    <row r="354" spans="1:35">
      <c r="A354" s="348"/>
      <c r="B354" s="147"/>
      <c r="C354" s="145"/>
      <c r="D354" s="28"/>
      <c r="E354" s="129"/>
      <c r="F354" s="25"/>
      <c r="G354" s="351"/>
      <c r="H354" s="388"/>
      <c r="I354" s="29"/>
      <c r="J354" s="378"/>
      <c r="K354" s="127"/>
      <c r="L354" s="380"/>
      <c r="M354" s="382"/>
      <c r="N354" s="122"/>
      <c r="O354" s="123"/>
      <c r="P354" s="130"/>
      <c r="Q354" s="26"/>
      <c r="R354" s="26"/>
      <c r="S354" s="26"/>
      <c r="T354" s="26"/>
      <c r="U354" s="26"/>
      <c r="V354" s="26"/>
      <c r="W354" s="26"/>
      <c r="X354" s="26"/>
      <c r="Y354" s="26"/>
      <c r="Z354" s="26"/>
      <c r="AA354" s="26"/>
      <c r="AB354" s="26"/>
      <c r="AC354" s="26"/>
      <c r="AD354" s="345"/>
      <c r="AE354" s="345"/>
      <c r="AF354" s="131"/>
      <c r="AG354" s="317"/>
      <c r="AH354" s="317"/>
      <c r="AI354" s="391"/>
    </row>
    <row r="355" spans="1:35" ht="15.75" thickBot="1">
      <c r="A355" s="359"/>
      <c r="B355" s="148"/>
      <c r="C355" s="145"/>
      <c r="D355" s="31"/>
      <c r="E355" s="132"/>
      <c r="F355" s="32"/>
      <c r="G355" s="407"/>
      <c r="H355" s="389"/>
      <c r="I355" s="33"/>
      <c r="J355" s="379"/>
      <c r="K355" s="133"/>
      <c r="L355" s="381"/>
      <c r="M355" s="383"/>
      <c r="N355" s="134"/>
      <c r="O355" s="34"/>
      <c r="P355" s="135"/>
      <c r="Q355" s="136"/>
      <c r="R355" s="136"/>
      <c r="S355" s="136"/>
      <c r="T355" s="136"/>
      <c r="U355" s="136"/>
      <c r="V355" s="136"/>
      <c r="W355" s="136"/>
      <c r="X355" s="136"/>
      <c r="Y355" s="136"/>
      <c r="Z355" s="136"/>
      <c r="AA355" s="136"/>
      <c r="AB355" s="136"/>
      <c r="AC355" s="136"/>
      <c r="AD355" s="346"/>
      <c r="AE355" s="346"/>
      <c r="AF355" s="137"/>
      <c r="AG355" s="356"/>
      <c r="AH355" s="356"/>
      <c r="AI355" s="392"/>
    </row>
    <row r="356" spans="1:35" ht="15.75" thickBot="1">
      <c r="A356" s="329"/>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c r="AH356" s="330"/>
      <c r="AI356" s="331"/>
    </row>
    <row r="357" spans="1:35" ht="36.75" thickBot="1">
      <c r="A357" s="13" t="s">
        <v>27</v>
      </c>
      <c r="B357" s="14" t="s">
        <v>28</v>
      </c>
      <c r="C357" s="14" t="s">
        <v>29</v>
      </c>
      <c r="D357" s="14" t="s">
        <v>35</v>
      </c>
      <c r="E357" s="15" t="s">
        <v>31</v>
      </c>
      <c r="F357" s="15" t="s">
        <v>32</v>
      </c>
      <c r="G357" s="115" t="s">
        <v>36</v>
      </c>
      <c r="H357" s="116" t="s">
        <v>34</v>
      </c>
      <c r="I357" s="16"/>
      <c r="J357" s="35"/>
      <c r="K357" s="35"/>
      <c r="L357" s="36"/>
      <c r="M357" s="138"/>
      <c r="N357" s="17">
        <f>SUM(N358:N361)</f>
        <v>0</v>
      </c>
      <c r="O357" s="18">
        <f>SUM(O358:O361)</f>
        <v>0</v>
      </c>
      <c r="P357" s="18">
        <f>SUM(P358:P361)</f>
        <v>0</v>
      </c>
      <c r="Q357" s="18">
        <f>SUM(Q358:Q361)</f>
        <v>0</v>
      </c>
      <c r="R357" s="19"/>
      <c r="S357" s="18"/>
      <c r="T357" s="19"/>
      <c r="U357" s="18"/>
      <c r="V357" s="19"/>
      <c r="W357" s="18"/>
      <c r="X357" s="19"/>
      <c r="Y357" s="18"/>
      <c r="Z357" s="19"/>
      <c r="AA357" s="18"/>
      <c r="AB357" s="19"/>
      <c r="AC357" s="18"/>
      <c r="AD357" s="19">
        <f>AD358</f>
        <v>0</v>
      </c>
      <c r="AE357" s="18">
        <f>AE358</f>
        <v>0</v>
      </c>
      <c r="AF357" s="21" t="s">
        <v>167</v>
      </c>
      <c r="AG357" s="22" t="s">
        <v>168</v>
      </c>
      <c r="AH357" s="22"/>
      <c r="AI357" s="119" t="s">
        <v>169</v>
      </c>
    </row>
    <row r="358" spans="1:35" ht="67.5">
      <c r="A358" s="347" t="s">
        <v>180</v>
      </c>
      <c r="B358" s="71"/>
      <c r="C358" s="145" t="s">
        <v>181</v>
      </c>
      <c r="D358" s="38">
        <v>15</v>
      </c>
      <c r="E358" s="149">
        <v>0.2</v>
      </c>
      <c r="F358" s="83">
        <v>0.8</v>
      </c>
      <c r="G358" s="404" t="s">
        <v>183</v>
      </c>
      <c r="H358" s="336">
        <v>15</v>
      </c>
      <c r="I358" s="40">
        <v>0</v>
      </c>
      <c r="J358" s="338">
        <v>50</v>
      </c>
      <c r="K358" s="82"/>
      <c r="L358" s="341"/>
      <c r="M358" s="343"/>
      <c r="N358" s="41"/>
      <c r="O358" s="79"/>
      <c r="P358" s="79"/>
      <c r="Q358" s="79"/>
      <c r="R358" s="79"/>
      <c r="S358" s="79"/>
      <c r="T358" s="79"/>
      <c r="U358" s="79"/>
      <c r="V358" s="79"/>
      <c r="W358" s="79"/>
      <c r="X358" s="79"/>
      <c r="Y358" s="79"/>
      <c r="Z358" s="79"/>
      <c r="AA358" s="79"/>
      <c r="AB358" s="79"/>
      <c r="AC358" s="79"/>
      <c r="AD358" s="345"/>
      <c r="AE358" s="345"/>
      <c r="AF358" s="42"/>
      <c r="AG358" s="317"/>
      <c r="AH358" s="357" t="s">
        <v>184</v>
      </c>
      <c r="AI358" s="327" t="s">
        <v>169</v>
      </c>
    </row>
    <row r="359" spans="1:35">
      <c r="A359" s="348"/>
      <c r="B359" s="71"/>
      <c r="C359" s="38"/>
      <c r="D359" s="38"/>
      <c r="E359" s="39"/>
      <c r="F359" s="25"/>
      <c r="G359" s="404"/>
      <c r="H359" s="336"/>
      <c r="I359" s="40"/>
      <c r="J359" s="339"/>
      <c r="K359" s="82"/>
      <c r="L359" s="341"/>
      <c r="M359" s="343"/>
      <c r="N359" s="41"/>
      <c r="O359" s="79"/>
      <c r="P359" s="79"/>
      <c r="Q359" s="79"/>
      <c r="R359" s="79"/>
      <c r="S359" s="79"/>
      <c r="T359" s="79"/>
      <c r="U359" s="79"/>
      <c r="V359" s="79"/>
      <c r="W359" s="79"/>
      <c r="X359" s="79"/>
      <c r="Y359" s="79"/>
      <c r="Z359" s="79"/>
      <c r="AA359" s="79"/>
      <c r="AB359" s="79"/>
      <c r="AC359" s="79"/>
      <c r="AD359" s="345"/>
      <c r="AE359" s="345"/>
      <c r="AF359" s="42"/>
      <c r="AG359" s="317"/>
      <c r="AH359" s="357"/>
      <c r="AI359" s="327"/>
    </row>
    <row r="360" spans="1:35">
      <c r="A360" s="348"/>
      <c r="B360" s="71"/>
      <c r="C360" s="38"/>
      <c r="D360" s="38"/>
      <c r="E360" s="43"/>
      <c r="F360" s="25"/>
      <c r="G360" s="404"/>
      <c r="H360" s="336"/>
      <c r="I360" s="40"/>
      <c r="J360" s="339"/>
      <c r="K360" s="82"/>
      <c r="L360" s="341"/>
      <c r="M360" s="343"/>
      <c r="N360" s="41"/>
      <c r="O360" s="79"/>
      <c r="P360" s="79"/>
      <c r="Q360" s="79"/>
      <c r="R360" s="79"/>
      <c r="S360" s="79"/>
      <c r="T360" s="79"/>
      <c r="U360" s="79"/>
      <c r="V360" s="79"/>
      <c r="W360" s="79"/>
      <c r="X360" s="79"/>
      <c r="Y360" s="79"/>
      <c r="Z360" s="79"/>
      <c r="AA360" s="79"/>
      <c r="AB360" s="79"/>
      <c r="AC360" s="79"/>
      <c r="AD360" s="345"/>
      <c r="AE360" s="345"/>
      <c r="AF360" s="44"/>
      <c r="AG360" s="317"/>
      <c r="AH360" s="357"/>
      <c r="AI360" s="327"/>
    </row>
    <row r="361" spans="1:35" ht="15.75" thickBot="1">
      <c r="A361" s="359"/>
      <c r="B361" s="72"/>
      <c r="C361" s="45"/>
      <c r="D361" s="45"/>
      <c r="E361" s="46"/>
      <c r="F361" s="32"/>
      <c r="G361" s="405"/>
      <c r="H361" s="337"/>
      <c r="I361" s="47"/>
      <c r="J361" s="340"/>
      <c r="K361" s="48"/>
      <c r="L361" s="342"/>
      <c r="M361" s="344"/>
      <c r="N361" s="49"/>
      <c r="O361" s="80"/>
      <c r="P361" s="80"/>
      <c r="Q361" s="80"/>
      <c r="R361" s="80"/>
      <c r="S361" s="80"/>
      <c r="T361" s="80"/>
      <c r="U361" s="80"/>
      <c r="V361" s="80"/>
      <c r="W361" s="80"/>
      <c r="X361" s="80"/>
      <c r="Y361" s="80"/>
      <c r="Z361" s="80"/>
      <c r="AA361" s="80"/>
      <c r="AB361" s="80"/>
      <c r="AC361" s="80"/>
      <c r="AD361" s="346"/>
      <c r="AE361" s="346"/>
      <c r="AF361" s="50"/>
      <c r="AG361" s="356"/>
      <c r="AH361" s="358"/>
      <c r="AI361" s="328"/>
    </row>
    <row r="362" spans="1:35" ht="15.75" thickBot="1">
      <c r="A362" s="329"/>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c r="AH362" s="330"/>
      <c r="AI362" s="331"/>
    </row>
    <row r="363" spans="1:35" ht="36.75" thickBot="1">
      <c r="A363" s="13" t="s">
        <v>27</v>
      </c>
      <c r="B363" s="14" t="s">
        <v>28</v>
      </c>
      <c r="C363" s="14" t="s">
        <v>29</v>
      </c>
      <c r="D363" s="14" t="s">
        <v>35</v>
      </c>
      <c r="E363" s="15" t="s">
        <v>31</v>
      </c>
      <c r="F363" s="15" t="s">
        <v>32</v>
      </c>
      <c r="G363" s="115" t="s">
        <v>37</v>
      </c>
      <c r="H363" s="116" t="s">
        <v>34</v>
      </c>
      <c r="I363" s="16"/>
      <c r="J363" s="51"/>
      <c r="K363" s="35"/>
      <c r="L363" s="36"/>
      <c r="M363" s="138"/>
      <c r="N363" s="17">
        <f>SUM(N364:N366)</f>
        <v>0</v>
      </c>
      <c r="O363" s="18">
        <f>SUM(O364:O366)</f>
        <v>0</v>
      </c>
      <c r="P363" s="19">
        <f>SUM(P364:P366)</f>
        <v>0</v>
      </c>
      <c r="Q363" s="18">
        <f>SUM(Q364:Q366)</f>
        <v>0</v>
      </c>
      <c r="R363" s="19"/>
      <c r="S363" s="18"/>
      <c r="T363" s="19"/>
      <c r="U363" s="18"/>
      <c r="V363" s="19"/>
      <c r="W363" s="18"/>
      <c r="X363" s="19"/>
      <c r="Y363" s="18"/>
      <c r="Z363" s="19"/>
      <c r="AA363" s="18"/>
      <c r="AB363" s="19"/>
      <c r="AC363" s="18"/>
      <c r="AD363" s="52">
        <f>AD364</f>
        <v>0</v>
      </c>
      <c r="AE363" s="18">
        <f>AE364</f>
        <v>0</v>
      </c>
      <c r="AF363" s="21">
        <f>$AG$37</f>
        <v>0</v>
      </c>
      <c r="AG363" s="22" t="s">
        <v>168</v>
      </c>
      <c r="AH363" s="22"/>
      <c r="AI363" s="119" t="s">
        <v>169</v>
      </c>
    </row>
    <row r="364" spans="1:35" ht="57.75">
      <c r="A364" s="347" t="s">
        <v>180</v>
      </c>
      <c r="B364" s="68"/>
      <c r="C364" s="24" t="s">
        <v>185</v>
      </c>
      <c r="D364" s="24">
        <v>1</v>
      </c>
      <c r="E364" s="53">
        <v>0</v>
      </c>
      <c r="F364" s="150">
        <v>1</v>
      </c>
      <c r="G364" s="408" t="s">
        <v>186</v>
      </c>
      <c r="H364" s="363">
        <v>1</v>
      </c>
      <c r="I364" s="55">
        <v>0</v>
      </c>
      <c r="J364" s="366">
        <v>1</v>
      </c>
      <c r="K364" s="56"/>
      <c r="L364" s="366"/>
      <c r="M364" s="369"/>
      <c r="N364" s="57"/>
      <c r="O364" s="58"/>
      <c r="P364" s="59"/>
      <c r="Q364" s="58"/>
      <c r="R364" s="58"/>
      <c r="S364" s="58"/>
      <c r="T364" s="58"/>
      <c r="U364" s="58"/>
      <c r="V364" s="58"/>
      <c r="W364" s="58"/>
      <c r="X364" s="58"/>
      <c r="Y364" s="58"/>
      <c r="Z364" s="58"/>
      <c r="AA364" s="58"/>
      <c r="AB364" s="79"/>
      <c r="AC364" s="79"/>
      <c r="AD364" s="345"/>
      <c r="AE364" s="345"/>
      <c r="AF364" s="42"/>
      <c r="AG364" s="357"/>
      <c r="AH364" s="357"/>
      <c r="AI364" s="327" t="s">
        <v>169</v>
      </c>
    </row>
    <row r="365" spans="1:35">
      <c r="A365" s="348"/>
      <c r="B365" s="69"/>
      <c r="C365" s="28"/>
      <c r="D365" s="28"/>
      <c r="E365" s="60"/>
      <c r="F365" s="25"/>
      <c r="G365" s="351"/>
      <c r="H365" s="364"/>
      <c r="I365" s="29"/>
      <c r="J365" s="367"/>
      <c r="K365" s="82"/>
      <c r="L365" s="367"/>
      <c r="M365" s="370"/>
      <c r="N365" s="61"/>
      <c r="O365" s="62"/>
      <c r="P365" s="63"/>
      <c r="Q365" s="62"/>
      <c r="R365" s="62"/>
      <c r="S365" s="62"/>
      <c r="T365" s="62"/>
      <c r="U365" s="62"/>
      <c r="V365" s="62"/>
      <c r="W365" s="62"/>
      <c r="X365" s="62"/>
      <c r="Y365" s="62"/>
      <c r="Z365" s="62"/>
      <c r="AA365" s="62"/>
      <c r="AB365" s="79"/>
      <c r="AC365" s="79"/>
      <c r="AD365" s="339"/>
      <c r="AE365" s="339"/>
      <c r="AF365" s="42"/>
      <c r="AG365" s="357"/>
      <c r="AH365" s="357"/>
      <c r="AI365" s="327"/>
    </row>
    <row r="366" spans="1:35" ht="15.75" thickBot="1">
      <c r="A366" s="359"/>
      <c r="B366" s="70"/>
      <c r="C366" s="31"/>
      <c r="D366" s="31"/>
      <c r="E366" s="64"/>
      <c r="F366" s="32"/>
      <c r="G366" s="407"/>
      <c r="H366" s="365"/>
      <c r="I366" s="33"/>
      <c r="J366" s="368"/>
      <c r="K366" s="48"/>
      <c r="L366" s="368"/>
      <c r="M366" s="371"/>
      <c r="N366" s="49"/>
      <c r="O366" s="80"/>
      <c r="P366" s="34"/>
      <c r="Q366" s="80"/>
      <c r="R366" s="80"/>
      <c r="S366" s="80"/>
      <c r="T366" s="80"/>
      <c r="U366" s="80"/>
      <c r="V366" s="80"/>
      <c r="W366" s="80"/>
      <c r="X366" s="80"/>
      <c r="Y366" s="80"/>
      <c r="Z366" s="80"/>
      <c r="AA366" s="80"/>
      <c r="AB366" s="80"/>
      <c r="AC366" s="80"/>
      <c r="AD366" s="340"/>
      <c r="AE366" s="340"/>
      <c r="AF366" s="65"/>
      <c r="AG366" s="358"/>
      <c r="AH366" s="358"/>
      <c r="AI366" s="328"/>
    </row>
    <row r="367" spans="1:35" ht="36.75" thickBot="1">
      <c r="A367" s="13" t="s">
        <v>27</v>
      </c>
      <c r="B367" s="14" t="s">
        <v>28</v>
      </c>
      <c r="C367" s="14" t="s">
        <v>29</v>
      </c>
      <c r="D367" s="14" t="s">
        <v>35</v>
      </c>
      <c r="E367" s="15" t="s">
        <v>31</v>
      </c>
      <c r="F367" s="15" t="s">
        <v>32</v>
      </c>
      <c r="G367" s="115" t="s">
        <v>187</v>
      </c>
      <c r="H367" s="116" t="s">
        <v>34</v>
      </c>
      <c r="I367" s="16"/>
      <c r="J367" s="51"/>
      <c r="K367" s="35"/>
      <c r="L367" s="36"/>
      <c r="M367" s="138"/>
      <c r="N367" s="17">
        <f>SUM(N368:N370)</f>
        <v>0</v>
      </c>
      <c r="O367" s="18">
        <f>SUM(O368:O370)</f>
        <v>0</v>
      </c>
      <c r="P367" s="19">
        <f>SUM(P368:P370)</f>
        <v>0</v>
      </c>
      <c r="Q367" s="18">
        <f>SUM(Q368:Q370)</f>
        <v>0</v>
      </c>
      <c r="R367" s="19"/>
      <c r="S367" s="18"/>
      <c r="T367" s="19"/>
      <c r="U367" s="18"/>
      <c r="V367" s="19"/>
      <c r="W367" s="18"/>
      <c r="X367" s="19"/>
      <c r="Y367" s="18"/>
      <c r="Z367" s="19"/>
      <c r="AA367" s="18"/>
      <c r="AB367" s="19"/>
      <c r="AC367" s="18"/>
      <c r="AD367" s="52">
        <f>AD368</f>
        <v>0</v>
      </c>
      <c r="AE367" s="18">
        <f>AE368</f>
        <v>0</v>
      </c>
      <c r="AF367" s="21">
        <f>$AG$37</f>
        <v>0</v>
      </c>
      <c r="AG367" s="22" t="s">
        <v>168</v>
      </c>
      <c r="AH367" s="22"/>
      <c r="AI367" s="119" t="s">
        <v>169</v>
      </c>
    </row>
    <row r="368" spans="1:35" ht="57.75">
      <c r="A368" s="347" t="s">
        <v>180</v>
      </c>
      <c r="B368" s="68"/>
      <c r="C368" s="24" t="s">
        <v>185</v>
      </c>
      <c r="D368" s="24">
        <v>25</v>
      </c>
      <c r="E368" s="53">
        <v>0</v>
      </c>
      <c r="F368" s="150">
        <v>2</v>
      </c>
      <c r="G368" s="408" t="s">
        <v>188</v>
      </c>
      <c r="H368" s="363">
        <v>25</v>
      </c>
      <c r="I368" s="55">
        <v>0</v>
      </c>
      <c r="J368" s="366">
        <v>100</v>
      </c>
      <c r="K368" s="56"/>
      <c r="L368" s="366"/>
      <c r="M368" s="369"/>
      <c r="N368" s="57"/>
      <c r="O368" s="58"/>
      <c r="P368" s="59"/>
      <c r="Q368" s="58"/>
      <c r="R368" s="58"/>
      <c r="S368" s="58"/>
      <c r="T368" s="58"/>
      <c r="U368" s="58"/>
      <c r="V368" s="58"/>
      <c r="W368" s="58"/>
      <c r="X368" s="58"/>
      <c r="Y368" s="58"/>
      <c r="Z368" s="58"/>
      <c r="AA368" s="58"/>
      <c r="AB368" s="79"/>
      <c r="AC368" s="79"/>
      <c r="AD368" s="345"/>
      <c r="AE368" s="345"/>
      <c r="AF368" s="42"/>
      <c r="AG368" s="357"/>
      <c r="AH368" s="357"/>
      <c r="AI368" s="327" t="s">
        <v>169</v>
      </c>
    </row>
    <row r="369" spans="1:35">
      <c r="A369" s="348"/>
      <c r="B369" s="69"/>
      <c r="C369" s="28"/>
      <c r="D369" s="28"/>
      <c r="E369" s="60"/>
      <c r="F369" s="25"/>
      <c r="G369" s="351"/>
      <c r="H369" s="364"/>
      <c r="I369" s="29"/>
      <c r="J369" s="367"/>
      <c r="K369" s="82"/>
      <c r="L369" s="367"/>
      <c r="M369" s="370"/>
      <c r="N369" s="61"/>
      <c r="O369" s="62"/>
      <c r="P369" s="63"/>
      <c r="Q369" s="62"/>
      <c r="R369" s="62"/>
      <c r="S369" s="62"/>
      <c r="T369" s="62"/>
      <c r="U369" s="62"/>
      <c r="V369" s="62"/>
      <c r="W369" s="62"/>
      <c r="X369" s="62"/>
      <c r="Y369" s="62"/>
      <c r="Z369" s="62"/>
      <c r="AA369" s="62"/>
      <c r="AB369" s="79"/>
      <c r="AC369" s="79"/>
      <c r="AD369" s="339"/>
      <c r="AE369" s="339"/>
      <c r="AF369" s="42"/>
      <c r="AG369" s="357"/>
      <c r="AH369" s="357"/>
      <c r="AI369" s="327"/>
    </row>
    <row r="370" spans="1:35" ht="15.75" thickBot="1">
      <c r="A370" s="359"/>
      <c r="B370" s="70"/>
      <c r="C370" s="31"/>
      <c r="D370" s="31"/>
      <c r="E370" s="64"/>
      <c r="F370" s="32"/>
      <c r="G370" s="407"/>
      <c r="H370" s="365"/>
      <c r="I370" s="33"/>
      <c r="J370" s="368"/>
      <c r="K370" s="48"/>
      <c r="L370" s="368"/>
      <c r="M370" s="371"/>
      <c r="N370" s="49"/>
      <c r="O370" s="80"/>
      <c r="P370" s="34"/>
      <c r="Q370" s="80"/>
      <c r="R370" s="80"/>
      <c r="S370" s="80"/>
      <c r="T370" s="80"/>
      <c r="U370" s="80"/>
      <c r="V370" s="80"/>
      <c r="W370" s="80"/>
      <c r="X370" s="80"/>
      <c r="Y370" s="80"/>
      <c r="Z370" s="80"/>
      <c r="AA370" s="80"/>
      <c r="AB370" s="80"/>
      <c r="AC370" s="80"/>
      <c r="AD370" s="340"/>
      <c r="AE370" s="340"/>
      <c r="AF370" s="65"/>
      <c r="AG370" s="358"/>
      <c r="AH370" s="358"/>
      <c r="AI370" s="328"/>
    </row>
    <row r="371" spans="1:35" ht="15.75" thickBot="1">
      <c r="A371" s="329"/>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c r="AH371" s="330"/>
      <c r="AI371" s="331"/>
    </row>
    <row r="372" spans="1:35" ht="36.75" thickBot="1">
      <c r="A372" s="13" t="s">
        <v>27</v>
      </c>
      <c r="B372" s="14" t="s">
        <v>28</v>
      </c>
      <c r="C372" s="14" t="s">
        <v>29</v>
      </c>
      <c r="D372" s="14" t="s">
        <v>35</v>
      </c>
      <c r="E372" s="15" t="s">
        <v>31</v>
      </c>
      <c r="F372" s="15" t="s">
        <v>32</v>
      </c>
      <c r="G372" s="115" t="s">
        <v>189</v>
      </c>
      <c r="H372" s="116" t="s">
        <v>34</v>
      </c>
      <c r="I372" s="16"/>
      <c r="J372" s="35"/>
      <c r="K372" s="35"/>
      <c r="L372" s="36"/>
      <c r="M372" s="138"/>
      <c r="N372" s="17">
        <f>SUM(N373:N376)</f>
        <v>0</v>
      </c>
      <c r="O372" s="18">
        <f>SUM(O373:O376)</f>
        <v>0</v>
      </c>
      <c r="P372" s="19">
        <f>SUM(P373:P376)</f>
        <v>5</v>
      </c>
      <c r="Q372" s="18">
        <f>SUM(Q373:Q376)</f>
        <v>0</v>
      </c>
      <c r="R372" s="19"/>
      <c r="S372" s="18"/>
      <c r="T372" s="19"/>
      <c r="U372" s="18"/>
      <c r="V372" s="19"/>
      <c r="W372" s="18"/>
      <c r="X372" s="19"/>
      <c r="Y372" s="18"/>
      <c r="Z372" s="19"/>
      <c r="AA372" s="18"/>
      <c r="AB372" s="19"/>
      <c r="AC372" s="18"/>
      <c r="AD372" s="19">
        <f>AD373</f>
        <v>5</v>
      </c>
      <c r="AE372" s="18">
        <f>AE373</f>
        <v>0</v>
      </c>
      <c r="AF372" s="21" t="s">
        <v>167</v>
      </c>
      <c r="AG372" s="22" t="s">
        <v>168</v>
      </c>
      <c r="AH372" s="22"/>
      <c r="AI372" s="119" t="s">
        <v>169</v>
      </c>
    </row>
    <row r="373" spans="1:35" ht="57.75">
      <c r="A373" s="332" t="s">
        <v>180</v>
      </c>
      <c r="B373" s="71"/>
      <c r="C373" s="38" t="s">
        <v>185</v>
      </c>
      <c r="D373" s="38">
        <v>1</v>
      </c>
      <c r="E373" s="39">
        <v>0</v>
      </c>
      <c r="F373" s="151">
        <v>0</v>
      </c>
      <c r="G373" s="404" t="s">
        <v>190</v>
      </c>
      <c r="H373" s="336">
        <v>1</v>
      </c>
      <c r="I373" s="40">
        <v>0</v>
      </c>
      <c r="J373" s="338">
        <v>1</v>
      </c>
      <c r="K373" s="82"/>
      <c r="L373" s="341"/>
      <c r="M373" s="343"/>
      <c r="N373" s="41"/>
      <c r="O373" s="79"/>
      <c r="P373" s="79">
        <v>5</v>
      </c>
      <c r="Q373" s="79">
        <v>0</v>
      </c>
      <c r="R373" s="79"/>
      <c r="S373" s="79"/>
      <c r="T373" s="79"/>
      <c r="U373" s="79"/>
      <c r="V373" s="79"/>
      <c r="W373" s="79"/>
      <c r="X373" s="79"/>
      <c r="Y373" s="79"/>
      <c r="Z373" s="79"/>
      <c r="AA373" s="79"/>
      <c r="AB373" s="79"/>
      <c r="AC373" s="79"/>
      <c r="AD373" s="345">
        <v>5</v>
      </c>
      <c r="AE373" s="345">
        <v>0</v>
      </c>
      <c r="AF373" s="42">
        <v>0</v>
      </c>
      <c r="AG373" s="317"/>
      <c r="AH373" s="357"/>
      <c r="AI373" s="327" t="s">
        <v>169</v>
      </c>
    </row>
    <row r="374" spans="1:35">
      <c r="A374" s="332"/>
      <c r="B374" s="71"/>
      <c r="C374" s="38"/>
      <c r="D374" s="38"/>
      <c r="E374" s="39"/>
      <c r="F374" s="25"/>
      <c r="G374" s="404"/>
      <c r="H374" s="336"/>
      <c r="I374" s="40"/>
      <c r="J374" s="339"/>
      <c r="K374" s="82"/>
      <c r="L374" s="341"/>
      <c r="M374" s="343"/>
      <c r="N374" s="41"/>
      <c r="O374" s="79"/>
      <c r="P374" s="79"/>
      <c r="Q374" s="79"/>
      <c r="R374" s="79"/>
      <c r="S374" s="79"/>
      <c r="T374" s="79"/>
      <c r="U374" s="79"/>
      <c r="V374" s="79"/>
      <c r="W374" s="79"/>
      <c r="X374" s="79"/>
      <c r="Y374" s="79"/>
      <c r="Z374" s="79"/>
      <c r="AA374" s="79"/>
      <c r="AB374" s="79"/>
      <c r="AC374" s="79"/>
      <c r="AD374" s="345"/>
      <c r="AE374" s="345"/>
      <c r="AF374" s="42"/>
      <c r="AG374" s="317"/>
      <c r="AH374" s="357"/>
      <c r="AI374" s="327"/>
    </row>
    <row r="375" spans="1:35">
      <c r="A375" s="332"/>
      <c r="B375" s="71"/>
      <c r="C375" s="38"/>
      <c r="D375" s="38"/>
      <c r="E375" s="43"/>
      <c r="F375" s="25"/>
      <c r="G375" s="404"/>
      <c r="H375" s="336"/>
      <c r="I375" s="40"/>
      <c r="J375" s="339"/>
      <c r="K375" s="82"/>
      <c r="L375" s="341"/>
      <c r="M375" s="343"/>
      <c r="N375" s="41"/>
      <c r="O375" s="79"/>
      <c r="P375" s="79"/>
      <c r="Q375" s="79"/>
      <c r="R375" s="79"/>
      <c r="S375" s="79"/>
      <c r="T375" s="79"/>
      <c r="U375" s="79"/>
      <c r="V375" s="79"/>
      <c r="W375" s="79"/>
      <c r="X375" s="79"/>
      <c r="Y375" s="79"/>
      <c r="Z375" s="79"/>
      <c r="AA375" s="79"/>
      <c r="AB375" s="79"/>
      <c r="AC375" s="79"/>
      <c r="AD375" s="345"/>
      <c r="AE375" s="345"/>
      <c r="AF375" s="44"/>
      <c r="AG375" s="317"/>
      <c r="AH375" s="357"/>
      <c r="AI375" s="327"/>
    </row>
    <row r="376" spans="1:35" ht="15.75" thickBot="1">
      <c r="A376" s="333"/>
      <c r="B376" s="72"/>
      <c r="C376" s="45"/>
      <c r="D376" s="45"/>
      <c r="E376" s="46"/>
      <c r="F376" s="32"/>
      <c r="G376" s="405"/>
      <c r="H376" s="337"/>
      <c r="I376" s="47"/>
      <c r="J376" s="340"/>
      <c r="K376" s="48"/>
      <c r="L376" s="342"/>
      <c r="M376" s="344"/>
      <c r="N376" s="49"/>
      <c r="O376" s="80"/>
      <c r="P376" s="80"/>
      <c r="Q376" s="80"/>
      <c r="R376" s="80"/>
      <c r="S376" s="80"/>
      <c r="T376" s="80"/>
      <c r="U376" s="80"/>
      <c r="V376" s="80"/>
      <c r="W376" s="80"/>
      <c r="X376" s="80"/>
      <c r="Y376" s="80"/>
      <c r="Z376" s="80"/>
      <c r="AA376" s="80"/>
      <c r="AB376" s="80"/>
      <c r="AC376" s="80"/>
      <c r="AD376" s="346"/>
      <c r="AE376" s="346"/>
      <c r="AF376" s="50"/>
      <c r="AG376" s="356"/>
      <c r="AH376" s="358"/>
      <c r="AI376" s="328"/>
    </row>
    <row r="377" spans="1:35" ht="15.75" thickBot="1">
      <c r="A377" s="329"/>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c r="AH377" s="330"/>
      <c r="AI377" s="331"/>
    </row>
    <row r="378" spans="1:35" ht="36.75" thickBot="1">
      <c r="A378" s="13" t="s">
        <v>27</v>
      </c>
      <c r="B378" s="14" t="s">
        <v>28</v>
      </c>
      <c r="C378" s="14" t="s">
        <v>29</v>
      </c>
      <c r="D378" s="14" t="s">
        <v>35</v>
      </c>
      <c r="E378" s="15" t="s">
        <v>31</v>
      </c>
      <c r="F378" s="15" t="s">
        <v>32</v>
      </c>
      <c r="G378" s="115" t="s">
        <v>191</v>
      </c>
      <c r="H378" s="116" t="s">
        <v>34</v>
      </c>
      <c r="I378" s="16"/>
      <c r="J378" s="51"/>
      <c r="K378" s="35"/>
      <c r="L378" s="36"/>
      <c r="M378" s="138"/>
      <c r="N378" s="17">
        <f>SUM(N379:N381)</f>
        <v>0</v>
      </c>
      <c r="O378" s="18">
        <f>SUM(O379:O381)</f>
        <v>0</v>
      </c>
      <c r="P378" s="19">
        <f>SUM(P379:P381)</f>
        <v>1</v>
      </c>
      <c r="Q378" s="18">
        <f>SUM(Q379:Q381)</f>
        <v>1</v>
      </c>
      <c r="R378" s="19"/>
      <c r="S378" s="18"/>
      <c r="T378" s="19"/>
      <c r="U378" s="18"/>
      <c r="V378" s="19"/>
      <c r="W378" s="18"/>
      <c r="X378" s="19"/>
      <c r="Y378" s="18"/>
      <c r="Z378" s="19"/>
      <c r="AA378" s="18"/>
      <c r="AB378" s="19"/>
      <c r="AC378" s="18"/>
      <c r="AD378" s="52">
        <f>AD379</f>
        <v>0</v>
      </c>
      <c r="AE378" s="18">
        <f>AE379</f>
        <v>1</v>
      </c>
      <c r="AF378" s="21" t="s">
        <v>167</v>
      </c>
      <c r="AG378" s="22" t="s">
        <v>168</v>
      </c>
      <c r="AH378" s="22"/>
      <c r="AI378" s="119" t="s">
        <v>169</v>
      </c>
    </row>
    <row r="379" spans="1:35" ht="24.75">
      <c r="A379" s="347" t="s">
        <v>192</v>
      </c>
      <c r="B379" s="68"/>
      <c r="C379" s="24" t="s">
        <v>192</v>
      </c>
      <c r="D379" s="24">
        <v>1</v>
      </c>
      <c r="E379" s="53">
        <v>0</v>
      </c>
      <c r="F379" s="150">
        <v>1</v>
      </c>
      <c r="G379" s="408" t="s">
        <v>193</v>
      </c>
      <c r="H379" s="363">
        <v>1</v>
      </c>
      <c r="I379" s="55">
        <v>0</v>
      </c>
      <c r="J379" s="366">
        <v>1</v>
      </c>
      <c r="K379" s="56">
        <v>1</v>
      </c>
      <c r="L379" s="366">
        <v>0</v>
      </c>
      <c r="M379" s="369">
        <v>1</v>
      </c>
      <c r="N379" s="57"/>
      <c r="O379" s="58"/>
      <c r="P379" s="59">
        <v>1</v>
      </c>
      <c r="Q379" s="58">
        <v>1</v>
      </c>
      <c r="R379" s="58"/>
      <c r="S379" s="58"/>
      <c r="T379" s="58"/>
      <c r="U379" s="58"/>
      <c r="V379" s="58"/>
      <c r="W379" s="58"/>
      <c r="X379" s="58"/>
      <c r="Y379" s="58"/>
      <c r="Z379" s="58"/>
      <c r="AA379" s="58"/>
      <c r="AB379" s="79"/>
      <c r="AC379" s="79"/>
      <c r="AD379" s="345"/>
      <c r="AE379" s="345">
        <v>1</v>
      </c>
      <c r="AF379" s="42">
        <v>50</v>
      </c>
      <c r="AG379" s="357" t="s">
        <v>168</v>
      </c>
      <c r="AH379" s="357"/>
      <c r="AI379" s="327" t="s">
        <v>169</v>
      </c>
    </row>
    <row r="380" spans="1:35">
      <c r="A380" s="348"/>
      <c r="B380" s="69"/>
      <c r="C380" s="28"/>
      <c r="D380" s="28"/>
      <c r="E380" s="60"/>
      <c r="F380" s="25"/>
      <c r="G380" s="351"/>
      <c r="H380" s="364"/>
      <c r="I380" s="29"/>
      <c r="J380" s="367"/>
      <c r="K380" s="82"/>
      <c r="L380" s="367"/>
      <c r="M380" s="370"/>
      <c r="N380" s="61"/>
      <c r="O380" s="62"/>
      <c r="P380" s="63"/>
      <c r="Q380" s="62"/>
      <c r="R380" s="62"/>
      <c r="S380" s="62"/>
      <c r="T380" s="62"/>
      <c r="U380" s="62"/>
      <c r="V380" s="62"/>
      <c r="W380" s="62"/>
      <c r="X380" s="62"/>
      <c r="Y380" s="62"/>
      <c r="Z380" s="62"/>
      <c r="AA380" s="62"/>
      <c r="AB380" s="79"/>
      <c r="AC380" s="79"/>
      <c r="AD380" s="339"/>
      <c r="AE380" s="339"/>
      <c r="AF380" s="42"/>
      <c r="AG380" s="357"/>
      <c r="AH380" s="357"/>
      <c r="AI380" s="327"/>
    </row>
    <row r="381" spans="1:35" ht="15.75" thickBot="1">
      <c r="A381" s="359"/>
      <c r="B381" s="70"/>
      <c r="C381" s="31"/>
      <c r="D381" s="31"/>
      <c r="E381" s="64"/>
      <c r="F381" s="32"/>
      <c r="G381" s="407"/>
      <c r="H381" s="365"/>
      <c r="I381" s="33"/>
      <c r="J381" s="368"/>
      <c r="K381" s="48"/>
      <c r="L381" s="368"/>
      <c r="M381" s="371"/>
      <c r="N381" s="49"/>
      <c r="O381" s="80"/>
      <c r="P381" s="34"/>
      <c r="Q381" s="80"/>
      <c r="R381" s="80"/>
      <c r="S381" s="80"/>
      <c r="T381" s="80"/>
      <c r="U381" s="80"/>
      <c r="V381" s="80"/>
      <c r="W381" s="80"/>
      <c r="X381" s="80"/>
      <c r="Y381" s="80"/>
      <c r="Z381" s="80"/>
      <c r="AA381" s="80"/>
      <c r="AB381" s="80"/>
      <c r="AC381" s="80"/>
      <c r="AD381" s="340"/>
      <c r="AE381" s="340"/>
      <c r="AF381" s="65"/>
      <c r="AG381" s="358"/>
      <c r="AH381" s="358"/>
      <c r="AI381" s="328"/>
    </row>
    <row r="382" spans="1:35" ht="15.75" thickBot="1">
      <c r="A382" s="140"/>
      <c r="B382" s="140"/>
      <c r="G382" s="141"/>
      <c r="H382" s="141"/>
      <c r="I382" s="141"/>
      <c r="AF382" s="142"/>
    </row>
    <row r="383" spans="1:35">
      <c r="A383" s="372" t="s">
        <v>176</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4"/>
    </row>
    <row r="384" spans="1:35" ht="15.75" thickBot="1">
      <c r="A384" s="375" t="s">
        <v>177</v>
      </c>
      <c r="B384" s="376"/>
      <c r="C384" s="376"/>
      <c r="D384" s="376"/>
      <c r="E384" s="376"/>
      <c r="F384" s="376"/>
      <c r="G384" s="376"/>
      <c r="H384" s="376"/>
      <c r="I384" s="376"/>
      <c r="J384" s="376"/>
      <c r="K384" s="376"/>
      <c r="L384" s="376"/>
      <c r="M384" s="376"/>
      <c r="N384" s="376"/>
      <c r="O384" s="376"/>
      <c r="P384" s="376"/>
      <c r="Q384" s="376"/>
      <c r="R384" s="376"/>
      <c r="S384" s="376"/>
      <c r="T384" s="376"/>
      <c r="U384" s="376"/>
      <c r="V384" s="376"/>
      <c r="W384" s="376"/>
      <c r="X384" s="376"/>
      <c r="Y384" s="376"/>
      <c r="Z384" s="376"/>
      <c r="AA384" s="376"/>
      <c r="AB384" s="376"/>
      <c r="AC384" s="376"/>
      <c r="AD384" s="376"/>
      <c r="AE384" s="376"/>
      <c r="AF384" s="376"/>
      <c r="AG384" s="376"/>
      <c r="AH384" s="376"/>
      <c r="AI384" s="377"/>
    </row>
    <row r="385" spans="1:35">
      <c r="A385" s="271" t="s">
        <v>194</v>
      </c>
      <c r="B385" s="272"/>
      <c r="C385" s="272"/>
      <c r="D385" s="272"/>
      <c r="E385" s="272"/>
      <c r="F385" s="272"/>
      <c r="G385" s="273"/>
      <c r="H385" s="274" t="s">
        <v>195</v>
      </c>
      <c r="I385" s="275"/>
      <c r="J385" s="275"/>
      <c r="K385" s="275"/>
      <c r="L385" s="275"/>
      <c r="M385" s="275"/>
      <c r="N385" s="275"/>
      <c r="O385" s="275"/>
      <c r="P385" s="275"/>
      <c r="Q385" s="275"/>
      <c r="R385" s="275"/>
      <c r="S385" s="276"/>
      <c r="T385" s="274" t="s">
        <v>0</v>
      </c>
      <c r="U385" s="277"/>
      <c r="V385" s="277"/>
      <c r="W385" s="277"/>
      <c r="X385" s="277"/>
      <c r="Y385" s="277"/>
      <c r="Z385" s="277"/>
      <c r="AA385" s="277"/>
      <c r="AB385" s="277"/>
      <c r="AC385" s="277"/>
      <c r="AD385" s="277"/>
      <c r="AE385" s="277"/>
      <c r="AF385" s="277"/>
      <c r="AG385" s="277"/>
      <c r="AH385" s="277"/>
      <c r="AI385" s="278"/>
    </row>
    <row r="386" spans="1:35" ht="15.75" thickBot="1">
      <c r="A386" s="279" t="s">
        <v>196</v>
      </c>
      <c r="B386" s="280"/>
      <c r="C386" s="281"/>
      <c r="D386" s="98"/>
      <c r="E386" s="282" t="s">
        <v>197</v>
      </c>
      <c r="F386" s="282"/>
      <c r="G386" s="282"/>
      <c r="H386" s="282"/>
      <c r="I386" s="282"/>
      <c r="J386" s="282"/>
      <c r="K386" s="282"/>
      <c r="L386" s="282"/>
      <c r="M386" s="283"/>
      <c r="N386" s="284" t="s">
        <v>1</v>
      </c>
      <c r="O386" s="285"/>
      <c r="P386" s="285"/>
      <c r="Q386" s="285"/>
      <c r="R386" s="285"/>
      <c r="S386" s="285"/>
      <c r="T386" s="285"/>
      <c r="U386" s="285"/>
      <c r="V386" s="285"/>
      <c r="W386" s="285"/>
      <c r="X386" s="285"/>
      <c r="Y386" s="285"/>
      <c r="Z386" s="285"/>
      <c r="AA386" s="285"/>
      <c r="AB386" s="285"/>
      <c r="AC386" s="285"/>
      <c r="AD386" s="285"/>
      <c r="AE386" s="286"/>
      <c r="AF386" s="287" t="s">
        <v>2</v>
      </c>
      <c r="AG386" s="288"/>
      <c r="AH386" s="288"/>
      <c r="AI386" s="289"/>
    </row>
    <row r="387" spans="1:35">
      <c r="A387" s="306" t="s">
        <v>164</v>
      </c>
      <c r="B387" s="308" t="s">
        <v>4</v>
      </c>
      <c r="C387" s="309"/>
      <c r="D387" s="309"/>
      <c r="E387" s="309"/>
      <c r="F387" s="309"/>
      <c r="G387" s="309"/>
      <c r="H387" s="312" t="s">
        <v>5</v>
      </c>
      <c r="I387" s="314" t="s">
        <v>6</v>
      </c>
      <c r="J387" s="314" t="s">
        <v>7</v>
      </c>
      <c r="K387" s="304" t="s">
        <v>59</v>
      </c>
      <c r="L387" s="292" t="s">
        <v>8</v>
      </c>
      <c r="M387" s="302" t="s">
        <v>9</v>
      </c>
      <c r="N387" s="323" t="s">
        <v>10</v>
      </c>
      <c r="O387" s="270"/>
      <c r="P387" s="268" t="s">
        <v>11</v>
      </c>
      <c r="Q387" s="270"/>
      <c r="R387" s="268" t="s">
        <v>12</v>
      </c>
      <c r="S387" s="270"/>
      <c r="T387" s="268" t="s">
        <v>13</v>
      </c>
      <c r="U387" s="270"/>
      <c r="V387" s="268" t="s">
        <v>14</v>
      </c>
      <c r="W387" s="270"/>
      <c r="X387" s="268" t="s">
        <v>15</v>
      </c>
      <c r="Y387" s="270"/>
      <c r="Z387" s="268" t="s">
        <v>16</v>
      </c>
      <c r="AA387" s="270"/>
      <c r="AB387" s="268" t="s">
        <v>17</v>
      </c>
      <c r="AC387" s="270"/>
      <c r="AD387" s="268" t="s">
        <v>18</v>
      </c>
      <c r="AE387" s="269"/>
      <c r="AF387" s="290" t="s">
        <v>19</v>
      </c>
      <c r="AG387" s="294" t="s">
        <v>20</v>
      </c>
      <c r="AH387" s="296" t="s">
        <v>21</v>
      </c>
      <c r="AI387" s="298" t="s">
        <v>22</v>
      </c>
    </row>
    <row r="388" spans="1:35" ht="20.25" thickBot="1">
      <c r="A388" s="307"/>
      <c r="B388" s="310"/>
      <c r="C388" s="311"/>
      <c r="D388" s="311"/>
      <c r="E388" s="311"/>
      <c r="F388" s="311"/>
      <c r="G388" s="311"/>
      <c r="H388" s="313"/>
      <c r="I388" s="315" t="s">
        <v>6</v>
      </c>
      <c r="J388" s="315"/>
      <c r="K388" s="305"/>
      <c r="L388" s="293"/>
      <c r="M388" s="303"/>
      <c r="N388" s="99" t="s">
        <v>23</v>
      </c>
      <c r="O388" s="100" t="s">
        <v>24</v>
      </c>
      <c r="P388" s="101" t="s">
        <v>23</v>
      </c>
      <c r="Q388" s="100" t="s">
        <v>24</v>
      </c>
      <c r="R388" s="101" t="s">
        <v>23</v>
      </c>
      <c r="S388" s="100" t="s">
        <v>24</v>
      </c>
      <c r="T388" s="101" t="s">
        <v>23</v>
      </c>
      <c r="U388" s="100" t="s">
        <v>24</v>
      </c>
      <c r="V388" s="101" t="s">
        <v>23</v>
      </c>
      <c r="W388" s="100" t="s">
        <v>24</v>
      </c>
      <c r="X388" s="101" t="s">
        <v>23</v>
      </c>
      <c r="Y388" s="100" t="s">
        <v>24</v>
      </c>
      <c r="Z388" s="101" t="s">
        <v>23</v>
      </c>
      <c r="AA388" s="100" t="s">
        <v>25</v>
      </c>
      <c r="AB388" s="101" t="s">
        <v>23</v>
      </c>
      <c r="AC388" s="100" t="s">
        <v>25</v>
      </c>
      <c r="AD388" s="101" t="s">
        <v>23</v>
      </c>
      <c r="AE388" s="102" t="s">
        <v>25</v>
      </c>
      <c r="AF388" s="291"/>
      <c r="AG388" s="295"/>
      <c r="AH388" s="297"/>
      <c r="AI388" s="299"/>
    </row>
    <row r="389" spans="1:35" ht="36.75" thickBot="1">
      <c r="A389" s="103" t="s">
        <v>165</v>
      </c>
      <c r="B389" s="300" t="s">
        <v>166</v>
      </c>
      <c r="C389" s="301"/>
      <c r="D389" s="301"/>
      <c r="E389" s="301"/>
      <c r="F389" s="301"/>
      <c r="G389" s="301"/>
      <c r="H389" s="139" t="s">
        <v>26</v>
      </c>
      <c r="I389" s="105"/>
      <c r="J389" s="106"/>
      <c r="K389" s="106"/>
      <c r="L389" s="107"/>
      <c r="M389" s="108"/>
      <c r="N389" s="109">
        <f t="shared" ref="N389:AC389" si="1">N391+N397+N403</f>
        <v>0</v>
      </c>
      <c r="O389" s="110">
        <f t="shared" si="1"/>
        <v>0</v>
      </c>
      <c r="P389" s="110">
        <f t="shared" si="1"/>
        <v>0</v>
      </c>
      <c r="Q389" s="110">
        <f t="shared" si="1"/>
        <v>0</v>
      </c>
      <c r="R389" s="110">
        <f t="shared" si="1"/>
        <v>0</v>
      </c>
      <c r="S389" s="110">
        <f t="shared" si="1"/>
        <v>0</v>
      </c>
      <c r="T389" s="110">
        <f t="shared" si="1"/>
        <v>0</v>
      </c>
      <c r="U389" s="110">
        <f t="shared" si="1"/>
        <v>0</v>
      </c>
      <c r="V389" s="110">
        <f t="shared" si="1"/>
        <v>0</v>
      </c>
      <c r="W389" s="110">
        <f t="shared" si="1"/>
        <v>0</v>
      </c>
      <c r="X389" s="110">
        <f t="shared" si="1"/>
        <v>0</v>
      </c>
      <c r="Y389" s="110">
        <f t="shared" si="1"/>
        <v>0</v>
      </c>
      <c r="Z389" s="110">
        <f t="shared" si="1"/>
        <v>0</v>
      </c>
      <c r="AA389" s="110">
        <f t="shared" si="1"/>
        <v>0</v>
      </c>
      <c r="AB389" s="110">
        <f t="shared" si="1"/>
        <v>0</v>
      </c>
      <c r="AC389" s="110">
        <f t="shared" si="1"/>
        <v>0</v>
      </c>
      <c r="AD389" s="110">
        <f>+AD391+AD397+AD403</f>
        <v>0</v>
      </c>
      <c r="AE389" s="111">
        <f>AE391+AE397+AE403</f>
        <v>0</v>
      </c>
      <c r="AF389" s="21" t="s">
        <v>167</v>
      </c>
      <c r="AG389" s="22" t="s">
        <v>168</v>
      </c>
      <c r="AH389" s="113"/>
      <c r="AI389" s="114" t="s">
        <v>169</v>
      </c>
    </row>
    <row r="390" spans="1:35" ht="15.75" thickBot="1">
      <c r="A390" s="324"/>
      <c r="B390" s="325"/>
      <c r="C390" s="325"/>
      <c r="D390" s="325"/>
      <c r="E390" s="325"/>
      <c r="F390" s="325"/>
      <c r="G390" s="325"/>
      <c r="H390" s="325"/>
      <c r="I390" s="325"/>
      <c r="J390" s="325"/>
      <c r="K390" s="325"/>
      <c r="L390" s="325"/>
      <c r="M390" s="325"/>
      <c r="N390" s="325"/>
      <c r="O390" s="325"/>
      <c r="P390" s="325"/>
      <c r="Q390" s="325"/>
      <c r="R390" s="325"/>
      <c r="S390" s="325"/>
      <c r="T390" s="325"/>
      <c r="U390" s="325"/>
      <c r="V390" s="325"/>
      <c r="W390" s="325"/>
      <c r="X390" s="325"/>
      <c r="Y390" s="325"/>
      <c r="Z390" s="325"/>
      <c r="AA390" s="325"/>
      <c r="AB390" s="325"/>
      <c r="AC390" s="325"/>
      <c r="AD390" s="325"/>
      <c r="AE390" s="325"/>
      <c r="AF390" s="325"/>
      <c r="AG390" s="325"/>
      <c r="AH390" s="325"/>
      <c r="AI390" s="326"/>
    </row>
    <row r="391" spans="1:35" ht="36.75" thickBot="1">
      <c r="A391" s="13" t="s">
        <v>27</v>
      </c>
      <c r="B391" s="14" t="s">
        <v>28</v>
      </c>
      <c r="C391" s="14" t="s">
        <v>29</v>
      </c>
      <c r="D391" s="14" t="s">
        <v>30</v>
      </c>
      <c r="E391" s="15" t="s">
        <v>31</v>
      </c>
      <c r="F391" s="15" t="s">
        <v>32</v>
      </c>
      <c r="G391" s="115" t="s">
        <v>33</v>
      </c>
      <c r="H391" s="116" t="s">
        <v>34</v>
      </c>
      <c r="I391" s="117"/>
      <c r="J391" s="117"/>
      <c r="K391" s="117"/>
      <c r="L391" s="117"/>
      <c r="M391" s="118"/>
      <c r="N391" s="17">
        <f>SUM(N392:N395)</f>
        <v>0</v>
      </c>
      <c r="O391" s="18">
        <f>SUM(O392:O395)</f>
        <v>0</v>
      </c>
      <c r="P391" s="19">
        <f>SUM(P392:P395)</f>
        <v>0</v>
      </c>
      <c r="Q391" s="18">
        <f>SUM(Q392:Q395)</f>
        <v>0</v>
      </c>
      <c r="R391" s="19"/>
      <c r="S391" s="18"/>
      <c r="T391" s="19"/>
      <c r="U391" s="18"/>
      <c r="V391" s="19"/>
      <c r="W391" s="18"/>
      <c r="X391" s="19"/>
      <c r="Y391" s="18"/>
      <c r="Z391" s="19"/>
      <c r="AA391" s="18"/>
      <c r="AB391" s="19"/>
      <c r="AC391" s="18"/>
      <c r="AD391" s="20">
        <f>N391+P391</f>
        <v>0</v>
      </c>
      <c r="AE391" s="18">
        <f>AE392</f>
        <v>0</v>
      </c>
      <c r="AF391" s="21" t="s">
        <v>167</v>
      </c>
      <c r="AG391" s="22" t="s">
        <v>168</v>
      </c>
      <c r="AH391" s="22"/>
      <c r="AI391" s="119" t="s">
        <v>169</v>
      </c>
    </row>
    <row r="392" spans="1:35" ht="27.75">
      <c r="A392" s="347" t="s">
        <v>198</v>
      </c>
      <c r="B392" s="68"/>
      <c r="C392" s="24" t="s">
        <v>199</v>
      </c>
      <c r="D392" s="24">
        <v>1</v>
      </c>
      <c r="E392" s="120">
        <v>0</v>
      </c>
      <c r="F392" s="83">
        <v>1</v>
      </c>
      <c r="G392" s="406" t="s">
        <v>200</v>
      </c>
      <c r="H392" s="388">
        <v>1</v>
      </c>
      <c r="I392" s="29">
        <v>0</v>
      </c>
      <c r="J392" s="378">
        <v>1</v>
      </c>
      <c r="K392" s="121"/>
      <c r="L392" s="380"/>
      <c r="M392" s="382"/>
      <c r="N392" s="122"/>
      <c r="O392" s="123"/>
      <c r="P392" s="125"/>
      <c r="Q392" s="125"/>
      <c r="R392" s="125"/>
      <c r="S392" s="125"/>
      <c r="T392" s="125"/>
      <c r="U392" s="125"/>
      <c r="V392" s="125"/>
      <c r="W392" s="125"/>
      <c r="X392" s="125"/>
      <c r="Y392" s="125"/>
      <c r="Z392" s="125"/>
      <c r="AA392" s="125"/>
      <c r="AB392" s="26"/>
      <c r="AC392" s="26"/>
      <c r="AD392" s="345"/>
      <c r="AE392" s="345">
        <v>0</v>
      </c>
      <c r="AF392" s="152">
        <v>11000</v>
      </c>
      <c r="AG392" s="317" t="s">
        <v>168</v>
      </c>
      <c r="AH392" s="317"/>
      <c r="AI392" s="391" t="s">
        <v>169</v>
      </c>
    </row>
    <row r="393" spans="1:35">
      <c r="A393" s="348"/>
      <c r="B393" s="69"/>
      <c r="C393" s="28"/>
      <c r="D393" s="28"/>
      <c r="E393" s="126"/>
      <c r="F393" s="25"/>
      <c r="G393" s="351"/>
      <c r="H393" s="388"/>
      <c r="I393" s="29"/>
      <c r="J393" s="378"/>
      <c r="K393" s="127"/>
      <c r="L393" s="380"/>
      <c r="M393" s="382"/>
      <c r="N393" s="128"/>
      <c r="O393" s="123"/>
      <c r="P393" s="30"/>
      <c r="Q393" s="26"/>
      <c r="R393" s="26"/>
      <c r="S393" s="26"/>
      <c r="T393" s="26"/>
      <c r="U393" s="26"/>
      <c r="V393" s="26"/>
      <c r="W393" s="26"/>
      <c r="X393" s="26"/>
      <c r="Y393" s="26"/>
      <c r="Z393" s="26"/>
      <c r="AA393" s="26"/>
      <c r="AB393" s="26"/>
      <c r="AC393" s="26"/>
      <c r="AD393" s="345"/>
      <c r="AE393" s="345"/>
      <c r="AF393" s="27"/>
      <c r="AG393" s="317"/>
      <c r="AH393" s="317"/>
      <c r="AI393" s="391"/>
    </row>
    <row r="394" spans="1:35">
      <c r="A394" s="348"/>
      <c r="B394" s="69"/>
      <c r="C394" s="28"/>
      <c r="D394" s="28"/>
      <c r="E394" s="129"/>
      <c r="F394" s="25"/>
      <c r="G394" s="351"/>
      <c r="H394" s="388"/>
      <c r="I394" s="29"/>
      <c r="J394" s="378"/>
      <c r="K394" s="127"/>
      <c r="L394" s="380"/>
      <c r="M394" s="382"/>
      <c r="N394" s="122"/>
      <c r="O394" s="123"/>
      <c r="P394" s="130"/>
      <c r="Q394" s="26"/>
      <c r="R394" s="26"/>
      <c r="S394" s="26"/>
      <c r="T394" s="26"/>
      <c r="U394" s="26"/>
      <c r="V394" s="26"/>
      <c r="W394" s="26"/>
      <c r="X394" s="26"/>
      <c r="Y394" s="26"/>
      <c r="Z394" s="26"/>
      <c r="AA394" s="26"/>
      <c r="AB394" s="26"/>
      <c r="AC394" s="26"/>
      <c r="AD394" s="345"/>
      <c r="AE394" s="345"/>
      <c r="AF394" s="131"/>
      <c r="AG394" s="317"/>
      <c r="AH394" s="317"/>
      <c r="AI394" s="391"/>
    </row>
    <row r="395" spans="1:35" ht="15.75" thickBot="1">
      <c r="A395" s="359"/>
      <c r="B395" s="70"/>
      <c r="C395" s="31"/>
      <c r="D395" s="31"/>
      <c r="E395" s="132"/>
      <c r="F395" s="32"/>
      <c r="G395" s="407"/>
      <c r="H395" s="389"/>
      <c r="I395" s="33"/>
      <c r="J395" s="379"/>
      <c r="K395" s="133"/>
      <c r="L395" s="381"/>
      <c r="M395" s="383"/>
      <c r="N395" s="134"/>
      <c r="O395" s="34"/>
      <c r="P395" s="135"/>
      <c r="Q395" s="136"/>
      <c r="R395" s="136"/>
      <c r="S395" s="136"/>
      <c r="T395" s="136"/>
      <c r="U395" s="136"/>
      <c r="V395" s="136"/>
      <c r="W395" s="136"/>
      <c r="X395" s="136"/>
      <c r="Y395" s="136"/>
      <c r="Z395" s="136"/>
      <c r="AA395" s="136"/>
      <c r="AB395" s="136"/>
      <c r="AC395" s="136"/>
      <c r="AD395" s="346"/>
      <c r="AE395" s="346"/>
      <c r="AF395" s="137"/>
      <c r="AG395" s="356"/>
      <c r="AH395" s="356"/>
      <c r="AI395" s="392"/>
    </row>
    <row r="396" spans="1:35" ht="15.75" thickBot="1">
      <c r="A396" s="329"/>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c r="AH396" s="330"/>
      <c r="AI396" s="331"/>
    </row>
    <row r="397" spans="1:35" ht="36.75" thickBot="1">
      <c r="A397" s="13" t="s">
        <v>27</v>
      </c>
      <c r="B397" s="14" t="s">
        <v>28</v>
      </c>
      <c r="C397" s="14" t="s">
        <v>29</v>
      </c>
      <c r="D397" s="14" t="s">
        <v>35</v>
      </c>
      <c r="E397" s="15" t="s">
        <v>31</v>
      </c>
      <c r="F397" s="15" t="s">
        <v>32</v>
      </c>
      <c r="G397" s="115" t="s">
        <v>36</v>
      </c>
      <c r="H397" s="116" t="s">
        <v>34</v>
      </c>
      <c r="I397" s="16"/>
      <c r="J397" s="35"/>
      <c r="K397" s="35"/>
      <c r="L397" s="36"/>
      <c r="M397" s="138"/>
      <c r="N397" s="17">
        <f>SUM(N398:N401)</f>
        <v>0</v>
      </c>
      <c r="O397" s="18">
        <f>SUM(O398:O401)</f>
        <v>0</v>
      </c>
      <c r="P397" s="19">
        <f>SUM(P398:P401)</f>
        <v>0</v>
      </c>
      <c r="Q397" s="18">
        <f>SUM(Q398:Q401)</f>
        <v>0</v>
      </c>
      <c r="R397" s="19"/>
      <c r="S397" s="18"/>
      <c r="T397" s="19"/>
      <c r="U397" s="18"/>
      <c r="V397" s="19"/>
      <c r="W397" s="18"/>
      <c r="X397" s="19"/>
      <c r="Y397" s="18"/>
      <c r="Z397" s="19"/>
      <c r="AA397" s="18"/>
      <c r="AB397" s="19"/>
      <c r="AC397" s="18"/>
      <c r="AD397" s="19">
        <f>AD398</f>
        <v>0</v>
      </c>
      <c r="AE397" s="18">
        <f>AE398</f>
        <v>0</v>
      </c>
      <c r="AF397" s="21" t="s">
        <v>167</v>
      </c>
      <c r="AG397" s="22" t="s">
        <v>168</v>
      </c>
      <c r="AH397" s="22"/>
      <c r="AI397" s="119" t="s">
        <v>169</v>
      </c>
    </row>
    <row r="398" spans="1:35" ht="41.25">
      <c r="A398" s="347" t="s">
        <v>198</v>
      </c>
      <c r="B398" s="71"/>
      <c r="C398" s="38" t="s">
        <v>201</v>
      </c>
      <c r="D398" s="38">
        <v>2</v>
      </c>
      <c r="E398" s="149">
        <v>1</v>
      </c>
      <c r="F398" s="25">
        <v>0</v>
      </c>
      <c r="G398" s="404" t="s">
        <v>202</v>
      </c>
      <c r="H398" s="336">
        <v>2</v>
      </c>
      <c r="I398" s="40">
        <v>1</v>
      </c>
      <c r="J398" s="338">
        <v>2</v>
      </c>
      <c r="K398" s="82"/>
      <c r="L398" s="341"/>
      <c r="M398" s="343"/>
      <c r="N398" s="41"/>
      <c r="O398" s="79"/>
      <c r="P398" s="79"/>
      <c r="Q398" s="79"/>
      <c r="R398" s="79"/>
      <c r="S398" s="79"/>
      <c r="T398" s="79"/>
      <c r="U398" s="79"/>
      <c r="V398" s="79"/>
      <c r="W398" s="79"/>
      <c r="X398" s="79"/>
      <c r="Y398" s="79"/>
      <c r="Z398" s="79"/>
      <c r="AA398" s="79"/>
      <c r="AB398" s="79"/>
      <c r="AC398" s="79"/>
      <c r="AD398" s="345"/>
      <c r="AE398" s="345"/>
      <c r="AF398" s="42">
        <v>0</v>
      </c>
      <c r="AG398" s="317"/>
      <c r="AH398" s="357"/>
      <c r="AI398" s="327" t="s">
        <v>169</v>
      </c>
    </row>
    <row r="399" spans="1:35">
      <c r="A399" s="348"/>
      <c r="B399" s="71"/>
      <c r="C399" s="38"/>
      <c r="D399" s="38"/>
      <c r="E399" s="39"/>
      <c r="F399" s="25"/>
      <c r="G399" s="404"/>
      <c r="H399" s="336"/>
      <c r="I399" s="40"/>
      <c r="J399" s="339"/>
      <c r="K399" s="82"/>
      <c r="L399" s="341"/>
      <c r="M399" s="343"/>
      <c r="N399" s="41"/>
      <c r="O399" s="79"/>
      <c r="P399" s="79"/>
      <c r="Q399" s="79"/>
      <c r="R399" s="79"/>
      <c r="S399" s="79"/>
      <c r="T399" s="79"/>
      <c r="U399" s="79"/>
      <c r="V399" s="79"/>
      <c r="W399" s="79"/>
      <c r="X399" s="79"/>
      <c r="Y399" s="79"/>
      <c r="Z399" s="79"/>
      <c r="AA399" s="79"/>
      <c r="AB399" s="79"/>
      <c r="AC399" s="79"/>
      <c r="AD399" s="345"/>
      <c r="AE399" s="345"/>
      <c r="AF399" s="42"/>
      <c r="AG399" s="317"/>
      <c r="AH399" s="357"/>
      <c r="AI399" s="327"/>
    </row>
    <row r="400" spans="1:35">
      <c r="A400" s="348"/>
      <c r="B400" s="71"/>
      <c r="C400" s="38"/>
      <c r="D400" s="38"/>
      <c r="E400" s="43"/>
      <c r="F400" s="25"/>
      <c r="G400" s="404"/>
      <c r="H400" s="336"/>
      <c r="I400" s="40"/>
      <c r="J400" s="339"/>
      <c r="K400" s="82"/>
      <c r="L400" s="341"/>
      <c r="M400" s="343"/>
      <c r="N400" s="41"/>
      <c r="O400" s="79"/>
      <c r="P400" s="79"/>
      <c r="Q400" s="79"/>
      <c r="R400" s="79"/>
      <c r="S400" s="79"/>
      <c r="T400" s="79"/>
      <c r="U400" s="79"/>
      <c r="V400" s="79"/>
      <c r="W400" s="79"/>
      <c r="X400" s="79"/>
      <c r="Y400" s="79"/>
      <c r="Z400" s="79"/>
      <c r="AA400" s="79"/>
      <c r="AB400" s="79"/>
      <c r="AC400" s="79"/>
      <c r="AD400" s="345"/>
      <c r="AE400" s="345"/>
      <c r="AF400" s="44"/>
      <c r="AG400" s="317"/>
      <c r="AH400" s="357"/>
      <c r="AI400" s="327"/>
    </row>
    <row r="401" spans="1:35" ht="15.75" thickBot="1">
      <c r="A401" s="359"/>
      <c r="B401" s="72"/>
      <c r="C401" s="45"/>
      <c r="D401" s="45"/>
      <c r="E401" s="46"/>
      <c r="F401" s="32"/>
      <c r="G401" s="405"/>
      <c r="H401" s="337"/>
      <c r="I401" s="47"/>
      <c r="J401" s="340"/>
      <c r="K401" s="48"/>
      <c r="L401" s="342"/>
      <c r="M401" s="344"/>
      <c r="N401" s="49"/>
      <c r="O401" s="80"/>
      <c r="P401" s="80"/>
      <c r="Q401" s="80"/>
      <c r="R401" s="80"/>
      <c r="S401" s="80"/>
      <c r="T401" s="80"/>
      <c r="U401" s="80"/>
      <c r="V401" s="80"/>
      <c r="W401" s="80"/>
      <c r="X401" s="80"/>
      <c r="Y401" s="80"/>
      <c r="Z401" s="80"/>
      <c r="AA401" s="80"/>
      <c r="AB401" s="80"/>
      <c r="AC401" s="80"/>
      <c r="AD401" s="346"/>
      <c r="AE401" s="346"/>
      <c r="AF401" s="50"/>
      <c r="AG401" s="356"/>
      <c r="AH401" s="358"/>
      <c r="AI401" s="328"/>
    </row>
    <row r="402" spans="1:35" ht="15.75" thickBot="1">
      <c r="A402" s="329"/>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c r="AH402" s="330"/>
      <c r="AI402" s="331"/>
    </row>
    <row r="403" spans="1:35" ht="36.75" thickBot="1">
      <c r="A403" s="13" t="s">
        <v>27</v>
      </c>
      <c r="B403" s="14" t="s">
        <v>28</v>
      </c>
      <c r="C403" s="14" t="s">
        <v>29</v>
      </c>
      <c r="D403" s="14" t="s">
        <v>35</v>
      </c>
      <c r="E403" s="15" t="s">
        <v>31</v>
      </c>
      <c r="F403" s="15" t="s">
        <v>32</v>
      </c>
      <c r="G403" s="115" t="s">
        <v>37</v>
      </c>
      <c r="H403" s="116" t="s">
        <v>34</v>
      </c>
      <c r="I403" s="16"/>
      <c r="J403" s="51"/>
      <c r="K403" s="35"/>
      <c r="L403" s="36"/>
      <c r="M403" s="138"/>
      <c r="N403" s="17">
        <f>SUM(N404:N406)</f>
        <v>0</v>
      </c>
      <c r="O403" s="18">
        <f>SUM(O404:O406)</f>
        <v>0</v>
      </c>
      <c r="P403" s="19">
        <f>SUM(P404:P406)</f>
        <v>0</v>
      </c>
      <c r="Q403" s="18">
        <f>SUM(Q404:Q406)</f>
        <v>0</v>
      </c>
      <c r="R403" s="19"/>
      <c r="S403" s="18"/>
      <c r="T403" s="19"/>
      <c r="U403" s="18"/>
      <c r="V403" s="19"/>
      <c r="W403" s="18"/>
      <c r="X403" s="19"/>
      <c r="Y403" s="18"/>
      <c r="Z403" s="19"/>
      <c r="AA403" s="18"/>
      <c r="AB403" s="19"/>
      <c r="AC403" s="18"/>
      <c r="AD403" s="52">
        <f>AD404</f>
        <v>0</v>
      </c>
      <c r="AE403" s="18">
        <f>AE404</f>
        <v>0</v>
      </c>
      <c r="AF403" s="21" t="s">
        <v>167</v>
      </c>
      <c r="AG403" s="22" t="s">
        <v>168</v>
      </c>
      <c r="AH403" s="22"/>
      <c r="AI403" s="119" t="s">
        <v>169</v>
      </c>
    </row>
    <row r="404" spans="1:35" ht="16.5">
      <c r="A404" s="347" t="s">
        <v>203</v>
      </c>
      <c r="B404" s="68"/>
      <c r="C404" s="24" t="s">
        <v>203</v>
      </c>
      <c r="D404" s="24">
        <v>1</v>
      </c>
      <c r="E404" s="53">
        <v>0</v>
      </c>
      <c r="F404" s="150">
        <v>1</v>
      </c>
      <c r="G404" s="408" t="s">
        <v>204</v>
      </c>
      <c r="H404" s="363">
        <v>1</v>
      </c>
      <c r="I404" s="40">
        <v>0</v>
      </c>
      <c r="J404" s="366">
        <v>1</v>
      </c>
      <c r="K404" s="56"/>
      <c r="L404" s="366"/>
      <c r="M404" s="369"/>
      <c r="N404" s="57"/>
      <c r="O404" s="58"/>
      <c r="P404" s="59"/>
      <c r="Q404" s="58"/>
      <c r="R404" s="58"/>
      <c r="S404" s="58"/>
      <c r="T404" s="58"/>
      <c r="U404" s="58"/>
      <c r="V404" s="58"/>
      <c r="W404" s="58"/>
      <c r="X404" s="58"/>
      <c r="Y404" s="58"/>
      <c r="Z404" s="58"/>
      <c r="AA404" s="58"/>
      <c r="AB404" s="79"/>
      <c r="AC404" s="79"/>
      <c r="AD404" s="345"/>
      <c r="AE404" s="345">
        <v>0</v>
      </c>
      <c r="AF404" s="42">
        <v>0</v>
      </c>
      <c r="AG404" s="357"/>
      <c r="AH404" s="357"/>
      <c r="AI404" s="327" t="s">
        <v>169</v>
      </c>
    </row>
    <row r="405" spans="1:35">
      <c r="A405" s="348"/>
      <c r="B405" s="69"/>
      <c r="C405" s="28"/>
      <c r="D405" s="28"/>
      <c r="E405" s="60"/>
      <c r="F405" s="25"/>
      <c r="G405" s="351"/>
      <c r="H405" s="364"/>
      <c r="I405" s="40"/>
      <c r="J405" s="367"/>
      <c r="K405" s="82"/>
      <c r="L405" s="367"/>
      <c r="M405" s="370"/>
      <c r="N405" s="61"/>
      <c r="O405" s="62"/>
      <c r="P405" s="63"/>
      <c r="Q405" s="62"/>
      <c r="R405" s="62"/>
      <c r="S405" s="62"/>
      <c r="T405" s="62"/>
      <c r="U405" s="62"/>
      <c r="V405" s="62"/>
      <c r="W405" s="62"/>
      <c r="X405" s="62"/>
      <c r="Y405" s="62"/>
      <c r="Z405" s="62"/>
      <c r="AA405" s="62"/>
      <c r="AB405" s="79"/>
      <c r="AC405" s="79"/>
      <c r="AD405" s="339"/>
      <c r="AE405" s="339"/>
      <c r="AF405" s="42"/>
      <c r="AG405" s="357"/>
      <c r="AH405" s="357"/>
      <c r="AI405" s="327"/>
    </row>
    <row r="406" spans="1:35" ht="15.75" thickBot="1">
      <c r="A406" s="359"/>
      <c r="B406" s="70"/>
      <c r="C406" s="31"/>
      <c r="D406" s="31"/>
      <c r="E406" s="64"/>
      <c r="F406" s="32"/>
      <c r="G406" s="407"/>
      <c r="H406" s="365"/>
      <c r="I406" s="40"/>
      <c r="J406" s="368"/>
      <c r="K406" s="48"/>
      <c r="L406" s="368"/>
      <c r="M406" s="371"/>
      <c r="N406" s="49"/>
      <c r="O406" s="80"/>
      <c r="P406" s="34"/>
      <c r="Q406" s="80"/>
      <c r="R406" s="80"/>
      <c r="S406" s="80"/>
      <c r="T406" s="80"/>
      <c r="U406" s="80"/>
      <c r="V406" s="80"/>
      <c r="W406" s="80"/>
      <c r="X406" s="80"/>
      <c r="Y406" s="80"/>
      <c r="Z406" s="80"/>
      <c r="AA406" s="80"/>
      <c r="AB406" s="80"/>
      <c r="AC406" s="80"/>
      <c r="AD406" s="340"/>
      <c r="AE406" s="340"/>
      <c r="AF406" s="65"/>
      <c r="AG406" s="358"/>
      <c r="AH406" s="358"/>
      <c r="AI406" s="328"/>
    </row>
    <row r="407" spans="1:35" ht="36.75" thickBot="1">
      <c r="A407" s="13" t="s">
        <v>27</v>
      </c>
      <c r="B407" s="14" t="s">
        <v>28</v>
      </c>
      <c r="C407" s="14" t="s">
        <v>29</v>
      </c>
      <c r="D407" s="14" t="s">
        <v>35</v>
      </c>
      <c r="E407" s="15" t="s">
        <v>31</v>
      </c>
      <c r="F407" s="15" t="s">
        <v>32</v>
      </c>
      <c r="G407" s="115" t="s">
        <v>187</v>
      </c>
      <c r="H407" s="116" t="s">
        <v>34</v>
      </c>
      <c r="I407" s="153"/>
      <c r="J407" s="51"/>
      <c r="K407" s="35"/>
      <c r="L407" s="36"/>
      <c r="M407" s="138"/>
      <c r="N407" s="17">
        <f>SUM(N408:N410)</f>
        <v>0</v>
      </c>
      <c r="O407" s="18">
        <f>SUM(O408:O410)</f>
        <v>0</v>
      </c>
      <c r="P407" s="19">
        <f>SUM(P408:P410)</f>
        <v>0</v>
      </c>
      <c r="Q407" s="18">
        <f>SUM(Q408:Q410)</f>
        <v>0</v>
      </c>
      <c r="R407" s="19"/>
      <c r="S407" s="18"/>
      <c r="T407" s="19"/>
      <c r="U407" s="18"/>
      <c r="V407" s="19"/>
      <c r="W407" s="18"/>
      <c r="X407" s="19"/>
      <c r="Y407" s="18"/>
      <c r="Z407" s="19"/>
      <c r="AA407" s="18"/>
      <c r="AB407" s="19"/>
      <c r="AC407" s="18"/>
      <c r="AD407" s="52">
        <f>AD408</f>
        <v>0</v>
      </c>
      <c r="AE407" s="18">
        <f>AE408</f>
        <v>0</v>
      </c>
      <c r="AF407" s="21" t="s">
        <v>167</v>
      </c>
      <c r="AG407" s="22" t="s">
        <v>168</v>
      </c>
      <c r="AH407" s="22"/>
      <c r="AI407" s="119" t="s">
        <v>169</v>
      </c>
    </row>
    <row r="408" spans="1:35" ht="16.5">
      <c r="A408" s="347" t="s">
        <v>203</v>
      </c>
      <c r="B408" s="68"/>
      <c r="C408" s="24" t="s">
        <v>205</v>
      </c>
      <c r="D408" s="24">
        <v>1</v>
      </c>
      <c r="E408" s="154">
        <v>0.5</v>
      </c>
      <c r="F408" s="150">
        <v>0.5</v>
      </c>
      <c r="G408" s="408" t="s">
        <v>206</v>
      </c>
      <c r="H408" s="363">
        <v>1</v>
      </c>
      <c r="I408" s="40">
        <v>0</v>
      </c>
      <c r="J408" s="366">
        <v>1</v>
      </c>
      <c r="K408" s="56"/>
      <c r="L408" s="366"/>
      <c r="M408" s="369"/>
      <c r="N408" s="57"/>
      <c r="O408" s="58"/>
      <c r="P408" s="59"/>
      <c r="Q408" s="58"/>
      <c r="R408" s="58"/>
      <c r="S408" s="58"/>
      <c r="T408" s="58"/>
      <c r="U408" s="58"/>
      <c r="V408" s="58"/>
      <c r="W408" s="58"/>
      <c r="X408" s="58"/>
      <c r="Y408" s="58"/>
      <c r="Z408" s="58"/>
      <c r="AA408" s="58"/>
      <c r="AB408" s="79"/>
      <c r="AC408" s="79"/>
      <c r="AD408" s="345">
        <v>0</v>
      </c>
      <c r="AE408" s="345">
        <v>0</v>
      </c>
      <c r="AF408" s="42">
        <v>0</v>
      </c>
      <c r="AG408" s="357" t="s">
        <v>168</v>
      </c>
      <c r="AH408" s="357"/>
      <c r="AI408" s="327" t="s">
        <v>169</v>
      </c>
    </row>
    <row r="409" spans="1:35">
      <c r="A409" s="348"/>
      <c r="B409" s="69"/>
      <c r="C409" s="28"/>
      <c r="D409" s="28"/>
      <c r="E409" s="60"/>
      <c r="F409" s="25"/>
      <c r="G409" s="351"/>
      <c r="H409" s="364"/>
      <c r="I409" s="40"/>
      <c r="J409" s="367"/>
      <c r="K409" s="82"/>
      <c r="L409" s="367"/>
      <c r="M409" s="370"/>
      <c r="N409" s="61"/>
      <c r="O409" s="62"/>
      <c r="P409" s="63"/>
      <c r="Q409" s="62"/>
      <c r="R409" s="62"/>
      <c r="S409" s="62"/>
      <c r="T409" s="62"/>
      <c r="U409" s="62"/>
      <c r="V409" s="62"/>
      <c r="W409" s="62"/>
      <c r="X409" s="62"/>
      <c r="Y409" s="62"/>
      <c r="Z409" s="62"/>
      <c r="AA409" s="62"/>
      <c r="AB409" s="79"/>
      <c r="AC409" s="79"/>
      <c r="AD409" s="339"/>
      <c r="AE409" s="339"/>
      <c r="AF409" s="42"/>
      <c r="AG409" s="357"/>
      <c r="AH409" s="357"/>
      <c r="AI409" s="327"/>
    </row>
    <row r="410" spans="1:35" ht="15.75" thickBot="1">
      <c r="A410" s="359"/>
      <c r="B410" s="70"/>
      <c r="C410" s="31"/>
      <c r="D410" s="31"/>
      <c r="E410" s="64"/>
      <c r="F410" s="32"/>
      <c r="G410" s="407"/>
      <c r="H410" s="365"/>
      <c r="I410" s="40"/>
      <c r="J410" s="368"/>
      <c r="K410" s="48"/>
      <c r="L410" s="368"/>
      <c r="M410" s="371"/>
      <c r="N410" s="49"/>
      <c r="O410" s="80"/>
      <c r="P410" s="34"/>
      <c r="Q410" s="80"/>
      <c r="R410" s="80"/>
      <c r="S410" s="80"/>
      <c r="T410" s="80"/>
      <c r="U410" s="80"/>
      <c r="V410" s="80"/>
      <c r="W410" s="80"/>
      <c r="X410" s="80"/>
      <c r="Y410" s="80"/>
      <c r="Z410" s="80"/>
      <c r="AA410" s="80"/>
      <c r="AB410" s="80"/>
      <c r="AC410" s="80"/>
      <c r="AD410" s="340"/>
      <c r="AE410" s="340"/>
      <c r="AF410" s="65"/>
      <c r="AG410" s="358"/>
      <c r="AH410" s="358"/>
      <c r="AI410" s="328"/>
    </row>
    <row r="411" spans="1:35" ht="15.75" thickBot="1">
      <c r="A411" s="329"/>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c r="AH411" s="330"/>
      <c r="AI411" s="331"/>
    </row>
    <row r="412" spans="1:35" ht="36.75" thickBot="1">
      <c r="A412" s="13" t="s">
        <v>27</v>
      </c>
      <c r="B412" s="14" t="s">
        <v>28</v>
      </c>
      <c r="C412" s="14" t="s">
        <v>29</v>
      </c>
      <c r="D412" s="14" t="s">
        <v>35</v>
      </c>
      <c r="E412" s="15" t="s">
        <v>31</v>
      </c>
      <c r="F412" s="15" t="s">
        <v>32</v>
      </c>
      <c r="G412" s="115" t="s">
        <v>189</v>
      </c>
      <c r="H412" s="116" t="s">
        <v>34</v>
      </c>
      <c r="I412" s="16"/>
      <c r="J412" s="35"/>
      <c r="K412" s="35"/>
      <c r="L412" s="36"/>
      <c r="M412" s="138"/>
      <c r="N412" s="17">
        <f>SUM(N413:N416)</f>
        <v>0</v>
      </c>
      <c r="O412" s="18">
        <f>SUM(O413:O416)</f>
        <v>0</v>
      </c>
      <c r="P412" s="19">
        <f>SUM(P413:P416)</f>
        <v>0</v>
      </c>
      <c r="Q412" s="18">
        <f>SUM(Q413:Q416)</f>
        <v>0</v>
      </c>
      <c r="R412" s="19"/>
      <c r="S412" s="18"/>
      <c r="T412" s="19"/>
      <c r="U412" s="18"/>
      <c r="V412" s="19"/>
      <c r="W412" s="18"/>
      <c r="X412" s="19"/>
      <c r="Y412" s="18"/>
      <c r="Z412" s="19"/>
      <c r="AA412" s="18"/>
      <c r="AB412" s="19"/>
      <c r="AC412" s="18"/>
      <c r="AD412" s="19">
        <f>AD413</f>
        <v>0</v>
      </c>
      <c r="AE412" s="18">
        <f>AE413</f>
        <v>0</v>
      </c>
      <c r="AF412" s="21" t="s">
        <v>167</v>
      </c>
      <c r="AG412" s="22" t="s">
        <v>168</v>
      </c>
      <c r="AH412" s="22"/>
      <c r="AI412" s="119" t="s">
        <v>169</v>
      </c>
    </row>
    <row r="413" spans="1:35" ht="24.75">
      <c r="A413" s="332" t="s">
        <v>203</v>
      </c>
      <c r="B413" s="71"/>
      <c r="C413" s="38" t="s">
        <v>207</v>
      </c>
      <c r="D413" s="38">
        <v>1</v>
      </c>
      <c r="E413" s="39">
        <v>0</v>
      </c>
      <c r="F413" s="83">
        <v>0.5</v>
      </c>
      <c r="G413" s="404" t="s">
        <v>208</v>
      </c>
      <c r="H413" s="336">
        <v>1</v>
      </c>
      <c r="I413" s="40">
        <v>0</v>
      </c>
      <c r="J413" s="338">
        <v>1</v>
      </c>
      <c r="K413" s="82"/>
      <c r="L413" s="341"/>
      <c r="M413" s="409"/>
      <c r="N413" s="41"/>
      <c r="O413" s="79"/>
      <c r="P413" s="79"/>
      <c r="Q413" s="79"/>
      <c r="R413" s="79"/>
      <c r="S413" s="79"/>
      <c r="T413" s="79"/>
      <c r="U413" s="79"/>
      <c r="V413" s="79"/>
      <c r="W413" s="79"/>
      <c r="X413" s="79"/>
      <c r="Y413" s="79"/>
      <c r="Z413" s="79"/>
      <c r="AA413" s="79"/>
      <c r="AB413" s="79"/>
      <c r="AC413" s="79"/>
      <c r="AD413" s="345"/>
      <c r="AE413" s="345">
        <v>0</v>
      </c>
      <c r="AF413" s="42">
        <v>0</v>
      </c>
      <c r="AG413" s="317">
        <v>0</v>
      </c>
      <c r="AH413" s="357"/>
      <c r="AI413" s="327" t="s">
        <v>169</v>
      </c>
    </row>
    <row r="414" spans="1:35">
      <c r="A414" s="332"/>
      <c r="B414" s="71"/>
      <c r="C414" s="38"/>
      <c r="D414" s="38"/>
      <c r="E414" s="39"/>
      <c r="F414" s="25"/>
      <c r="G414" s="404"/>
      <c r="H414" s="336"/>
      <c r="I414" s="40"/>
      <c r="J414" s="339"/>
      <c r="K414" s="82"/>
      <c r="L414" s="341"/>
      <c r="M414" s="409"/>
      <c r="N414" s="41"/>
      <c r="O414" s="79"/>
      <c r="P414" s="79"/>
      <c r="Q414" s="79"/>
      <c r="R414" s="79"/>
      <c r="S414" s="79"/>
      <c r="T414" s="79"/>
      <c r="U414" s="79"/>
      <c r="V414" s="79"/>
      <c r="W414" s="79"/>
      <c r="X414" s="79"/>
      <c r="Y414" s="79"/>
      <c r="Z414" s="79"/>
      <c r="AA414" s="79"/>
      <c r="AB414" s="79"/>
      <c r="AC414" s="79"/>
      <c r="AD414" s="345"/>
      <c r="AE414" s="345"/>
      <c r="AF414" s="42"/>
      <c r="AG414" s="317"/>
      <c r="AH414" s="357"/>
      <c r="AI414" s="327"/>
    </row>
    <row r="415" spans="1:35">
      <c r="A415" s="332"/>
      <c r="B415" s="71"/>
      <c r="C415" s="38"/>
      <c r="D415" s="38"/>
      <c r="E415" s="43"/>
      <c r="F415" s="25"/>
      <c r="G415" s="404"/>
      <c r="H415" s="336"/>
      <c r="I415" s="40"/>
      <c r="J415" s="339"/>
      <c r="K415" s="82"/>
      <c r="L415" s="341"/>
      <c r="M415" s="409"/>
      <c r="N415" s="41"/>
      <c r="O415" s="79"/>
      <c r="P415" s="79"/>
      <c r="Q415" s="79"/>
      <c r="R415" s="79"/>
      <c r="S415" s="79"/>
      <c r="T415" s="79"/>
      <c r="U415" s="79"/>
      <c r="V415" s="79"/>
      <c r="W415" s="79"/>
      <c r="X415" s="79"/>
      <c r="Y415" s="79"/>
      <c r="Z415" s="79"/>
      <c r="AA415" s="79"/>
      <c r="AB415" s="79"/>
      <c r="AC415" s="79"/>
      <c r="AD415" s="345"/>
      <c r="AE415" s="345"/>
      <c r="AF415" s="44"/>
      <c r="AG415" s="317"/>
      <c r="AH415" s="357"/>
      <c r="AI415" s="327"/>
    </row>
    <row r="416" spans="1:35" ht="15.75" thickBot="1">
      <c r="A416" s="333"/>
      <c r="B416" s="72"/>
      <c r="C416" s="45"/>
      <c r="D416" s="45"/>
      <c r="E416" s="46"/>
      <c r="F416" s="32"/>
      <c r="G416" s="405"/>
      <c r="H416" s="337"/>
      <c r="I416" s="47"/>
      <c r="J416" s="340"/>
      <c r="K416" s="48"/>
      <c r="L416" s="342"/>
      <c r="M416" s="410"/>
      <c r="N416" s="49"/>
      <c r="O416" s="80"/>
      <c r="P416" s="80"/>
      <c r="Q416" s="80"/>
      <c r="R416" s="80"/>
      <c r="S416" s="80"/>
      <c r="T416" s="80"/>
      <c r="U416" s="80"/>
      <c r="V416" s="80"/>
      <c r="W416" s="80"/>
      <c r="X416" s="80"/>
      <c r="Y416" s="80"/>
      <c r="Z416" s="80"/>
      <c r="AA416" s="80"/>
      <c r="AB416" s="80"/>
      <c r="AC416" s="80"/>
      <c r="AD416" s="346"/>
      <c r="AE416" s="346"/>
      <c r="AF416" s="50"/>
      <c r="AG416" s="356"/>
      <c r="AH416" s="358"/>
      <c r="AI416" s="328"/>
    </row>
    <row r="417" spans="1:35" ht="15.75" thickBot="1"/>
    <row r="418" spans="1:35">
      <c r="A418" s="372" t="s">
        <v>209</v>
      </c>
      <c r="B418" s="373"/>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4"/>
    </row>
    <row r="419" spans="1:35" ht="15.75" thickBot="1">
      <c r="A419" s="375" t="s">
        <v>53</v>
      </c>
      <c r="B419" s="376"/>
      <c r="C419" s="376"/>
      <c r="D419" s="376"/>
      <c r="E419" s="376"/>
      <c r="F419" s="376"/>
      <c r="G419" s="376"/>
      <c r="H419" s="376"/>
      <c r="I419" s="376"/>
      <c r="J419" s="376"/>
      <c r="K419" s="376"/>
      <c r="L419" s="376"/>
      <c r="M419" s="376"/>
      <c r="N419" s="376"/>
      <c r="O419" s="376"/>
      <c r="P419" s="376"/>
      <c r="Q419" s="376"/>
      <c r="R419" s="376"/>
      <c r="S419" s="376"/>
      <c r="T419" s="376"/>
      <c r="U419" s="376"/>
      <c r="V419" s="376"/>
      <c r="W419" s="376"/>
      <c r="X419" s="376"/>
      <c r="Y419" s="376"/>
      <c r="Z419" s="376"/>
      <c r="AA419" s="376"/>
      <c r="AB419" s="376"/>
      <c r="AC419" s="376"/>
      <c r="AD419" s="376"/>
      <c r="AE419" s="376"/>
      <c r="AF419" s="376"/>
      <c r="AG419" s="376"/>
      <c r="AH419" s="376"/>
      <c r="AI419" s="377"/>
    </row>
    <row r="420" spans="1:35">
      <c r="A420" s="271" t="s">
        <v>54</v>
      </c>
      <c r="B420" s="272"/>
      <c r="C420" s="272"/>
      <c r="D420" s="272"/>
      <c r="E420" s="272"/>
      <c r="F420" s="272"/>
      <c r="G420" s="273"/>
      <c r="H420" s="274" t="s">
        <v>210</v>
      </c>
      <c r="I420" s="275"/>
      <c r="J420" s="275"/>
      <c r="K420" s="275"/>
      <c r="L420" s="275"/>
      <c r="M420" s="275"/>
      <c r="N420" s="275"/>
      <c r="O420" s="275"/>
      <c r="P420" s="275"/>
      <c r="Q420" s="275"/>
      <c r="R420" s="275"/>
      <c r="S420" s="276"/>
      <c r="T420" s="274" t="s">
        <v>56</v>
      </c>
      <c r="U420" s="277"/>
      <c r="V420" s="277"/>
      <c r="W420" s="277"/>
      <c r="X420" s="277"/>
      <c r="Y420" s="277"/>
      <c r="Z420" s="277"/>
      <c r="AA420" s="277"/>
      <c r="AB420" s="277"/>
      <c r="AC420" s="277"/>
      <c r="AD420" s="277"/>
      <c r="AE420" s="277"/>
      <c r="AF420" s="277"/>
      <c r="AG420" s="277"/>
      <c r="AH420" s="277"/>
      <c r="AI420" s="278"/>
    </row>
    <row r="421" spans="1:35" ht="15.75" thickBot="1">
      <c r="A421" s="279" t="s">
        <v>211</v>
      </c>
      <c r="B421" s="280"/>
      <c r="C421" s="281"/>
      <c r="D421" s="98"/>
      <c r="E421" s="282" t="s">
        <v>212</v>
      </c>
      <c r="F421" s="282"/>
      <c r="G421" s="282"/>
      <c r="H421" s="282"/>
      <c r="I421" s="282"/>
      <c r="J421" s="282"/>
      <c r="K421" s="282"/>
      <c r="L421" s="282"/>
      <c r="M421" s="283"/>
      <c r="N421" s="284" t="s">
        <v>1</v>
      </c>
      <c r="O421" s="285"/>
      <c r="P421" s="285"/>
      <c r="Q421" s="285"/>
      <c r="R421" s="285"/>
      <c r="S421" s="285"/>
      <c r="T421" s="285"/>
      <c r="U421" s="285"/>
      <c r="V421" s="285"/>
      <c r="W421" s="285"/>
      <c r="X421" s="285"/>
      <c r="Y421" s="285"/>
      <c r="Z421" s="285"/>
      <c r="AA421" s="285"/>
      <c r="AB421" s="285"/>
      <c r="AC421" s="285"/>
      <c r="AD421" s="285"/>
      <c r="AE421" s="286"/>
      <c r="AF421" s="287" t="s">
        <v>2</v>
      </c>
      <c r="AG421" s="288"/>
      <c r="AH421" s="288"/>
      <c r="AI421" s="289"/>
    </row>
    <row r="422" spans="1:35">
      <c r="A422" s="306" t="s">
        <v>3</v>
      </c>
      <c r="B422" s="308" t="s">
        <v>4</v>
      </c>
      <c r="C422" s="309"/>
      <c r="D422" s="309"/>
      <c r="E422" s="309"/>
      <c r="F422" s="309"/>
      <c r="G422" s="309"/>
      <c r="H422" s="312" t="s">
        <v>5</v>
      </c>
      <c r="I422" s="314" t="s">
        <v>6</v>
      </c>
      <c r="J422" s="314" t="s">
        <v>7</v>
      </c>
      <c r="K422" s="304" t="s">
        <v>77</v>
      </c>
      <c r="L422" s="292" t="s">
        <v>8</v>
      </c>
      <c r="M422" s="302" t="s">
        <v>9</v>
      </c>
      <c r="N422" s="323" t="s">
        <v>10</v>
      </c>
      <c r="O422" s="270"/>
      <c r="P422" s="268" t="s">
        <v>11</v>
      </c>
      <c r="Q422" s="270"/>
      <c r="R422" s="268" t="s">
        <v>12</v>
      </c>
      <c r="S422" s="270"/>
      <c r="T422" s="268" t="s">
        <v>13</v>
      </c>
      <c r="U422" s="270"/>
      <c r="V422" s="268" t="s">
        <v>14</v>
      </c>
      <c r="W422" s="270"/>
      <c r="X422" s="268" t="s">
        <v>15</v>
      </c>
      <c r="Y422" s="270"/>
      <c r="Z422" s="268" t="s">
        <v>16</v>
      </c>
      <c r="AA422" s="270"/>
      <c r="AB422" s="268" t="s">
        <v>17</v>
      </c>
      <c r="AC422" s="270"/>
      <c r="AD422" s="268" t="s">
        <v>18</v>
      </c>
      <c r="AE422" s="269"/>
      <c r="AF422" s="290" t="s">
        <v>19</v>
      </c>
      <c r="AG422" s="294" t="s">
        <v>20</v>
      </c>
      <c r="AH422" s="296" t="s">
        <v>21</v>
      </c>
      <c r="AI422" s="298" t="s">
        <v>22</v>
      </c>
    </row>
    <row r="423" spans="1:35" ht="20.25" thickBot="1">
      <c r="A423" s="307"/>
      <c r="B423" s="310"/>
      <c r="C423" s="311"/>
      <c r="D423" s="311"/>
      <c r="E423" s="311"/>
      <c r="F423" s="311"/>
      <c r="G423" s="311"/>
      <c r="H423" s="313"/>
      <c r="I423" s="315" t="s">
        <v>6</v>
      </c>
      <c r="J423" s="315"/>
      <c r="K423" s="305"/>
      <c r="L423" s="293"/>
      <c r="M423" s="303"/>
      <c r="N423" s="99" t="s">
        <v>23</v>
      </c>
      <c r="O423" s="100" t="s">
        <v>24</v>
      </c>
      <c r="P423" s="101" t="s">
        <v>23</v>
      </c>
      <c r="Q423" s="100" t="s">
        <v>24</v>
      </c>
      <c r="R423" s="101" t="s">
        <v>23</v>
      </c>
      <c r="S423" s="100" t="s">
        <v>24</v>
      </c>
      <c r="T423" s="101" t="s">
        <v>23</v>
      </c>
      <c r="U423" s="100" t="s">
        <v>24</v>
      </c>
      <c r="V423" s="101" t="s">
        <v>23</v>
      </c>
      <c r="W423" s="100" t="s">
        <v>24</v>
      </c>
      <c r="X423" s="101" t="s">
        <v>23</v>
      </c>
      <c r="Y423" s="100" t="s">
        <v>24</v>
      </c>
      <c r="Z423" s="101" t="s">
        <v>23</v>
      </c>
      <c r="AA423" s="100" t="s">
        <v>25</v>
      </c>
      <c r="AB423" s="101" t="s">
        <v>23</v>
      </c>
      <c r="AC423" s="100" t="s">
        <v>25</v>
      </c>
      <c r="AD423" s="101" t="s">
        <v>23</v>
      </c>
      <c r="AE423" s="102" t="s">
        <v>25</v>
      </c>
      <c r="AF423" s="291"/>
      <c r="AG423" s="295"/>
      <c r="AH423" s="297"/>
      <c r="AI423" s="299"/>
    </row>
    <row r="424" spans="1:35" ht="27.75" thickBot="1">
      <c r="A424" s="103" t="s">
        <v>213</v>
      </c>
      <c r="B424" s="300"/>
      <c r="C424" s="301"/>
      <c r="D424" s="301"/>
      <c r="E424" s="301"/>
      <c r="F424" s="301"/>
      <c r="G424" s="301"/>
      <c r="H424" s="139"/>
      <c r="I424" s="105"/>
      <c r="J424" s="106"/>
      <c r="K424" s="106"/>
      <c r="L424" s="107"/>
      <c r="M424" s="108"/>
      <c r="N424" s="109" t="e">
        <f>N426+#REF!+#REF!</f>
        <v>#REF!</v>
      </c>
      <c r="O424" s="110" t="e">
        <f>O426+#REF!+#REF!</f>
        <v>#REF!</v>
      </c>
      <c r="P424" s="110" t="e">
        <f>P426+#REF!+#REF!</f>
        <v>#REF!</v>
      </c>
      <c r="Q424" s="110" t="e">
        <f>Q426+#REF!+#REF!</f>
        <v>#REF!</v>
      </c>
      <c r="R424" s="110" t="e">
        <f>R426+#REF!+#REF!</f>
        <v>#REF!</v>
      </c>
      <c r="S424" s="110" t="e">
        <f>S426+#REF!+#REF!</f>
        <v>#REF!</v>
      </c>
      <c r="T424" s="110" t="e">
        <f>T426+#REF!+#REF!</f>
        <v>#REF!</v>
      </c>
      <c r="U424" s="110" t="e">
        <f>U426+#REF!+#REF!</f>
        <v>#REF!</v>
      </c>
      <c r="V424" s="110" t="e">
        <f>V426+#REF!+#REF!</f>
        <v>#REF!</v>
      </c>
      <c r="W424" s="110" t="e">
        <f>W426+#REF!+#REF!</f>
        <v>#REF!</v>
      </c>
      <c r="X424" s="110" t="e">
        <f>X426+#REF!+#REF!</f>
        <v>#REF!</v>
      </c>
      <c r="Y424" s="110" t="e">
        <f>Y426+#REF!+#REF!</f>
        <v>#REF!</v>
      </c>
      <c r="Z424" s="110" t="e">
        <f>Z426+#REF!+#REF!</f>
        <v>#REF!</v>
      </c>
      <c r="AA424" s="110" t="e">
        <f>AA426+#REF!+#REF!</f>
        <v>#REF!</v>
      </c>
      <c r="AB424" s="110" t="e">
        <f>AB426+#REF!+#REF!</f>
        <v>#REF!</v>
      </c>
      <c r="AC424" s="110" t="e">
        <f>AC426+#REF!+#REF!</f>
        <v>#REF!</v>
      </c>
      <c r="AD424" s="110" t="e">
        <f>+AD426+#REF!+#REF!</f>
        <v>#REF!</v>
      </c>
      <c r="AE424" s="111" t="e">
        <f>AE426+#REF!+#REF!</f>
        <v>#REF!</v>
      </c>
      <c r="AF424" s="112" t="e">
        <f>AF426+#REF!+#REF!</f>
        <v>#REF!</v>
      </c>
      <c r="AG424" s="113"/>
      <c r="AH424" s="113"/>
      <c r="AI424" s="114"/>
    </row>
    <row r="425" spans="1:35" ht="15.75" thickBot="1">
      <c r="A425" s="324"/>
      <c r="B425" s="325"/>
      <c r="C425" s="325"/>
      <c r="D425" s="325"/>
      <c r="E425" s="325"/>
      <c r="F425" s="325"/>
      <c r="G425" s="325"/>
      <c r="H425" s="325"/>
      <c r="I425" s="325"/>
      <c r="J425" s="325"/>
      <c r="K425" s="325"/>
      <c r="L425" s="325"/>
      <c r="M425" s="325"/>
      <c r="N425" s="325"/>
      <c r="O425" s="325"/>
      <c r="P425" s="325"/>
      <c r="Q425" s="325"/>
      <c r="R425" s="325"/>
      <c r="S425" s="325"/>
      <c r="T425" s="325"/>
      <c r="U425" s="325"/>
      <c r="V425" s="325"/>
      <c r="W425" s="325"/>
      <c r="X425" s="325"/>
      <c r="Y425" s="325"/>
      <c r="Z425" s="325"/>
      <c r="AA425" s="325"/>
      <c r="AB425" s="325"/>
      <c r="AC425" s="325"/>
      <c r="AD425" s="325"/>
      <c r="AE425" s="325"/>
      <c r="AF425" s="325"/>
      <c r="AG425" s="325"/>
      <c r="AH425" s="325"/>
      <c r="AI425" s="326"/>
    </row>
    <row r="426" spans="1:35" ht="34.5" thickBot="1">
      <c r="A426" s="13" t="s">
        <v>27</v>
      </c>
      <c r="B426" s="14" t="s">
        <v>28</v>
      </c>
      <c r="C426" s="14" t="s">
        <v>29</v>
      </c>
      <c r="D426" s="14" t="s">
        <v>30</v>
      </c>
      <c r="E426" s="15" t="s">
        <v>31</v>
      </c>
      <c r="F426" s="15" t="s">
        <v>32</v>
      </c>
      <c r="G426" s="115" t="s">
        <v>33</v>
      </c>
      <c r="H426" s="116" t="s">
        <v>34</v>
      </c>
      <c r="I426" s="117"/>
      <c r="J426" s="117"/>
      <c r="K426" s="117"/>
      <c r="L426" s="117"/>
      <c r="M426" s="118"/>
      <c r="N426" s="17">
        <f>SUM(N427:N430)</f>
        <v>0</v>
      </c>
      <c r="O426" s="18">
        <f>SUM(O427:O430)</f>
        <v>0</v>
      </c>
      <c r="P426" s="19">
        <f>SUM(P427:P430)</f>
        <v>0</v>
      </c>
      <c r="Q426" s="18">
        <f>SUM(Q427:Q430)</f>
        <v>0</v>
      </c>
      <c r="R426" s="19"/>
      <c r="S426" s="18"/>
      <c r="T426" s="19"/>
      <c r="U426" s="18"/>
      <c r="V426" s="19"/>
      <c r="W426" s="18"/>
      <c r="X426" s="19"/>
      <c r="Y426" s="18"/>
      <c r="Z426" s="19"/>
      <c r="AA426" s="18"/>
      <c r="AB426" s="19"/>
      <c r="AC426" s="18"/>
      <c r="AD426" s="20">
        <f>N426+P426</f>
        <v>0</v>
      </c>
      <c r="AE426" s="18">
        <f>AE427</f>
        <v>0</v>
      </c>
      <c r="AF426" s="21">
        <f>SUM(AF427:AF430)</f>
        <v>0</v>
      </c>
      <c r="AG426" s="22"/>
      <c r="AH426" s="22"/>
      <c r="AI426" s="119"/>
    </row>
    <row r="427" spans="1:35" ht="33.75">
      <c r="A427" s="347" t="s">
        <v>214</v>
      </c>
      <c r="B427" s="68" t="s">
        <v>215</v>
      </c>
      <c r="C427" s="24" t="s">
        <v>216</v>
      </c>
      <c r="D427" s="24" t="s">
        <v>217</v>
      </c>
      <c r="E427" s="120"/>
      <c r="F427" s="25"/>
      <c r="G427" s="387" t="s">
        <v>218</v>
      </c>
      <c r="H427" s="388" t="s">
        <v>219</v>
      </c>
      <c r="I427" s="29">
        <v>0</v>
      </c>
      <c r="J427" s="378">
        <v>7</v>
      </c>
      <c r="K427" s="121">
        <v>1</v>
      </c>
      <c r="L427" s="380"/>
      <c r="M427" s="382"/>
      <c r="N427" s="122"/>
      <c r="O427" s="123"/>
      <c r="P427" s="124"/>
      <c r="Q427" s="125"/>
      <c r="R427" s="125"/>
      <c r="S427" s="125"/>
      <c r="T427" s="125"/>
      <c r="U427" s="125"/>
      <c r="V427" s="125"/>
      <c r="W427" s="125"/>
      <c r="X427" s="125"/>
      <c r="Y427" s="125"/>
      <c r="Z427" s="125"/>
      <c r="AA427" s="125"/>
      <c r="AB427" s="26"/>
      <c r="AC427" s="26"/>
      <c r="AD427" s="345">
        <v>15000</v>
      </c>
      <c r="AE427" s="345"/>
      <c r="AF427" s="27" t="s">
        <v>220</v>
      </c>
      <c r="AG427" s="317" t="s">
        <v>221</v>
      </c>
      <c r="AH427" s="317"/>
      <c r="AI427" s="391" t="s">
        <v>213</v>
      </c>
    </row>
    <row r="428" spans="1:35" ht="16.5">
      <c r="A428" s="348"/>
      <c r="B428" s="69"/>
      <c r="C428" s="28" t="s">
        <v>222</v>
      </c>
      <c r="D428" s="28" t="s">
        <v>217</v>
      </c>
      <c r="E428" s="126"/>
      <c r="F428" s="25"/>
      <c r="G428" s="361"/>
      <c r="H428" s="388"/>
      <c r="I428" s="29"/>
      <c r="J428" s="378"/>
      <c r="K428" s="127">
        <v>1</v>
      </c>
      <c r="L428" s="380"/>
      <c r="M428" s="382"/>
      <c r="N428" s="128"/>
      <c r="O428" s="123"/>
      <c r="P428" s="30"/>
      <c r="Q428" s="26"/>
      <c r="R428" s="26"/>
      <c r="S428" s="26"/>
      <c r="T428" s="26"/>
      <c r="U428" s="26"/>
      <c r="V428" s="26"/>
      <c r="W428" s="26"/>
      <c r="X428" s="26"/>
      <c r="Y428" s="26"/>
      <c r="Z428" s="26"/>
      <c r="AA428" s="26"/>
      <c r="AB428" s="26"/>
      <c r="AC428" s="26"/>
      <c r="AD428" s="345"/>
      <c r="AE428" s="345"/>
      <c r="AF428" s="27" t="s">
        <v>220</v>
      </c>
      <c r="AG428" s="317"/>
      <c r="AH428" s="317"/>
      <c r="AI428" s="391"/>
    </row>
    <row r="429" spans="1:35" ht="24.75">
      <c r="A429" s="348"/>
      <c r="B429" s="69"/>
      <c r="C429" s="28" t="s">
        <v>223</v>
      </c>
      <c r="D429" s="28" t="s">
        <v>224</v>
      </c>
      <c r="E429" s="129"/>
      <c r="F429" s="25"/>
      <c r="G429" s="361"/>
      <c r="H429" s="388"/>
      <c r="I429" s="29"/>
      <c r="J429" s="378"/>
      <c r="K429" s="127">
        <v>3</v>
      </c>
      <c r="L429" s="380"/>
      <c r="M429" s="382"/>
      <c r="N429" s="122"/>
      <c r="O429" s="123"/>
      <c r="P429" s="130"/>
      <c r="Q429" s="26"/>
      <c r="R429" s="26"/>
      <c r="S429" s="26"/>
      <c r="T429" s="26"/>
      <c r="U429" s="26"/>
      <c r="V429" s="26">
        <v>15000</v>
      </c>
      <c r="W429" s="26"/>
      <c r="X429" s="26"/>
      <c r="Y429" s="26"/>
      <c r="Z429" s="26"/>
      <c r="AA429" s="26"/>
      <c r="AB429" s="26"/>
      <c r="AC429" s="26"/>
      <c r="AD429" s="345"/>
      <c r="AE429" s="345"/>
      <c r="AF429" s="27" t="s">
        <v>220</v>
      </c>
      <c r="AG429" s="317"/>
      <c r="AH429" s="317"/>
      <c r="AI429" s="391"/>
    </row>
    <row r="430" spans="1:35" ht="15.75" thickBot="1">
      <c r="A430" s="359"/>
      <c r="B430" s="70"/>
      <c r="C430" s="31"/>
      <c r="D430" s="31"/>
      <c r="E430" s="132"/>
      <c r="F430" s="32"/>
      <c r="G430" s="362"/>
      <c r="H430" s="389"/>
      <c r="I430" s="33"/>
      <c r="J430" s="379"/>
      <c r="K430" s="133"/>
      <c r="L430" s="381"/>
      <c r="M430" s="383"/>
      <c r="N430" s="134"/>
      <c r="O430" s="34"/>
      <c r="P430" s="135"/>
      <c r="Q430" s="136"/>
      <c r="R430" s="136"/>
      <c r="S430" s="136"/>
      <c r="T430" s="136"/>
      <c r="U430" s="136"/>
      <c r="V430" s="136"/>
      <c r="W430" s="136"/>
      <c r="X430" s="136"/>
      <c r="Y430" s="136"/>
      <c r="Z430" s="136"/>
      <c r="AA430" s="136"/>
      <c r="AB430" s="136"/>
      <c r="AC430" s="136"/>
      <c r="AD430" s="346"/>
      <c r="AE430" s="346"/>
      <c r="AF430" s="137"/>
      <c r="AG430" s="356"/>
      <c r="AH430" s="356"/>
      <c r="AI430" s="392"/>
    </row>
    <row r="431" spans="1:35" ht="15.75" thickBot="1">
      <c r="A431" s="329"/>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c r="AH431" s="330"/>
      <c r="AI431" s="331"/>
    </row>
    <row r="432" spans="1:35" ht="15.75" thickBot="1">
      <c r="A432" s="140"/>
      <c r="B432" s="140"/>
      <c r="G432" s="141"/>
      <c r="H432" s="141"/>
      <c r="I432" s="141"/>
      <c r="AF432" s="142"/>
    </row>
    <row r="433" spans="1:35">
      <c r="A433" s="372" t="s">
        <v>209</v>
      </c>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4"/>
    </row>
    <row r="434" spans="1:35" ht="15.75" thickBot="1">
      <c r="A434" s="375" t="s">
        <v>53</v>
      </c>
      <c r="B434" s="376"/>
      <c r="C434" s="376"/>
      <c r="D434" s="376"/>
      <c r="E434" s="376"/>
      <c r="F434" s="376"/>
      <c r="G434" s="376"/>
      <c r="H434" s="376"/>
      <c r="I434" s="376"/>
      <c r="J434" s="376"/>
      <c r="K434" s="376"/>
      <c r="L434" s="376"/>
      <c r="M434" s="376"/>
      <c r="N434" s="376"/>
      <c r="O434" s="376"/>
      <c r="P434" s="376"/>
      <c r="Q434" s="376"/>
      <c r="R434" s="376"/>
      <c r="S434" s="376"/>
      <c r="T434" s="376"/>
      <c r="U434" s="376"/>
      <c r="V434" s="376"/>
      <c r="W434" s="376"/>
      <c r="X434" s="376"/>
      <c r="Y434" s="376"/>
      <c r="Z434" s="376"/>
      <c r="AA434" s="376"/>
      <c r="AB434" s="376"/>
      <c r="AC434" s="376"/>
      <c r="AD434" s="376"/>
      <c r="AE434" s="376"/>
      <c r="AF434" s="376"/>
      <c r="AG434" s="376"/>
      <c r="AH434" s="376"/>
      <c r="AI434" s="377"/>
    </row>
    <row r="435" spans="1:35">
      <c r="A435" s="271" t="s">
        <v>54</v>
      </c>
      <c r="B435" s="272"/>
      <c r="C435" s="272"/>
      <c r="D435" s="272"/>
      <c r="E435" s="272"/>
      <c r="F435" s="272"/>
      <c r="G435" s="273"/>
      <c r="H435" s="274" t="s">
        <v>210</v>
      </c>
      <c r="I435" s="275"/>
      <c r="J435" s="275"/>
      <c r="K435" s="275"/>
      <c r="L435" s="275"/>
      <c r="M435" s="275"/>
      <c r="N435" s="275"/>
      <c r="O435" s="275"/>
      <c r="P435" s="275"/>
      <c r="Q435" s="275"/>
      <c r="R435" s="275"/>
      <c r="S435" s="276"/>
      <c r="T435" s="274" t="s">
        <v>56</v>
      </c>
      <c r="U435" s="277"/>
      <c r="V435" s="277"/>
      <c r="W435" s="277"/>
      <c r="X435" s="277"/>
      <c r="Y435" s="277"/>
      <c r="Z435" s="277"/>
      <c r="AA435" s="277"/>
      <c r="AB435" s="277"/>
      <c r="AC435" s="277"/>
      <c r="AD435" s="277"/>
      <c r="AE435" s="277"/>
      <c r="AF435" s="277"/>
      <c r="AG435" s="277"/>
      <c r="AH435" s="277"/>
      <c r="AI435" s="278"/>
    </row>
    <row r="436" spans="1:35" ht="15.75" thickBot="1">
      <c r="A436" s="279" t="s">
        <v>225</v>
      </c>
      <c r="B436" s="280"/>
      <c r="C436" s="281"/>
      <c r="D436" s="98"/>
      <c r="E436" s="282" t="s">
        <v>226</v>
      </c>
      <c r="F436" s="282"/>
      <c r="G436" s="282"/>
      <c r="H436" s="282"/>
      <c r="I436" s="282"/>
      <c r="J436" s="282"/>
      <c r="K436" s="282"/>
      <c r="L436" s="282"/>
      <c r="M436" s="283"/>
      <c r="N436" s="284" t="s">
        <v>1</v>
      </c>
      <c r="O436" s="285"/>
      <c r="P436" s="285"/>
      <c r="Q436" s="285"/>
      <c r="R436" s="285"/>
      <c r="S436" s="285"/>
      <c r="T436" s="285"/>
      <c r="U436" s="285"/>
      <c r="V436" s="285"/>
      <c r="W436" s="285"/>
      <c r="X436" s="285"/>
      <c r="Y436" s="285"/>
      <c r="Z436" s="285"/>
      <c r="AA436" s="285"/>
      <c r="AB436" s="285"/>
      <c r="AC436" s="285"/>
      <c r="AD436" s="285"/>
      <c r="AE436" s="286"/>
      <c r="AF436" s="287" t="s">
        <v>2</v>
      </c>
      <c r="AG436" s="288"/>
      <c r="AH436" s="288"/>
      <c r="AI436" s="289"/>
    </row>
    <row r="437" spans="1:35">
      <c r="A437" s="306" t="s">
        <v>3</v>
      </c>
      <c r="B437" s="308" t="s">
        <v>4</v>
      </c>
      <c r="C437" s="309"/>
      <c r="D437" s="309"/>
      <c r="E437" s="309"/>
      <c r="F437" s="309"/>
      <c r="G437" s="309"/>
      <c r="H437" s="312" t="s">
        <v>5</v>
      </c>
      <c r="I437" s="314" t="s">
        <v>6</v>
      </c>
      <c r="J437" s="314" t="s">
        <v>7</v>
      </c>
      <c r="K437" s="304" t="s">
        <v>77</v>
      </c>
      <c r="L437" s="292" t="s">
        <v>8</v>
      </c>
      <c r="M437" s="302" t="s">
        <v>9</v>
      </c>
      <c r="N437" s="323" t="s">
        <v>10</v>
      </c>
      <c r="O437" s="270"/>
      <c r="P437" s="268" t="s">
        <v>11</v>
      </c>
      <c r="Q437" s="270"/>
      <c r="R437" s="268" t="s">
        <v>12</v>
      </c>
      <c r="S437" s="270"/>
      <c r="T437" s="268" t="s">
        <v>13</v>
      </c>
      <c r="U437" s="270"/>
      <c r="V437" s="268" t="s">
        <v>14</v>
      </c>
      <c r="W437" s="270"/>
      <c r="X437" s="268" t="s">
        <v>15</v>
      </c>
      <c r="Y437" s="270"/>
      <c r="Z437" s="268" t="s">
        <v>16</v>
      </c>
      <c r="AA437" s="270"/>
      <c r="AB437" s="268" t="s">
        <v>17</v>
      </c>
      <c r="AC437" s="270"/>
      <c r="AD437" s="268" t="s">
        <v>18</v>
      </c>
      <c r="AE437" s="269"/>
      <c r="AF437" s="290" t="s">
        <v>19</v>
      </c>
      <c r="AG437" s="294" t="s">
        <v>20</v>
      </c>
      <c r="AH437" s="296" t="s">
        <v>21</v>
      </c>
      <c r="AI437" s="298" t="s">
        <v>22</v>
      </c>
    </row>
    <row r="438" spans="1:35" ht="20.25" thickBot="1">
      <c r="A438" s="307"/>
      <c r="B438" s="310"/>
      <c r="C438" s="311"/>
      <c r="D438" s="311"/>
      <c r="E438" s="311"/>
      <c r="F438" s="311"/>
      <c r="G438" s="311"/>
      <c r="H438" s="313"/>
      <c r="I438" s="315" t="s">
        <v>6</v>
      </c>
      <c r="J438" s="315"/>
      <c r="K438" s="305"/>
      <c r="L438" s="293"/>
      <c r="M438" s="303"/>
      <c r="N438" s="99" t="s">
        <v>23</v>
      </c>
      <c r="O438" s="100" t="s">
        <v>24</v>
      </c>
      <c r="P438" s="101" t="s">
        <v>23</v>
      </c>
      <c r="Q438" s="100" t="s">
        <v>24</v>
      </c>
      <c r="R438" s="101" t="s">
        <v>23</v>
      </c>
      <c r="S438" s="100" t="s">
        <v>24</v>
      </c>
      <c r="T438" s="101" t="s">
        <v>23</v>
      </c>
      <c r="U438" s="100" t="s">
        <v>24</v>
      </c>
      <c r="V438" s="101" t="s">
        <v>23</v>
      </c>
      <c r="W438" s="100" t="s">
        <v>24</v>
      </c>
      <c r="X438" s="101" t="s">
        <v>23</v>
      </c>
      <c r="Y438" s="100" t="s">
        <v>24</v>
      </c>
      <c r="Z438" s="101" t="s">
        <v>23</v>
      </c>
      <c r="AA438" s="100" t="s">
        <v>25</v>
      </c>
      <c r="AB438" s="101" t="s">
        <v>23</v>
      </c>
      <c r="AC438" s="100" t="s">
        <v>25</v>
      </c>
      <c r="AD438" s="101" t="s">
        <v>23</v>
      </c>
      <c r="AE438" s="102" t="s">
        <v>25</v>
      </c>
      <c r="AF438" s="291"/>
      <c r="AG438" s="295"/>
      <c r="AH438" s="297"/>
      <c r="AI438" s="299"/>
    </row>
    <row r="439" spans="1:35" ht="27.75" thickBot="1">
      <c r="A439" s="103" t="s">
        <v>213</v>
      </c>
      <c r="B439" s="300"/>
      <c r="C439" s="301"/>
      <c r="D439" s="301"/>
      <c r="E439" s="301"/>
      <c r="F439" s="301"/>
      <c r="G439" s="301"/>
      <c r="H439" s="139"/>
      <c r="I439" s="105"/>
      <c r="J439" s="106"/>
      <c r="K439" s="106"/>
      <c r="L439" s="107"/>
      <c r="M439" s="108"/>
      <c r="N439" s="109" t="e">
        <f>N441+#REF!+#REF!</f>
        <v>#REF!</v>
      </c>
      <c r="O439" s="110" t="e">
        <f>O441+#REF!+#REF!</f>
        <v>#REF!</v>
      </c>
      <c r="P439" s="110" t="e">
        <f>P441+#REF!+#REF!</f>
        <v>#REF!</v>
      </c>
      <c r="Q439" s="110" t="e">
        <f>Q441+#REF!+#REF!</f>
        <v>#REF!</v>
      </c>
      <c r="R439" s="110" t="e">
        <f>R441+#REF!+#REF!</f>
        <v>#REF!</v>
      </c>
      <c r="S439" s="110" t="e">
        <f>S441+#REF!+#REF!</f>
        <v>#REF!</v>
      </c>
      <c r="T439" s="110" t="e">
        <f>T441+#REF!+#REF!</f>
        <v>#REF!</v>
      </c>
      <c r="U439" s="110" t="e">
        <f>U441+#REF!+#REF!</f>
        <v>#REF!</v>
      </c>
      <c r="V439" s="110" t="e">
        <f>V441+#REF!+#REF!</f>
        <v>#REF!</v>
      </c>
      <c r="W439" s="110" t="e">
        <f>W441+#REF!+#REF!</f>
        <v>#REF!</v>
      </c>
      <c r="X439" s="110" t="e">
        <f>X441+#REF!+#REF!</f>
        <v>#REF!</v>
      </c>
      <c r="Y439" s="110" t="e">
        <f>Y441+#REF!+#REF!</f>
        <v>#REF!</v>
      </c>
      <c r="Z439" s="110" t="e">
        <f>Z441+#REF!+#REF!</f>
        <v>#REF!</v>
      </c>
      <c r="AA439" s="110" t="e">
        <f>AA441+#REF!+#REF!</f>
        <v>#REF!</v>
      </c>
      <c r="AB439" s="110" t="e">
        <f>AB441+#REF!+#REF!</f>
        <v>#REF!</v>
      </c>
      <c r="AC439" s="110" t="e">
        <f>AC441+#REF!+#REF!</f>
        <v>#REF!</v>
      </c>
      <c r="AD439" s="110" t="e">
        <f>+AD441+#REF!+#REF!</f>
        <v>#REF!</v>
      </c>
      <c r="AE439" s="111" t="e">
        <f>AE441+#REF!+#REF!</f>
        <v>#REF!</v>
      </c>
      <c r="AF439" s="112" t="e">
        <f>AF441+#REF!+#REF!</f>
        <v>#REF!</v>
      </c>
      <c r="AG439" s="113"/>
      <c r="AH439" s="113"/>
      <c r="AI439" s="114"/>
    </row>
    <row r="440" spans="1:35" ht="15.75" thickBot="1">
      <c r="A440" s="324"/>
      <c r="B440" s="325"/>
      <c r="C440" s="325"/>
      <c r="D440" s="325"/>
      <c r="E440" s="325"/>
      <c r="F440" s="325"/>
      <c r="G440" s="325"/>
      <c r="H440" s="325"/>
      <c r="I440" s="325"/>
      <c r="J440" s="325"/>
      <c r="K440" s="325"/>
      <c r="L440" s="325"/>
      <c r="M440" s="325"/>
      <c r="N440" s="325"/>
      <c r="O440" s="325"/>
      <c r="P440" s="325"/>
      <c r="Q440" s="325"/>
      <c r="R440" s="325"/>
      <c r="S440" s="325"/>
      <c r="T440" s="325"/>
      <c r="U440" s="325"/>
      <c r="V440" s="325"/>
      <c r="W440" s="325"/>
      <c r="X440" s="325"/>
      <c r="Y440" s="325"/>
      <c r="Z440" s="325"/>
      <c r="AA440" s="325"/>
      <c r="AB440" s="325"/>
      <c r="AC440" s="325"/>
      <c r="AD440" s="325"/>
      <c r="AE440" s="325"/>
      <c r="AF440" s="325"/>
      <c r="AG440" s="325"/>
      <c r="AH440" s="325"/>
      <c r="AI440" s="326"/>
    </row>
    <row r="441" spans="1:35" ht="34.5" thickBot="1">
      <c r="A441" s="13" t="s">
        <v>27</v>
      </c>
      <c r="B441" s="14" t="s">
        <v>28</v>
      </c>
      <c r="C441" s="14" t="s">
        <v>29</v>
      </c>
      <c r="D441" s="14" t="s">
        <v>30</v>
      </c>
      <c r="E441" s="15" t="s">
        <v>31</v>
      </c>
      <c r="F441" s="15" t="s">
        <v>32</v>
      </c>
      <c r="G441" s="115" t="s">
        <v>33</v>
      </c>
      <c r="H441" s="116" t="s">
        <v>34</v>
      </c>
      <c r="I441" s="117"/>
      <c r="J441" s="117"/>
      <c r="K441" s="117"/>
      <c r="L441" s="117"/>
      <c r="M441" s="118"/>
      <c r="N441" s="17">
        <f>SUM(N442:N445)</f>
        <v>0</v>
      </c>
      <c r="O441" s="18">
        <f>SUM(O442:O445)</f>
        <v>0</v>
      </c>
      <c r="P441" s="19">
        <f>SUM(P442:P445)</f>
        <v>10000</v>
      </c>
      <c r="Q441" s="18">
        <f>SUM(Q442:Q445)</f>
        <v>0</v>
      </c>
      <c r="R441" s="19">
        <f>SUM(R442:R445)</f>
        <v>6000</v>
      </c>
      <c r="S441" s="18"/>
      <c r="T441" s="19"/>
      <c r="U441" s="18"/>
      <c r="V441" s="19"/>
      <c r="W441" s="18"/>
      <c r="X441" s="19"/>
      <c r="Y441" s="18"/>
      <c r="Z441" s="19"/>
      <c r="AA441" s="18"/>
      <c r="AB441" s="19"/>
      <c r="AC441" s="18"/>
      <c r="AD441" s="20">
        <f>N441+P441</f>
        <v>10000</v>
      </c>
      <c r="AE441" s="18">
        <f>AE442</f>
        <v>0</v>
      </c>
      <c r="AF441" s="21">
        <f>SUM(AF442:AF445)</f>
        <v>0</v>
      </c>
      <c r="AG441" s="22"/>
      <c r="AH441" s="22"/>
      <c r="AI441" s="119"/>
    </row>
    <row r="442" spans="1:35" ht="34.5">
      <c r="A442" s="347" t="s">
        <v>227</v>
      </c>
      <c r="B442" s="68" t="s">
        <v>228</v>
      </c>
      <c r="C442" s="24" t="s">
        <v>229</v>
      </c>
      <c r="D442" s="24" t="s">
        <v>224</v>
      </c>
      <c r="E442" s="120"/>
      <c r="F442" s="25"/>
      <c r="G442" s="387" t="s">
        <v>230</v>
      </c>
      <c r="H442" s="388" t="s">
        <v>231</v>
      </c>
      <c r="I442" s="29">
        <v>14</v>
      </c>
      <c r="J442" s="378">
        <v>14</v>
      </c>
      <c r="K442" s="121">
        <v>1</v>
      </c>
      <c r="L442" s="380">
        <v>0</v>
      </c>
      <c r="M442" s="382">
        <v>0</v>
      </c>
      <c r="N442" s="122"/>
      <c r="O442" s="123"/>
      <c r="P442" s="124">
        <v>10000</v>
      </c>
      <c r="Q442" s="125"/>
      <c r="R442" s="125">
        <v>6000</v>
      </c>
      <c r="S442" s="125"/>
      <c r="T442" s="125"/>
      <c r="U442" s="125"/>
      <c r="V442" s="125"/>
      <c r="W442" s="125"/>
      <c r="X442" s="125"/>
      <c r="Y442" s="125"/>
      <c r="Z442" s="125"/>
      <c r="AA442" s="125"/>
      <c r="AB442" s="26"/>
      <c r="AC442" s="26"/>
      <c r="AD442" s="345">
        <v>16000</v>
      </c>
      <c r="AE442" s="345"/>
      <c r="AF442" s="27" t="s">
        <v>232</v>
      </c>
      <c r="AG442" s="317" t="s">
        <v>233</v>
      </c>
      <c r="AH442" s="317"/>
      <c r="AI442" s="391" t="s">
        <v>213</v>
      </c>
    </row>
    <row r="443" spans="1:35" ht="33">
      <c r="A443" s="348"/>
      <c r="B443" s="69"/>
      <c r="C443" s="28" t="s">
        <v>234</v>
      </c>
      <c r="D443" s="28" t="s">
        <v>224</v>
      </c>
      <c r="E443" s="126"/>
      <c r="F443" s="25"/>
      <c r="G443" s="361"/>
      <c r="H443" s="388"/>
      <c r="I443" s="29"/>
      <c r="J443" s="378"/>
      <c r="K443" s="127">
        <v>1</v>
      </c>
      <c r="L443" s="380"/>
      <c r="M443" s="382"/>
      <c r="N443" s="128"/>
      <c r="O443" s="123"/>
      <c r="P443" s="30"/>
      <c r="Q443" s="26"/>
      <c r="R443" s="26"/>
      <c r="S443" s="26"/>
      <c r="T443" s="26"/>
      <c r="U443" s="26"/>
      <c r="V443" s="26"/>
      <c r="W443" s="26"/>
      <c r="X443" s="26"/>
      <c r="Y443" s="26"/>
      <c r="Z443" s="26"/>
      <c r="AA443" s="26"/>
      <c r="AB443" s="26"/>
      <c r="AC443" s="26"/>
      <c r="AD443" s="345"/>
      <c r="AE443" s="345"/>
      <c r="AF443" s="27" t="s">
        <v>232</v>
      </c>
      <c r="AG443" s="317"/>
      <c r="AH443" s="317"/>
      <c r="AI443" s="391"/>
    </row>
    <row r="444" spans="1:35" ht="33">
      <c r="A444" s="348"/>
      <c r="B444" s="69"/>
      <c r="C444" s="28" t="s">
        <v>235</v>
      </c>
      <c r="D444" s="28" t="s">
        <v>236</v>
      </c>
      <c r="E444" s="129"/>
      <c r="F444" s="25"/>
      <c r="G444" s="361"/>
      <c r="H444" s="388"/>
      <c r="I444" s="29"/>
      <c r="J444" s="378"/>
      <c r="K444" s="127">
        <v>5</v>
      </c>
      <c r="L444" s="380"/>
      <c r="M444" s="382"/>
      <c r="N444" s="122"/>
      <c r="O444" s="123"/>
      <c r="P444" s="130"/>
      <c r="Q444" s="26"/>
      <c r="R444" s="26"/>
      <c r="S444" s="26"/>
      <c r="T444" s="26"/>
      <c r="U444" s="26"/>
      <c r="V444" s="26"/>
      <c r="W444" s="26"/>
      <c r="X444" s="26"/>
      <c r="Y444" s="26"/>
      <c r="Z444" s="26"/>
      <c r="AA444" s="26"/>
      <c r="AB444" s="26"/>
      <c r="AC444" s="26"/>
      <c r="AD444" s="345"/>
      <c r="AE444" s="345"/>
      <c r="AF444" s="131" t="s">
        <v>232</v>
      </c>
      <c r="AG444" s="317"/>
      <c r="AH444" s="317"/>
      <c r="AI444" s="391"/>
    </row>
    <row r="445" spans="1:35" ht="15.75" thickBot="1">
      <c r="A445" s="359"/>
      <c r="B445" s="70"/>
      <c r="C445" s="31"/>
      <c r="D445" s="31"/>
      <c r="E445" s="132"/>
      <c r="F445" s="32"/>
      <c r="G445" s="362"/>
      <c r="H445" s="389"/>
      <c r="I445" s="33"/>
      <c r="J445" s="379"/>
      <c r="K445" s="133"/>
      <c r="L445" s="381"/>
      <c r="M445" s="383"/>
      <c r="N445" s="134"/>
      <c r="O445" s="34"/>
      <c r="P445" s="135"/>
      <c r="Q445" s="136"/>
      <c r="R445" s="136"/>
      <c r="S445" s="136"/>
      <c r="T445" s="136"/>
      <c r="U445" s="136"/>
      <c r="V445" s="136"/>
      <c r="W445" s="136"/>
      <c r="X445" s="136"/>
      <c r="Y445" s="136"/>
      <c r="Z445" s="136"/>
      <c r="AA445" s="136"/>
      <c r="AB445" s="136"/>
      <c r="AC445" s="136"/>
      <c r="AD445" s="346"/>
      <c r="AE445" s="346"/>
      <c r="AF445" s="137"/>
      <c r="AG445" s="356"/>
      <c r="AH445" s="356"/>
      <c r="AI445" s="392"/>
    </row>
    <row r="446" spans="1:35" ht="15.75" thickBot="1">
      <c r="A446" s="155"/>
      <c r="B446" s="148"/>
      <c r="C446" s="156"/>
      <c r="D446" s="156"/>
      <c r="E446" s="157"/>
      <c r="F446" s="158"/>
      <c r="G446" s="159"/>
      <c r="H446" s="159"/>
      <c r="I446" s="159"/>
      <c r="J446" s="160"/>
      <c r="K446" s="161"/>
      <c r="L446" s="161"/>
      <c r="M446" s="148"/>
      <c r="N446" s="162"/>
      <c r="O446" s="163"/>
      <c r="P446" s="164"/>
      <c r="Q446" s="165"/>
      <c r="R446" s="165"/>
      <c r="S446" s="165"/>
      <c r="T446" s="165"/>
      <c r="U446" s="165"/>
      <c r="V446" s="165"/>
      <c r="W446" s="165"/>
      <c r="X446" s="165"/>
      <c r="Y446" s="165"/>
      <c r="Z446" s="165"/>
      <c r="AA446" s="165"/>
      <c r="AB446" s="165"/>
      <c r="AC446" s="165"/>
      <c r="AD446" s="166"/>
      <c r="AE446" s="166"/>
      <c r="AF446" s="167"/>
      <c r="AG446" s="168"/>
      <c r="AH446" s="168"/>
      <c r="AI446" s="169"/>
    </row>
    <row r="447" spans="1:35" ht="15.75" thickBot="1">
      <c r="A447" s="414"/>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c r="AA447" s="415"/>
      <c r="AB447" s="415"/>
      <c r="AC447" s="415"/>
      <c r="AD447" s="415"/>
      <c r="AE447" s="415"/>
      <c r="AF447" s="415"/>
      <c r="AG447" s="415"/>
      <c r="AH447" s="415"/>
      <c r="AI447" s="416"/>
    </row>
    <row r="448" spans="1:35">
      <c r="A448" s="372" t="s">
        <v>209</v>
      </c>
      <c r="B448" s="373"/>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4"/>
    </row>
    <row r="449" spans="1:35" ht="15.75" thickBot="1">
      <c r="A449" s="375" t="s">
        <v>53</v>
      </c>
      <c r="B449" s="376"/>
      <c r="C449" s="376"/>
      <c r="D449" s="376"/>
      <c r="E449" s="376"/>
      <c r="F449" s="376"/>
      <c r="G449" s="376"/>
      <c r="H449" s="376"/>
      <c r="I449" s="376"/>
      <c r="J449" s="376"/>
      <c r="K449" s="376"/>
      <c r="L449" s="376"/>
      <c r="M449" s="376"/>
      <c r="N449" s="376"/>
      <c r="O449" s="376"/>
      <c r="P449" s="376"/>
      <c r="Q449" s="376"/>
      <c r="R449" s="376"/>
      <c r="S449" s="376"/>
      <c r="T449" s="376"/>
      <c r="U449" s="376"/>
      <c r="V449" s="376"/>
      <c r="W449" s="376"/>
      <c r="X449" s="376"/>
      <c r="Y449" s="376"/>
      <c r="Z449" s="376"/>
      <c r="AA449" s="376"/>
      <c r="AB449" s="376"/>
      <c r="AC449" s="376"/>
      <c r="AD449" s="376"/>
      <c r="AE449" s="376"/>
      <c r="AF449" s="376"/>
      <c r="AG449" s="376"/>
      <c r="AH449" s="376"/>
      <c r="AI449" s="377"/>
    </row>
    <row r="450" spans="1:35">
      <c r="A450" s="271" t="s">
        <v>54</v>
      </c>
      <c r="B450" s="272"/>
      <c r="C450" s="272"/>
      <c r="D450" s="272"/>
      <c r="E450" s="272"/>
      <c r="F450" s="272"/>
      <c r="G450" s="273"/>
      <c r="H450" s="274" t="s">
        <v>237</v>
      </c>
      <c r="I450" s="275"/>
      <c r="J450" s="275"/>
      <c r="K450" s="275"/>
      <c r="L450" s="275"/>
      <c r="M450" s="275"/>
      <c r="N450" s="275"/>
      <c r="O450" s="275"/>
      <c r="P450" s="275"/>
      <c r="Q450" s="275"/>
      <c r="R450" s="275"/>
      <c r="S450" s="276"/>
      <c r="T450" s="417" t="s">
        <v>56</v>
      </c>
      <c r="U450" s="418"/>
      <c r="V450" s="418"/>
      <c r="W450" s="418"/>
      <c r="X450" s="418"/>
      <c r="Y450" s="418"/>
      <c r="Z450" s="418"/>
      <c r="AA450" s="418"/>
      <c r="AB450" s="418"/>
      <c r="AC450" s="418"/>
      <c r="AD450" s="418"/>
      <c r="AE450" s="418"/>
      <c r="AF450" s="418"/>
      <c r="AG450" s="418"/>
      <c r="AH450" s="418"/>
      <c r="AI450" s="419"/>
    </row>
    <row r="451" spans="1:35" ht="15.75" thickBot="1">
      <c r="A451" s="279" t="s">
        <v>238</v>
      </c>
      <c r="B451" s="280"/>
      <c r="C451" s="281"/>
      <c r="D451" s="98"/>
      <c r="E451" s="282" t="s">
        <v>239</v>
      </c>
      <c r="F451" s="282"/>
      <c r="G451" s="282"/>
      <c r="H451" s="282"/>
      <c r="I451" s="282"/>
      <c r="J451" s="282"/>
      <c r="K451" s="282"/>
      <c r="L451" s="282"/>
      <c r="M451" s="283"/>
      <c r="N451" s="284" t="s">
        <v>1</v>
      </c>
      <c r="O451" s="285"/>
      <c r="P451" s="285"/>
      <c r="Q451" s="285"/>
      <c r="R451" s="285"/>
      <c r="S451" s="285"/>
      <c r="T451" s="285"/>
      <c r="U451" s="285"/>
      <c r="V451" s="285"/>
      <c r="W451" s="285"/>
      <c r="X451" s="285"/>
      <c r="Y451" s="285"/>
      <c r="Z451" s="285"/>
      <c r="AA451" s="285"/>
      <c r="AB451" s="285"/>
      <c r="AC451" s="285"/>
      <c r="AD451" s="285"/>
      <c r="AE451" s="286"/>
      <c r="AF451" s="411" t="s">
        <v>2</v>
      </c>
      <c r="AG451" s="412"/>
      <c r="AH451" s="412"/>
      <c r="AI451" s="413"/>
    </row>
    <row r="452" spans="1:35">
      <c r="A452" s="306" t="s">
        <v>3</v>
      </c>
      <c r="B452" s="308" t="s">
        <v>4</v>
      </c>
      <c r="C452" s="309"/>
      <c r="D452" s="309"/>
      <c r="E452" s="309"/>
      <c r="F452" s="309"/>
      <c r="G452" s="309"/>
      <c r="H452" s="312" t="s">
        <v>5</v>
      </c>
      <c r="I452" s="314" t="s">
        <v>6</v>
      </c>
      <c r="J452" s="314" t="s">
        <v>7</v>
      </c>
      <c r="K452" s="304" t="s">
        <v>77</v>
      </c>
      <c r="L452" s="292" t="s">
        <v>8</v>
      </c>
      <c r="M452" s="302" t="s">
        <v>9</v>
      </c>
      <c r="N452" s="323" t="s">
        <v>10</v>
      </c>
      <c r="O452" s="270"/>
      <c r="P452" s="268" t="s">
        <v>11</v>
      </c>
      <c r="Q452" s="270"/>
      <c r="R452" s="268" t="s">
        <v>12</v>
      </c>
      <c r="S452" s="270"/>
      <c r="T452" s="268" t="s">
        <v>13</v>
      </c>
      <c r="U452" s="270"/>
      <c r="V452" s="268" t="s">
        <v>14</v>
      </c>
      <c r="W452" s="270"/>
      <c r="X452" s="268" t="s">
        <v>15</v>
      </c>
      <c r="Y452" s="270"/>
      <c r="Z452" s="268" t="s">
        <v>16</v>
      </c>
      <c r="AA452" s="270"/>
      <c r="AB452" s="268" t="s">
        <v>17</v>
      </c>
      <c r="AC452" s="270"/>
      <c r="AD452" s="268" t="s">
        <v>18</v>
      </c>
      <c r="AE452" s="269"/>
      <c r="AF452" s="290" t="s">
        <v>19</v>
      </c>
      <c r="AG452" s="294" t="s">
        <v>20</v>
      </c>
      <c r="AH452" s="296" t="s">
        <v>21</v>
      </c>
      <c r="AI452" s="298" t="s">
        <v>22</v>
      </c>
    </row>
    <row r="453" spans="1:35" ht="20.25" thickBot="1">
      <c r="A453" s="307"/>
      <c r="B453" s="310"/>
      <c r="C453" s="311"/>
      <c r="D453" s="311"/>
      <c r="E453" s="311"/>
      <c r="F453" s="311"/>
      <c r="G453" s="311"/>
      <c r="H453" s="313"/>
      <c r="I453" s="315" t="s">
        <v>6</v>
      </c>
      <c r="J453" s="315"/>
      <c r="K453" s="305"/>
      <c r="L453" s="293"/>
      <c r="M453" s="303"/>
      <c r="N453" s="99" t="s">
        <v>23</v>
      </c>
      <c r="O453" s="100" t="s">
        <v>24</v>
      </c>
      <c r="P453" s="101" t="s">
        <v>23</v>
      </c>
      <c r="Q453" s="100" t="s">
        <v>24</v>
      </c>
      <c r="R453" s="101" t="s">
        <v>23</v>
      </c>
      <c r="S453" s="100" t="s">
        <v>24</v>
      </c>
      <c r="T453" s="101" t="s">
        <v>23</v>
      </c>
      <c r="U453" s="100" t="s">
        <v>24</v>
      </c>
      <c r="V453" s="101" t="s">
        <v>23</v>
      </c>
      <c r="W453" s="100" t="s">
        <v>24</v>
      </c>
      <c r="X453" s="101" t="s">
        <v>23</v>
      </c>
      <c r="Y453" s="100" t="s">
        <v>24</v>
      </c>
      <c r="Z453" s="101" t="s">
        <v>23</v>
      </c>
      <c r="AA453" s="100" t="s">
        <v>25</v>
      </c>
      <c r="AB453" s="101" t="s">
        <v>23</v>
      </c>
      <c r="AC453" s="100" t="s">
        <v>25</v>
      </c>
      <c r="AD453" s="101" t="s">
        <v>23</v>
      </c>
      <c r="AE453" s="102" t="s">
        <v>25</v>
      </c>
      <c r="AF453" s="291"/>
      <c r="AG453" s="295"/>
      <c r="AH453" s="297"/>
      <c r="AI453" s="299"/>
    </row>
    <row r="454" spans="1:35" ht="27.75" thickBot="1">
      <c r="A454" s="103" t="s">
        <v>213</v>
      </c>
      <c r="B454" s="300"/>
      <c r="C454" s="301"/>
      <c r="D454" s="301"/>
      <c r="E454" s="301"/>
      <c r="F454" s="301"/>
      <c r="G454" s="301"/>
      <c r="H454" s="139"/>
      <c r="I454" s="105"/>
      <c r="J454" s="106"/>
      <c r="K454" s="106"/>
      <c r="L454" s="107"/>
      <c r="M454" s="108"/>
      <c r="N454" s="109" t="e">
        <f>N456+#REF!+#REF!</f>
        <v>#REF!</v>
      </c>
      <c r="O454" s="110" t="e">
        <f>O456+#REF!+#REF!</f>
        <v>#REF!</v>
      </c>
      <c r="P454" s="110" t="e">
        <f>P456+#REF!+#REF!</f>
        <v>#REF!</v>
      </c>
      <c r="Q454" s="110" t="e">
        <f>Q456+#REF!+#REF!</f>
        <v>#REF!</v>
      </c>
      <c r="R454" s="110" t="e">
        <f>R456+#REF!+#REF!</f>
        <v>#REF!</v>
      </c>
      <c r="S454" s="110" t="e">
        <f>S456+#REF!+#REF!</f>
        <v>#REF!</v>
      </c>
      <c r="T454" s="110" t="e">
        <f>T456+#REF!+#REF!</f>
        <v>#REF!</v>
      </c>
      <c r="U454" s="110" t="e">
        <f>U456+#REF!+#REF!</f>
        <v>#REF!</v>
      </c>
      <c r="V454" s="110" t="e">
        <f>V456+#REF!+#REF!</f>
        <v>#REF!</v>
      </c>
      <c r="W454" s="110" t="e">
        <f>W456+#REF!+#REF!</f>
        <v>#REF!</v>
      </c>
      <c r="X454" s="110" t="e">
        <f>X456+#REF!+#REF!</f>
        <v>#REF!</v>
      </c>
      <c r="Y454" s="110" t="e">
        <f>Y456+#REF!+#REF!</f>
        <v>#REF!</v>
      </c>
      <c r="Z454" s="110" t="e">
        <f>Z456+#REF!+#REF!</f>
        <v>#REF!</v>
      </c>
      <c r="AA454" s="110" t="e">
        <f>AA456+#REF!+#REF!</f>
        <v>#REF!</v>
      </c>
      <c r="AB454" s="110" t="e">
        <f>AB456+#REF!+#REF!</f>
        <v>#REF!</v>
      </c>
      <c r="AC454" s="110" t="e">
        <f>AC456+#REF!+#REF!</f>
        <v>#REF!</v>
      </c>
      <c r="AD454" s="110" t="e">
        <f>+AD456+#REF!+#REF!</f>
        <v>#REF!</v>
      </c>
      <c r="AE454" s="111" t="e">
        <f>AE456+#REF!+#REF!</f>
        <v>#REF!</v>
      </c>
      <c r="AF454" s="112" t="e">
        <f>AF456+#REF!+#REF!</f>
        <v>#REF!</v>
      </c>
      <c r="AG454" s="113"/>
      <c r="AH454" s="113"/>
      <c r="AI454" s="114"/>
    </row>
    <row r="455" spans="1:35" ht="15.75" thickBot="1">
      <c r="A455" s="324"/>
      <c r="B455" s="325"/>
      <c r="C455" s="325"/>
      <c r="D455" s="325"/>
      <c r="E455" s="325"/>
      <c r="F455" s="325"/>
      <c r="G455" s="325"/>
      <c r="H455" s="325"/>
      <c r="I455" s="325"/>
      <c r="J455" s="325"/>
      <c r="K455" s="325"/>
      <c r="L455" s="325"/>
      <c r="M455" s="325"/>
      <c r="N455" s="325"/>
      <c r="O455" s="325"/>
      <c r="P455" s="325"/>
      <c r="Q455" s="325"/>
      <c r="R455" s="325"/>
      <c r="S455" s="325"/>
      <c r="T455" s="325"/>
      <c r="U455" s="325"/>
      <c r="V455" s="325"/>
      <c r="W455" s="325"/>
      <c r="X455" s="325"/>
      <c r="Y455" s="325"/>
      <c r="Z455" s="325"/>
      <c r="AA455" s="325"/>
      <c r="AB455" s="325"/>
      <c r="AC455" s="325"/>
      <c r="AD455" s="325"/>
      <c r="AE455" s="325"/>
      <c r="AF455" s="325"/>
      <c r="AG455" s="325"/>
      <c r="AH455" s="325"/>
      <c r="AI455" s="326"/>
    </row>
    <row r="456" spans="1:35" ht="35.25" thickBot="1">
      <c r="A456" s="13" t="s">
        <v>27</v>
      </c>
      <c r="B456" s="14" t="s">
        <v>28</v>
      </c>
      <c r="C456" s="170" t="s">
        <v>29</v>
      </c>
      <c r="D456" s="14" t="s">
        <v>30</v>
      </c>
      <c r="E456" s="15" t="s">
        <v>31</v>
      </c>
      <c r="F456" s="15" t="s">
        <v>32</v>
      </c>
      <c r="G456" s="171" t="s">
        <v>33</v>
      </c>
      <c r="H456" s="116" t="s">
        <v>34</v>
      </c>
      <c r="I456" s="117"/>
      <c r="J456" s="117"/>
      <c r="K456" s="117"/>
      <c r="L456" s="117"/>
      <c r="M456" s="118"/>
      <c r="N456" s="17">
        <f>SUM(N457:N460)</f>
        <v>0</v>
      </c>
      <c r="O456" s="18">
        <f>SUM(O457:O460)</f>
        <v>0</v>
      </c>
      <c r="P456" s="19">
        <f>SUM(P457:P460)</f>
        <v>10000</v>
      </c>
      <c r="Q456" s="18">
        <f>SUM(Q457:Q460)</f>
        <v>0</v>
      </c>
      <c r="R456" s="19">
        <f>SUM(R457:R460)</f>
        <v>74000</v>
      </c>
      <c r="S456" s="18"/>
      <c r="T456" s="19"/>
      <c r="U456" s="18"/>
      <c r="V456" s="19"/>
      <c r="W456" s="18"/>
      <c r="X456" s="19"/>
      <c r="Y456" s="18"/>
      <c r="Z456" s="19">
        <f>SUM(Z457:Z460)</f>
        <v>200000</v>
      </c>
      <c r="AA456" s="18">
        <f>SUM(AA457:AA460)</f>
        <v>0</v>
      </c>
      <c r="AB456" s="19">
        <f>SUM(AB457:AB460)</f>
        <v>50000</v>
      </c>
      <c r="AC456" s="18">
        <f>SUM(AC457:AC460)</f>
        <v>0</v>
      </c>
      <c r="AD456" s="20">
        <f>N456+P456+Z456+AB456+R456</f>
        <v>334000</v>
      </c>
      <c r="AE456" s="18">
        <f>+Q456+AA456+AC456</f>
        <v>0</v>
      </c>
      <c r="AF456" s="21">
        <f>SUM(AF457:AF460)</f>
        <v>0</v>
      </c>
      <c r="AG456" s="22"/>
      <c r="AH456" s="22"/>
      <c r="AI456" s="119"/>
    </row>
    <row r="457" spans="1:35" ht="41.25">
      <c r="A457" s="347" t="s">
        <v>240</v>
      </c>
      <c r="B457" s="68" t="s">
        <v>241</v>
      </c>
      <c r="C457" s="172" t="s">
        <v>242</v>
      </c>
      <c r="D457" s="173" t="s">
        <v>224</v>
      </c>
      <c r="E457" s="120"/>
      <c r="F457" s="54"/>
      <c r="G457" s="361" t="s">
        <v>243</v>
      </c>
      <c r="H457" s="388" t="s">
        <v>244</v>
      </c>
      <c r="I457" s="390">
        <v>20</v>
      </c>
      <c r="J457" s="378">
        <v>20</v>
      </c>
      <c r="K457" s="420">
        <v>5</v>
      </c>
      <c r="L457" s="380"/>
      <c r="M457" s="382"/>
      <c r="N457" s="122"/>
      <c r="O457" s="123"/>
      <c r="P457" s="124"/>
      <c r="Q457" s="125"/>
      <c r="R457" s="125"/>
      <c r="S457" s="125"/>
      <c r="T457" s="125"/>
      <c r="U457" s="125"/>
      <c r="V457" s="125"/>
      <c r="W457" s="125"/>
      <c r="X457" s="125"/>
      <c r="Y457" s="125"/>
      <c r="Z457" s="125"/>
      <c r="AA457" s="125"/>
      <c r="AB457" s="26"/>
      <c r="AC457" s="26"/>
      <c r="AD457" s="345"/>
      <c r="AE457" s="345"/>
      <c r="AF457" s="27" t="s">
        <v>245</v>
      </c>
      <c r="AG457" s="317" t="s">
        <v>233</v>
      </c>
      <c r="AH457" s="317"/>
      <c r="AI457" s="391" t="s">
        <v>213</v>
      </c>
    </row>
    <row r="458" spans="1:35" ht="34.5">
      <c r="A458" s="348"/>
      <c r="B458" s="147"/>
      <c r="C458" s="38" t="s">
        <v>246</v>
      </c>
      <c r="D458" s="38" t="s">
        <v>224</v>
      </c>
      <c r="E458" s="174"/>
      <c r="F458" s="25"/>
      <c r="G458" s="361"/>
      <c r="H458" s="388"/>
      <c r="I458" s="388"/>
      <c r="J458" s="378"/>
      <c r="K458" s="380"/>
      <c r="L458" s="380"/>
      <c r="M458" s="382"/>
      <c r="N458" s="128"/>
      <c r="O458" s="123"/>
      <c r="P458" s="30">
        <v>10000</v>
      </c>
      <c r="Q458" s="26"/>
      <c r="R458" s="26">
        <v>74000</v>
      </c>
      <c r="S458" s="26"/>
      <c r="T458" s="26"/>
      <c r="U458" s="26"/>
      <c r="V458" s="26"/>
      <c r="W458" s="26"/>
      <c r="X458" s="26"/>
      <c r="Y458" s="26"/>
      <c r="Z458" s="26">
        <v>200000</v>
      </c>
      <c r="AA458" s="26"/>
      <c r="AB458" s="26">
        <v>50000</v>
      </c>
      <c r="AC458" s="26"/>
      <c r="AD458" s="345"/>
      <c r="AE458" s="345"/>
      <c r="AF458" s="27" t="s">
        <v>245</v>
      </c>
      <c r="AG458" s="317"/>
      <c r="AH458" s="317"/>
      <c r="AI458" s="391"/>
    </row>
    <row r="459" spans="1:35" ht="33">
      <c r="A459" s="348"/>
      <c r="B459" s="69"/>
      <c r="C459" s="28" t="s">
        <v>247</v>
      </c>
      <c r="D459" s="28" t="s">
        <v>224</v>
      </c>
      <c r="E459" s="129"/>
      <c r="F459" s="25"/>
      <c r="G459" s="361"/>
      <c r="H459" s="388"/>
      <c r="I459" s="388"/>
      <c r="J459" s="378"/>
      <c r="K459" s="380"/>
      <c r="L459" s="380"/>
      <c r="M459" s="382"/>
      <c r="N459" s="122"/>
      <c r="O459" s="123"/>
      <c r="P459" s="130"/>
      <c r="Q459" s="26"/>
      <c r="R459" s="26"/>
      <c r="S459" s="26"/>
      <c r="T459" s="26"/>
      <c r="U459" s="26"/>
      <c r="V459" s="26"/>
      <c r="W459" s="26"/>
      <c r="X459" s="26"/>
      <c r="Y459" s="26"/>
      <c r="Z459" s="26"/>
      <c r="AA459" s="26"/>
      <c r="AB459" s="26"/>
      <c r="AC459" s="26"/>
      <c r="AD459" s="345"/>
      <c r="AE459" s="345"/>
      <c r="AF459" s="27" t="s">
        <v>245</v>
      </c>
      <c r="AG459" s="317"/>
      <c r="AH459" s="317"/>
      <c r="AI459" s="391"/>
    </row>
    <row r="460" spans="1:35" ht="33.75" thickBot="1">
      <c r="A460" s="359"/>
      <c r="B460" s="70"/>
      <c r="C460" s="31" t="s">
        <v>248</v>
      </c>
      <c r="D460" s="31" t="s">
        <v>217</v>
      </c>
      <c r="E460" s="132"/>
      <c r="F460" s="32"/>
      <c r="G460" s="362"/>
      <c r="H460" s="389"/>
      <c r="I460" s="389"/>
      <c r="J460" s="379"/>
      <c r="K460" s="381"/>
      <c r="L460" s="381"/>
      <c r="M460" s="383"/>
      <c r="N460" s="134"/>
      <c r="O460" s="34"/>
      <c r="P460" s="135"/>
      <c r="Q460" s="136"/>
      <c r="R460" s="136"/>
      <c r="S460" s="136"/>
      <c r="T460" s="136"/>
      <c r="U460" s="136"/>
      <c r="V460" s="136"/>
      <c r="W460" s="136"/>
      <c r="X460" s="136"/>
      <c r="Y460" s="136"/>
      <c r="Z460" s="136"/>
      <c r="AA460" s="136"/>
      <c r="AB460" s="136"/>
      <c r="AC460" s="136"/>
      <c r="AD460" s="346"/>
      <c r="AE460" s="346"/>
      <c r="AF460" s="27" t="s">
        <v>245</v>
      </c>
      <c r="AG460" s="356"/>
      <c r="AH460" s="356"/>
      <c r="AI460" s="392"/>
    </row>
    <row r="461" spans="1:35" ht="15.75" thickBot="1">
      <c r="A461" s="140"/>
      <c r="B461" s="140"/>
      <c r="G461" s="141"/>
      <c r="H461" s="141"/>
      <c r="I461" s="141"/>
      <c r="AF461" s="142"/>
    </row>
    <row r="462" spans="1:35">
      <c r="A462" s="372" t="s">
        <v>209</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4"/>
    </row>
    <row r="463" spans="1:35" ht="15.75" thickBot="1">
      <c r="A463" s="375" t="s">
        <v>53</v>
      </c>
      <c r="B463" s="376"/>
      <c r="C463" s="376"/>
      <c r="D463" s="376"/>
      <c r="E463" s="376"/>
      <c r="F463" s="376"/>
      <c r="G463" s="376"/>
      <c r="H463" s="376"/>
      <c r="I463" s="376"/>
      <c r="J463" s="376"/>
      <c r="K463" s="376"/>
      <c r="L463" s="376"/>
      <c r="M463" s="376"/>
      <c r="N463" s="376"/>
      <c r="O463" s="376"/>
      <c r="P463" s="376"/>
      <c r="Q463" s="376"/>
      <c r="R463" s="376"/>
      <c r="S463" s="376"/>
      <c r="T463" s="376"/>
      <c r="U463" s="376"/>
      <c r="V463" s="376"/>
      <c r="W463" s="376"/>
      <c r="X463" s="376"/>
      <c r="Y463" s="376"/>
      <c r="Z463" s="376"/>
      <c r="AA463" s="376"/>
      <c r="AB463" s="376"/>
      <c r="AC463" s="376"/>
      <c r="AD463" s="376"/>
      <c r="AE463" s="376"/>
      <c r="AF463" s="376"/>
      <c r="AG463" s="376"/>
      <c r="AH463" s="376"/>
      <c r="AI463" s="377"/>
    </row>
    <row r="464" spans="1:35">
      <c r="A464" s="421" t="s">
        <v>249</v>
      </c>
      <c r="B464" s="422"/>
      <c r="C464" s="422"/>
      <c r="D464" s="422"/>
      <c r="E464" s="422"/>
      <c r="F464" s="422"/>
      <c r="G464" s="423"/>
      <c r="H464" s="417" t="s">
        <v>250</v>
      </c>
      <c r="I464" s="418"/>
      <c r="J464" s="418"/>
      <c r="K464" s="418"/>
      <c r="L464" s="418"/>
      <c r="M464" s="418"/>
      <c r="N464" s="418"/>
      <c r="O464" s="418"/>
      <c r="P464" s="418"/>
      <c r="Q464" s="418"/>
      <c r="R464" s="418"/>
      <c r="S464" s="419"/>
      <c r="T464" s="417" t="s">
        <v>251</v>
      </c>
      <c r="U464" s="418"/>
      <c r="V464" s="418"/>
      <c r="W464" s="418"/>
      <c r="X464" s="418"/>
      <c r="Y464" s="418"/>
      <c r="Z464" s="418"/>
      <c r="AA464" s="418"/>
      <c r="AB464" s="418"/>
      <c r="AC464" s="418"/>
      <c r="AD464" s="418"/>
      <c r="AE464" s="418"/>
      <c r="AF464" s="418"/>
      <c r="AG464" s="418"/>
      <c r="AH464" s="418"/>
      <c r="AI464" s="419"/>
    </row>
    <row r="465" spans="1:35" ht="15.75" thickBot="1">
      <c r="A465" s="279" t="s">
        <v>252</v>
      </c>
      <c r="B465" s="280"/>
      <c r="C465" s="281"/>
      <c r="D465" s="98"/>
      <c r="E465" s="282" t="s">
        <v>253</v>
      </c>
      <c r="F465" s="282"/>
      <c r="G465" s="282"/>
      <c r="H465" s="282"/>
      <c r="I465" s="282"/>
      <c r="J465" s="282"/>
      <c r="K465" s="282"/>
      <c r="L465" s="282"/>
      <c r="M465" s="283"/>
      <c r="N465" s="424" t="s">
        <v>1</v>
      </c>
      <c r="O465" s="425"/>
      <c r="P465" s="425"/>
      <c r="Q465" s="425"/>
      <c r="R465" s="425"/>
      <c r="S465" s="425"/>
      <c r="T465" s="425"/>
      <c r="U465" s="425"/>
      <c r="V465" s="425"/>
      <c r="W465" s="425"/>
      <c r="X465" s="425"/>
      <c r="Y465" s="425"/>
      <c r="Z465" s="425"/>
      <c r="AA465" s="425"/>
      <c r="AB465" s="425"/>
      <c r="AC465" s="425"/>
      <c r="AD465" s="425"/>
      <c r="AE465" s="426"/>
      <c r="AF465" s="411" t="s">
        <v>2</v>
      </c>
      <c r="AG465" s="412"/>
      <c r="AH465" s="412"/>
      <c r="AI465" s="413"/>
    </row>
    <row r="466" spans="1:35" ht="18">
      <c r="A466" s="306" t="s">
        <v>3</v>
      </c>
      <c r="B466" s="308" t="s">
        <v>4</v>
      </c>
      <c r="C466" s="309"/>
      <c r="D466" s="309"/>
      <c r="E466" s="309"/>
      <c r="F466" s="309"/>
      <c r="G466" s="430"/>
      <c r="H466" s="312" t="s">
        <v>5</v>
      </c>
      <c r="I466" s="97" t="s">
        <v>6</v>
      </c>
      <c r="J466" s="314" t="s">
        <v>7</v>
      </c>
      <c r="K466" s="304" t="s">
        <v>77</v>
      </c>
      <c r="L466" s="292" t="s">
        <v>8</v>
      </c>
      <c r="M466" s="302" t="s">
        <v>9</v>
      </c>
      <c r="N466" s="323" t="s">
        <v>10</v>
      </c>
      <c r="O466" s="270"/>
      <c r="P466" s="268" t="s">
        <v>11</v>
      </c>
      <c r="Q466" s="270"/>
      <c r="R466" s="268" t="s">
        <v>12</v>
      </c>
      <c r="S466" s="270"/>
      <c r="T466" s="268" t="s">
        <v>13</v>
      </c>
      <c r="U466" s="270"/>
      <c r="V466" s="268" t="s">
        <v>14</v>
      </c>
      <c r="W466" s="270"/>
      <c r="X466" s="268" t="s">
        <v>15</v>
      </c>
      <c r="Y466" s="270"/>
      <c r="Z466" s="268" t="s">
        <v>16</v>
      </c>
      <c r="AA466" s="270"/>
      <c r="AB466" s="268" t="s">
        <v>17</v>
      </c>
      <c r="AC466" s="270"/>
      <c r="AD466" s="268" t="s">
        <v>18</v>
      </c>
      <c r="AE466" s="269"/>
      <c r="AF466" s="440" t="s">
        <v>19</v>
      </c>
      <c r="AG466" s="294" t="s">
        <v>20</v>
      </c>
      <c r="AH466" s="296" t="s">
        <v>21</v>
      </c>
      <c r="AI466" s="298" t="s">
        <v>22</v>
      </c>
    </row>
    <row r="467" spans="1:35" ht="20.25" thickBot="1">
      <c r="A467" s="307"/>
      <c r="B467" s="310"/>
      <c r="C467" s="311"/>
      <c r="D467" s="311"/>
      <c r="E467" s="311"/>
      <c r="F467" s="311"/>
      <c r="G467" s="431"/>
      <c r="H467" s="432"/>
      <c r="I467" s="175" t="s">
        <v>6</v>
      </c>
      <c r="J467" s="433"/>
      <c r="K467" s="427"/>
      <c r="L467" s="428"/>
      <c r="M467" s="429"/>
      <c r="N467" s="99" t="s">
        <v>23</v>
      </c>
      <c r="O467" s="100" t="s">
        <v>24</v>
      </c>
      <c r="P467" s="101" t="s">
        <v>23</v>
      </c>
      <c r="Q467" s="100" t="s">
        <v>24</v>
      </c>
      <c r="R467" s="101" t="s">
        <v>23</v>
      </c>
      <c r="S467" s="100" t="s">
        <v>24</v>
      </c>
      <c r="T467" s="101" t="s">
        <v>23</v>
      </c>
      <c r="U467" s="100" t="s">
        <v>24</v>
      </c>
      <c r="V467" s="101" t="s">
        <v>23</v>
      </c>
      <c r="W467" s="100" t="s">
        <v>24</v>
      </c>
      <c r="X467" s="101" t="s">
        <v>23</v>
      </c>
      <c r="Y467" s="100" t="s">
        <v>24</v>
      </c>
      <c r="Z467" s="101" t="s">
        <v>23</v>
      </c>
      <c r="AA467" s="100" t="s">
        <v>25</v>
      </c>
      <c r="AB467" s="101" t="s">
        <v>23</v>
      </c>
      <c r="AC467" s="100" t="s">
        <v>25</v>
      </c>
      <c r="AD467" s="101" t="s">
        <v>23</v>
      </c>
      <c r="AE467" s="102" t="s">
        <v>25</v>
      </c>
      <c r="AF467" s="441"/>
      <c r="AG467" s="442"/>
      <c r="AH467" s="434"/>
      <c r="AI467" s="435"/>
    </row>
    <row r="468" spans="1:35" ht="27.75" thickBot="1">
      <c r="A468" s="103" t="s">
        <v>213</v>
      </c>
      <c r="B468" s="300"/>
      <c r="C468" s="301"/>
      <c r="D468" s="301"/>
      <c r="E468" s="301"/>
      <c r="F468" s="301"/>
      <c r="G468" s="446"/>
      <c r="H468" s="139"/>
      <c r="I468" s="105"/>
      <c r="J468" s="106"/>
      <c r="K468" s="106"/>
      <c r="L468" s="107"/>
      <c r="M468" s="108"/>
      <c r="N468" s="109" t="e">
        <f>N470+#REF!+#REF!</f>
        <v>#REF!</v>
      </c>
      <c r="O468" s="110" t="e">
        <f>O470+#REF!+#REF!</f>
        <v>#REF!</v>
      </c>
      <c r="P468" s="110" t="e">
        <f>P470+#REF!+#REF!</f>
        <v>#REF!</v>
      </c>
      <c r="Q468" s="110" t="e">
        <f>Q470+#REF!+#REF!</f>
        <v>#REF!</v>
      </c>
      <c r="R468" s="110" t="e">
        <f>R470+#REF!+#REF!</f>
        <v>#REF!</v>
      </c>
      <c r="S468" s="110" t="e">
        <f>S470+#REF!+#REF!</f>
        <v>#REF!</v>
      </c>
      <c r="T468" s="110" t="e">
        <f>T470+#REF!+#REF!</f>
        <v>#REF!</v>
      </c>
      <c r="U468" s="110" t="e">
        <f>U470+#REF!+#REF!</f>
        <v>#REF!</v>
      </c>
      <c r="V468" s="110" t="e">
        <f>V470+#REF!+#REF!</f>
        <v>#REF!</v>
      </c>
      <c r="W468" s="110" t="e">
        <f>W470+#REF!+#REF!</f>
        <v>#REF!</v>
      </c>
      <c r="X468" s="110" t="e">
        <f>X470+#REF!+#REF!</f>
        <v>#REF!</v>
      </c>
      <c r="Y468" s="110" t="e">
        <f>Y470+#REF!+#REF!</f>
        <v>#REF!</v>
      </c>
      <c r="Z468" s="110" t="e">
        <f>Z470+#REF!+#REF!</f>
        <v>#REF!</v>
      </c>
      <c r="AA468" s="110" t="e">
        <f>AA470+#REF!+#REF!</f>
        <v>#REF!</v>
      </c>
      <c r="AB468" s="110" t="e">
        <f>AB470+#REF!+#REF!</f>
        <v>#REF!</v>
      </c>
      <c r="AC468" s="110" t="e">
        <f>AC470+#REF!+#REF!</f>
        <v>#REF!</v>
      </c>
      <c r="AD468" s="110" t="e">
        <f>+AD470+#REF!+#REF!</f>
        <v>#REF!</v>
      </c>
      <c r="AE468" s="111" t="e">
        <f>AE470+#REF!+#REF!</f>
        <v>#REF!</v>
      </c>
      <c r="AF468" s="112" t="e">
        <f>AF470+#REF!+#REF!</f>
        <v>#REF!</v>
      </c>
      <c r="AG468" s="113"/>
      <c r="AH468" s="113"/>
      <c r="AI468" s="114"/>
    </row>
    <row r="469" spans="1:35" ht="15.75" thickBot="1">
      <c r="A469" s="324"/>
      <c r="B469" s="325"/>
      <c r="C469" s="325"/>
      <c r="D469" s="325"/>
      <c r="E469" s="325"/>
      <c r="F469" s="325"/>
      <c r="G469" s="325"/>
      <c r="H469" s="325"/>
      <c r="I469" s="325"/>
      <c r="J469" s="325"/>
      <c r="K469" s="325"/>
      <c r="L469" s="325"/>
      <c r="M469" s="325"/>
      <c r="N469" s="325"/>
      <c r="O469" s="325"/>
      <c r="P469" s="325"/>
      <c r="Q469" s="325"/>
      <c r="R469" s="325"/>
      <c r="S469" s="325"/>
      <c r="T469" s="325"/>
      <c r="U469" s="325"/>
      <c r="V469" s="325"/>
      <c r="W469" s="325"/>
      <c r="X469" s="325"/>
      <c r="Y469" s="325"/>
      <c r="Z469" s="325"/>
      <c r="AA469" s="325"/>
      <c r="AB469" s="325"/>
      <c r="AC469" s="325"/>
      <c r="AD469" s="325"/>
      <c r="AE469" s="325"/>
      <c r="AF469" s="325"/>
      <c r="AG469" s="325"/>
      <c r="AH469" s="325"/>
      <c r="AI469" s="326"/>
    </row>
    <row r="470" spans="1:35" ht="35.25" thickBot="1">
      <c r="A470" s="13" t="s">
        <v>27</v>
      </c>
      <c r="B470" s="14" t="s">
        <v>28</v>
      </c>
      <c r="C470" s="14" t="s">
        <v>29</v>
      </c>
      <c r="D470" s="14" t="s">
        <v>30</v>
      </c>
      <c r="E470" s="15" t="s">
        <v>31</v>
      </c>
      <c r="F470" s="176" t="s">
        <v>32</v>
      </c>
      <c r="G470" s="171" t="s">
        <v>33</v>
      </c>
      <c r="H470" s="116" t="s">
        <v>34</v>
      </c>
      <c r="I470" s="117"/>
      <c r="J470" s="117"/>
      <c r="K470" s="117"/>
      <c r="L470" s="117"/>
      <c r="M470" s="118"/>
      <c r="N470" s="17">
        <f>SUM(N471:N474)</f>
        <v>0</v>
      </c>
      <c r="O470" s="18">
        <f>SUM(O471:O474)</f>
        <v>0</v>
      </c>
      <c r="P470" s="19">
        <f>SUM(P471:P474)</f>
        <v>100000</v>
      </c>
      <c r="Q470" s="18">
        <f>SUM(Q471:Q474)</f>
        <v>0</v>
      </c>
      <c r="R470" s="19"/>
      <c r="S470" s="18"/>
      <c r="T470" s="19"/>
      <c r="U470" s="18"/>
      <c r="V470" s="19"/>
      <c r="W470" s="18"/>
      <c r="X470" s="19"/>
      <c r="Y470" s="18"/>
      <c r="Z470" s="19"/>
      <c r="AA470" s="18"/>
      <c r="AB470" s="19"/>
      <c r="AC470" s="18"/>
      <c r="AD470" s="20">
        <f>N470+P470</f>
        <v>100000</v>
      </c>
      <c r="AE470" s="18">
        <f>AE471</f>
        <v>0</v>
      </c>
      <c r="AF470" s="21">
        <f>SUM(AF471:AF474)</f>
        <v>0</v>
      </c>
      <c r="AG470" s="22"/>
      <c r="AH470" s="22"/>
      <c r="AI470" s="119"/>
    </row>
    <row r="471" spans="1:35" ht="66">
      <c r="A471" s="347" t="s">
        <v>254</v>
      </c>
      <c r="B471" s="68" t="s">
        <v>255</v>
      </c>
      <c r="C471" s="24" t="s">
        <v>256</v>
      </c>
      <c r="D471" s="24" t="s">
        <v>224</v>
      </c>
      <c r="E471" s="120"/>
      <c r="F471" s="177"/>
      <c r="G471" s="390" t="s">
        <v>257</v>
      </c>
      <c r="H471" s="390" t="s">
        <v>258</v>
      </c>
      <c r="I471" s="29">
        <v>0</v>
      </c>
      <c r="J471" s="447">
        <v>1</v>
      </c>
      <c r="K471" s="121">
        <v>1</v>
      </c>
      <c r="L471" s="420"/>
      <c r="M471" s="436">
        <v>1</v>
      </c>
      <c r="N471" s="122"/>
      <c r="O471" s="123"/>
      <c r="P471" s="124"/>
      <c r="Q471" s="125"/>
      <c r="R471" s="125"/>
      <c r="S471" s="125"/>
      <c r="T471" s="125"/>
      <c r="U471" s="125"/>
      <c r="V471" s="125"/>
      <c r="W471" s="125"/>
      <c r="X471" s="125"/>
      <c r="Y471" s="125"/>
      <c r="Z471" s="125"/>
      <c r="AA471" s="125"/>
      <c r="AB471" s="26"/>
      <c r="AC471" s="26"/>
      <c r="AD471" s="437">
        <v>100000</v>
      </c>
      <c r="AE471" s="437"/>
      <c r="AF471" s="27" t="s">
        <v>245</v>
      </c>
      <c r="AG471" s="401" t="s">
        <v>259</v>
      </c>
      <c r="AH471" s="401"/>
      <c r="AI471" s="443" t="s">
        <v>213</v>
      </c>
    </row>
    <row r="472" spans="1:35" ht="57.75">
      <c r="A472" s="348"/>
      <c r="B472" s="69"/>
      <c r="C472" s="28" t="s">
        <v>260</v>
      </c>
      <c r="D472" s="28" t="s">
        <v>217</v>
      </c>
      <c r="E472" s="126"/>
      <c r="F472" s="25"/>
      <c r="G472" s="388"/>
      <c r="H472" s="388"/>
      <c r="I472" s="29"/>
      <c r="J472" s="378"/>
      <c r="K472" s="127"/>
      <c r="L472" s="380"/>
      <c r="M472" s="382"/>
      <c r="N472" s="128"/>
      <c r="O472" s="123"/>
      <c r="P472" s="30">
        <v>100000</v>
      </c>
      <c r="Q472" s="26"/>
      <c r="R472" s="26"/>
      <c r="S472" s="26"/>
      <c r="T472" s="26"/>
      <c r="U472" s="26"/>
      <c r="V472" s="26"/>
      <c r="W472" s="26"/>
      <c r="X472" s="26"/>
      <c r="Y472" s="26"/>
      <c r="Z472" s="26"/>
      <c r="AA472" s="26"/>
      <c r="AB472" s="26"/>
      <c r="AC472" s="26"/>
      <c r="AD472" s="438"/>
      <c r="AE472" s="438"/>
      <c r="AF472" s="27"/>
      <c r="AG472" s="402"/>
      <c r="AH472" s="402"/>
      <c r="AI472" s="444"/>
    </row>
    <row r="473" spans="1:35">
      <c r="A473" s="348"/>
      <c r="B473" s="69"/>
      <c r="C473" s="28"/>
      <c r="D473" s="28"/>
      <c r="E473" s="129"/>
      <c r="F473" s="25"/>
      <c r="G473" s="388"/>
      <c r="H473" s="388"/>
      <c r="I473" s="29"/>
      <c r="J473" s="378"/>
      <c r="K473" s="127"/>
      <c r="L473" s="380"/>
      <c r="M473" s="382"/>
      <c r="N473" s="122"/>
      <c r="O473" s="123"/>
      <c r="P473" s="130"/>
      <c r="Q473" s="26"/>
      <c r="R473" s="26"/>
      <c r="S473" s="26"/>
      <c r="T473" s="26"/>
      <c r="U473" s="26"/>
      <c r="V473" s="26"/>
      <c r="W473" s="26"/>
      <c r="X473" s="26"/>
      <c r="Y473" s="26"/>
      <c r="Z473" s="26"/>
      <c r="AA473" s="26"/>
      <c r="AB473" s="26"/>
      <c r="AC473" s="26"/>
      <c r="AD473" s="438"/>
      <c r="AE473" s="438"/>
      <c r="AF473" s="131"/>
      <c r="AG473" s="402"/>
      <c r="AH473" s="402"/>
      <c r="AI473" s="444"/>
    </row>
    <row r="474" spans="1:35" ht="15.75" thickBot="1">
      <c r="A474" s="359"/>
      <c r="B474" s="70"/>
      <c r="C474" s="31"/>
      <c r="D474" s="31"/>
      <c r="E474" s="132"/>
      <c r="F474" s="32"/>
      <c r="G474" s="389"/>
      <c r="H474" s="389"/>
      <c r="I474" s="33"/>
      <c r="J474" s="379"/>
      <c r="K474" s="133"/>
      <c r="L474" s="381"/>
      <c r="M474" s="383"/>
      <c r="N474" s="134"/>
      <c r="O474" s="34"/>
      <c r="P474" s="135"/>
      <c r="Q474" s="136"/>
      <c r="R474" s="136"/>
      <c r="S474" s="136"/>
      <c r="T474" s="136"/>
      <c r="U474" s="136"/>
      <c r="V474" s="136"/>
      <c r="W474" s="136"/>
      <c r="X474" s="136"/>
      <c r="Y474" s="136"/>
      <c r="Z474" s="136"/>
      <c r="AA474" s="136"/>
      <c r="AB474" s="136"/>
      <c r="AC474" s="136"/>
      <c r="AD474" s="439"/>
      <c r="AE474" s="439"/>
      <c r="AF474" s="137"/>
      <c r="AG474" s="403"/>
      <c r="AH474" s="403"/>
      <c r="AI474" s="445"/>
    </row>
    <row r="475" spans="1:35" ht="15.75" thickBot="1">
      <c r="A475" s="178"/>
      <c r="B475" s="70"/>
      <c r="C475" s="31"/>
      <c r="D475" s="31"/>
      <c r="E475" s="64"/>
      <c r="F475" s="32"/>
      <c r="G475" s="179"/>
      <c r="H475" s="180"/>
      <c r="I475" s="33"/>
      <c r="J475" s="181"/>
      <c r="K475" s="48"/>
      <c r="L475" s="181"/>
      <c r="M475" s="182"/>
      <c r="N475" s="49"/>
      <c r="O475" s="80"/>
      <c r="P475" s="34"/>
      <c r="Q475" s="80"/>
      <c r="R475" s="80"/>
      <c r="S475" s="80"/>
      <c r="T475" s="80"/>
      <c r="U475" s="80"/>
      <c r="V475" s="80"/>
      <c r="W475" s="80"/>
      <c r="X475" s="80"/>
      <c r="Y475" s="80"/>
      <c r="Z475" s="80"/>
      <c r="AA475" s="80"/>
      <c r="AB475" s="80"/>
      <c r="AC475" s="80"/>
      <c r="AD475" s="181"/>
      <c r="AE475" s="181"/>
      <c r="AF475" s="65"/>
      <c r="AG475" s="183"/>
      <c r="AH475" s="183"/>
      <c r="AI475" s="184"/>
    </row>
    <row r="476" spans="1:35">
      <c r="A476" s="372" t="s">
        <v>209</v>
      </c>
      <c r="B476" s="373"/>
      <c r="C476" s="373"/>
      <c r="D476" s="373"/>
      <c r="E476" s="373"/>
      <c r="F476" s="373"/>
      <c r="G476" s="373"/>
      <c r="H476" s="373"/>
      <c r="I476" s="373"/>
      <c r="J476" s="373"/>
      <c r="K476" s="373"/>
      <c r="L476" s="373"/>
      <c r="M476" s="373"/>
      <c r="N476" s="373"/>
      <c r="O476" s="373"/>
      <c r="P476" s="373"/>
      <c r="Q476" s="373"/>
      <c r="R476" s="373"/>
      <c r="S476" s="373"/>
      <c r="T476" s="373"/>
      <c r="U476" s="373"/>
      <c r="V476" s="373"/>
      <c r="W476" s="373"/>
      <c r="X476" s="373"/>
      <c r="Y476" s="373"/>
      <c r="Z476" s="373"/>
      <c r="AA476" s="373"/>
      <c r="AB476" s="373"/>
      <c r="AC476" s="373"/>
      <c r="AD476" s="373"/>
      <c r="AE476" s="373"/>
      <c r="AF476" s="373"/>
      <c r="AG476" s="373"/>
      <c r="AH476" s="373"/>
      <c r="AI476" s="374"/>
    </row>
    <row r="477" spans="1:35" ht="15.75" thickBot="1">
      <c r="A477" s="375" t="s">
        <v>53</v>
      </c>
      <c r="B477" s="376"/>
      <c r="C477" s="376"/>
      <c r="D477" s="376"/>
      <c r="E477" s="376"/>
      <c r="F477" s="376"/>
      <c r="G477" s="376"/>
      <c r="H477" s="376"/>
      <c r="I477" s="376"/>
      <c r="J477" s="376"/>
      <c r="K477" s="376"/>
      <c r="L477" s="376"/>
      <c r="M477" s="376"/>
      <c r="N477" s="376"/>
      <c r="O477" s="376"/>
      <c r="P477" s="376"/>
      <c r="Q477" s="376"/>
      <c r="R477" s="376"/>
      <c r="S477" s="376"/>
      <c r="T477" s="376"/>
      <c r="U477" s="376"/>
      <c r="V477" s="376"/>
      <c r="W477" s="376"/>
      <c r="X477" s="376"/>
      <c r="Y477" s="376"/>
      <c r="Z477" s="376"/>
      <c r="AA477" s="376"/>
      <c r="AB477" s="376"/>
      <c r="AC477" s="376"/>
      <c r="AD477" s="376"/>
      <c r="AE477" s="376"/>
      <c r="AF477" s="376"/>
      <c r="AG477" s="376"/>
      <c r="AH477" s="376"/>
      <c r="AI477" s="377"/>
    </row>
    <row r="478" spans="1:35">
      <c r="A478" s="271" t="s">
        <v>249</v>
      </c>
      <c r="B478" s="272"/>
      <c r="C478" s="272"/>
      <c r="D478" s="272"/>
      <c r="E478" s="272"/>
      <c r="F478" s="272"/>
      <c r="G478" s="273"/>
      <c r="H478" s="274" t="s">
        <v>261</v>
      </c>
      <c r="I478" s="275"/>
      <c r="J478" s="275"/>
      <c r="K478" s="275"/>
      <c r="L478" s="275"/>
      <c r="M478" s="275"/>
      <c r="N478" s="275"/>
      <c r="O478" s="275"/>
      <c r="P478" s="275"/>
      <c r="Q478" s="275"/>
      <c r="R478" s="275"/>
      <c r="S478" s="276"/>
      <c r="T478" s="417" t="s">
        <v>262</v>
      </c>
      <c r="U478" s="418"/>
      <c r="V478" s="418"/>
      <c r="W478" s="418"/>
      <c r="X478" s="418"/>
      <c r="Y478" s="418"/>
      <c r="Z478" s="418"/>
      <c r="AA478" s="418"/>
      <c r="AB478" s="418"/>
      <c r="AC478" s="418"/>
      <c r="AD478" s="418"/>
      <c r="AE478" s="418"/>
      <c r="AF478" s="418"/>
      <c r="AG478" s="418"/>
      <c r="AH478" s="418"/>
      <c r="AI478" s="419"/>
    </row>
    <row r="479" spans="1:35" ht="15.75" thickBot="1">
      <c r="A479" s="279" t="s">
        <v>263</v>
      </c>
      <c r="B479" s="280"/>
      <c r="C479" s="281"/>
      <c r="D479" s="98"/>
      <c r="E479" s="282" t="s">
        <v>264</v>
      </c>
      <c r="F479" s="282"/>
      <c r="G479" s="282"/>
      <c r="H479" s="282"/>
      <c r="I479" s="282"/>
      <c r="J479" s="282"/>
      <c r="K479" s="282"/>
      <c r="L479" s="282"/>
      <c r="M479" s="283"/>
      <c r="N479" s="284" t="s">
        <v>1</v>
      </c>
      <c r="O479" s="285"/>
      <c r="P479" s="285"/>
      <c r="Q479" s="285"/>
      <c r="R479" s="285"/>
      <c r="S479" s="285"/>
      <c r="T479" s="285"/>
      <c r="U479" s="285"/>
      <c r="V479" s="285"/>
      <c r="W479" s="285"/>
      <c r="X479" s="285"/>
      <c r="Y479" s="285"/>
      <c r="Z479" s="285"/>
      <c r="AA479" s="285"/>
      <c r="AB479" s="285"/>
      <c r="AC479" s="285"/>
      <c r="AD479" s="285"/>
      <c r="AE479" s="286"/>
      <c r="AF479" s="411" t="s">
        <v>2</v>
      </c>
      <c r="AG479" s="412"/>
      <c r="AH479" s="412"/>
      <c r="AI479" s="413"/>
    </row>
    <row r="480" spans="1:35">
      <c r="A480" s="306" t="s">
        <v>3</v>
      </c>
      <c r="B480" s="308" t="s">
        <v>4</v>
      </c>
      <c r="C480" s="309"/>
      <c r="D480" s="309"/>
      <c r="E480" s="309"/>
      <c r="F480" s="309"/>
      <c r="G480" s="309"/>
      <c r="H480" s="312" t="s">
        <v>5</v>
      </c>
      <c r="I480" s="314" t="s">
        <v>6</v>
      </c>
      <c r="J480" s="314" t="s">
        <v>7</v>
      </c>
      <c r="K480" s="304" t="s">
        <v>45</v>
      </c>
      <c r="L480" s="292" t="s">
        <v>8</v>
      </c>
      <c r="M480" s="302" t="s">
        <v>9</v>
      </c>
      <c r="N480" s="323" t="s">
        <v>10</v>
      </c>
      <c r="O480" s="270"/>
      <c r="P480" s="268" t="s">
        <v>11</v>
      </c>
      <c r="Q480" s="270"/>
      <c r="R480" s="268" t="s">
        <v>12</v>
      </c>
      <c r="S480" s="270"/>
      <c r="T480" s="268" t="s">
        <v>13</v>
      </c>
      <c r="U480" s="270"/>
      <c r="V480" s="268" t="s">
        <v>14</v>
      </c>
      <c r="W480" s="270"/>
      <c r="X480" s="268" t="s">
        <v>15</v>
      </c>
      <c r="Y480" s="270"/>
      <c r="Z480" s="268" t="s">
        <v>16</v>
      </c>
      <c r="AA480" s="270"/>
      <c r="AB480" s="268" t="s">
        <v>17</v>
      </c>
      <c r="AC480" s="270"/>
      <c r="AD480" s="268" t="s">
        <v>18</v>
      </c>
      <c r="AE480" s="269"/>
      <c r="AF480" s="290" t="s">
        <v>19</v>
      </c>
      <c r="AG480" s="294" t="s">
        <v>20</v>
      </c>
      <c r="AH480" s="296" t="s">
        <v>21</v>
      </c>
      <c r="AI480" s="298" t="s">
        <v>22</v>
      </c>
    </row>
    <row r="481" spans="1:35" ht="20.25" thickBot="1">
      <c r="A481" s="307"/>
      <c r="B481" s="310"/>
      <c r="C481" s="311"/>
      <c r="D481" s="311"/>
      <c r="E481" s="311"/>
      <c r="F481" s="311"/>
      <c r="G481" s="311"/>
      <c r="H481" s="313"/>
      <c r="I481" s="315" t="s">
        <v>6</v>
      </c>
      <c r="J481" s="315"/>
      <c r="K481" s="305"/>
      <c r="L481" s="293"/>
      <c r="M481" s="303"/>
      <c r="N481" s="99" t="s">
        <v>23</v>
      </c>
      <c r="O481" s="100" t="s">
        <v>24</v>
      </c>
      <c r="P481" s="101" t="s">
        <v>23</v>
      </c>
      <c r="Q481" s="100" t="s">
        <v>24</v>
      </c>
      <c r="R481" s="101" t="s">
        <v>23</v>
      </c>
      <c r="S481" s="100" t="s">
        <v>24</v>
      </c>
      <c r="T481" s="101" t="s">
        <v>23</v>
      </c>
      <c r="U481" s="100" t="s">
        <v>24</v>
      </c>
      <c r="V481" s="101" t="s">
        <v>23</v>
      </c>
      <c r="W481" s="100" t="s">
        <v>24</v>
      </c>
      <c r="X481" s="101" t="s">
        <v>23</v>
      </c>
      <c r="Y481" s="100" t="s">
        <v>24</v>
      </c>
      <c r="Z481" s="101" t="s">
        <v>23</v>
      </c>
      <c r="AA481" s="100" t="s">
        <v>25</v>
      </c>
      <c r="AB481" s="101" t="s">
        <v>23</v>
      </c>
      <c r="AC481" s="100" t="s">
        <v>25</v>
      </c>
      <c r="AD481" s="101" t="s">
        <v>23</v>
      </c>
      <c r="AE481" s="102" t="s">
        <v>25</v>
      </c>
      <c r="AF481" s="291"/>
      <c r="AG481" s="295"/>
      <c r="AH481" s="297"/>
      <c r="AI481" s="299"/>
    </row>
    <row r="482" spans="1:35" ht="27.75" thickBot="1">
      <c r="A482" s="103" t="s">
        <v>213</v>
      </c>
      <c r="B482" s="300"/>
      <c r="C482" s="301"/>
      <c r="D482" s="301"/>
      <c r="E482" s="301"/>
      <c r="F482" s="301"/>
      <c r="G482" s="301"/>
      <c r="H482" s="139"/>
      <c r="I482" s="105"/>
      <c r="J482" s="106"/>
      <c r="K482" s="106"/>
      <c r="L482" s="107"/>
      <c r="M482" s="108"/>
      <c r="N482" s="109" t="e">
        <f>N484+#REF!+N499</f>
        <v>#REF!</v>
      </c>
      <c r="O482" s="110" t="e">
        <f>O484+#REF!+O499</f>
        <v>#REF!</v>
      </c>
      <c r="P482" s="110" t="e">
        <f>P484+#REF!+P499</f>
        <v>#REF!</v>
      </c>
      <c r="Q482" s="110" t="e">
        <f>Q484+#REF!+Q499</f>
        <v>#REF!</v>
      </c>
      <c r="R482" s="110" t="e">
        <f>R484+#REF!+R499</f>
        <v>#REF!</v>
      </c>
      <c r="S482" s="110" t="e">
        <f>S484+#REF!+S499</f>
        <v>#REF!</v>
      </c>
      <c r="T482" s="110" t="e">
        <f>T484+#REF!+T499</f>
        <v>#REF!</v>
      </c>
      <c r="U482" s="110" t="e">
        <f>U484+#REF!+U499</f>
        <v>#REF!</v>
      </c>
      <c r="V482" s="110" t="e">
        <f>V484+#REF!+V499</f>
        <v>#REF!</v>
      </c>
      <c r="W482" s="110" t="e">
        <f>W484+#REF!+W499</f>
        <v>#REF!</v>
      </c>
      <c r="X482" s="110" t="e">
        <f>X484+#REF!+X499</f>
        <v>#REF!</v>
      </c>
      <c r="Y482" s="110" t="e">
        <f>Y484+#REF!+Y499</f>
        <v>#REF!</v>
      </c>
      <c r="Z482" s="110" t="e">
        <f>Z484+#REF!+Z499</f>
        <v>#REF!</v>
      </c>
      <c r="AA482" s="110" t="e">
        <f>AA484+#REF!+AA499</f>
        <v>#REF!</v>
      </c>
      <c r="AB482" s="110" t="e">
        <f>AB484+#REF!+AB499</f>
        <v>#REF!</v>
      </c>
      <c r="AC482" s="110" t="e">
        <f>AC484+#REF!+AC499</f>
        <v>#REF!</v>
      </c>
      <c r="AD482" s="110" t="e">
        <f>+AD484+#REF!+AD499</f>
        <v>#REF!</v>
      </c>
      <c r="AE482" s="111" t="e">
        <f>AE484+#REF!+AE499</f>
        <v>#REF!</v>
      </c>
      <c r="AF482" s="112" t="e">
        <f>AF484+#REF!+AF499</f>
        <v>#REF!</v>
      </c>
      <c r="AG482" s="113"/>
      <c r="AH482" s="113"/>
      <c r="AI482" s="114"/>
    </row>
    <row r="483" spans="1:35" ht="15.75" thickBot="1">
      <c r="A483" s="324"/>
      <c r="B483" s="325"/>
      <c r="C483" s="325"/>
      <c r="D483" s="325"/>
      <c r="E483" s="325"/>
      <c r="F483" s="325"/>
      <c r="G483" s="325"/>
      <c r="H483" s="325"/>
      <c r="I483" s="325"/>
      <c r="J483" s="325"/>
      <c r="K483" s="325"/>
      <c r="L483" s="325"/>
      <c r="M483" s="325"/>
      <c r="N483" s="325"/>
      <c r="O483" s="325"/>
      <c r="P483" s="325"/>
      <c r="Q483" s="325"/>
      <c r="R483" s="325"/>
      <c r="S483" s="325"/>
      <c r="T483" s="325"/>
      <c r="U483" s="325"/>
      <c r="V483" s="325"/>
      <c r="W483" s="325"/>
      <c r="X483" s="325"/>
      <c r="Y483" s="325"/>
      <c r="Z483" s="325"/>
      <c r="AA483" s="325"/>
      <c r="AB483" s="325"/>
      <c r="AC483" s="325"/>
      <c r="AD483" s="325"/>
      <c r="AE483" s="325"/>
      <c r="AF483" s="325"/>
      <c r="AG483" s="325"/>
      <c r="AH483" s="325"/>
      <c r="AI483" s="326"/>
    </row>
    <row r="484" spans="1:35" ht="35.25" thickBot="1">
      <c r="A484" s="13" t="s">
        <v>27</v>
      </c>
      <c r="B484" s="14" t="s">
        <v>28</v>
      </c>
      <c r="C484" s="14" t="s">
        <v>29</v>
      </c>
      <c r="D484" s="14" t="s">
        <v>30</v>
      </c>
      <c r="E484" s="15" t="s">
        <v>31</v>
      </c>
      <c r="F484" s="15" t="s">
        <v>32</v>
      </c>
      <c r="G484" s="115" t="s">
        <v>33</v>
      </c>
      <c r="H484" s="116" t="s">
        <v>34</v>
      </c>
      <c r="I484" s="117"/>
      <c r="J484" s="117"/>
      <c r="K484" s="117"/>
      <c r="L484" s="117"/>
      <c r="M484" s="118"/>
      <c r="N484" s="17">
        <f t="shared" ref="N484:S484" si="2">SUM(N485:N488)</f>
        <v>0</v>
      </c>
      <c r="O484" s="18">
        <f t="shared" si="2"/>
        <v>0</v>
      </c>
      <c r="P484" s="19">
        <f t="shared" si="2"/>
        <v>0</v>
      </c>
      <c r="Q484" s="18">
        <f t="shared" si="2"/>
        <v>0</v>
      </c>
      <c r="R484" s="19">
        <f t="shared" si="2"/>
        <v>0</v>
      </c>
      <c r="S484" s="18">
        <f t="shared" si="2"/>
        <v>0</v>
      </c>
      <c r="T484" s="19"/>
      <c r="U484" s="18"/>
      <c r="V484" s="19"/>
      <c r="W484" s="18"/>
      <c r="X484" s="19"/>
      <c r="Y484" s="18"/>
      <c r="Z484" s="19">
        <f>SUM(Z485:Z488)</f>
        <v>100000</v>
      </c>
      <c r="AA484" s="18"/>
      <c r="AB484" s="19"/>
      <c r="AC484" s="18"/>
      <c r="AD484" s="19">
        <f>SUM(AD485:AD488)</f>
        <v>100000</v>
      </c>
      <c r="AE484" s="18"/>
      <c r="AF484" s="21">
        <f>SUM(AF485:AF488)</f>
        <v>0</v>
      </c>
      <c r="AG484" s="22"/>
      <c r="AH484" s="22"/>
      <c r="AI484" s="119"/>
    </row>
    <row r="485" spans="1:35" ht="41.25">
      <c r="A485" s="347" t="s">
        <v>265</v>
      </c>
      <c r="B485" s="68" t="s">
        <v>266</v>
      </c>
      <c r="C485" s="173" t="s">
        <v>267</v>
      </c>
      <c r="D485" s="24" t="s">
        <v>224</v>
      </c>
      <c r="E485" s="120"/>
      <c r="F485" s="25"/>
      <c r="G485" s="387" t="s">
        <v>268</v>
      </c>
      <c r="H485" s="388" t="s">
        <v>269</v>
      </c>
      <c r="I485" s="29">
        <v>0</v>
      </c>
      <c r="J485" s="378">
        <v>1</v>
      </c>
      <c r="K485" s="420">
        <v>1</v>
      </c>
      <c r="L485" s="380"/>
      <c r="M485" s="382"/>
      <c r="N485" s="122"/>
      <c r="O485" s="123"/>
      <c r="P485" s="124"/>
      <c r="Q485" s="125"/>
      <c r="R485" s="125"/>
      <c r="S485" s="125"/>
      <c r="T485" s="125"/>
      <c r="U485" s="125"/>
      <c r="V485" s="125"/>
      <c r="W485" s="125"/>
      <c r="X485" s="125"/>
      <c r="Y485" s="125"/>
      <c r="Z485" s="125"/>
      <c r="AA485" s="125"/>
      <c r="AB485" s="26"/>
      <c r="AC485" s="26"/>
      <c r="AD485" s="345">
        <v>100000</v>
      </c>
      <c r="AE485" s="345"/>
      <c r="AF485" s="448" t="s">
        <v>270</v>
      </c>
      <c r="AG485" s="317" t="s">
        <v>271</v>
      </c>
      <c r="AH485" s="317"/>
      <c r="AI485" s="391" t="s">
        <v>213</v>
      </c>
    </row>
    <row r="486" spans="1:35" ht="49.5">
      <c r="A486" s="348"/>
      <c r="B486" s="147"/>
      <c r="C486" s="38" t="s">
        <v>272</v>
      </c>
      <c r="D486" s="185" t="s">
        <v>224</v>
      </c>
      <c r="E486" s="126"/>
      <c r="F486" s="25"/>
      <c r="G486" s="361"/>
      <c r="H486" s="388"/>
      <c r="I486" s="29"/>
      <c r="J486" s="378"/>
      <c r="K486" s="380"/>
      <c r="L486" s="380"/>
      <c r="M486" s="382"/>
      <c r="N486" s="128"/>
      <c r="O486" s="123"/>
      <c r="P486" s="30"/>
      <c r="Q486" s="26"/>
      <c r="R486" s="26"/>
      <c r="S486" s="26"/>
      <c r="T486" s="26"/>
      <c r="U486" s="26"/>
      <c r="V486" s="26"/>
      <c r="W486" s="26"/>
      <c r="X486" s="26"/>
      <c r="Y486" s="26"/>
      <c r="Z486" s="26">
        <v>100000</v>
      </c>
      <c r="AA486" s="26"/>
      <c r="AB486" s="26"/>
      <c r="AC486" s="26"/>
      <c r="AD486" s="345"/>
      <c r="AE486" s="345"/>
      <c r="AF486" s="449"/>
      <c r="AG486" s="317"/>
      <c r="AH486" s="317"/>
      <c r="AI486" s="391"/>
    </row>
    <row r="487" spans="1:35" ht="33">
      <c r="A487" s="348"/>
      <c r="B487" s="69"/>
      <c r="C487" s="28" t="s">
        <v>273</v>
      </c>
      <c r="D487" s="28" t="s">
        <v>224</v>
      </c>
      <c r="E487" s="129"/>
      <c r="F487" s="25"/>
      <c r="G487" s="361"/>
      <c r="H487" s="388"/>
      <c r="I487" s="29"/>
      <c r="J487" s="378"/>
      <c r="K487" s="380"/>
      <c r="L487" s="380"/>
      <c r="M487" s="382"/>
      <c r="N487" s="122"/>
      <c r="O487" s="123"/>
      <c r="P487" s="130"/>
      <c r="Q487" s="26"/>
      <c r="R487" s="26"/>
      <c r="S487" s="26"/>
      <c r="T487" s="26"/>
      <c r="U487" s="26"/>
      <c r="V487" s="26"/>
      <c r="W487" s="26"/>
      <c r="X487" s="26"/>
      <c r="Y487" s="26"/>
      <c r="Z487" s="26"/>
      <c r="AA487" s="26"/>
      <c r="AB487" s="26"/>
      <c r="AC487" s="26"/>
      <c r="AD487" s="345"/>
      <c r="AE487" s="345"/>
      <c r="AF487" s="449"/>
      <c r="AG487" s="317"/>
      <c r="AH487" s="317"/>
      <c r="AI487" s="391"/>
    </row>
    <row r="488" spans="1:35" ht="15.75" thickBot="1">
      <c r="A488" s="359"/>
      <c r="B488" s="70"/>
      <c r="C488" s="31"/>
      <c r="D488" s="31"/>
      <c r="E488" s="132"/>
      <c r="F488" s="32"/>
      <c r="G488" s="362"/>
      <c r="H488" s="389"/>
      <c r="I488" s="33"/>
      <c r="J488" s="379"/>
      <c r="K488" s="381"/>
      <c r="L488" s="381"/>
      <c r="M488" s="383"/>
      <c r="N488" s="134"/>
      <c r="O488" s="34"/>
      <c r="P488" s="135"/>
      <c r="Q488" s="136"/>
      <c r="R488" s="136"/>
      <c r="S488" s="136"/>
      <c r="T488" s="136"/>
      <c r="U488" s="136"/>
      <c r="V488" s="136"/>
      <c r="W488" s="136"/>
      <c r="X488" s="136"/>
      <c r="Y488" s="136"/>
      <c r="Z488" s="136"/>
      <c r="AA488" s="136"/>
      <c r="AB488" s="136"/>
      <c r="AC488" s="136"/>
      <c r="AD488" s="346"/>
      <c r="AE488" s="346"/>
      <c r="AF488" s="450"/>
      <c r="AG488" s="356"/>
      <c r="AH488" s="356"/>
      <c r="AI488" s="392"/>
    </row>
    <row r="489" spans="1:35">
      <c r="A489" s="140"/>
      <c r="B489" s="140"/>
      <c r="G489" s="141"/>
      <c r="H489" s="141"/>
      <c r="I489" s="141"/>
      <c r="AF489" s="142"/>
    </row>
    <row r="490" spans="1:35" ht="15.75" thickBot="1">
      <c r="A490" s="140"/>
      <c r="B490" s="140"/>
      <c r="G490" s="141"/>
      <c r="H490" s="141"/>
      <c r="I490" s="141"/>
      <c r="AF490" s="142"/>
    </row>
    <row r="491" spans="1:35">
      <c r="A491" s="372" t="s">
        <v>209</v>
      </c>
      <c r="B491" s="373"/>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4"/>
    </row>
    <row r="492" spans="1:35" ht="15.75" thickBot="1">
      <c r="A492" s="375" t="s">
        <v>53</v>
      </c>
      <c r="B492" s="376"/>
      <c r="C492" s="376"/>
      <c r="D492" s="376"/>
      <c r="E492" s="376"/>
      <c r="F492" s="376"/>
      <c r="G492" s="376"/>
      <c r="H492" s="376"/>
      <c r="I492" s="376"/>
      <c r="J492" s="376"/>
      <c r="K492" s="376"/>
      <c r="L492" s="376"/>
      <c r="M492" s="376"/>
      <c r="N492" s="376"/>
      <c r="O492" s="376"/>
      <c r="P492" s="376"/>
      <c r="Q492" s="376"/>
      <c r="R492" s="376"/>
      <c r="S492" s="376"/>
      <c r="T492" s="376"/>
      <c r="U492" s="376"/>
      <c r="V492" s="376"/>
      <c r="W492" s="376"/>
      <c r="X492" s="376"/>
      <c r="Y492" s="376"/>
      <c r="Z492" s="376"/>
      <c r="AA492" s="376"/>
      <c r="AB492" s="376"/>
      <c r="AC492" s="376"/>
      <c r="AD492" s="376"/>
      <c r="AE492" s="376"/>
      <c r="AF492" s="376"/>
      <c r="AG492" s="376"/>
      <c r="AH492" s="376"/>
      <c r="AI492" s="377"/>
    </row>
    <row r="493" spans="1:35">
      <c r="A493" s="271" t="s">
        <v>274</v>
      </c>
      <c r="B493" s="272"/>
      <c r="C493" s="272"/>
      <c r="D493" s="272"/>
      <c r="E493" s="272"/>
      <c r="F493" s="272"/>
      <c r="G493" s="273"/>
      <c r="H493" s="274" t="s">
        <v>275</v>
      </c>
      <c r="I493" s="275"/>
      <c r="J493" s="275"/>
      <c r="K493" s="275"/>
      <c r="L493" s="275"/>
      <c r="M493" s="275"/>
      <c r="N493" s="275"/>
      <c r="O493" s="275"/>
      <c r="P493" s="275"/>
      <c r="Q493" s="275"/>
      <c r="R493" s="275"/>
      <c r="S493" s="276"/>
      <c r="T493" s="417" t="s">
        <v>56</v>
      </c>
      <c r="U493" s="418"/>
      <c r="V493" s="418"/>
      <c r="W493" s="418"/>
      <c r="X493" s="418"/>
      <c r="Y493" s="418"/>
      <c r="Z493" s="418"/>
      <c r="AA493" s="418"/>
      <c r="AB493" s="418"/>
      <c r="AC493" s="418"/>
      <c r="AD493" s="418"/>
      <c r="AE493" s="418"/>
      <c r="AF493" s="418"/>
      <c r="AG493" s="418"/>
      <c r="AH493" s="418"/>
      <c r="AI493" s="419"/>
    </row>
    <row r="494" spans="1:35" ht="15.75" thickBot="1">
      <c r="A494" s="279" t="s">
        <v>276</v>
      </c>
      <c r="B494" s="280"/>
      <c r="C494" s="281"/>
      <c r="D494" s="98"/>
      <c r="E494" s="282" t="s">
        <v>277</v>
      </c>
      <c r="F494" s="282"/>
      <c r="G494" s="282"/>
      <c r="H494" s="282"/>
      <c r="I494" s="282"/>
      <c r="J494" s="282"/>
      <c r="K494" s="282"/>
      <c r="L494" s="282"/>
      <c r="M494" s="283"/>
      <c r="N494" s="284" t="s">
        <v>1</v>
      </c>
      <c r="O494" s="285"/>
      <c r="P494" s="285"/>
      <c r="Q494" s="285"/>
      <c r="R494" s="285"/>
      <c r="S494" s="285"/>
      <c r="T494" s="285"/>
      <c r="U494" s="285"/>
      <c r="V494" s="285"/>
      <c r="W494" s="285"/>
      <c r="X494" s="285"/>
      <c r="Y494" s="285"/>
      <c r="Z494" s="285"/>
      <c r="AA494" s="285"/>
      <c r="AB494" s="285"/>
      <c r="AC494" s="285"/>
      <c r="AD494" s="285"/>
      <c r="AE494" s="286"/>
      <c r="AF494" s="411" t="s">
        <v>2</v>
      </c>
      <c r="AG494" s="412"/>
      <c r="AH494" s="412"/>
      <c r="AI494" s="413"/>
    </row>
    <row r="495" spans="1:35">
      <c r="A495" s="306" t="s">
        <v>3</v>
      </c>
      <c r="B495" s="308" t="s">
        <v>4</v>
      </c>
      <c r="C495" s="309"/>
      <c r="D495" s="309"/>
      <c r="E495" s="309"/>
      <c r="F495" s="309"/>
      <c r="G495" s="309"/>
      <c r="H495" s="312" t="s">
        <v>5</v>
      </c>
      <c r="I495" s="314" t="s">
        <v>6</v>
      </c>
      <c r="J495" s="314" t="s">
        <v>7</v>
      </c>
      <c r="K495" s="304" t="s">
        <v>77</v>
      </c>
      <c r="L495" s="292" t="s">
        <v>8</v>
      </c>
      <c r="M495" s="302" t="s">
        <v>9</v>
      </c>
      <c r="N495" s="323" t="s">
        <v>10</v>
      </c>
      <c r="O495" s="270"/>
      <c r="P495" s="268" t="s">
        <v>11</v>
      </c>
      <c r="Q495" s="270"/>
      <c r="R495" s="268" t="s">
        <v>12</v>
      </c>
      <c r="S495" s="270"/>
      <c r="T495" s="268" t="s">
        <v>13</v>
      </c>
      <c r="U495" s="270"/>
      <c r="V495" s="268" t="s">
        <v>14</v>
      </c>
      <c r="W495" s="270"/>
      <c r="X495" s="268" t="s">
        <v>15</v>
      </c>
      <c r="Y495" s="270"/>
      <c r="Z495" s="268" t="s">
        <v>16</v>
      </c>
      <c r="AA495" s="270"/>
      <c r="AB495" s="268" t="s">
        <v>17</v>
      </c>
      <c r="AC495" s="270"/>
      <c r="AD495" s="268" t="s">
        <v>18</v>
      </c>
      <c r="AE495" s="269"/>
      <c r="AF495" s="290" t="s">
        <v>19</v>
      </c>
      <c r="AG495" s="294" t="s">
        <v>20</v>
      </c>
      <c r="AH495" s="296" t="s">
        <v>21</v>
      </c>
      <c r="AI495" s="298" t="s">
        <v>22</v>
      </c>
    </row>
    <row r="496" spans="1:35" ht="20.25" thickBot="1">
      <c r="A496" s="307"/>
      <c r="B496" s="310"/>
      <c r="C496" s="311"/>
      <c r="D496" s="311"/>
      <c r="E496" s="311"/>
      <c r="F496" s="311"/>
      <c r="G496" s="311"/>
      <c r="H496" s="313"/>
      <c r="I496" s="315" t="s">
        <v>6</v>
      </c>
      <c r="J496" s="315"/>
      <c r="K496" s="305"/>
      <c r="L496" s="293"/>
      <c r="M496" s="303"/>
      <c r="N496" s="99" t="s">
        <v>23</v>
      </c>
      <c r="O496" s="100" t="s">
        <v>24</v>
      </c>
      <c r="P496" s="101" t="s">
        <v>23</v>
      </c>
      <c r="Q496" s="100" t="s">
        <v>24</v>
      </c>
      <c r="R496" s="101" t="s">
        <v>23</v>
      </c>
      <c r="S496" s="100" t="s">
        <v>24</v>
      </c>
      <c r="T496" s="101" t="s">
        <v>23</v>
      </c>
      <c r="U496" s="100" t="s">
        <v>24</v>
      </c>
      <c r="V496" s="101" t="s">
        <v>23</v>
      </c>
      <c r="W496" s="100" t="s">
        <v>24</v>
      </c>
      <c r="X496" s="101" t="s">
        <v>23</v>
      </c>
      <c r="Y496" s="100" t="s">
        <v>24</v>
      </c>
      <c r="Z496" s="101" t="s">
        <v>23</v>
      </c>
      <c r="AA496" s="100" t="s">
        <v>25</v>
      </c>
      <c r="AB496" s="101" t="s">
        <v>23</v>
      </c>
      <c r="AC496" s="100" t="s">
        <v>25</v>
      </c>
      <c r="AD496" s="101" t="s">
        <v>23</v>
      </c>
      <c r="AE496" s="102" t="s">
        <v>25</v>
      </c>
      <c r="AF496" s="291"/>
      <c r="AG496" s="295"/>
      <c r="AH496" s="297"/>
      <c r="AI496" s="299"/>
    </row>
    <row r="497" spans="1:35" ht="27.75" thickBot="1">
      <c r="A497" s="103" t="s">
        <v>213</v>
      </c>
      <c r="B497" s="300"/>
      <c r="C497" s="301"/>
      <c r="D497" s="301"/>
      <c r="E497" s="301"/>
      <c r="F497" s="301"/>
      <c r="G497" s="301"/>
      <c r="H497" s="139"/>
      <c r="I497" s="105"/>
      <c r="J497" s="106"/>
      <c r="K497" s="106"/>
      <c r="L497" s="107"/>
      <c r="M497" s="108"/>
      <c r="N497" s="109" t="e">
        <f>N499+#REF!+#REF!</f>
        <v>#REF!</v>
      </c>
      <c r="O497" s="110" t="e">
        <f>O499+#REF!+#REF!</f>
        <v>#REF!</v>
      </c>
      <c r="P497" s="110" t="e">
        <f>P499+#REF!+#REF!</f>
        <v>#REF!</v>
      </c>
      <c r="Q497" s="110" t="e">
        <f>Q499+#REF!+#REF!</f>
        <v>#REF!</v>
      </c>
      <c r="R497" s="110" t="e">
        <f>R499+#REF!+#REF!</f>
        <v>#REF!</v>
      </c>
      <c r="S497" s="110" t="e">
        <f>S499+#REF!+#REF!</f>
        <v>#REF!</v>
      </c>
      <c r="T497" s="110" t="e">
        <f>T499+#REF!+#REF!</f>
        <v>#REF!</v>
      </c>
      <c r="U497" s="110" t="e">
        <f>U499+#REF!+#REF!</f>
        <v>#REF!</v>
      </c>
      <c r="V497" s="110" t="e">
        <f>V499+#REF!+#REF!</f>
        <v>#REF!</v>
      </c>
      <c r="W497" s="110" t="e">
        <f>W499+#REF!+#REF!</f>
        <v>#REF!</v>
      </c>
      <c r="X497" s="110" t="e">
        <f>X499+#REF!+#REF!</f>
        <v>#REF!</v>
      </c>
      <c r="Y497" s="110" t="e">
        <f>Y499+#REF!+#REF!</f>
        <v>#REF!</v>
      </c>
      <c r="Z497" s="110" t="e">
        <f>Z499+#REF!+#REF!</f>
        <v>#REF!</v>
      </c>
      <c r="AA497" s="110" t="e">
        <f>AA499+#REF!+#REF!</f>
        <v>#REF!</v>
      </c>
      <c r="AB497" s="110" t="e">
        <f>AB499+#REF!+#REF!</f>
        <v>#REF!</v>
      </c>
      <c r="AC497" s="110" t="e">
        <f>AC499+#REF!+#REF!</f>
        <v>#REF!</v>
      </c>
      <c r="AD497" s="110" t="e">
        <f>+AD499+#REF!+#REF!</f>
        <v>#REF!</v>
      </c>
      <c r="AE497" s="111" t="e">
        <f>AE499+#REF!+#REF!</f>
        <v>#REF!</v>
      </c>
      <c r="AF497" s="112" t="e">
        <f>AF499+#REF!+#REF!</f>
        <v>#REF!</v>
      </c>
      <c r="AG497" s="113"/>
      <c r="AH497" s="113"/>
      <c r="AI497" s="114"/>
    </row>
    <row r="498" spans="1:35" ht="15.75" thickBot="1">
      <c r="A498" s="324"/>
      <c r="B498" s="325"/>
      <c r="C498" s="325"/>
      <c r="D498" s="325"/>
      <c r="E498" s="325"/>
      <c r="F498" s="325"/>
      <c r="G498" s="325"/>
      <c r="H498" s="325"/>
      <c r="I498" s="325"/>
      <c r="J498" s="325"/>
      <c r="K498" s="325"/>
      <c r="L498" s="325"/>
      <c r="M498" s="325"/>
      <c r="N498" s="325"/>
      <c r="O498" s="325"/>
      <c r="P498" s="325"/>
      <c r="Q498" s="325"/>
      <c r="R498" s="325"/>
      <c r="S498" s="325"/>
      <c r="T498" s="325"/>
      <c r="U498" s="325"/>
      <c r="V498" s="325"/>
      <c r="W498" s="325"/>
      <c r="X498" s="325"/>
      <c r="Y498" s="325"/>
      <c r="Z498" s="325"/>
      <c r="AA498" s="325"/>
      <c r="AB498" s="325"/>
      <c r="AC498" s="325"/>
      <c r="AD498" s="325"/>
      <c r="AE498" s="325"/>
      <c r="AF498" s="325"/>
      <c r="AG498" s="325"/>
      <c r="AH498" s="325"/>
      <c r="AI498" s="326"/>
    </row>
    <row r="499" spans="1:35" ht="35.25" thickBot="1">
      <c r="A499" s="13" t="s">
        <v>27</v>
      </c>
      <c r="B499" s="14" t="s">
        <v>28</v>
      </c>
      <c r="C499" s="14" t="s">
        <v>29</v>
      </c>
      <c r="D499" s="14" t="s">
        <v>30</v>
      </c>
      <c r="E499" s="15" t="s">
        <v>31</v>
      </c>
      <c r="F499" s="15" t="s">
        <v>32</v>
      </c>
      <c r="G499" s="115" t="s">
        <v>33</v>
      </c>
      <c r="H499" s="116" t="s">
        <v>34</v>
      </c>
      <c r="I499" s="117"/>
      <c r="J499" s="117"/>
      <c r="K499" s="117"/>
      <c r="L499" s="117"/>
      <c r="M499" s="118"/>
      <c r="N499" s="17">
        <f>SUM(N500:N503)</f>
        <v>0</v>
      </c>
      <c r="O499" s="18">
        <f>SUM(O500:O503)</f>
        <v>0</v>
      </c>
      <c r="P499" s="19">
        <f>SUM(P500:P503)</f>
        <v>0</v>
      </c>
      <c r="Q499" s="18">
        <f>SUM(Q500:Q503)</f>
        <v>0</v>
      </c>
      <c r="R499" s="19">
        <f>SUM(R500:R503)</f>
        <v>198000</v>
      </c>
      <c r="S499" s="18"/>
      <c r="T499" s="19"/>
      <c r="U499" s="18"/>
      <c r="V499" s="19"/>
      <c r="W499" s="18"/>
      <c r="X499" s="19"/>
      <c r="Y499" s="18"/>
      <c r="Z499" s="19">
        <f>SUM(Z500:Z503)</f>
        <v>32000</v>
      </c>
      <c r="AA499" s="18">
        <f>SUM(AA500:AA503)</f>
        <v>0</v>
      </c>
      <c r="AB499" s="19">
        <f>SUM(AB500:AB503)</f>
        <v>308000</v>
      </c>
      <c r="AC499" s="18"/>
      <c r="AD499" s="20">
        <f>+R499+AB499+Z499</f>
        <v>538000</v>
      </c>
      <c r="AE499" s="18">
        <f>AE500</f>
        <v>0</v>
      </c>
      <c r="AF499" s="21">
        <f>SUM(AF500:AF503)</f>
        <v>0</v>
      </c>
      <c r="AG499" s="22"/>
      <c r="AH499" s="22"/>
      <c r="AI499" s="119"/>
    </row>
    <row r="500" spans="1:35" ht="66">
      <c r="A500" s="347" t="s">
        <v>278</v>
      </c>
      <c r="B500" s="68" t="s">
        <v>279</v>
      </c>
      <c r="C500" s="24" t="s">
        <v>280</v>
      </c>
      <c r="D500" s="24" t="s">
        <v>224</v>
      </c>
      <c r="E500" s="120"/>
      <c r="F500" s="54"/>
      <c r="G500" s="390" t="s">
        <v>281</v>
      </c>
      <c r="H500" s="388" t="s">
        <v>282</v>
      </c>
      <c r="I500" s="29"/>
      <c r="J500" s="378">
        <v>2000</v>
      </c>
      <c r="K500" s="420">
        <v>600</v>
      </c>
      <c r="L500" s="380"/>
      <c r="M500" s="382"/>
      <c r="N500" s="122"/>
      <c r="O500" s="123"/>
      <c r="P500" s="124"/>
      <c r="Q500" s="125"/>
      <c r="R500" s="125"/>
      <c r="S500" s="125"/>
      <c r="T500" s="125"/>
      <c r="U500" s="125"/>
      <c r="V500" s="125"/>
      <c r="W500" s="125"/>
      <c r="X500" s="125"/>
      <c r="Y500" s="125"/>
      <c r="Z500" s="125"/>
      <c r="AA500" s="125"/>
      <c r="AB500" s="26"/>
      <c r="AC500" s="26"/>
      <c r="AD500" s="345">
        <f>+AD499</f>
        <v>538000</v>
      </c>
      <c r="AE500" s="345"/>
      <c r="AF500" s="448" t="s">
        <v>270</v>
      </c>
      <c r="AG500" s="317" t="s">
        <v>283</v>
      </c>
      <c r="AH500" s="317"/>
      <c r="AI500" s="391" t="s">
        <v>213</v>
      </c>
    </row>
    <row r="501" spans="1:35" ht="24.75">
      <c r="A501" s="348"/>
      <c r="B501" s="69"/>
      <c r="C501" s="28" t="s">
        <v>284</v>
      </c>
      <c r="D501" s="28" t="s">
        <v>224</v>
      </c>
      <c r="E501" s="126"/>
      <c r="F501" s="25"/>
      <c r="G501" s="388"/>
      <c r="H501" s="388"/>
      <c r="I501" s="29">
        <v>0</v>
      </c>
      <c r="J501" s="378"/>
      <c r="K501" s="380"/>
      <c r="L501" s="380"/>
      <c r="M501" s="382"/>
      <c r="N501" s="128"/>
      <c r="O501" s="123"/>
      <c r="P501" s="30"/>
      <c r="Q501" s="26"/>
      <c r="R501" s="26">
        <v>198000</v>
      </c>
      <c r="S501" s="26"/>
      <c r="T501" s="26"/>
      <c r="U501" s="26"/>
      <c r="V501" s="26"/>
      <c r="W501" s="26"/>
      <c r="X501" s="26"/>
      <c r="Y501" s="26"/>
      <c r="Z501" s="26">
        <v>32000</v>
      </c>
      <c r="AB501" s="26">
        <v>308000</v>
      </c>
      <c r="AC501" s="26"/>
      <c r="AD501" s="345"/>
      <c r="AE501" s="345"/>
      <c r="AF501" s="449"/>
      <c r="AG501" s="317"/>
      <c r="AH501" s="317"/>
      <c r="AI501" s="391"/>
    </row>
    <row r="502" spans="1:35" ht="33">
      <c r="A502" s="348"/>
      <c r="B502" s="69"/>
      <c r="C502" s="28" t="s">
        <v>285</v>
      </c>
      <c r="D502" s="28" t="s">
        <v>224</v>
      </c>
      <c r="E502" s="129"/>
      <c r="F502" s="25"/>
      <c r="G502" s="388"/>
      <c r="H502" s="388"/>
      <c r="I502" s="29"/>
      <c r="J502" s="378"/>
      <c r="K502" s="380"/>
      <c r="L502" s="380"/>
      <c r="M502" s="382"/>
      <c r="N502" s="122"/>
      <c r="O502" s="123"/>
      <c r="P502" s="130"/>
      <c r="Q502" s="26"/>
      <c r="R502" s="26"/>
      <c r="S502" s="26"/>
      <c r="T502" s="26"/>
      <c r="U502" s="26"/>
      <c r="V502" s="26"/>
      <c r="W502" s="26"/>
      <c r="X502" s="26"/>
      <c r="Y502" s="26"/>
      <c r="Z502" s="26"/>
      <c r="AA502" s="26"/>
      <c r="AB502" s="26"/>
      <c r="AC502" s="26"/>
      <c r="AD502" s="345"/>
      <c r="AE502" s="345"/>
      <c r="AF502" s="449"/>
      <c r="AG502" s="317"/>
      <c r="AH502" s="317"/>
      <c r="AI502" s="391"/>
    </row>
    <row r="503" spans="1:35" ht="25.5" thickBot="1">
      <c r="A503" s="359"/>
      <c r="B503" s="70"/>
      <c r="C503" s="31" t="s">
        <v>286</v>
      </c>
      <c r="D503" s="31" t="s">
        <v>224</v>
      </c>
      <c r="E503" s="132"/>
      <c r="F503" s="32"/>
      <c r="G503" s="389"/>
      <c r="H503" s="389"/>
      <c r="I503" s="33"/>
      <c r="J503" s="379"/>
      <c r="K503" s="381"/>
      <c r="L503" s="381"/>
      <c r="M503" s="383"/>
      <c r="N503" s="134"/>
      <c r="O503" s="34"/>
      <c r="P503" s="135"/>
      <c r="Q503" s="136"/>
      <c r="R503" s="136"/>
      <c r="S503" s="136"/>
      <c r="T503" s="136"/>
      <c r="U503" s="136"/>
      <c r="V503" s="136"/>
      <c r="W503" s="136"/>
      <c r="X503" s="136"/>
      <c r="Y503" s="136"/>
      <c r="Z503" s="136"/>
      <c r="AA503" s="136"/>
      <c r="AB503" s="136"/>
      <c r="AC503" s="136"/>
      <c r="AD503" s="346"/>
      <c r="AE503" s="346"/>
      <c r="AF503" s="450"/>
      <c r="AG503" s="356"/>
      <c r="AH503" s="356"/>
      <c r="AI503" s="392"/>
    </row>
    <row r="504" spans="1:35" ht="15.75" thickBot="1">
      <c r="A504" s="414"/>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c r="AA504" s="415"/>
      <c r="AB504" s="415"/>
      <c r="AC504" s="415"/>
      <c r="AD504" s="415"/>
      <c r="AE504" s="415"/>
      <c r="AF504" s="415"/>
      <c r="AG504" s="415"/>
      <c r="AH504" s="415"/>
      <c r="AI504" s="416"/>
    </row>
    <row r="505" spans="1:35">
      <c r="A505" s="372" t="s">
        <v>209</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4"/>
    </row>
    <row r="506" spans="1:35" ht="15.75" thickBot="1">
      <c r="A506" s="375" t="s">
        <v>53</v>
      </c>
      <c r="B506" s="376"/>
      <c r="C506" s="376"/>
      <c r="D506" s="376"/>
      <c r="E506" s="376"/>
      <c r="F506" s="376"/>
      <c r="G506" s="376"/>
      <c r="H506" s="376"/>
      <c r="I506" s="376"/>
      <c r="J506" s="376"/>
      <c r="K506" s="376"/>
      <c r="L506" s="376"/>
      <c r="M506" s="376"/>
      <c r="N506" s="376"/>
      <c r="O506" s="376"/>
      <c r="P506" s="376"/>
      <c r="Q506" s="376"/>
      <c r="R506" s="376"/>
      <c r="S506" s="376"/>
      <c r="T506" s="376"/>
      <c r="U506" s="376"/>
      <c r="V506" s="376"/>
      <c r="W506" s="376"/>
      <c r="X506" s="376"/>
      <c r="Y506" s="376"/>
      <c r="Z506" s="376"/>
      <c r="AA506" s="376"/>
      <c r="AB506" s="376"/>
      <c r="AC506" s="376"/>
      <c r="AD506" s="376"/>
      <c r="AE506" s="376"/>
      <c r="AF506" s="376"/>
      <c r="AG506" s="376"/>
      <c r="AH506" s="376"/>
      <c r="AI506" s="377"/>
    </row>
    <row r="507" spans="1:35">
      <c r="A507" s="271" t="s">
        <v>274</v>
      </c>
      <c r="B507" s="272"/>
      <c r="C507" s="272"/>
      <c r="D507" s="272"/>
      <c r="E507" s="272"/>
      <c r="F507" s="272"/>
      <c r="G507" s="273"/>
      <c r="H507" s="274" t="s">
        <v>275</v>
      </c>
      <c r="I507" s="275"/>
      <c r="J507" s="275"/>
      <c r="K507" s="275"/>
      <c r="L507" s="275"/>
      <c r="M507" s="275"/>
      <c r="N507" s="275"/>
      <c r="O507" s="275"/>
      <c r="P507" s="275"/>
      <c r="Q507" s="275"/>
      <c r="R507" s="275"/>
      <c r="S507" s="276"/>
      <c r="T507" s="417" t="s">
        <v>56</v>
      </c>
      <c r="U507" s="418"/>
      <c r="V507" s="418"/>
      <c r="W507" s="418"/>
      <c r="X507" s="418"/>
      <c r="Y507" s="418"/>
      <c r="Z507" s="418"/>
      <c r="AA507" s="418"/>
      <c r="AB507" s="418"/>
      <c r="AC507" s="418"/>
      <c r="AD507" s="418"/>
      <c r="AE507" s="418"/>
      <c r="AF507" s="418"/>
      <c r="AG507" s="418"/>
      <c r="AH507" s="418"/>
      <c r="AI507" s="419"/>
    </row>
    <row r="508" spans="1:35" ht="15.75" thickBot="1">
      <c r="A508" s="279" t="s">
        <v>276</v>
      </c>
      <c r="B508" s="280"/>
      <c r="C508" s="281"/>
      <c r="D508" s="98"/>
      <c r="E508" s="282" t="s">
        <v>277</v>
      </c>
      <c r="F508" s="282"/>
      <c r="G508" s="282"/>
      <c r="H508" s="282"/>
      <c r="I508" s="282"/>
      <c r="J508" s="282"/>
      <c r="K508" s="282"/>
      <c r="L508" s="282"/>
      <c r="M508" s="283"/>
      <c r="N508" s="284" t="s">
        <v>1</v>
      </c>
      <c r="O508" s="285"/>
      <c r="P508" s="285"/>
      <c r="Q508" s="285"/>
      <c r="R508" s="285"/>
      <c r="S508" s="285"/>
      <c r="T508" s="285"/>
      <c r="U508" s="285"/>
      <c r="V508" s="285"/>
      <c r="W508" s="285"/>
      <c r="X508" s="285"/>
      <c r="Y508" s="285"/>
      <c r="Z508" s="285"/>
      <c r="AA508" s="285"/>
      <c r="AB508" s="285"/>
      <c r="AC508" s="285"/>
      <c r="AD508" s="285"/>
      <c r="AE508" s="286"/>
      <c r="AF508" s="411" t="s">
        <v>2</v>
      </c>
      <c r="AG508" s="412"/>
      <c r="AH508" s="412"/>
      <c r="AI508" s="413"/>
    </row>
    <row r="509" spans="1:35">
      <c r="A509" s="306" t="s">
        <v>3</v>
      </c>
      <c r="B509" s="308" t="s">
        <v>4</v>
      </c>
      <c r="C509" s="309"/>
      <c r="D509" s="309"/>
      <c r="E509" s="309"/>
      <c r="F509" s="309"/>
      <c r="G509" s="309"/>
      <c r="H509" s="312" t="s">
        <v>5</v>
      </c>
      <c r="I509" s="314" t="s">
        <v>6</v>
      </c>
      <c r="J509" s="314" t="s">
        <v>7</v>
      </c>
      <c r="K509" s="304" t="s">
        <v>77</v>
      </c>
      <c r="L509" s="292" t="s">
        <v>8</v>
      </c>
      <c r="M509" s="302" t="s">
        <v>9</v>
      </c>
      <c r="N509" s="323" t="s">
        <v>10</v>
      </c>
      <c r="O509" s="270"/>
      <c r="P509" s="268" t="s">
        <v>11</v>
      </c>
      <c r="Q509" s="270"/>
      <c r="R509" s="268" t="s">
        <v>12</v>
      </c>
      <c r="S509" s="270"/>
      <c r="T509" s="268" t="s">
        <v>13</v>
      </c>
      <c r="U509" s="270"/>
      <c r="V509" s="268" t="s">
        <v>14</v>
      </c>
      <c r="W509" s="270"/>
      <c r="X509" s="268" t="s">
        <v>15</v>
      </c>
      <c r="Y509" s="270"/>
      <c r="Z509" s="268" t="s">
        <v>16</v>
      </c>
      <c r="AA509" s="270"/>
      <c r="AB509" s="268" t="s">
        <v>17</v>
      </c>
      <c r="AC509" s="270"/>
      <c r="AD509" s="268" t="s">
        <v>18</v>
      </c>
      <c r="AE509" s="269"/>
      <c r="AF509" s="290" t="s">
        <v>19</v>
      </c>
      <c r="AG509" s="294" t="s">
        <v>20</v>
      </c>
      <c r="AH509" s="296" t="s">
        <v>21</v>
      </c>
      <c r="AI509" s="298" t="s">
        <v>22</v>
      </c>
    </row>
    <row r="510" spans="1:35" ht="20.25" thickBot="1">
      <c r="A510" s="307"/>
      <c r="B510" s="310"/>
      <c r="C510" s="311"/>
      <c r="D510" s="311"/>
      <c r="E510" s="311"/>
      <c r="F510" s="311"/>
      <c r="G510" s="311"/>
      <c r="H510" s="313"/>
      <c r="I510" s="315" t="s">
        <v>6</v>
      </c>
      <c r="J510" s="315"/>
      <c r="K510" s="305"/>
      <c r="L510" s="293"/>
      <c r="M510" s="303"/>
      <c r="N510" s="99" t="s">
        <v>23</v>
      </c>
      <c r="O510" s="100" t="s">
        <v>24</v>
      </c>
      <c r="P510" s="101" t="s">
        <v>23</v>
      </c>
      <c r="Q510" s="100" t="s">
        <v>24</v>
      </c>
      <c r="R510" s="101" t="s">
        <v>23</v>
      </c>
      <c r="S510" s="100" t="s">
        <v>24</v>
      </c>
      <c r="T510" s="101" t="s">
        <v>23</v>
      </c>
      <c r="U510" s="100" t="s">
        <v>24</v>
      </c>
      <c r="V510" s="101" t="s">
        <v>23</v>
      </c>
      <c r="W510" s="100" t="s">
        <v>24</v>
      </c>
      <c r="X510" s="101" t="s">
        <v>23</v>
      </c>
      <c r="Y510" s="100" t="s">
        <v>24</v>
      </c>
      <c r="Z510" s="101" t="s">
        <v>23</v>
      </c>
      <c r="AA510" s="100" t="s">
        <v>25</v>
      </c>
      <c r="AB510" s="101" t="s">
        <v>23</v>
      </c>
      <c r="AC510" s="100" t="s">
        <v>25</v>
      </c>
      <c r="AD510" s="101" t="s">
        <v>23</v>
      </c>
      <c r="AE510" s="102" t="s">
        <v>25</v>
      </c>
      <c r="AF510" s="291"/>
      <c r="AG510" s="295"/>
      <c r="AH510" s="297"/>
      <c r="AI510" s="299"/>
    </row>
    <row r="511" spans="1:35" ht="27.75" thickBot="1">
      <c r="A511" s="103" t="s">
        <v>287</v>
      </c>
      <c r="B511" s="300"/>
      <c r="C511" s="301"/>
      <c r="D511" s="301"/>
      <c r="E511" s="301"/>
      <c r="F511" s="301"/>
      <c r="G511" s="301"/>
      <c r="H511" s="139"/>
      <c r="I511" s="105"/>
      <c r="J511" s="106"/>
      <c r="K511" s="106"/>
      <c r="L511" s="107"/>
      <c r="M511" s="108"/>
      <c r="N511" s="109" t="e">
        <f>N513+#REF!+N524</f>
        <v>#REF!</v>
      </c>
      <c r="O511" s="110" t="e">
        <f>O513+#REF!+O524</f>
        <v>#REF!</v>
      </c>
      <c r="P511" s="110" t="e">
        <f>P513+#REF!+P524</f>
        <v>#REF!</v>
      </c>
      <c r="Q511" s="110" t="e">
        <f>Q513+#REF!+Q524</f>
        <v>#REF!</v>
      </c>
      <c r="R511" s="110" t="e">
        <f>R513+#REF!+R524</f>
        <v>#REF!</v>
      </c>
      <c r="S511" s="110" t="e">
        <f>S513+#REF!+S524</f>
        <v>#REF!</v>
      </c>
      <c r="T511" s="110" t="e">
        <f>T513+#REF!+T524</f>
        <v>#REF!</v>
      </c>
      <c r="U511" s="110" t="e">
        <f>U513+#REF!+U524</f>
        <v>#REF!</v>
      </c>
      <c r="V511" s="110" t="e">
        <f>V513+#REF!+V524</f>
        <v>#REF!</v>
      </c>
      <c r="W511" s="110" t="e">
        <f>W513+#REF!+W524</f>
        <v>#REF!</v>
      </c>
      <c r="X511" s="110" t="e">
        <f>X513+#REF!+X524</f>
        <v>#REF!</v>
      </c>
      <c r="Y511" s="110" t="e">
        <f>Y513+#REF!+Y524</f>
        <v>#REF!</v>
      </c>
      <c r="Z511" s="110" t="e">
        <f>Z513+#REF!+Z524</f>
        <v>#REF!</v>
      </c>
      <c r="AA511" s="110" t="e">
        <f>AA513+#REF!+AA524</f>
        <v>#REF!</v>
      </c>
      <c r="AB511" s="110" t="e">
        <f>AB513+#REF!+AB524</f>
        <v>#REF!</v>
      </c>
      <c r="AC511" s="110" t="e">
        <f>AC513+#REF!+AC524</f>
        <v>#REF!</v>
      </c>
      <c r="AD511" s="110" t="e">
        <f>+AD513+#REF!+AD524</f>
        <v>#REF!</v>
      </c>
      <c r="AE511" s="111" t="e">
        <f>AE513+#REF!+AE524</f>
        <v>#REF!</v>
      </c>
      <c r="AF511" s="112" t="e">
        <f>AF513+#REF!+AF524</f>
        <v>#REF!</v>
      </c>
      <c r="AG511" s="113"/>
      <c r="AH511" s="113"/>
      <c r="AI511" s="114"/>
    </row>
    <row r="512" spans="1:35" ht="15.75" thickBot="1">
      <c r="A512" s="324"/>
      <c r="B512" s="325"/>
      <c r="C512" s="325"/>
      <c r="D512" s="325"/>
      <c r="E512" s="325"/>
      <c r="F512" s="325"/>
      <c r="G512" s="325"/>
      <c r="H512" s="325"/>
      <c r="I512" s="325"/>
      <c r="J512" s="325"/>
      <c r="K512" s="325"/>
      <c r="L512" s="325"/>
      <c r="M512" s="325"/>
      <c r="N512" s="325"/>
      <c r="O512" s="325"/>
      <c r="P512" s="325"/>
      <c r="Q512" s="325"/>
      <c r="R512" s="325"/>
      <c r="S512" s="325"/>
      <c r="T512" s="325"/>
      <c r="U512" s="325"/>
      <c r="V512" s="325"/>
      <c r="W512" s="325"/>
      <c r="X512" s="325"/>
      <c r="Y512" s="325"/>
      <c r="Z512" s="325"/>
      <c r="AA512" s="325"/>
      <c r="AB512" s="325"/>
      <c r="AC512" s="325"/>
      <c r="AD512" s="325"/>
      <c r="AE512" s="325"/>
      <c r="AF512" s="325"/>
      <c r="AG512" s="325"/>
      <c r="AH512" s="325"/>
      <c r="AI512" s="326"/>
    </row>
    <row r="513" spans="1:35" ht="35.25" thickBot="1">
      <c r="A513" s="13" t="s">
        <v>27</v>
      </c>
      <c r="B513" s="14" t="s">
        <v>28</v>
      </c>
      <c r="C513" s="14" t="s">
        <v>29</v>
      </c>
      <c r="D513" s="14" t="s">
        <v>30</v>
      </c>
      <c r="E513" s="15" t="s">
        <v>31</v>
      </c>
      <c r="F513" s="176" t="s">
        <v>32</v>
      </c>
      <c r="G513" s="171" t="s">
        <v>33</v>
      </c>
      <c r="H513" s="116" t="s">
        <v>34</v>
      </c>
      <c r="I513" s="117"/>
      <c r="J513" s="117"/>
      <c r="K513" s="117"/>
      <c r="L513" s="117"/>
      <c r="M513" s="118"/>
      <c r="N513" s="186">
        <f t="shared" ref="N513:S513" si="3">SUM(N514:N518)</f>
        <v>0</v>
      </c>
      <c r="O513" s="187">
        <f t="shared" si="3"/>
        <v>0</v>
      </c>
      <c r="P513" s="188">
        <f t="shared" si="3"/>
        <v>135063</v>
      </c>
      <c r="Q513" s="18">
        <f t="shared" si="3"/>
        <v>0</v>
      </c>
      <c r="R513" s="188">
        <f t="shared" si="3"/>
        <v>0</v>
      </c>
      <c r="S513" s="18">
        <f t="shared" si="3"/>
        <v>0</v>
      </c>
      <c r="T513" s="19"/>
      <c r="U513" s="18"/>
      <c r="V513" s="188">
        <f>SUM(V514:V518)</f>
        <v>100000</v>
      </c>
      <c r="W513" s="18">
        <f>SUM(W514:W518)</f>
        <v>0</v>
      </c>
      <c r="X513" s="19"/>
      <c r="Y513" s="18"/>
      <c r="Z513" s="188">
        <f>SUM(Z514:Z518)</f>
        <v>140000</v>
      </c>
      <c r="AA513" s="18">
        <f>SUM(AA514:AA518)</f>
        <v>0</v>
      </c>
      <c r="AB513" s="188">
        <f>SUM(AB514:AB518)</f>
        <v>80000</v>
      </c>
      <c r="AC513" s="18">
        <f>SUM(AC514:AC518)</f>
        <v>0</v>
      </c>
      <c r="AD513" s="20">
        <f>+R513+V513+Z513+AB513</f>
        <v>320000</v>
      </c>
      <c r="AE513" s="18">
        <f>+S513+W513+AA513+AC513</f>
        <v>0</v>
      </c>
      <c r="AF513" s="21">
        <f>SUM(AF514:AF518)</f>
        <v>0</v>
      </c>
      <c r="AG513" s="22"/>
      <c r="AH513" s="22"/>
      <c r="AI513" s="119"/>
    </row>
    <row r="514" spans="1:35" ht="66">
      <c r="A514" s="347" t="s">
        <v>288</v>
      </c>
      <c r="B514" s="68" t="s">
        <v>289</v>
      </c>
      <c r="C514" s="24" t="s">
        <v>290</v>
      </c>
      <c r="D514" s="24" t="s">
        <v>224</v>
      </c>
      <c r="E514" s="120"/>
      <c r="F514" s="177"/>
      <c r="G514" s="361" t="s">
        <v>291</v>
      </c>
      <c r="H514" s="388" t="s">
        <v>292</v>
      </c>
      <c r="I514" s="29">
        <v>0</v>
      </c>
      <c r="J514" s="378">
        <v>75</v>
      </c>
      <c r="K514" s="420">
        <v>50</v>
      </c>
      <c r="L514" s="380"/>
      <c r="M514" s="382"/>
      <c r="N514" s="189"/>
      <c r="O514" s="190"/>
      <c r="P514" s="191"/>
      <c r="Q514" s="125"/>
      <c r="R514" s="125"/>
      <c r="S514" s="125"/>
      <c r="T514" s="125"/>
      <c r="U514" s="125"/>
      <c r="V514" s="125"/>
      <c r="W514" s="125"/>
      <c r="X514" s="125"/>
      <c r="Y514" s="125"/>
      <c r="Z514" s="125"/>
      <c r="AA514" s="125"/>
      <c r="AB514" s="26"/>
      <c r="AC514" s="26"/>
      <c r="AD514" s="345">
        <f>+AD513</f>
        <v>320000</v>
      </c>
      <c r="AE514" s="345">
        <f>+AE513</f>
        <v>0</v>
      </c>
      <c r="AF514" s="448" t="s">
        <v>270</v>
      </c>
      <c r="AG514" s="317" t="s">
        <v>283</v>
      </c>
      <c r="AH514" s="317"/>
      <c r="AI514" s="391" t="s">
        <v>213</v>
      </c>
    </row>
    <row r="515" spans="1:35" ht="57.75">
      <c r="A515" s="348"/>
      <c r="B515" s="69"/>
      <c r="C515" s="28" t="s">
        <v>293</v>
      </c>
      <c r="D515" s="28" t="s">
        <v>224</v>
      </c>
      <c r="E515" s="126"/>
      <c r="F515" s="25"/>
      <c r="G515" s="361"/>
      <c r="H515" s="388"/>
      <c r="I515" s="29"/>
      <c r="J515" s="378"/>
      <c r="K515" s="380"/>
      <c r="L515" s="380"/>
      <c r="M515" s="382"/>
      <c r="N515" s="128"/>
      <c r="O515" s="123"/>
      <c r="P515" s="30">
        <v>135063</v>
      </c>
      <c r="Q515" s="26"/>
      <c r="R515" s="26"/>
      <c r="S515" s="26"/>
      <c r="T515" s="26"/>
      <c r="U515" s="26"/>
      <c r="V515" s="26">
        <v>100000</v>
      </c>
      <c r="W515" s="26"/>
      <c r="X515" s="26"/>
      <c r="Y515" s="26"/>
      <c r="Z515" s="26">
        <f>80000+60000</f>
        <v>140000</v>
      </c>
      <c r="AA515" s="26"/>
      <c r="AB515" s="26">
        <v>80000</v>
      </c>
      <c r="AC515" s="26"/>
      <c r="AD515" s="345"/>
      <c r="AE515" s="345"/>
      <c r="AF515" s="449"/>
      <c r="AG515" s="317"/>
      <c r="AH515" s="317"/>
      <c r="AI515" s="391"/>
    </row>
    <row r="516" spans="1:35" ht="33">
      <c r="A516" s="348"/>
      <c r="B516" s="69"/>
      <c r="C516" s="172" t="s">
        <v>294</v>
      </c>
      <c r="D516" s="172" t="s">
        <v>224</v>
      </c>
      <c r="E516" s="129"/>
      <c r="F516" s="25"/>
      <c r="G516" s="361"/>
      <c r="H516" s="388"/>
      <c r="I516" s="29"/>
      <c r="J516" s="378"/>
      <c r="K516" s="380"/>
      <c r="L516" s="380"/>
      <c r="M516" s="382"/>
      <c r="N516" s="122"/>
      <c r="O516" s="123"/>
      <c r="P516" s="130"/>
      <c r="Q516" s="26"/>
      <c r="R516" s="26"/>
      <c r="S516" s="26"/>
      <c r="T516" s="26"/>
      <c r="U516" s="26"/>
      <c r="V516" s="26"/>
      <c r="W516" s="26"/>
      <c r="X516" s="26"/>
      <c r="Y516" s="26"/>
      <c r="Z516" s="26"/>
      <c r="AA516" s="26"/>
      <c r="AB516" s="26"/>
      <c r="AC516" s="26"/>
      <c r="AD516" s="345"/>
      <c r="AE516" s="345"/>
      <c r="AF516" s="449"/>
      <c r="AG516" s="317"/>
      <c r="AH516" s="317"/>
      <c r="AI516" s="391"/>
    </row>
    <row r="517" spans="1:35" ht="41.25">
      <c r="A517" s="348"/>
      <c r="B517" s="147"/>
      <c r="C517" s="38" t="s">
        <v>295</v>
      </c>
      <c r="D517" s="38" t="s">
        <v>224</v>
      </c>
      <c r="E517" s="192"/>
      <c r="F517" s="193"/>
      <c r="G517" s="361"/>
      <c r="H517" s="388"/>
      <c r="I517" s="29"/>
      <c r="J517" s="378"/>
      <c r="K517" s="380"/>
      <c r="L517" s="380"/>
      <c r="M517" s="382"/>
      <c r="N517" s="194"/>
      <c r="O517" s="63"/>
      <c r="P517" s="195"/>
      <c r="Q517" s="196"/>
      <c r="R517" s="196"/>
      <c r="S517" s="196"/>
      <c r="T517" s="196"/>
      <c r="U517" s="196"/>
      <c r="V517" s="196"/>
      <c r="W517" s="196"/>
      <c r="X517" s="196"/>
      <c r="Y517" s="196"/>
      <c r="Z517" s="196"/>
      <c r="AA517" s="196"/>
      <c r="AB517" s="196"/>
      <c r="AC517" s="196"/>
      <c r="AD517" s="437"/>
      <c r="AE517" s="437"/>
      <c r="AF517" s="449"/>
      <c r="AG517" s="401"/>
      <c r="AH517" s="401"/>
      <c r="AI517" s="443"/>
    </row>
    <row r="518" spans="1:35" ht="42" thickBot="1">
      <c r="A518" s="359"/>
      <c r="B518" s="70"/>
      <c r="C518" s="31" t="s">
        <v>296</v>
      </c>
      <c r="D518" s="31" t="s">
        <v>217</v>
      </c>
      <c r="E518" s="132"/>
      <c r="F518" s="32"/>
      <c r="G518" s="362"/>
      <c r="H518" s="389"/>
      <c r="I518" s="33"/>
      <c r="J518" s="379"/>
      <c r="K518" s="381"/>
      <c r="L518" s="381"/>
      <c r="M518" s="383"/>
      <c r="N518" s="134"/>
      <c r="O518" s="34"/>
      <c r="P518" s="135"/>
      <c r="Q518" s="136"/>
      <c r="R518" s="136"/>
      <c r="S518" s="136"/>
      <c r="T518" s="136"/>
      <c r="U518" s="136"/>
      <c r="V518" s="136"/>
      <c r="W518" s="136"/>
      <c r="X518" s="136"/>
      <c r="Y518" s="136"/>
      <c r="Z518" s="136"/>
      <c r="AA518" s="136"/>
      <c r="AB518" s="136"/>
      <c r="AC518" s="136"/>
      <c r="AD518" s="346"/>
      <c r="AE518" s="346"/>
      <c r="AF518" s="450"/>
      <c r="AG518" s="356"/>
      <c r="AH518" s="356"/>
      <c r="AI518" s="392"/>
    </row>
    <row r="519" spans="1:35" ht="15.75" thickBot="1">
      <c r="A519" s="140"/>
      <c r="B519" s="140"/>
      <c r="G519" s="141"/>
      <c r="H519" s="141"/>
      <c r="I519" s="141"/>
      <c r="AF519" s="142"/>
    </row>
    <row r="520" spans="1:35">
      <c r="A520" s="372" t="s">
        <v>209</v>
      </c>
      <c r="B520" s="373"/>
      <c r="C520" s="373"/>
      <c r="D520" s="373"/>
      <c r="E520" s="373"/>
      <c r="F520" s="373"/>
      <c r="G520" s="373"/>
      <c r="H520" s="373"/>
      <c r="I520" s="373"/>
      <c r="J520" s="373"/>
      <c r="K520" s="373"/>
      <c r="L520" s="373"/>
      <c r="M520" s="373"/>
      <c r="N520" s="373"/>
      <c r="O520" s="373"/>
      <c r="P520" s="373"/>
      <c r="Q520" s="373"/>
      <c r="R520" s="373"/>
      <c r="S520" s="373"/>
      <c r="T520" s="373"/>
      <c r="U520" s="373"/>
      <c r="V520" s="373"/>
      <c r="W520" s="373"/>
      <c r="X520" s="373"/>
      <c r="Y520" s="373"/>
      <c r="Z520" s="373"/>
      <c r="AA520" s="373"/>
      <c r="AB520" s="373"/>
      <c r="AC520" s="373"/>
      <c r="AD520" s="373"/>
      <c r="AE520" s="373"/>
      <c r="AF520" s="373"/>
      <c r="AG520" s="373"/>
      <c r="AH520" s="373"/>
      <c r="AI520" s="374"/>
    </row>
    <row r="521" spans="1:35" ht="15.75" thickBot="1">
      <c r="A521" s="375" t="s">
        <v>53</v>
      </c>
      <c r="B521" s="376"/>
      <c r="C521" s="376"/>
      <c r="D521" s="376"/>
      <c r="E521" s="376"/>
      <c r="F521" s="376"/>
      <c r="G521" s="376"/>
      <c r="H521" s="376"/>
      <c r="I521" s="376"/>
      <c r="J521" s="376"/>
      <c r="K521" s="376"/>
      <c r="L521" s="376"/>
      <c r="M521" s="376"/>
      <c r="N521" s="376"/>
      <c r="O521" s="376"/>
      <c r="P521" s="376"/>
      <c r="Q521" s="376"/>
      <c r="R521" s="376"/>
      <c r="S521" s="376"/>
      <c r="T521" s="376"/>
      <c r="U521" s="376"/>
      <c r="V521" s="376"/>
      <c r="W521" s="376"/>
      <c r="X521" s="376"/>
      <c r="Y521" s="376"/>
      <c r="Z521" s="376"/>
      <c r="AA521" s="376"/>
      <c r="AB521" s="376"/>
      <c r="AC521" s="376"/>
      <c r="AD521" s="376"/>
      <c r="AE521" s="376"/>
      <c r="AF521" s="376"/>
      <c r="AG521" s="376"/>
      <c r="AH521" s="376"/>
      <c r="AI521" s="377"/>
    </row>
    <row r="522" spans="1:35">
      <c r="A522" s="271" t="s">
        <v>274</v>
      </c>
      <c r="B522" s="272"/>
      <c r="C522" s="272"/>
      <c r="D522" s="272"/>
      <c r="E522" s="272"/>
      <c r="F522" s="272"/>
      <c r="G522" s="273"/>
      <c r="H522" s="274" t="s">
        <v>275</v>
      </c>
      <c r="I522" s="275"/>
      <c r="J522" s="275"/>
      <c r="K522" s="275"/>
      <c r="L522" s="275"/>
      <c r="M522" s="275"/>
      <c r="N522" s="275"/>
      <c r="O522" s="275"/>
      <c r="P522" s="275"/>
      <c r="Q522" s="275"/>
      <c r="R522" s="275"/>
      <c r="S522" s="276"/>
      <c r="T522" s="417" t="s">
        <v>56</v>
      </c>
      <c r="U522" s="418"/>
      <c r="V522" s="418"/>
      <c r="W522" s="418"/>
      <c r="X522" s="418"/>
      <c r="Y522" s="418"/>
      <c r="Z522" s="418"/>
      <c r="AA522" s="418"/>
      <c r="AB522" s="418"/>
      <c r="AC522" s="418"/>
      <c r="AD522" s="418"/>
      <c r="AE522" s="418"/>
      <c r="AF522" s="418"/>
      <c r="AG522" s="418"/>
      <c r="AH522" s="418"/>
      <c r="AI522" s="419"/>
    </row>
    <row r="523" spans="1:35" ht="15.75" thickBot="1">
      <c r="A523" s="279" t="s">
        <v>297</v>
      </c>
      <c r="B523" s="280"/>
      <c r="C523" s="281"/>
      <c r="D523" s="98"/>
      <c r="E523" s="282" t="s">
        <v>298</v>
      </c>
      <c r="F523" s="282"/>
      <c r="G523" s="282"/>
      <c r="H523" s="282"/>
      <c r="I523" s="282"/>
      <c r="J523" s="282"/>
      <c r="K523" s="282"/>
      <c r="L523" s="282"/>
      <c r="M523" s="283"/>
      <c r="N523" s="284" t="s">
        <v>1</v>
      </c>
      <c r="O523" s="285"/>
      <c r="P523" s="285"/>
      <c r="Q523" s="285"/>
      <c r="R523" s="285"/>
      <c r="S523" s="285"/>
      <c r="T523" s="285"/>
      <c r="U523" s="285"/>
      <c r="V523" s="285"/>
      <c r="W523" s="285"/>
      <c r="X523" s="285"/>
      <c r="Y523" s="285"/>
      <c r="Z523" s="285"/>
      <c r="AA523" s="285"/>
      <c r="AB523" s="285"/>
      <c r="AC523" s="285"/>
      <c r="AD523" s="285"/>
      <c r="AE523" s="286"/>
      <c r="AF523" s="411" t="s">
        <v>2</v>
      </c>
      <c r="AG523" s="412"/>
      <c r="AH523" s="412"/>
      <c r="AI523" s="413"/>
    </row>
    <row r="524" spans="1:35">
      <c r="A524" s="306" t="s">
        <v>3</v>
      </c>
      <c r="B524" s="308" t="s">
        <v>4</v>
      </c>
      <c r="C524" s="309"/>
      <c r="D524" s="309"/>
      <c r="E524" s="309"/>
      <c r="F524" s="309"/>
      <c r="G524" s="309"/>
      <c r="H524" s="312" t="s">
        <v>5</v>
      </c>
      <c r="I524" s="314" t="s">
        <v>6</v>
      </c>
      <c r="J524" s="314" t="s">
        <v>7</v>
      </c>
      <c r="K524" s="304" t="s">
        <v>77</v>
      </c>
      <c r="L524" s="292" t="s">
        <v>8</v>
      </c>
      <c r="M524" s="302" t="s">
        <v>9</v>
      </c>
      <c r="N524" s="323" t="s">
        <v>10</v>
      </c>
      <c r="O524" s="270"/>
      <c r="P524" s="268" t="s">
        <v>11</v>
      </c>
      <c r="Q524" s="270"/>
      <c r="R524" s="268" t="s">
        <v>12</v>
      </c>
      <c r="S524" s="270"/>
      <c r="T524" s="268" t="s">
        <v>13</v>
      </c>
      <c r="U524" s="270"/>
      <c r="V524" s="268" t="s">
        <v>14</v>
      </c>
      <c r="W524" s="270"/>
      <c r="X524" s="268" t="s">
        <v>15</v>
      </c>
      <c r="Y524" s="270"/>
      <c r="Z524" s="268" t="s">
        <v>16</v>
      </c>
      <c r="AA524" s="270"/>
      <c r="AB524" s="268" t="s">
        <v>17</v>
      </c>
      <c r="AC524" s="270"/>
      <c r="AD524" s="268" t="s">
        <v>18</v>
      </c>
      <c r="AE524" s="269"/>
      <c r="AF524" s="290" t="s">
        <v>19</v>
      </c>
      <c r="AG524" s="294" t="s">
        <v>20</v>
      </c>
      <c r="AH524" s="296" t="s">
        <v>21</v>
      </c>
      <c r="AI524" s="298" t="s">
        <v>22</v>
      </c>
    </row>
    <row r="525" spans="1:35" ht="20.25" thickBot="1">
      <c r="A525" s="307"/>
      <c r="B525" s="310"/>
      <c r="C525" s="311"/>
      <c r="D525" s="311"/>
      <c r="E525" s="311"/>
      <c r="F525" s="311"/>
      <c r="G525" s="311"/>
      <c r="H525" s="313"/>
      <c r="I525" s="315" t="s">
        <v>6</v>
      </c>
      <c r="J525" s="315"/>
      <c r="K525" s="305"/>
      <c r="L525" s="293"/>
      <c r="M525" s="303"/>
      <c r="N525" s="99" t="s">
        <v>23</v>
      </c>
      <c r="O525" s="100" t="s">
        <v>24</v>
      </c>
      <c r="P525" s="101" t="s">
        <v>23</v>
      </c>
      <c r="Q525" s="100" t="s">
        <v>24</v>
      </c>
      <c r="R525" s="101" t="s">
        <v>23</v>
      </c>
      <c r="S525" s="100" t="s">
        <v>24</v>
      </c>
      <c r="T525" s="101" t="s">
        <v>23</v>
      </c>
      <c r="U525" s="100" t="s">
        <v>24</v>
      </c>
      <c r="V525" s="101" t="s">
        <v>23</v>
      </c>
      <c r="W525" s="100" t="s">
        <v>24</v>
      </c>
      <c r="X525" s="101" t="s">
        <v>23</v>
      </c>
      <c r="Y525" s="100" t="s">
        <v>24</v>
      </c>
      <c r="Z525" s="101" t="s">
        <v>23</v>
      </c>
      <c r="AA525" s="100" t="s">
        <v>25</v>
      </c>
      <c r="AB525" s="101" t="s">
        <v>23</v>
      </c>
      <c r="AC525" s="100" t="s">
        <v>25</v>
      </c>
      <c r="AD525" s="101" t="s">
        <v>23</v>
      </c>
      <c r="AE525" s="102" t="s">
        <v>25</v>
      </c>
      <c r="AF525" s="291"/>
      <c r="AG525" s="295"/>
      <c r="AH525" s="297"/>
      <c r="AI525" s="299"/>
    </row>
    <row r="526" spans="1:35" ht="27.75" thickBot="1">
      <c r="A526" s="103" t="s">
        <v>213</v>
      </c>
      <c r="B526" s="300"/>
      <c r="C526" s="301"/>
      <c r="D526" s="301"/>
      <c r="E526" s="301"/>
      <c r="F526" s="301"/>
      <c r="G526" s="301"/>
      <c r="H526" s="139"/>
      <c r="I526" s="105"/>
      <c r="J526" s="106"/>
      <c r="K526" s="106"/>
      <c r="L526" s="107"/>
      <c r="M526" s="108"/>
      <c r="N526" s="109" t="e">
        <f>N528+#REF!+#REF!</f>
        <v>#REF!</v>
      </c>
      <c r="O526" s="110" t="e">
        <f>O528+#REF!+#REF!</f>
        <v>#REF!</v>
      </c>
      <c r="P526" s="110" t="e">
        <f>P528+#REF!+#REF!</f>
        <v>#REF!</v>
      </c>
      <c r="Q526" s="110" t="e">
        <f>Q528+#REF!+#REF!</f>
        <v>#REF!</v>
      </c>
      <c r="R526" s="110" t="e">
        <f>R528+#REF!+#REF!</f>
        <v>#REF!</v>
      </c>
      <c r="S526" s="110" t="e">
        <f>S528+#REF!+#REF!</f>
        <v>#REF!</v>
      </c>
      <c r="T526" s="110" t="e">
        <f>T528+#REF!+#REF!</f>
        <v>#REF!</v>
      </c>
      <c r="U526" s="110" t="e">
        <f>U528+#REF!+#REF!</f>
        <v>#REF!</v>
      </c>
      <c r="V526" s="110" t="e">
        <f>V528+#REF!+#REF!</f>
        <v>#REF!</v>
      </c>
      <c r="W526" s="110" t="e">
        <f>W528+#REF!+#REF!</f>
        <v>#REF!</v>
      </c>
      <c r="X526" s="110" t="e">
        <f>X528+#REF!+#REF!</f>
        <v>#REF!</v>
      </c>
      <c r="Y526" s="110" t="e">
        <f>Y528+#REF!+#REF!</f>
        <v>#REF!</v>
      </c>
      <c r="Z526" s="110" t="e">
        <f>Z528+#REF!+#REF!</f>
        <v>#REF!</v>
      </c>
      <c r="AA526" s="110" t="e">
        <f>AA528+#REF!+#REF!</f>
        <v>#REF!</v>
      </c>
      <c r="AB526" s="110" t="e">
        <f>AB528+#REF!+#REF!</f>
        <v>#REF!</v>
      </c>
      <c r="AC526" s="110" t="e">
        <f>AC528+#REF!+#REF!</f>
        <v>#REF!</v>
      </c>
      <c r="AD526" s="110" t="e">
        <f>+AD528+#REF!+#REF!</f>
        <v>#REF!</v>
      </c>
      <c r="AE526" s="111" t="e">
        <f>AE528+#REF!+#REF!</f>
        <v>#REF!</v>
      </c>
      <c r="AF526" s="112" t="e">
        <f>AF528+#REF!+#REF!</f>
        <v>#REF!</v>
      </c>
      <c r="AG526" s="113"/>
      <c r="AH526" s="113"/>
      <c r="AI526" s="114"/>
    </row>
    <row r="527" spans="1:35" ht="15.75" thickBot="1">
      <c r="A527" s="324"/>
      <c r="B527" s="325"/>
      <c r="C527" s="325"/>
      <c r="D527" s="325"/>
      <c r="E527" s="325"/>
      <c r="F527" s="325"/>
      <c r="G527" s="325"/>
      <c r="H527" s="325"/>
      <c r="I527" s="325"/>
      <c r="J527" s="325"/>
      <c r="K527" s="325"/>
      <c r="L527" s="325"/>
      <c r="M527" s="325"/>
      <c r="N527" s="325"/>
      <c r="O527" s="325"/>
      <c r="P527" s="325"/>
      <c r="Q527" s="325"/>
      <c r="R527" s="325"/>
      <c r="S527" s="325"/>
      <c r="T527" s="325"/>
      <c r="U527" s="325"/>
      <c r="V527" s="325"/>
      <c r="W527" s="325"/>
      <c r="X527" s="325"/>
      <c r="Y527" s="325"/>
      <c r="Z527" s="325"/>
      <c r="AA527" s="325"/>
      <c r="AB527" s="325"/>
      <c r="AC527" s="325"/>
      <c r="AD527" s="325"/>
      <c r="AE527" s="325"/>
      <c r="AF527" s="325"/>
      <c r="AG527" s="325"/>
      <c r="AH527" s="325"/>
      <c r="AI527" s="326"/>
    </row>
    <row r="528" spans="1:35" ht="35.25" thickBot="1">
      <c r="A528" s="13" t="s">
        <v>27</v>
      </c>
      <c r="B528" s="14" t="s">
        <v>28</v>
      </c>
      <c r="C528" s="14" t="s">
        <v>29</v>
      </c>
      <c r="D528" s="14" t="s">
        <v>30</v>
      </c>
      <c r="E528" s="15" t="s">
        <v>31</v>
      </c>
      <c r="F528" s="15" t="s">
        <v>32</v>
      </c>
      <c r="G528" s="115" t="s">
        <v>33</v>
      </c>
      <c r="H528" s="116" t="s">
        <v>34</v>
      </c>
      <c r="I528" s="117"/>
      <c r="J528" s="117"/>
      <c r="K528" s="117"/>
      <c r="L528" s="117"/>
      <c r="M528" s="118"/>
      <c r="N528" s="17">
        <f>SUM(N529:N532)</f>
        <v>0</v>
      </c>
      <c r="O528" s="18">
        <f>SUM(O529:O532)</f>
        <v>0</v>
      </c>
      <c r="P528" s="19">
        <f>SUM(P529:P532)</f>
        <v>64000</v>
      </c>
      <c r="Q528" s="18">
        <f>SUM(Q529:Q532)</f>
        <v>0</v>
      </c>
      <c r="R528" s="19"/>
      <c r="S528" s="18"/>
      <c r="T528" s="19"/>
      <c r="U528" s="18"/>
      <c r="V528" s="19"/>
      <c r="W528" s="18"/>
      <c r="X528" s="19"/>
      <c r="Y528" s="18"/>
      <c r="Z528" s="19">
        <f>SUM(Z529:Z532)</f>
        <v>300000</v>
      </c>
      <c r="AA528" s="18"/>
      <c r="AB528" s="19"/>
      <c r="AC528" s="18"/>
      <c r="AD528" s="20">
        <f>N528+P528+Z528</f>
        <v>364000</v>
      </c>
      <c r="AE528" s="18">
        <f>AE529</f>
        <v>0</v>
      </c>
      <c r="AF528" s="21">
        <f>SUM(AF529:AF532)</f>
        <v>0</v>
      </c>
      <c r="AG528" s="22"/>
      <c r="AH528" s="22"/>
      <c r="AI528" s="119"/>
    </row>
    <row r="529" spans="1:35" ht="57.75">
      <c r="A529" s="347" t="s">
        <v>299</v>
      </c>
      <c r="B529" s="197" t="s">
        <v>300</v>
      </c>
      <c r="C529" s="24" t="s">
        <v>301</v>
      </c>
      <c r="D529" s="24" t="s">
        <v>224</v>
      </c>
      <c r="E529" s="120"/>
      <c r="F529" s="25"/>
      <c r="G529" s="387" t="s">
        <v>302</v>
      </c>
      <c r="H529" s="388" t="s">
        <v>303</v>
      </c>
      <c r="I529" s="29"/>
      <c r="J529" s="378">
        <v>1</v>
      </c>
      <c r="K529" s="420" t="s">
        <v>304</v>
      </c>
      <c r="L529" s="380"/>
      <c r="M529" s="382"/>
      <c r="N529" s="122"/>
      <c r="O529" s="123"/>
      <c r="P529" s="124"/>
      <c r="Q529" s="125"/>
      <c r="R529" s="125"/>
      <c r="S529" s="125"/>
      <c r="T529" s="125"/>
      <c r="U529" s="125"/>
      <c r="V529" s="125"/>
      <c r="W529" s="125"/>
      <c r="X529" s="125"/>
      <c r="Y529" s="125"/>
      <c r="Z529" s="125"/>
      <c r="AA529" s="125"/>
      <c r="AB529" s="26"/>
      <c r="AC529" s="26"/>
      <c r="AD529" s="345">
        <f>+AD528</f>
        <v>364000</v>
      </c>
      <c r="AE529" s="345"/>
      <c r="AF529" s="448" t="s">
        <v>270</v>
      </c>
      <c r="AG529" s="317" t="s">
        <v>305</v>
      </c>
      <c r="AH529" s="317"/>
      <c r="AI529" s="391" t="s">
        <v>213</v>
      </c>
    </row>
    <row r="530" spans="1:35" ht="34.5">
      <c r="A530" s="348"/>
      <c r="B530" s="69"/>
      <c r="C530" s="28" t="s">
        <v>246</v>
      </c>
      <c r="D530" s="28" t="s">
        <v>224</v>
      </c>
      <c r="E530" s="126"/>
      <c r="F530" s="25"/>
      <c r="G530" s="361"/>
      <c r="H530" s="388"/>
      <c r="I530" s="29">
        <v>0</v>
      </c>
      <c r="J530" s="378"/>
      <c r="K530" s="380"/>
      <c r="L530" s="380"/>
      <c r="M530" s="382"/>
      <c r="N530" s="128"/>
      <c r="O530" s="123"/>
      <c r="P530" s="30">
        <v>64000</v>
      </c>
      <c r="Q530" s="26"/>
      <c r="R530" s="26"/>
      <c r="S530" s="26"/>
      <c r="T530" s="26"/>
      <c r="U530" s="26"/>
      <c r="V530" s="26"/>
      <c r="W530" s="26"/>
      <c r="X530" s="26"/>
      <c r="Y530" s="26"/>
      <c r="Z530" s="26">
        <v>300000</v>
      </c>
      <c r="AA530" s="26"/>
      <c r="AB530" s="26"/>
      <c r="AC530" s="26"/>
      <c r="AD530" s="345"/>
      <c r="AE530" s="345"/>
      <c r="AF530" s="449"/>
      <c r="AG530" s="317"/>
      <c r="AH530" s="317"/>
      <c r="AI530" s="391"/>
    </row>
    <row r="531" spans="1:35" ht="33">
      <c r="A531" s="348"/>
      <c r="B531" s="69"/>
      <c r="C531" s="28" t="s">
        <v>306</v>
      </c>
      <c r="D531" s="28" t="s">
        <v>224</v>
      </c>
      <c r="E531" s="129"/>
      <c r="F531" s="25"/>
      <c r="G531" s="361"/>
      <c r="H531" s="388"/>
      <c r="I531" s="29"/>
      <c r="J531" s="378"/>
      <c r="K531" s="380"/>
      <c r="L531" s="380"/>
      <c r="M531" s="382"/>
      <c r="N531" s="122"/>
      <c r="O531" s="123"/>
      <c r="P531" s="130"/>
      <c r="Q531" s="26"/>
      <c r="R531" s="26"/>
      <c r="S531" s="26"/>
      <c r="T531" s="26"/>
      <c r="U531" s="26"/>
      <c r="V531" s="26"/>
      <c r="W531" s="26"/>
      <c r="X531" s="26"/>
      <c r="Y531" s="26"/>
      <c r="Z531" s="26"/>
      <c r="AA531" s="26"/>
      <c r="AB531" s="26"/>
      <c r="AC531" s="26"/>
      <c r="AD531" s="345"/>
      <c r="AE531" s="345"/>
      <c r="AF531" s="449"/>
      <c r="AG531" s="317"/>
      <c r="AH531" s="317"/>
      <c r="AI531" s="391"/>
    </row>
    <row r="532" spans="1:35" ht="25.5" thickBot="1">
      <c r="A532" s="359"/>
      <c r="B532" s="70"/>
      <c r="C532" s="31" t="s">
        <v>307</v>
      </c>
      <c r="D532" s="31" t="s">
        <v>224</v>
      </c>
      <c r="E532" s="132"/>
      <c r="F532" s="32"/>
      <c r="G532" s="362"/>
      <c r="H532" s="389"/>
      <c r="I532" s="33"/>
      <c r="J532" s="379"/>
      <c r="K532" s="381"/>
      <c r="L532" s="381"/>
      <c r="M532" s="383"/>
      <c r="N532" s="134"/>
      <c r="O532" s="34"/>
      <c r="P532" s="135"/>
      <c r="Q532" s="136"/>
      <c r="R532" s="136"/>
      <c r="S532" s="136"/>
      <c r="T532" s="136"/>
      <c r="U532" s="136"/>
      <c r="V532" s="136"/>
      <c r="W532" s="136"/>
      <c r="X532" s="136"/>
      <c r="Y532" s="136"/>
      <c r="Z532" s="136"/>
      <c r="AA532" s="136"/>
      <c r="AB532" s="136"/>
      <c r="AC532" s="136"/>
      <c r="AD532" s="346"/>
      <c r="AE532" s="346"/>
      <c r="AF532" s="450"/>
      <c r="AG532" s="356"/>
      <c r="AH532" s="356"/>
      <c r="AI532" s="392"/>
    </row>
    <row r="533" spans="1:35" ht="15.75" thickBot="1">
      <c r="A533" s="414"/>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c r="AA533" s="415"/>
      <c r="AB533" s="415"/>
      <c r="AC533" s="415"/>
      <c r="AD533" s="415"/>
      <c r="AE533" s="415"/>
      <c r="AF533" s="415"/>
      <c r="AG533" s="415"/>
      <c r="AH533" s="415"/>
      <c r="AI533" s="416"/>
    </row>
    <row r="534" spans="1:35">
      <c r="A534" s="372" t="s">
        <v>209</v>
      </c>
      <c r="B534" s="373"/>
      <c r="C534" s="373"/>
      <c r="D534" s="373"/>
      <c r="E534" s="373"/>
      <c r="F534" s="373"/>
      <c r="G534" s="373"/>
      <c r="H534" s="373"/>
      <c r="I534" s="373"/>
      <c r="J534" s="373"/>
      <c r="K534" s="373"/>
      <c r="L534" s="373"/>
      <c r="M534" s="373"/>
      <c r="N534" s="373"/>
      <c r="O534" s="373"/>
      <c r="P534" s="373"/>
      <c r="Q534" s="373"/>
      <c r="R534" s="373"/>
      <c r="S534" s="373"/>
      <c r="T534" s="373"/>
      <c r="U534" s="373"/>
      <c r="V534" s="373"/>
      <c r="W534" s="373"/>
      <c r="X534" s="373"/>
      <c r="Y534" s="373"/>
      <c r="Z534" s="373"/>
      <c r="AA534" s="373"/>
      <c r="AB534" s="373"/>
      <c r="AC534" s="373"/>
      <c r="AD534" s="373"/>
      <c r="AE534" s="373"/>
      <c r="AF534" s="373"/>
      <c r="AG534" s="373"/>
      <c r="AH534" s="373"/>
      <c r="AI534" s="374"/>
    </row>
    <row r="535" spans="1:35" ht="15.75" thickBot="1">
      <c r="A535" s="375" t="s">
        <v>53</v>
      </c>
      <c r="B535" s="376"/>
      <c r="C535" s="376"/>
      <c r="D535" s="376"/>
      <c r="E535" s="376"/>
      <c r="F535" s="376"/>
      <c r="G535" s="376"/>
      <c r="H535" s="376"/>
      <c r="I535" s="376"/>
      <c r="J535" s="376"/>
      <c r="K535" s="376"/>
      <c r="L535" s="376"/>
      <c r="M535" s="376"/>
      <c r="N535" s="376"/>
      <c r="O535" s="376"/>
      <c r="P535" s="376"/>
      <c r="Q535" s="376"/>
      <c r="R535" s="376"/>
      <c r="S535" s="376"/>
      <c r="T535" s="376"/>
      <c r="U535" s="376"/>
      <c r="V535" s="376"/>
      <c r="W535" s="376"/>
      <c r="X535" s="376"/>
      <c r="Y535" s="376"/>
      <c r="Z535" s="376"/>
      <c r="AA535" s="376"/>
      <c r="AB535" s="376"/>
      <c r="AC535" s="376"/>
      <c r="AD535" s="376"/>
      <c r="AE535" s="376"/>
      <c r="AF535" s="376"/>
      <c r="AG535" s="376"/>
      <c r="AH535" s="376"/>
      <c r="AI535" s="377"/>
    </row>
    <row r="536" spans="1:35">
      <c r="A536" s="271" t="s">
        <v>274</v>
      </c>
      <c r="B536" s="272"/>
      <c r="C536" s="272"/>
      <c r="D536" s="272"/>
      <c r="E536" s="272"/>
      <c r="F536" s="272"/>
      <c r="G536" s="273"/>
      <c r="H536" s="274" t="s">
        <v>275</v>
      </c>
      <c r="I536" s="275"/>
      <c r="J536" s="275"/>
      <c r="K536" s="275"/>
      <c r="L536" s="275"/>
      <c r="M536" s="275"/>
      <c r="N536" s="275"/>
      <c r="O536" s="275"/>
      <c r="P536" s="275"/>
      <c r="Q536" s="275"/>
      <c r="R536" s="275"/>
      <c r="S536" s="276"/>
      <c r="T536" s="417" t="s">
        <v>56</v>
      </c>
      <c r="U536" s="418"/>
      <c r="V536" s="418"/>
      <c r="W536" s="418"/>
      <c r="X536" s="418"/>
      <c r="Y536" s="418"/>
      <c r="Z536" s="418"/>
      <c r="AA536" s="418"/>
      <c r="AB536" s="418"/>
      <c r="AC536" s="418"/>
      <c r="AD536" s="418"/>
      <c r="AE536" s="418"/>
      <c r="AF536" s="418"/>
      <c r="AG536" s="418"/>
      <c r="AH536" s="418"/>
      <c r="AI536" s="419"/>
    </row>
    <row r="537" spans="1:35" ht="15.75" thickBot="1">
      <c r="A537" s="279" t="s">
        <v>308</v>
      </c>
      <c r="B537" s="280"/>
      <c r="C537" s="281"/>
      <c r="D537" s="98"/>
      <c r="E537" s="282" t="s">
        <v>277</v>
      </c>
      <c r="F537" s="282"/>
      <c r="G537" s="282"/>
      <c r="H537" s="282"/>
      <c r="I537" s="282"/>
      <c r="J537" s="282"/>
      <c r="K537" s="282"/>
      <c r="L537" s="282"/>
      <c r="M537" s="283"/>
      <c r="N537" s="284" t="s">
        <v>1</v>
      </c>
      <c r="O537" s="285"/>
      <c r="P537" s="285"/>
      <c r="Q537" s="285"/>
      <c r="R537" s="285"/>
      <c r="S537" s="285"/>
      <c r="T537" s="285"/>
      <c r="U537" s="285"/>
      <c r="V537" s="285"/>
      <c r="W537" s="285"/>
      <c r="X537" s="285"/>
      <c r="Y537" s="285"/>
      <c r="Z537" s="285"/>
      <c r="AA537" s="285"/>
      <c r="AB537" s="285"/>
      <c r="AC537" s="285"/>
      <c r="AD537" s="285"/>
      <c r="AE537" s="286"/>
      <c r="AF537" s="411" t="s">
        <v>2</v>
      </c>
      <c r="AG537" s="412"/>
      <c r="AH537" s="412"/>
      <c r="AI537" s="413"/>
    </row>
    <row r="538" spans="1:35">
      <c r="A538" s="306" t="s">
        <v>3</v>
      </c>
      <c r="B538" s="308" t="s">
        <v>4</v>
      </c>
      <c r="C538" s="309"/>
      <c r="D538" s="309"/>
      <c r="E538" s="309"/>
      <c r="F538" s="309"/>
      <c r="G538" s="309"/>
      <c r="H538" s="312" t="s">
        <v>5</v>
      </c>
      <c r="I538" s="314" t="s">
        <v>6</v>
      </c>
      <c r="J538" s="314" t="s">
        <v>7</v>
      </c>
      <c r="K538" s="304" t="s">
        <v>59</v>
      </c>
      <c r="L538" s="292" t="s">
        <v>8</v>
      </c>
      <c r="M538" s="302" t="s">
        <v>9</v>
      </c>
      <c r="N538" s="323" t="s">
        <v>10</v>
      </c>
      <c r="O538" s="270"/>
      <c r="P538" s="268" t="s">
        <v>11</v>
      </c>
      <c r="Q538" s="270"/>
      <c r="R538" s="268" t="s">
        <v>12</v>
      </c>
      <c r="S538" s="270"/>
      <c r="T538" s="268" t="s">
        <v>13</v>
      </c>
      <c r="U538" s="270"/>
      <c r="V538" s="268" t="s">
        <v>14</v>
      </c>
      <c r="W538" s="270"/>
      <c r="X538" s="268" t="s">
        <v>15</v>
      </c>
      <c r="Y538" s="270"/>
      <c r="Z538" s="268" t="s">
        <v>16</v>
      </c>
      <c r="AA538" s="270"/>
      <c r="AB538" s="268" t="s">
        <v>17</v>
      </c>
      <c r="AC538" s="270"/>
      <c r="AD538" s="268" t="s">
        <v>18</v>
      </c>
      <c r="AE538" s="269"/>
      <c r="AF538" s="290" t="s">
        <v>19</v>
      </c>
      <c r="AG538" s="294" t="s">
        <v>20</v>
      </c>
      <c r="AH538" s="296" t="s">
        <v>21</v>
      </c>
      <c r="AI538" s="298" t="s">
        <v>22</v>
      </c>
    </row>
    <row r="539" spans="1:35" ht="20.25" thickBot="1">
      <c r="A539" s="307"/>
      <c r="B539" s="310"/>
      <c r="C539" s="311"/>
      <c r="D539" s="311"/>
      <c r="E539" s="311"/>
      <c r="F539" s="311"/>
      <c r="G539" s="311"/>
      <c r="H539" s="313"/>
      <c r="I539" s="315" t="s">
        <v>6</v>
      </c>
      <c r="J539" s="315"/>
      <c r="K539" s="305"/>
      <c r="L539" s="293"/>
      <c r="M539" s="303"/>
      <c r="N539" s="99" t="s">
        <v>23</v>
      </c>
      <c r="O539" s="100" t="s">
        <v>24</v>
      </c>
      <c r="P539" s="101" t="s">
        <v>23</v>
      </c>
      <c r="Q539" s="100" t="s">
        <v>24</v>
      </c>
      <c r="R539" s="101" t="s">
        <v>23</v>
      </c>
      <c r="S539" s="100" t="s">
        <v>24</v>
      </c>
      <c r="T539" s="101" t="s">
        <v>23</v>
      </c>
      <c r="U539" s="100" t="s">
        <v>24</v>
      </c>
      <c r="V539" s="101" t="s">
        <v>23</v>
      </c>
      <c r="W539" s="100" t="s">
        <v>24</v>
      </c>
      <c r="X539" s="101" t="s">
        <v>23</v>
      </c>
      <c r="Y539" s="100" t="s">
        <v>24</v>
      </c>
      <c r="Z539" s="101" t="s">
        <v>23</v>
      </c>
      <c r="AA539" s="100" t="s">
        <v>25</v>
      </c>
      <c r="AB539" s="101" t="s">
        <v>23</v>
      </c>
      <c r="AC539" s="100" t="s">
        <v>25</v>
      </c>
      <c r="AD539" s="101" t="s">
        <v>23</v>
      </c>
      <c r="AE539" s="102" t="s">
        <v>25</v>
      </c>
      <c r="AF539" s="291"/>
      <c r="AG539" s="295"/>
      <c r="AH539" s="297"/>
      <c r="AI539" s="299"/>
    </row>
    <row r="540" spans="1:35" ht="27.75" thickBot="1">
      <c r="A540" s="103" t="s">
        <v>213</v>
      </c>
      <c r="B540" s="300"/>
      <c r="C540" s="301"/>
      <c r="D540" s="301"/>
      <c r="E540" s="301"/>
      <c r="F540" s="301"/>
      <c r="G540" s="301"/>
      <c r="H540" s="139"/>
      <c r="I540" s="105"/>
      <c r="J540" s="106"/>
      <c r="K540" s="106"/>
      <c r="L540" s="107"/>
      <c r="M540" s="108"/>
      <c r="N540" s="109" t="e">
        <f>N542+#REF!+#REF!</f>
        <v>#REF!</v>
      </c>
      <c r="O540" s="110" t="e">
        <f>O542+#REF!+#REF!</f>
        <v>#REF!</v>
      </c>
      <c r="P540" s="110" t="e">
        <f>P542+#REF!+#REF!</f>
        <v>#REF!</v>
      </c>
      <c r="Q540" s="110" t="e">
        <f>Q542+#REF!+#REF!</f>
        <v>#REF!</v>
      </c>
      <c r="R540" s="110" t="e">
        <f>R542+#REF!+#REF!</f>
        <v>#REF!</v>
      </c>
      <c r="S540" s="110" t="e">
        <f>S542+#REF!+#REF!</f>
        <v>#REF!</v>
      </c>
      <c r="T540" s="110" t="e">
        <f>T542+#REF!+#REF!</f>
        <v>#REF!</v>
      </c>
      <c r="U540" s="110" t="e">
        <f>U542+#REF!+#REF!</f>
        <v>#REF!</v>
      </c>
      <c r="V540" s="110" t="e">
        <f>V542+#REF!+#REF!</f>
        <v>#REF!</v>
      </c>
      <c r="W540" s="110" t="e">
        <f>W542+#REF!+#REF!</f>
        <v>#REF!</v>
      </c>
      <c r="X540" s="110" t="e">
        <f>X542+#REF!+#REF!</f>
        <v>#REF!</v>
      </c>
      <c r="Y540" s="110" t="e">
        <f>Y542+#REF!+#REF!</f>
        <v>#REF!</v>
      </c>
      <c r="Z540" s="110" t="e">
        <f>Z542+#REF!+#REF!</f>
        <v>#REF!</v>
      </c>
      <c r="AA540" s="110" t="e">
        <f>AA542+#REF!+#REF!</f>
        <v>#REF!</v>
      </c>
      <c r="AB540" s="110" t="e">
        <f>AB542+#REF!+#REF!</f>
        <v>#REF!</v>
      </c>
      <c r="AC540" s="110" t="e">
        <f>AC542+#REF!+#REF!</f>
        <v>#REF!</v>
      </c>
      <c r="AD540" s="110" t="e">
        <f>+AD542+#REF!+#REF!</f>
        <v>#REF!</v>
      </c>
      <c r="AE540" s="111" t="e">
        <f>AE542+#REF!+#REF!</f>
        <v>#REF!</v>
      </c>
      <c r="AF540" s="112" t="e">
        <f>AF542+#REF!+#REF!</f>
        <v>#REF!</v>
      </c>
      <c r="AG540" s="113"/>
      <c r="AH540" s="113"/>
      <c r="AI540" s="114"/>
    </row>
    <row r="541" spans="1:35" ht="15.75" thickBot="1">
      <c r="A541" s="324"/>
      <c r="B541" s="325"/>
      <c r="C541" s="325"/>
      <c r="D541" s="325"/>
      <c r="E541" s="325"/>
      <c r="F541" s="325"/>
      <c r="G541" s="325"/>
      <c r="H541" s="325"/>
      <c r="I541" s="325"/>
      <c r="J541" s="325"/>
      <c r="K541" s="325"/>
      <c r="L541" s="325"/>
      <c r="M541" s="325"/>
      <c r="N541" s="325"/>
      <c r="O541" s="325"/>
      <c r="P541" s="325"/>
      <c r="Q541" s="325"/>
      <c r="R541" s="325"/>
      <c r="S541" s="325"/>
      <c r="T541" s="325"/>
      <c r="U541" s="325"/>
      <c r="V541" s="325"/>
      <c r="W541" s="325"/>
      <c r="X541" s="325"/>
      <c r="Y541" s="325"/>
      <c r="Z541" s="325"/>
      <c r="AA541" s="325"/>
      <c r="AB541" s="325"/>
      <c r="AC541" s="325"/>
      <c r="AD541" s="325"/>
      <c r="AE541" s="325"/>
      <c r="AF541" s="325"/>
      <c r="AG541" s="325"/>
      <c r="AH541" s="325"/>
      <c r="AI541" s="326"/>
    </row>
    <row r="542" spans="1:35" ht="34.5" thickBot="1">
      <c r="A542" s="13" t="s">
        <v>27</v>
      </c>
      <c r="B542" s="14" t="s">
        <v>28</v>
      </c>
      <c r="C542" s="14" t="s">
        <v>29</v>
      </c>
      <c r="D542" s="14" t="s">
        <v>30</v>
      </c>
      <c r="E542" s="15" t="s">
        <v>31</v>
      </c>
      <c r="F542" s="15" t="s">
        <v>32</v>
      </c>
      <c r="G542" s="115" t="s">
        <v>33</v>
      </c>
      <c r="H542" s="116" t="s">
        <v>34</v>
      </c>
      <c r="I542" s="117"/>
      <c r="J542" s="117"/>
      <c r="K542" s="117"/>
      <c r="L542" s="117"/>
      <c r="M542" s="118"/>
      <c r="N542" s="17">
        <f>SUM(N543:N546)</f>
        <v>0</v>
      </c>
      <c r="O542" s="18">
        <f>SUM(O543:O546)</f>
        <v>0</v>
      </c>
      <c r="P542" s="19">
        <f>SUM(P543:P546)</f>
        <v>9900</v>
      </c>
      <c r="Q542" s="18">
        <f>SUM(Q543:Q546)</f>
        <v>0</v>
      </c>
      <c r="R542" s="19"/>
      <c r="S542" s="18"/>
      <c r="T542" s="19"/>
      <c r="U542" s="18"/>
      <c r="V542" s="19"/>
      <c r="W542" s="18"/>
      <c r="X542" s="19"/>
      <c r="Y542" s="18"/>
      <c r="Z542" s="19"/>
      <c r="AA542" s="18"/>
      <c r="AB542" s="19"/>
      <c r="AC542" s="18"/>
      <c r="AD542" s="20">
        <f>N542+P542</f>
        <v>9900</v>
      </c>
      <c r="AE542" s="18">
        <f>AE543</f>
        <v>0</v>
      </c>
      <c r="AF542" s="21">
        <f>SUM(AF543:AF546)</f>
        <v>0</v>
      </c>
      <c r="AG542" s="22"/>
      <c r="AH542" s="22"/>
      <c r="AI542" s="119"/>
    </row>
    <row r="543" spans="1:35" ht="57.75">
      <c r="A543" s="347" t="s">
        <v>309</v>
      </c>
      <c r="B543" s="68" t="s">
        <v>310</v>
      </c>
      <c r="C543" s="24" t="s">
        <v>311</v>
      </c>
      <c r="D543" s="24" t="s">
        <v>224</v>
      </c>
      <c r="E543" s="120"/>
      <c r="F543" s="25"/>
      <c r="G543" s="387" t="s">
        <v>312</v>
      </c>
      <c r="H543" s="388" t="s">
        <v>313</v>
      </c>
      <c r="I543" s="29">
        <v>4</v>
      </c>
      <c r="J543" s="378">
        <v>4</v>
      </c>
      <c r="K543" s="420">
        <v>2</v>
      </c>
      <c r="L543" s="380"/>
      <c r="M543" s="382"/>
      <c r="N543" s="122"/>
      <c r="O543" s="123"/>
      <c r="P543" s="124"/>
      <c r="Q543" s="125"/>
      <c r="R543" s="125"/>
      <c r="S543" s="125"/>
      <c r="T543" s="125"/>
      <c r="U543" s="125"/>
      <c r="V543" s="125"/>
      <c r="W543" s="125"/>
      <c r="X543" s="125"/>
      <c r="Y543" s="125"/>
      <c r="Z543" s="125"/>
      <c r="AA543" s="125"/>
      <c r="AB543" s="26"/>
      <c r="AC543" s="26"/>
      <c r="AD543" s="345">
        <f>+AD542</f>
        <v>9900</v>
      </c>
      <c r="AE543" s="345"/>
      <c r="AF543" s="27" t="s">
        <v>270</v>
      </c>
      <c r="AG543" s="317" t="s">
        <v>221</v>
      </c>
      <c r="AH543" s="317"/>
      <c r="AI543" s="391" t="s">
        <v>213</v>
      </c>
    </row>
    <row r="544" spans="1:35" ht="33">
      <c r="A544" s="348"/>
      <c r="B544" s="69"/>
      <c r="C544" s="28" t="s">
        <v>314</v>
      </c>
      <c r="D544" s="28" t="s">
        <v>224</v>
      </c>
      <c r="E544" s="126"/>
      <c r="F544" s="25"/>
      <c r="G544" s="361"/>
      <c r="H544" s="388"/>
      <c r="I544" s="29"/>
      <c r="J544" s="378"/>
      <c r="K544" s="380"/>
      <c r="L544" s="380"/>
      <c r="M544" s="382"/>
      <c r="N544" s="128"/>
      <c r="O544" s="123"/>
      <c r="P544" s="30">
        <v>9900</v>
      </c>
      <c r="Q544" s="26"/>
      <c r="R544" s="26"/>
      <c r="S544" s="26"/>
      <c r="T544" s="26"/>
      <c r="U544" s="26"/>
      <c r="V544" s="26"/>
      <c r="W544" s="26"/>
      <c r="X544" s="26"/>
      <c r="Y544" s="26"/>
      <c r="Z544" s="26"/>
      <c r="AA544" s="26"/>
      <c r="AB544" s="26"/>
      <c r="AC544" s="26"/>
      <c r="AD544" s="345"/>
      <c r="AE544" s="345"/>
      <c r="AF544" s="27"/>
      <c r="AG544" s="317"/>
      <c r="AH544" s="317"/>
      <c r="AI544" s="391"/>
    </row>
    <row r="545" spans="1:35" ht="16.5">
      <c r="A545" s="348"/>
      <c r="B545" s="69"/>
      <c r="C545" s="28" t="s">
        <v>315</v>
      </c>
      <c r="D545" s="28" t="s">
        <v>224</v>
      </c>
      <c r="E545" s="129"/>
      <c r="F545" s="25"/>
      <c r="G545" s="361"/>
      <c r="H545" s="388"/>
      <c r="I545" s="29"/>
      <c r="J545" s="378"/>
      <c r="K545" s="380"/>
      <c r="L545" s="380"/>
      <c r="M545" s="382"/>
      <c r="N545" s="122"/>
      <c r="O545" s="123"/>
      <c r="P545" s="130"/>
      <c r="Q545" s="26"/>
      <c r="R545" s="26"/>
      <c r="S545" s="26"/>
      <c r="T545" s="26"/>
      <c r="U545" s="26"/>
      <c r="V545" s="26"/>
      <c r="W545" s="26"/>
      <c r="X545" s="26"/>
      <c r="Y545" s="26"/>
      <c r="Z545" s="26"/>
      <c r="AA545" s="26"/>
      <c r="AB545" s="26"/>
      <c r="AC545" s="26"/>
      <c r="AD545" s="345"/>
      <c r="AE545" s="345"/>
      <c r="AF545" s="131"/>
      <c r="AG545" s="317"/>
      <c r="AH545" s="317"/>
      <c r="AI545" s="391"/>
    </row>
    <row r="546" spans="1:35" ht="15.75" thickBot="1">
      <c r="A546" s="359"/>
      <c r="B546" s="70"/>
      <c r="C546" s="31"/>
      <c r="D546" s="31"/>
      <c r="E546" s="132"/>
      <c r="F546" s="32"/>
      <c r="G546" s="362"/>
      <c r="H546" s="389"/>
      <c r="I546" s="33"/>
      <c r="J546" s="379"/>
      <c r="K546" s="381"/>
      <c r="L546" s="381"/>
      <c r="M546" s="383"/>
      <c r="N546" s="134"/>
      <c r="O546" s="34"/>
      <c r="P546" s="135"/>
      <c r="Q546" s="136"/>
      <c r="R546" s="136"/>
      <c r="S546" s="136"/>
      <c r="T546" s="136"/>
      <c r="U546" s="136"/>
      <c r="V546" s="136"/>
      <c r="W546" s="136"/>
      <c r="X546" s="136"/>
      <c r="Y546" s="136"/>
      <c r="Z546" s="136"/>
      <c r="AA546" s="136"/>
      <c r="AB546" s="136"/>
      <c r="AC546" s="136"/>
      <c r="AD546" s="346"/>
      <c r="AE546" s="346"/>
      <c r="AF546" s="137"/>
      <c r="AG546" s="356"/>
      <c r="AH546" s="356"/>
      <c r="AI546" s="392"/>
    </row>
    <row r="548" spans="1:35" ht="15.75" thickBot="1">
      <c r="A548" s="140"/>
      <c r="B548" s="140"/>
      <c r="G548" s="141"/>
      <c r="H548" s="141"/>
      <c r="I548" s="141"/>
      <c r="AF548" s="142"/>
    </row>
    <row r="549" spans="1:35">
      <c r="A549" s="372" t="s">
        <v>209</v>
      </c>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4"/>
    </row>
    <row r="550" spans="1:35" ht="15.75" thickBot="1">
      <c r="A550" s="375" t="s">
        <v>53</v>
      </c>
      <c r="B550" s="376"/>
      <c r="C550" s="376"/>
      <c r="D550" s="376"/>
      <c r="E550" s="376"/>
      <c r="F550" s="376"/>
      <c r="G550" s="376"/>
      <c r="H550" s="376"/>
      <c r="I550" s="376"/>
      <c r="J550" s="376"/>
      <c r="K550" s="376"/>
      <c r="L550" s="376"/>
      <c r="M550" s="376"/>
      <c r="N550" s="376"/>
      <c r="O550" s="376"/>
      <c r="P550" s="376"/>
      <c r="Q550" s="376"/>
      <c r="R550" s="376"/>
      <c r="S550" s="376"/>
      <c r="T550" s="376"/>
      <c r="U550" s="376"/>
      <c r="V550" s="376"/>
      <c r="W550" s="376"/>
      <c r="X550" s="376"/>
      <c r="Y550" s="376"/>
      <c r="Z550" s="376"/>
      <c r="AA550" s="376"/>
      <c r="AB550" s="376"/>
      <c r="AC550" s="376"/>
      <c r="AD550" s="376"/>
      <c r="AE550" s="376"/>
      <c r="AF550" s="376"/>
      <c r="AG550" s="376"/>
      <c r="AH550" s="376"/>
      <c r="AI550" s="377"/>
    </row>
    <row r="551" spans="1:35">
      <c r="A551" s="271" t="s">
        <v>274</v>
      </c>
      <c r="B551" s="272"/>
      <c r="C551" s="272"/>
      <c r="D551" s="272"/>
      <c r="E551" s="272"/>
      <c r="F551" s="272"/>
      <c r="G551" s="273"/>
      <c r="H551" s="274" t="s">
        <v>275</v>
      </c>
      <c r="I551" s="275"/>
      <c r="J551" s="275"/>
      <c r="K551" s="275"/>
      <c r="L551" s="275"/>
      <c r="M551" s="275"/>
      <c r="N551" s="275"/>
      <c r="O551" s="275"/>
      <c r="P551" s="275"/>
      <c r="Q551" s="275"/>
      <c r="R551" s="275"/>
      <c r="S551" s="276"/>
      <c r="T551" s="417" t="s">
        <v>56</v>
      </c>
      <c r="U551" s="418"/>
      <c r="V551" s="418"/>
      <c r="W551" s="418"/>
      <c r="X551" s="418"/>
      <c r="Y551" s="418"/>
      <c r="Z551" s="418"/>
      <c r="AA551" s="418"/>
      <c r="AB551" s="418"/>
      <c r="AC551" s="418"/>
      <c r="AD551" s="418"/>
      <c r="AE551" s="418"/>
      <c r="AF551" s="418"/>
      <c r="AG551" s="418"/>
      <c r="AH551" s="418"/>
      <c r="AI551" s="419"/>
    </row>
    <row r="552" spans="1:35" ht="15.75" thickBot="1">
      <c r="A552" s="279" t="s">
        <v>308</v>
      </c>
      <c r="B552" s="280"/>
      <c r="C552" s="281"/>
      <c r="D552" s="98"/>
      <c r="E552" s="282" t="s">
        <v>277</v>
      </c>
      <c r="F552" s="282"/>
      <c r="G552" s="282"/>
      <c r="H552" s="282"/>
      <c r="I552" s="282"/>
      <c r="J552" s="282"/>
      <c r="K552" s="282"/>
      <c r="L552" s="282"/>
      <c r="M552" s="283"/>
      <c r="N552" s="284" t="s">
        <v>1</v>
      </c>
      <c r="O552" s="285"/>
      <c r="P552" s="285"/>
      <c r="Q552" s="285"/>
      <c r="R552" s="285"/>
      <c r="S552" s="285"/>
      <c r="T552" s="285"/>
      <c r="U552" s="285"/>
      <c r="V552" s="285"/>
      <c r="W552" s="285"/>
      <c r="X552" s="285"/>
      <c r="Y552" s="285"/>
      <c r="Z552" s="285"/>
      <c r="AA552" s="285"/>
      <c r="AB552" s="285"/>
      <c r="AC552" s="285"/>
      <c r="AD552" s="285"/>
      <c r="AE552" s="286"/>
      <c r="AF552" s="411" t="s">
        <v>2</v>
      </c>
      <c r="AG552" s="412"/>
      <c r="AH552" s="412"/>
      <c r="AI552" s="413"/>
    </row>
    <row r="553" spans="1:35">
      <c r="A553" s="306" t="s">
        <v>3</v>
      </c>
      <c r="B553" s="308" t="s">
        <v>4</v>
      </c>
      <c r="C553" s="309"/>
      <c r="D553" s="309"/>
      <c r="E553" s="309"/>
      <c r="F553" s="309"/>
      <c r="G553" s="309"/>
      <c r="H553" s="312" t="s">
        <v>5</v>
      </c>
      <c r="I553" s="314" t="s">
        <v>6</v>
      </c>
      <c r="J553" s="314" t="s">
        <v>7</v>
      </c>
      <c r="K553" s="304" t="s">
        <v>77</v>
      </c>
      <c r="L553" s="292" t="s">
        <v>8</v>
      </c>
      <c r="M553" s="302" t="s">
        <v>9</v>
      </c>
      <c r="N553" s="323" t="s">
        <v>10</v>
      </c>
      <c r="O553" s="270"/>
      <c r="P553" s="268" t="s">
        <v>11</v>
      </c>
      <c r="Q553" s="270"/>
      <c r="R553" s="268" t="s">
        <v>12</v>
      </c>
      <c r="S553" s="270"/>
      <c r="T553" s="268" t="s">
        <v>13</v>
      </c>
      <c r="U553" s="270"/>
      <c r="V553" s="268" t="s">
        <v>14</v>
      </c>
      <c r="W553" s="270"/>
      <c r="X553" s="268" t="s">
        <v>15</v>
      </c>
      <c r="Y553" s="270"/>
      <c r="Z553" s="268" t="s">
        <v>16</v>
      </c>
      <c r="AA553" s="270"/>
      <c r="AB553" s="268" t="s">
        <v>17</v>
      </c>
      <c r="AC553" s="270"/>
      <c r="AD553" s="268" t="s">
        <v>18</v>
      </c>
      <c r="AE553" s="269"/>
      <c r="AF553" s="290" t="s">
        <v>19</v>
      </c>
      <c r="AG553" s="294" t="s">
        <v>20</v>
      </c>
      <c r="AH553" s="296" t="s">
        <v>21</v>
      </c>
      <c r="AI553" s="298" t="s">
        <v>22</v>
      </c>
    </row>
    <row r="554" spans="1:35" ht="20.25" thickBot="1">
      <c r="A554" s="307"/>
      <c r="B554" s="310"/>
      <c r="C554" s="311"/>
      <c r="D554" s="311"/>
      <c r="E554" s="311"/>
      <c r="F554" s="311"/>
      <c r="G554" s="311"/>
      <c r="H554" s="313"/>
      <c r="I554" s="315" t="s">
        <v>6</v>
      </c>
      <c r="J554" s="315"/>
      <c r="K554" s="305"/>
      <c r="L554" s="293"/>
      <c r="M554" s="303"/>
      <c r="N554" s="99" t="s">
        <v>23</v>
      </c>
      <c r="O554" s="100" t="s">
        <v>24</v>
      </c>
      <c r="P554" s="101" t="s">
        <v>23</v>
      </c>
      <c r="Q554" s="100" t="s">
        <v>24</v>
      </c>
      <c r="R554" s="101" t="s">
        <v>23</v>
      </c>
      <c r="S554" s="100" t="s">
        <v>24</v>
      </c>
      <c r="T554" s="101" t="s">
        <v>23</v>
      </c>
      <c r="U554" s="100" t="s">
        <v>24</v>
      </c>
      <c r="V554" s="101" t="s">
        <v>23</v>
      </c>
      <c r="W554" s="100" t="s">
        <v>24</v>
      </c>
      <c r="X554" s="101" t="s">
        <v>23</v>
      </c>
      <c r="Y554" s="100" t="s">
        <v>24</v>
      </c>
      <c r="Z554" s="101" t="s">
        <v>23</v>
      </c>
      <c r="AA554" s="100" t="s">
        <v>25</v>
      </c>
      <c r="AB554" s="101" t="s">
        <v>23</v>
      </c>
      <c r="AC554" s="100" t="s">
        <v>25</v>
      </c>
      <c r="AD554" s="101" t="s">
        <v>23</v>
      </c>
      <c r="AE554" s="102" t="s">
        <v>25</v>
      </c>
      <c r="AF554" s="291"/>
      <c r="AG554" s="295"/>
      <c r="AH554" s="297"/>
      <c r="AI554" s="299"/>
    </row>
    <row r="555" spans="1:35" ht="27.75" thickBot="1">
      <c r="A555" s="103" t="s">
        <v>213</v>
      </c>
      <c r="B555" s="300"/>
      <c r="C555" s="301"/>
      <c r="D555" s="301"/>
      <c r="E555" s="301"/>
      <c r="F555" s="301"/>
      <c r="G555" s="301"/>
      <c r="H555" s="139"/>
      <c r="I555" s="105"/>
      <c r="J555" s="106"/>
      <c r="K555" s="106"/>
      <c r="L555" s="107"/>
      <c r="M555" s="108"/>
      <c r="N555" s="109" t="e">
        <f>N557+#REF!+#REF!</f>
        <v>#REF!</v>
      </c>
      <c r="O555" s="110" t="e">
        <f>O557+#REF!+#REF!</f>
        <v>#REF!</v>
      </c>
      <c r="P555" s="110" t="e">
        <f>P557+#REF!+#REF!</f>
        <v>#REF!</v>
      </c>
      <c r="Q555" s="110" t="e">
        <f>Q557+#REF!+#REF!</f>
        <v>#REF!</v>
      </c>
      <c r="R555" s="110" t="e">
        <f>R557+#REF!+#REF!</f>
        <v>#REF!</v>
      </c>
      <c r="S555" s="110" t="e">
        <f>S557+#REF!+#REF!</f>
        <v>#REF!</v>
      </c>
      <c r="T555" s="110" t="e">
        <f>T557+#REF!+#REF!</f>
        <v>#REF!</v>
      </c>
      <c r="U555" s="110" t="e">
        <f>U557+#REF!+#REF!</f>
        <v>#REF!</v>
      </c>
      <c r="V555" s="110" t="e">
        <f>V557+#REF!+#REF!</f>
        <v>#REF!</v>
      </c>
      <c r="W555" s="110" t="e">
        <f>W557+#REF!+#REF!</f>
        <v>#REF!</v>
      </c>
      <c r="X555" s="110" t="e">
        <f>X557+#REF!+#REF!</f>
        <v>#REF!</v>
      </c>
      <c r="Y555" s="110" t="e">
        <f>Y557+#REF!+#REF!</f>
        <v>#REF!</v>
      </c>
      <c r="Z555" s="110" t="e">
        <f>Z557+#REF!+#REF!</f>
        <v>#REF!</v>
      </c>
      <c r="AA555" s="110" t="e">
        <f>AA557+#REF!+#REF!</f>
        <v>#REF!</v>
      </c>
      <c r="AB555" s="110" t="e">
        <f>AB557+#REF!+#REF!</f>
        <v>#REF!</v>
      </c>
      <c r="AC555" s="110" t="e">
        <f>AC557+#REF!+#REF!</f>
        <v>#REF!</v>
      </c>
      <c r="AD555" s="110" t="e">
        <f>+AD557+#REF!+#REF!</f>
        <v>#REF!</v>
      </c>
      <c r="AE555" s="111" t="e">
        <f>AE557+#REF!+#REF!</f>
        <v>#REF!</v>
      </c>
      <c r="AF555" s="112" t="e">
        <f>AF557+#REF!+#REF!</f>
        <v>#REF!</v>
      </c>
      <c r="AG555" s="113"/>
      <c r="AH555" s="113"/>
      <c r="AI555" s="114"/>
    </row>
    <row r="556" spans="1:35" ht="15.75" thickBot="1">
      <c r="A556" s="324"/>
      <c r="B556" s="325"/>
      <c r="C556" s="325"/>
      <c r="D556" s="325"/>
      <c r="E556" s="325"/>
      <c r="F556" s="325"/>
      <c r="G556" s="325"/>
      <c r="H556" s="325"/>
      <c r="I556" s="325"/>
      <c r="J556" s="325"/>
      <c r="K556" s="325"/>
      <c r="L556" s="325"/>
      <c r="M556" s="325"/>
      <c r="N556" s="325"/>
      <c r="O556" s="325"/>
      <c r="P556" s="325"/>
      <c r="Q556" s="325"/>
      <c r="R556" s="325"/>
      <c r="S556" s="325"/>
      <c r="T556" s="325"/>
      <c r="U556" s="325"/>
      <c r="V556" s="325"/>
      <c r="W556" s="325"/>
      <c r="X556" s="325"/>
      <c r="Y556" s="325"/>
      <c r="Z556" s="325"/>
      <c r="AA556" s="325"/>
      <c r="AB556" s="325"/>
      <c r="AC556" s="325"/>
      <c r="AD556" s="325"/>
      <c r="AE556" s="325"/>
      <c r="AF556" s="325"/>
      <c r="AG556" s="325"/>
      <c r="AH556" s="325"/>
      <c r="AI556" s="326"/>
    </row>
    <row r="557" spans="1:35" ht="35.25" thickBot="1">
      <c r="A557" s="13" t="s">
        <v>27</v>
      </c>
      <c r="B557" s="14" t="s">
        <v>28</v>
      </c>
      <c r="C557" s="14" t="s">
        <v>29</v>
      </c>
      <c r="D557" s="14" t="s">
        <v>30</v>
      </c>
      <c r="E557" s="15" t="s">
        <v>31</v>
      </c>
      <c r="F557" s="15" t="s">
        <v>32</v>
      </c>
      <c r="G557" s="115" t="s">
        <v>33</v>
      </c>
      <c r="H557" s="116" t="s">
        <v>34</v>
      </c>
      <c r="I557" s="117"/>
      <c r="J557" s="117"/>
      <c r="K557" s="117"/>
      <c r="L557" s="117"/>
      <c r="M557" s="118"/>
      <c r="N557" s="17">
        <f>SUM(N558:N561)</f>
        <v>0</v>
      </c>
      <c r="O557" s="18">
        <f>SUM(O558:O561)</f>
        <v>0</v>
      </c>
      <c r="P557" s="19">
        <f>SUM(P558:P561)</f>
        <v>0</v>
      </c>
      <c r="Q557" s="18">
        <f>SUM(Q558:Q561)</f>
        <v>0</v>
      </c>
      <c r="R557" s="19"/>
      <c r="S557" s="18"/>
      <c r="T557" s="19"/>
      <c r="U557" s="18"/>
      <c r="V557" s="19">
        <f>SUM(V558:V561)</f>
        <v>200000</v>
      </c>
      <c r="W557" s="18"/>
      <c r="X557" s="19"/>
      <c r="Y557" s="18"/>
      <c r="Z557" s="19"/>
      <c r="AA557" s="18"/>
      <c r="AB557" s="19"/>
      <c r="AC557" s="18"/>
      <c r="AD557" s="20">
        <f>N557+P557+V557</f>
        <v>200000</v>
      </c>
      <c r="AE557" s="18">
        <f>AE558</f>
        <v>0</v>
      </c>
      <c r="AF557" s="21">
        <f>SUM(AF558:AF560)</f>
        <v>0</v>
      </c>
      <c r="AG557" s="22"/>
      <c r="AH557" s="22"/>
      <c r="AI557" s="119"/>
    </row>
    <row r="558" spans="1:35" ht="57.75">
      <c r="A558" s="347" t="s">
        <v>316</v>
      </c>
      <c r="B558" s="68" t="s">
        <v>310</v>
      </c>
      <c r="C558" s="24" t="s">
        <v>317</v>
      </c>
      <c r="D558" s="24" t="s">
        <v>224</v>
      </c>
      <c r="E558" s="120"/>
      <c r="F558" s="25"/>
      <c r="G558" s="387" t="s">
        <v>318</v>
      </c>
      <c r="H558" s="388" t="s">
        <v>319</v>
      </c>
      <c r="I558" s="390">
        <v>0</v>
      </c>
      <c r="J558" s="378">
        <v>1000</v>
      </c>
      <c r="K558" s="420">
        <v>300</v>
      </c>
      <c r="L558" s="380"/>
      <c r="M558" s="382"/>
      <c r="N558" s="122"/>
      <c r="O558" s="123"/>
      <c r="P558" s="124"/>
      <c r="Q558" s="125"/>
      <c r="R558" s="125"/>
      <c r="S558" s="125"/>
      <c r="T558" s="125"/>
      <c r="U558" s="125"/>
      <c r="V558" s="125"/>
      <c r="W558" s="125"/>
      <c r="X558" s="125"/>
      <c r="Y558" s="125"/>
      <c r="Z558" s="125"/>
      <c r="AA558" s="125"/>
      <c r="AB558" s="26"/>
      <c r="AC558" s="26"/>
      <c r="AD558" s="345">
        <f>+AD557</f>
        <v>200000</v>
      </c>
      <c r="AE558" s="345"/>
      <c r="AF558" s="451" t="s">
        <v>270</v>
      </c>
      <c r="AG558" s="317" t="s">
        <v>320</v>
      </c>
      <c r="AH558" s="317"/>
      <c r="AI558" s="391" t="s">
        <v>213</v>
      </c>
    </row>
    <row r="559" spans="1:35" ht="24.75">
      <c r="A559" s="348"/>
      <c r="B559" s="69"/>
      <c r="C559" s="28" t="s">
        <v>321</v>
      </c>
      <c r="D559" s="28" t="s">
        <v>224</v>
      </c>
      <c r="E559" s="126"/>
      <c r="F559" s="25"/>
      <c r="G559" s="361"/>
      <c r="H559" s="388"/>
      <c r="I559" s="388"/>
      <c r="J559" s="378"/>
      <c r="K559" s="380"/>
      <c r="L559" s="380"/>
      <c r="M559" s="382"/>
      <c r="N559" s="128"/>
      <c r="O559" s="123"/>
      <c r="P559" s="30"/>
      <c r="Q559" s="26"/>
      <c r="R559" s="26"/>
      <c r="S559" s="26"/>
      <c r="T559" s="26"/>
      <c r="U559" s="26"/>
      <c r="V559" s="26">
        <v>200000</v>
      </c>
      <c r="W559" s="26"/>
      <c r="X559" s="26"/>
      <c r="Y559" s="26"/>
      <c r="Z559" s="26"/>
      <c r="AA559" s="26"/>
      <c r="AB559" s="26"/>
      <c r="AC559" s="26"/>
      <c r="AD559" s="345"/>
      <c r="AE559" s="345"/>
      <c r="AF559" s="452"/>
      <c r="AG559" s="317"/>
      <c r="AH559" s="317"/>
      <c r="AI559" s="391"/>
    </row>
    <row r="560" spans="1:35" ht="33">
      <c r="A560" s="348"/>
      <c r="B560" s="69"/>
      <c r="C560" s="28" t="s">
        <v>322</v>
      </c>
      <c r="D560" s="28" t="s">
        <v>224</v>
      </c>
      <c r="E560" s="129"/>
      <c r="F560" s="25"/>
      <c r="G560" s="361"/>
      <c r="H560" s="388"/>
      <c r="I560" s="388"/>
      <c r="J560" s="378"/>
      <c r="K560" s="380"/>
      <c r="L560" s="380"/>
      <c r="M560" s="382"/>
      <c r="N560" s="122"/>
      <c r="O560" s="123"/>
      <c r="P560" s="130"/>
      <c r="Q560" s="26"/>
      <c r="R560" s="26"/>
      <c r="S560" s="26"/>
      <c r="T560" s="26"/>
      <c r="U560" s="26"/>
      <c r="V560" s="26"/>
      <c r="W560" s="26"/>
      <c r="X560" s="26"/>
      <c r="Y560" s="26"/>
      <c r="Z560" s="26"/>
      <c r="AA560" s="26"/>
      <c r="AB560" s="26"/>
      <c r="AC560" s="26"/>
      <c r="AD560" s="345"/>
      <c r="AE560" s="345"/>
      <c r="AF560" s="452"/>
      <c r="AG560" s="317"/>
      <c r="AH560" s="317"/>
      <c r="AI560" s="391"/>
    </row>
    <row r="561" spans="1:35" ht="25.5" thickBot="1">
      <c r="A561" s="359"/>
      <c r="B561" s="70"/>
      <c r="C561" s="31" t="s">
        <v>323</v>
      </c>
      <c r="D561" s="31" t="s">
        <v>224</v>
      </c>
      <c r="E561" s="132"/>
      <c r="F561" s="32"/>
      <c r="G561" s="362"/>
      <c r="H561" s="389"/>
      <c r="I561" s="389"/>
      <c r="J561" s="379"/>
      <c r="K561" s="381"/>
      <c r="L561" s="381"/>
      <c r="M561" s="383"/>
      <c r="N561" s="134"/>
      <c r="O561" s="34"/>
      <c r="P561" s="135"/>
      <c r="Q561" s="136"/>
      <c r="R561" s="136"/>
      <c r="S561" s="136"/>
      <c r="T561" s="136"/>
      <c r="U561" s="136"/>
      <c r="V561" s="136"/>
      <c r="W561" s="136"/>
      <c r="X561" s="136"/>
      <c r="Y561" s="136"/>
      <c r="Z561" s="136"/>
      <c r="AA561" s="136"/>
      <c r="AB561" s="136"/>
      <c r="AC561" s="136"/>
      <c r="AD561" s="346"/>
      <c r="AE561" s="346"/>
      <c r="AF561" s="453"/>
      <c r="AG561" s="356"/>
      <c r="AH561" s="356"/>
      <c r="AI561" s="392"/>
    </row>
    <row r="562" spans="1:35" ht="15.75" thickBot="1">
      <c r="A562" s="414"/>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c r="AA562" s="415"/>
      <c r="AB562" s="415"/>
      <c r="AC562" s="415"/>
      <c r="AD562" s="415"/>
      <c r="AE562" s="415"/>
      <c r="AF562" s="415"/>
      <c r="AG562" s="415"/>
      <c r="AH562" s="415"/>
      <c r="AI562" s="416"/>
    </row>
    <row r="563" spans="1:35" ht="15.75" thickBot="1">
      <c r="A563" s="140"/>
      <c r="B563" s="140"/>
      <c r="G563" s="141"/>
      <c r="H563" s="141"/>
      <c r="I563" s="141"/>
      <c r="AF563" s="142"/>
    </row>
    <row r="564" spans="1:35">
      <c r="A564" s="372" t="s">
        <v>209</v>
      </c>
      <c r="B564" s="373"/>
      <c r="C564" s="373"/>
      <c r="D564" s="373"/>
      <c r="E564" s="373"/>
      <c r="F564" s="373"/>
      <c r="G564" s="373"/>
      <c r="H564" s="373"/>
      <c r="I564" s="373"/>
      <c r="J564" s="373"/>
      <c r="K564" s="373"/>
      <c r="L564" s="373"/>
      <c r="M564" s="373"/>
      <c r="N564" s="373"/>
      <c r="O564" s="373"/>
      <c r="P564" s="373"/>
      <c r="Q564" s="373"/>
      <c r="R564" s="373"/>
      <c r="S564" s="373"/>
      <c r="T564" s="373"/>
      <c r="U564" s="373"/>
      <c r="V564" s="373"/>
      <c r="W564" s="373"/>
      <c r="X564" s="373"/>
      <c r="Y564" s="373"/>
      <c r="Z564" s="373"/>
      <c r="AA564" s="373"/>
      <c r="AB564" s="373"/>
      <c r="AC564" s="373"/>
      <c r="AD564" s="373"/>
      <c r="AE564" s="373"/>
      <c r="AF564" s="373"/>
      <c r="AG564" s="373"/>
      <c r="AH564" s="373"/>
      <c r="AI564" s="374"/>
    </row>
    <row r="565" spans="1:35" ht="15.75" thickBot="1">
      <c r="A565" s="375" t="s">
        <v>53</v>
      </c>
      <c r="B565" s="376"/>
      <c r="C565" s="376"/>
      <c r="D565" s="376"/>
      <c r="E565" s="376"/>
      <c r="F565" s="376"/>
      <c r="G565" s="376"/>
      <c r="H565" s="376"/>
      <c r="I565" s="376"/>
      <c r="J565" s="376"/>
      <c r="K565" s="376"/>
      <c r="L565" s="376"/>
      <c r="M565" s="376"/>
      <c r="N565" s="376"/>
      <c r="O565" s="376"/>
      <c r="P565" s="376"/>
      <c r="Q565" s="376"/>
      <c r="R565" s="376"/>
      <c r="S565" s="376"/>
      <c r="T565" s="376"/>
      <c r="U565" s="376"/>
      <c r="V565" s="376"/>
      <c r="W565" s="376"/>
      <c r="X565" s="376"/>
      <c r="Y565" s="376"/>
      <c r="Z565" s="376"/>
      <c r="AA565" s="376"/>
      <c r="AB565" s="376"/>
      <c r="AC565" s="376"/>
      <c r="AD565" s="376"/>
      <c r="AE565" s="376"/>
      <c r="AF565" s="376"/>
      <c r="AG565" s="376"/>
      <c r="AH565" s="376"/>
      <c r="AI565" s="377"/>
    </row>
    <row r="566" spans="1:35">
      <c r="A566" s="271" t="s">
        <v>274</v>
      </c>
      <c r="B566" s="272"/>
      <c r="C566" s="272"/>
      <c r="D566" s="272"/>
      <c r="E566" s="272"/>
      <c r="F566" s="272"/>
      <c r="G566" s="273"/>
      <c r="H566" s="274" t="s">
        <v>275</v>
      </c>
      <c r="I566" s="275"/>
      <c r="J566" s="275"/>
      <c r="K566" s="275"/>
      <c r="L566" s="275"/>
      <c r="M566" s="275"/>
      <c r="N566" s="275"/>
      <c r="O566" s="275"/>
      <c r="P566" s="275"/>
      <c r="Q566" s="275"/>
      <c r="R566" s="275"/>
      <c r="S566" s="276"/>
      <c r="T566" s="417" t="s">
        <v>56</v>
      </c>
      <c r="U566" s="418"/>
      <c r="V566" s="418"/>
      <c r="W566" s="418"/>
      <c r="X566" s="418"/>
      <c r="Y566" s="418"/>
      <c r="Z566" s="418"/>
      <c r="AA566" s="418"/>
      <c r="AB566" s="418"/>
      <c r="AC566" s="418"/>
      <c r="AD566" s="418"/>
      <c r="AE566" s="418"/>
      <c r="AF566" s="418"/>
      <c r="AG566" s="418"/>
      <c r="AH566" s="418"/>
      <c r="AI566" s="419"/>
    </row>
    <row r="567" spans="1:35" ht="15.75" thickBot="1">
      <c r="A567" s="279" t="s">
        <v>308</v>
      </c>
      <c r="B567" s="280"/>
      <c r="C567" s="281"/>
      <c r="D567" s="98"/>
      <c r="E567" s="282" t="s">
        <v>277</v>
      </c>
      <c r="F567" s="282"/>
      <c r="G567" s="282"/>
      <c r="H567" s="282"/>
      <c r="I567" s="282"/>
      <c r="J567" s="282"/>
      <c r="K567" s="282"/>
      <c r="L567" s="282"/>
      <c r="M567" s="283"/>
      <c r="N567" s="284" t="s">
        <v>1</v>
      </c>
      <c r="O567" s="285"/>
      <c r="P567" s="285"/>
      <c r="Q567" s="285"/>
      <c r="R567" s="285"/>
      <c r="S567" s="285"/>
      <c r="T567" s="285"/>
      <c r="U567" s="285"/>
      <c r="V567" s="285"/>
      <c r="W567" s="285"/>
      <c r="X567" s="285"/>
      <c r="Y567" s="285"/>
      <c r="Z567" s="285"/>
      <c r="AA567" s="285"/>
      <c r="AB567" s="285"/>
      <c r="AC567" s="285"/>
      <c r="AD567" s="285"/>
      <c r="AE567" s="286"/>
      <c r="AF567" s="411" t="s">
        <v>2</v>
      </c>
      <c r="AG567" s="412"/>
      <c r="AH567" s="412"/>
      <c r="AI567" s="413"/>
    </row>
    <row r="568" spans="1:35">
      <c r="A568" s="306" t="s">
        <v>3</v>
      </c>
      <c r="B568" s="308" t="s">
        <v>4</v>
      </c>
      <c r="C568" s="309"/>
      <c r="D568" s="309"/>
      <c r="E568" s="309"/>
      <c r="F568" s="309"/>
      <c r="G568" s="309"/>
      <c r="H568" s="312" t="s">
        <v>5</v>
      </c>
      <c r="I568" s="314" t="s">
        <v>6</v>
      </c>
      <c r="J568" s="314" t="s">
        <v>7</v>
      </c>
      <c r="K568" s="304" t="s">
        <v>77</v>
      </c>
      <c r="L568" s="292" t="s">
        <v>8</v>
      </c>
      <c r="M568" s="302" t="s">
        <v>9</v>
      </c>
      <c r="N568" s="323" t="s">
        <v>10</v>
      </c>
      <c r="O568" s="270"/>
      <c r="P568" s="268" t="s">
        <v>11</v>
      </c>
      <c r="Q568" s="270"/>
      <c r="R568" s="268" t="s">
        <v>12</v>
      </c>
      <c r="S568" s="270"/>
      <c r="T568" s="268" t="s">
        <v>13</v>
      </c>
      <c r="U568" s="270"/>
      <c r="V568" s="268" t="s">
        <v>14</v>
      </c>
      <c r="W568" s="270"/>
      <c r="X568" s="268" t="s">
        <v>15</v>
      </c>
      <c r="Y568" s="270"/>
      <c r="Z568" s="268" t="s">
        <v>16</v>
      </c>
      <c r="AA568" s="270"/>
      <c r="AB568" s="268" t="s">
        <v>17</v>
      </c>
      <c r="AC568" s="270"/>
      <c r="AD568" s="268" t="s">
        <v>18</v>
      </c>
      <c r="AE568" s="269"/>
      <c r="AF568" s="290" t="s">
        <v>19</v>
      </c>
      <c r="AG568" s="294" t="s">
        <v>20</v>
      </c>
      <c r="AH568" s="296" t="s">
        <v>21</v>
      </c>
      <c r="AI568" s="298" t="s">
        <v>22</v>
      </c>
    </row>
    <row r="569" spans="1:35" ht="20.25" thickBot="1">
      <c r="A569" s="307"/>
      <c r="B569" s="310"/>
      <c r="C569" s="311"/>
      <c r="D569" s="311"/>
      <c r="E569" s="311"/>
      <c r="F569" s="311"/>
      <c r="G569" s="311"/>
      <c r="H569" s="313"/>
      <c r="I569" s="315" t="s">
        <v>6</v>
      </c>
      <c r="J569" s="315"/>
      <c r="K569" s="305"/>
      <c r="L569" s="293"/>
      <c r="M569" s="303"/>
      <c r="N569" s="99" t="s">
        <v>23</v>
      </c>
      <c r="O569" s="100" t="s">
        <v>24</v>
      </c>
      <c r="P569" s="101" t="s">
        <v>23</v>
      </c>
      <c r="Q569" s="100" t="s">
        <v>24</v>
      </c>
      <c r="R569" s="101" t="s">
        <v>23</v>
      </c>
      <c r="S569" s="100" t="s">
        <v>24</v>
      </c>
      <c r="T569" s="101" t="s">
        <v>23</v>
      </c>
      <c r="U569" s="100" t="s">
        <v>24</v>
      </c>
      <c r="V569" s="101" t="s">
        <v>23</v>
      </c>
      <c r="W569" s="100" t="s">
        <v>24</v>
      </c>
      <c r="X569" s="101" t="s">
        <v>23</v>
      </c>
      <c r="Y569" s="100" t="s">
        <v>24</v>
      </c>
      <c r="Z569" s="101" t="s">
        <v>23</v>
      </c>
      <c r="AA569" s="100" t="s">
        <v>25</v>
      </c>
      <c r="AB569" s="101" t="s">
        <v>23</v>
      </c>
      <c r="AC569" s="100" t="s">
        <v>25</v>
      </c>
      <c r="AD569" s="101" t="s">
        <v>23</v>
      </c>
      <c r="AE569" s="102" t="s">
        <v>25</v>
      </c>
      <c r="AF569" s="291"/>
      <c r="AG569" s="295"/>
      <c r="AH569" s="297"/>
      <c r="AI569" s="299"/>
    </row>
    <row r="570" spans="1:35" ht="30.75" thickBot="1">
      <c r="A570" s="103" t="s">
        <v>213</v>
      </c>
      <c r="B570" s="300"/>
      <c r="C570" s="301"/>
      <c r="D570" s="301"/>
      <c r="E570" s="301"/>
      <c r="F570" s="301"/>
      <c r="G570" s="301"/>
      <c r="H570" s="139"/>
      <c r="I570" s="105"/>
      <c r="J570" s="106"/>
      <c r="K570" s="106"/>
      <c r="L570" s="107"/>
      <c r="M570" s="108"/>
      <c r="N570" s="109">
        <f>N572</f>
        <v>0</v>
      </c>
      <c r="O570" s="109">
        <f t="shared" ref="O570:AE570" si="4">O572</f>
        <v>0</v>
      </c>
      <c r="P570" s="109">
        <f t="shared" si="4"/>
        <v>0</v>
      </c>
      <c r="Q570" s="109">
        <f t="shared" si="4"/>
        <v>0</v>
      </c>
      <c r="R570" s="109">
        <f t="shared" si="4"/>
        <v>48000</v>
      </c>
      <c r="S570" s="109">
        <f t="shared" si="4"/>
        <v>0</v>
      </c>
      <c r="T570" s="109">
        <f t="shared" si="4"/>
        <v>0</v>
      </c>
      <c r="U570" s="109">
        <f t="shared" si="4"/>
        <v>0</v>
      </c>
      <c r="V570" s="109">
        <f t="shared" si="4"/>
        <v>0</v>
      </c>
      <c r="W570" s="109">
        <f t="shared" si="4"/>
        <v>0</v>
      </c>
      <c r="X570" s="109">
        <f t="shared" si="4"/>
        <v>0</v>
      </c>
      <c r="Y570" s="109">
        <f t="shared" si="4"/>
        <v>0</v>
      </c>
      <c r="Z570" s="109">
        <f t="shared" si="4"/>
        <v>0</v>
      </c>
      <c r="AA570" s="109">
        <f t="shared" si="4"/>
        <v>0</v>
      </c>
      <c r="AB570" s="109">
        <f t="shared" si="4"/>
        <v>0</v>
      </c>
      <c r="AC570" s="109">
        <f t="shared" si="4"/>
        <v>0</v>
      </c>
      <c r="AD570" s="109">
        <f t="shared" si="4"/>
        <v>48000</v>
      </c>
      <c r="AE570" s="109">
        <f t="shared" si="4"/>
        <v>0</v>
      </c>
      <c r="AF570" s="112">
        <f>AF572</f>
        <v>0</v>
      </c>
      <c r="AG570" s="113"/>
      <c r="AH570" s="113"/>
      <c r="AI570" s="114"/>
    </row>
    <row r="571" spans="1:35" ht="15.75" thickBot="1">
      <c r="A571" s="324"/>
      <c r="B571" s="325"/>
      <c r="C571" s="325"/>
      <c r="D571" s="325"/>
      <c r="E571" s="325"/>
      <c r="F571" s="325"/>
      <c r="G571" s="325"/>
      <c r="H571" s="325"/>
      <c r="I571" s="325"/>
      <c r="J571" s="325"/>
      <c r="K571" s="325"/>
      <c r="L571" s="325"/>
      <c r="M571" s="325"/>
      <c r="N571" s="325"/>
      <c r="O571" s="325"/>
      <c r="P571" s="325"/>
      <c r="Q571" s="325"/>
      <c r="R571" s="325"/>
      <c r="S571" s="325"/>
      <c r="T571" s="325"/>
      <c r="U571" s="325"/>
      <c r="V571" s="325"/>
      <c r="W571" s="325"/>
      <c r="X571" s="325"/>
      <c r="Y571" s="325"/>
      <c r="Z571" s="325"/>
      <c r="AA571" s="325"/>
      <c r="AB571" s="325"/>
      <c r="AC571" s="325"/>
      <c r="AD571" s="325"/>
      <c r="AE571" s="325"/>
      <c r="AF571" s="325"/>
      <c r="AG571" s="325"/>
      <c r="AH571" s="325"/>
      <c r="AI571" s="326"/>
    </row>
    <row r="572" spans="1:35" ht="34.5" thickBot="1">
      <c r="A572" s="13" t="s">
        <v>27</v>
      </c>
      <c r="B572" s="14" t="s">
        <v>28</v>
      </c>
      <c r="C572" s="14" t="s">
        <v>29</v>
      </c>
      <c r="D572" s="14" t="s">
        <v>30</v>
      </c>
      <c r="E572" s="15" t="s">
        <v>31</v>
      </c>
      <c r="F572" s="15" t="s">
        <v>32</v>
      </c>
      <c r="G572" s="115" t="s">
        <v>33</v>
      </c>
      <c r="H572" s="116" t="s">
        <v>34</v>
      </c>
      <c r="I572" s="117"/>
      <c r="J572" s="117"/>
      <c r="K572" s="117"/>
      <c r="L572" s="117"/>
      <c r="M572" s="118"/>
      <c r="N572" s="17">
        <f>SUM(N573:N576)</f>
        <v>0</v>
      </c>
      <c r="O572" s="18">
        <f>SUM(O573:O576)</f>
        <v>0</v>
      </c>
      <c r="P572" s="19">
        <f>SUM(P573:P576)</f>
        <v>0</v>
      </c>
      <c r="Q572" s="18">
        <f>SUM(Q573:Q576)</f>
        <v>0</v>
      </c>
      <c r="R572" s="19">
        <f>SUM(R573:R576)</f>
        <v>48000</v>
      </c>
      <c r="S572" s="18"/>
      <c r="T572" s="19"/>
      <c r="U572" s="18"/>
      <c r="V572" s="19"/>
      <c r="W572" s="18"/>
      <c r="X572" s="19"/>
      <c r="Y572" s="18"/>
      <c r="Z572" s="19"/>
      <c r="AA572" s="18"/>
      <c r="AB572" s="19"/>
      <c r="AC572" s="18"/>
      <c r="AD572" s="20">
        <f>N572+P572+R572</f>
        <v>48000</v>
      </c>
      <c r="AE572" s="18">
        <f>AE573</f>
        <v>0</v>
      </c>
      <c r="AF572" s="21">
        <f>SUM(AF573:AF576)</f>
        <v>0</v>
      </c>
      <c r="AG572" s="22"/>
      <c r="AH572" s="22"/>
      <c r="AI572" s="119"/>
    </row>
    <row r="573" spans="1:35" ht="49.5">
      <c r="A573" s="347" t="s">
        <v>324</v>
      </c>
      <c r="B573" s="68" t="s">
        <v>325</v>
      </c>
      <c r="C573" s="24" t="s">
        <v>326</v>
      </c>
      <c r="D573" s="24" t="s">
        <v>224</v>
      </c>
      <c r="E573" s="120"/>
      <c r="F573" s="25"/>
      <c r="G573" s="387" t="s">
        <v>327</v>
      </c>
      <c r="H573" s="388" t="s">
        <v>328</v>
      </c>
      <c r="I573" s="29"/>
      <c r="J573" s="378">
        <v>1</v>
      </c>
      <c r="K573" s="420">
        <v>1</v>
      </c>
      <c r="L573" s="380"/>
      <c r="M573" s="382"/>
      <c r="N573" s="122"/>
      <c r="O573" s="123"/>
      <c r="P573" s="124"/>
      <c r="Q573" s="125"/>
      <c r="R573" s="125"/>
      <c r="S573" s="125"/>
      <c r="T573" s="125"/>
      <c r="U573" s="125"/>
      <c r="V573" s="125"/>
      <c r="W573" s="125"/>
      <c r="X573" s="125"/>
      <c r="Y573" s="125"/>
      <c r="Z573" s="125"/>
      <c r="AA573" s="125"/>
      <c r="AB573" s="26"/>
      <c r="AC573" s="26"/>
      <c r="AD573" s="345">
        <f>+AD572</f>
        <v>48000</v>
      </c>
      <c r="AE573" s="345"/>
      <c r="AF573" s="448" t="s">
        <v>329</v>
      </c>
      <c r="AG573" s="317" t="s">
        <v>330</v>
      </c>
      <c r="AH573" s="317"/>
      <c r="AI573" s="391" t="s">
        <v>213</v>
      </c>
    </row>
    <row r="574" spans="1:35" ht="49.5">
      <c r="A574" s="348"/>
      <c r="B574" s="69"/>
      <c r="C574" s="28" t="s">
        <v>331</v>
      </c>
      <c r="D574" s="28" t="s">
        <v>217</v>
      </c>
      <c r="E574" s="126"/>
      <c r="F574" s="25"/>
      <c r="G574" s="361"/>
      <c r="H574" s="388"/>
      <c r="I574" s="29"/>
      <c r="J574" s="378"/>
      <c r="K574" s="380"/>
      <c r="L574" s="380"/>
      <c r="M574" s="382"/>
      <c r="N574" s="128"/>
      <c r="O574" s="123"/>
      <c r="P574" s="30"/>
      <c r="Q574" s="26"/>
      <c r="R574" s="26">
        <v>48000</v>
      </c>
      <c r="S574" s="26"/>
      <c r="T574" s="26"/>
      <c r="U574" s="26"/>
      <c r="V574" s="26"/>
      <c r="W574" s="26"/>
      <c r="X574" s="26"/>
      <c r="Y574" s="26"/>
      <c r="Z574" s="26"/>
      <c r="AA574" s="26"/>
      <c r="AB574" s="26"/>
      <c r="AC574" s="26"/>
      <c r="AD574" s="345"/>
      <c r="AE574" s="345"/>
      <c r="AF574" s="449"/>
      <c r="AG574" s="317"/>
      <c r="AH574" s="317"/>
      <c r="AI574" s="391"/>
    </row>
    <row r="575" spans="1:35" ht="41.25">
      <c r="A575" s="348"/>
      <c r="B575" s="69"/>
      <c r="C575" s="28" t="s">
        <v>332</v>
      </c>
      <c r="D575" s="28" t="s">
        <v>224</v>
      </c>
      <c r="E575" s="129"/>
      <c r="F575" s="25"/>
      <c r="G575" s="361"/>
      <c r="H575" s="388"/>
      <c r="I575" s="29"/>
      <c r="J575" s="378"/>
      <c r="K575" s="380"/>
      <c r="L575" s="380"/>
      <c r="M575" s="382"/>
      <c r="N575" s="122"/>
      <c r="O575" s="123"/>
      <c r="P575" s="130"/>
      <c r="Q575" s="26"/>
      <c r="R575" s="26"/>
      <c r="S575" s="26"/>
      <c r="T575" s="26"/>
      <c r="U575" s="26"/>
      <c r="V575" s="26"/>
      <c r="W575" s="26"/>
      <c r="X575" s="26"/>
      <c r="Y575" s="26"/>
      <c r="Z575" s="26"/>
      <c r="AA575" s="26"/>
      <c r="AB575" s="26"/>
      <c r="AC575" s="26"/>
      <c r="AD575" s="345"/>
      <c r="AE575" s="345"/>
      <c r="AF575" s="449"/>
      <c r="AG575" s="317"/>
      <c r="AH575" s="317"/>
      <c r="AI575" s="391"/>
    </row>
    <row r="576" spans="1:35" ht="33.75" thickBot="1">
      <c r="A576" s="359"/>
      <c r="B576" s="70"/>
      <c r="C576" s="31" t="s">
        <v>333</v>
      </c>
      <c r="D576" s="31" t="s">
        <v>224</v>
      </c>
      <c r="E576" s="132"/>
      <c r="F576" s="32"/>
      <c r="G576" s="362"/>
      <c r="H576" s="389"/>
      <c r="I576" s="33">
        <v>0</v>
      </c>
      <c r="J576" s="379"/>
      <c r="K576" s="381"/>
      <c r="L576" s="381"/>
      <c r="M576" s="383"/>
      <c r="N576" s="134"/>
      <c r="O576" s="34"/>
      <c r="P576" s="135"/>
      <c r="Q576" s="136"/>
      <c r="R576" s="136"/>
      <c r="S576" s="136"/>
      <c r="T576" s="136"/>
      <c r="U576" s="136"/>
      <c r="V576" s="136"/>
      <c r="W576" s="136"/>
      <c r="X576" s="136"/>
      <c r="Y576" s="136"/>
      <c r="Z576" s="136"/>
      <c r="AA576" s="136"/>
      <c r="AB576" s="136"/>
      <c r="AC576" s="136"/>
      <c r="AD576" s="346"/>
      <c r="AE576" s="346"/>
      <c r="AF576" s="450"/>
      <c r="AG576" s="356"/>
      <c r="AH576" s="356"/>
      <c r="AI576" s="392"/>
    </row>
    <row r="577" spans="1:35">
      <c r="A577" s="198"/>
      <c r="B577" s="198"/>
      <c r="C577" s="198"/>
      <c r="D577" s="198"/>
      <c r="E577" s="198"/>
      <c r="F577" s="198"/>
      <c r="G577" s="198"/>
      <c r="H577" s="198"/>
      <c r="I577" s="198"/>
      <c r="J577" s="198"/>
      <c r="K577" s="198"/>
      <c r="L577" s="198"/>
      <c r="M577" s="198"/>
      <c r="N577" s="198"/>
      <c r="O577" s="198"/>
      <c r="P577" s="198"/>
      <c r="Q577" s="198"/>
      <c r="R577" s="198"/>
      <c r="S577" s="198"/>
      <c r="T577" s="198"/>
      <c r="U577" s="198"/>
      <c r="V577" s="198"/>
      <c r="W577" s="198"/>
      <c r="X577" s="198"/>
      <c r="Y577" s="198"/>
      <c r="Z577" s="198"/>
      <c r="AA577" s="198"/>
      <c r="AB577" s="198"/>
      <c r="AC577" s="198"/>
      <c r="AD577" s="198"/>
      <c r="AE577" s="198"/>
      <c r="AF577" s="198"/>
      <c r="AG577" s="198"/>
      <c r="AH577" s="198"/>
      <c r="AI577" s="198"/>
    </row>
    <row r="578" spans="1:35" ht="15.75" thickBot="1">
      <c r="A578" s="140"/>
      <c r="B578" s="140"/>
      <c r="G578" s="141"/>
      <c r="H578" s="141"/>
      <c r="I578" s="141"/>
      <c r="AF578" s="142"/>
    </row>
    <row r="579" spans="1:35">
      <c r="A579" s="372" t="s">
        <v>209</v>
      </c>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4"/>
    </row>
    <row r="580" spans="1:35" ht="15.75" thickBot="1">
      <c r="A580" s="375" t="s">
        <v>53</v>
      </c>
      <c r="B580" s="376"/>
      <c r="C580" s="376"/>
      <c r="D580" s="376"/>
      <c r="E580" s="376"/>
      <c r="F580" s="376"/>
      <c r="G580" s="376"/>
      <c r="H580" s="376"/>
      <c r="I580" s="376"/>
      <c r="J580" s="376"/>
      <c r="K580" s="376"/>
      <c r="L580" s="376"/>
      <c r="M580" s="376"/>
      <c r="N580" s="376"/>
      <c r="O580" s="376"/>
      <c r="P580" s="376"/>
      <c r="Q580" s="376"/>
      <c r="R580" s="376"/>
      <c r="S580" s="376"/>
      <c r="T580" s="376"/>
      <c r="U580" s="376"/>
      <c r="V580" s="376"/>
      <c r="W580" s="376"/>
      <c r="X580" s="376"/>
      <c r="Y580" s="376"/>
      <c r="Z580" s="376"/>
      <c r="AA580" s="376"/>
      <c r="AB580" s="376"/>
      <c r="AC580" s="376"/>
      <c r="AD580" s="376"/>
      <c r="AE580" s="376"/>
      <c r="AF580" s="376"/>
      <c r="AG580" s="376"/>
      <c r="AH580" s="376"/>
      <c r="AI580" s="377"/>
    </row>
    <row r="581" spans="1:35">
      <c r="A581" s="271" t="s">
        <v>274</v>
      </c>
      <c r="B581" s="272"/>
      <c r="C581" s="272"/>
      <c r="D581" s="272"/>
      <c r="E581" s="272"/>
      <c r="F581" s="272"/>
      <c r="G581" s="273"/>
      <c r="H581" s="274" t="s">
        <v>275</v>
      </c>
      <c r="I581" s="275"/>
      <c r="J581" s="275"/>
      <c r="K581" s="275"/>
      <c r="L581" s="275"/>
      <c r="M581" s="275"/>
      <c r="N581" s="275"/>
      <c r="O581" s="275"/>
      <c r="P581" s="275"/>
      <c r="Q581" s="275"/>
      <c r="R581" s="275"/>
      <c r="S581" s="276"/>
      <c r="T581" s="417" t="s">
        <v>56</v>
      </c>
      <c r="U581" s="418"/>
      <c r="V581" s="418"/>
      <c r="W581" s="418"/>
      <c r="X581" s="418"/>
      <c r="Y581" s="418"/>
      <c r="Z581" s="418"/>
      <c r="AA581" s="418"/>
      <c r="AB581" s="418"/>
      <c r="AC581" s="418"/>
      <c r="AD581" s="418"/>
      <c r="AE581" s="418"/>
      <c r="AF581" s="418"/>
      <c r="AG581" s="418"/>
      <c r="AH581" s="418"/>
      <c r="AI581" s="419"/>
    </row>
    <row r="582" spans="1:35" ht="15.75" thickBot="1">
      <c r="A582" s="279" t="s">
        <v>308</v>
      </c>
      <c r="B582" s="280"/>
      <c r="C582" s="281"/>
      <c r="D582" s="98"/>
      <c r="E582" s="282" t="s">
        <v>277</v>
      </c>
      <c r="F582" s="282"/>
      <c r="G582" s="282"/>
      <c r="H582" s="282"/>
      <c r="I582" s="282"/>
      <c r="J582" s="282"/>
      <c r="K582" s="282"/>
      <c r="L582" s="282"/>
      <c r="M582" s="283"/>
      <c r="N582" s="284" t="s">
        <v>1</v>
      </c>
      <c r="O582" s="285"/>
      <c r="P582" s="285"/>
      <c r="Q582" s="285"/>
      <c r="R582" s="285"/>
      <c r="S582" s="285"/>
      <c r="T582" s="285"/>
      <c r="U582" s="285"/>
      <c r="V582" s="285"/>
      <c r="W582" s="285"/>
      <c r="X582" s="285"/>
      <c r="Y582" s="285"/>
      <c r="Z582" s="285"/>
      <c r="AA582" s="285"/>
      <c r="AB582" s="285"/>
      <c r="AC582" s="285"/>
      <c r="AD582" s="285"/>
      <c r="AE582" s="286"/>
      <c r="AF582" s="411" t="s">
        <v>2</v>
      </c>
      <c r="AG582" s="412"/>
      <c r="AH582" s="412"/>
      <c r="AI582" s="413"/>
    </row>
    <row r="583" spans="1:35">
      <c r="A583" s="306" t="s">
        <v>3</v>
      </c>
      <c r="B583" s="308" t="s">
        <v>4</v>
      </c>
      <c r="C583" s="309"/>
      <c r="D583" s="309"/>
      <c r="E583" s="309"/>
      <c r="F583" s="309"/>
      <c r="G583" s="309"/>
      <c r="H583" s="312" t="s">
        <v>5</v>
      </c>
      <c r="I583" s="314" t="s">
        <v>6</v>
      </c>
      <c r="J583" s="314" t="s">
        <v>7</v>
      </c>
      <c r="K583" s="304" t="s">
        <v>77</v>
      </c>
      <c r="L583" s="292" t="s">
        <v>8</v>
      </c>
      <c r="M583" s="302" t="s">
        <v>9</v>
      </c>
      <c r="N583" s="323" t="s">
        <v>10</v>
      </c>
      <c r="O583" s="270"/>
      <c r="P583" s="268" t="s">
        <v>11</v>
      </c>
      <c r="Q583" s="270"/>
      <c r="R583" s="268" t="s">
        <v>12</v>
      </c>
      <c r="S583" s="270"/>
      <c r="T583" s="268" t="s">
        <v>13</v>
      </c>
      <c r="U583" s="270"/>
      <c r="V583" s="268" t="s">
        <v>14</v>
      </c>
      <c r="W583" s="270"/>
      <c r="X583" s="268" t="s">
        <v>15</v>
      </c>
      <c r="Y583" s="270"/>
      <c r="Z583" s="268" t="s">
        <v>16</v>
      </c>
      <c r="AA583" s="270"/>
      <c r="AB583" s="268" t="s">
        <v>17</v>
      </c>
      <c r="AC583" s="270"/>
      <c r="AD583" s="268" t="s">
        <v>18</v>
      </c>
      <c r="AE583" s="269"/>
      <c r="AF583" s="290" t="s">
        <v>19</v>
      </c>
      <c r="AG583" s="294" t="s">
        <v>20</v>
      </c>
      <c r="AH583" s="296" t="s">
        <v>21</v>
      </c>
      <c r="AI583" s="298" t="s">
        <v>22</v>
      </c>
    </row>
    <row r="584" spans="1:35" ht="20.25" thickBot="1">
      <c r="A584" s="307"/>
      <c r="B584" s="310"/>
      <c r="C584" s="311"/>
      <c r="D584" s="311"/>
      <c r="E584" s="311"/>
      <c r="F584" s="311"/>
      <c r="G584" s="311"/>
      <c r="H584" s="313"/>
      <c r="I584" s="315" t="s">
        <v>6</v>
      </c>
      <c r="J584" s="315"/>
      <c r="K584" s="305"/>
      <c r="L584" s="293"/>
      <c r="M584" s="303"/>
      <c r="N584" s="99" t="s">
        <v>23</v>
      </c>
      <c r="O584" s="100" t="s">
        <v>24</v>
      </c>
      <c r="P584" s="101" t="s">
        <v>23</v>
      </c>
      <c r="Q584" s="100" t="s">
        <v>24</v>
      </c>
      <c r="R584" s="101" t="s">
        <v>23</v>
      </c>
      <c r="S584" s="100" t="s">
        <v>24</v>
      </c>
      <c r="T584" s="101" t="s">
        <v>23</v>
      </c>
      <c r="U584" s="100" t="s">
        <v>24</v>
      </c>
      <c r="V584" s="101" t="s">
        <v>23</v>
      </c>
      <c r="W584" s="100" t="s">
        <v>24</v>
      </c>
      <c r="X584" s="101" t="s">
        <v>23</v>
      </c>
      <c r="Y584" s="100" t="s">
        <v>24</v>
      </c>
      <c r="Z584" s="101" t="s">
        <v>23</v>
      </c>
      <c r="AA584" s="100" t="s">
        <v>25</v>
      </c>
      <c r="AB584" s="101" t="s">
        <v>23</v>
      </c>
      <c r="AC584" s="100" t="s">
        <v>25</v>
      </c>
      <c r="AD584" s="101" t="s">
        <v>23</v>
      </c>
      <c r="AE584" s="102" t="s">
        <v>25</v>
      </c>
      <c r="AF584" s="291"/>
      <c r="AG584" s="295"/>
      <c r="AH584" s="297"/>
      <c r="AI584" s="299"/>
    </row>
    <row r="585" spans="1:35" ht="27.75" thickBot="1">
      <c r="A585" s="103" t="s">
        <v>213</v>
      </c>
      <c r="B585" s="300"/>
      <c r="C585" s="301"/>
      <c r="D585" s="301"/>
      <c r="E585" s="301"/>
      <c r="F585" s="301"/>
      <c r="G585" s="301"/>
      <c r="H585" s="139"/>
      <c r="I585" s="105"/>
      <c r="J585" s="106"/>
      <c r="K585" s="106"/>
      <c r="L585" s="107"/>
      <c r="M585" s="108"/>
      <c r="N585" s="109" t="e">
        <f>N587+#REF!+#REF!</f>
        <v>#REF!</v>
      </c>
      <c r="O585" s="110" t="e">
        <f>O587+#REF!+#REF!</f>
        <v>#REF!</v>
      </c>
      <c r="P585" s="110" t="e">
        <f>P587+#REF!+#REF!</f>
        <v>#REF!</v>
      </c>
      <c r="Q585" s="110" t="e">
        <f>Q587+#REF!+#REF!</f>
        <v>#REF!</v>
      </c>
      <c r="R585" s="110" t="e">
        <f>R587+#REF!+#REF!</f>
        <v>#REF!</v>
      </c>
      <c r="S585" s="110" t="e">
        <f>S587+#REF!+#REF!</f>
        <v>#REF!</v>
      </c>
      <c r="T585" s="110" t="e">
        <f>T587+#REF!+#REF!</f>
        <v>#REF!</v>
      </c>
      <c r="U585" s="110" t="e">
        <f>U587+#REF!+#REF!</f>
        <v>#REF!</v>
      </c>
      <c r="V585" s="110" t="e">
        <f>V587+#REF!+#REF!</f>
        <v>#REF!</v>
      </c>
      <c r="W585" s="110" t="e">
        <f>W587+#REF!+#REF!</f>
        <v>#REF!</v>
      </c>
      <c r="X585" s="110" t="e">
        <f>X587+#REF!+#REF!</f>
        <v>#REF!</v>
      </c>
      <c r="Y585" s="110" t="e">
        <f>Y587+#REF!+#REF!</f>
        <v>#REF!</v>
      </c>
      <c r="Z585" s="110" t="e">
        <f>Z587+#REF!+#REF!</f>
        <v>#REF!</v>
      </c>
      <c r="AA585" s="110" t="e">
        <f>AA587+#REF!+#REF!</f>
        <v>#REF!</v>
      </c>
      <c r="AB585" s="110" t="e">
        <f>AB587+#REF!+#REF!</f>
        <v>#REF!</v>
      </c>
      <c r="AC585" s="110" t="e">
        <f>AC587+#REF!+#REF!</f>
        <v>#REF!</v>
      </c>
      <c r="AD585" s="110" t="e">
        <f>+AD587+#REF!+#REF!</f>
        <v>#REF!</v>
      </c>
      <c r="AE585" s="111" t="e">
        <f>AE587+#REF!+#REF!</f>
        <v>#REF!</v>
      </c>
      <c r="AF585" s="112" t="e">
        <f>AF587+#REF!+#REF!</f>
        <v>#REF!</v>
      </c>
      <c r="AG585" s="113"/>
      <c r="AH585" s="113"/>
      <c r="AI585" s="114"/>
    </row>
    <row r="586" spans="1:35" ht="15.75" thickBot="1">
      <c r="A586" s="324"/>
      <c r="B586" s="325"/>
      <c r="C586" s="325"/>
      <c r="D586" s="325"/>
      <c r="E586" s="325"/>
      <c r="F586" s="325"/>
      <c r="G586" s="325"/>
      <c r="H586" s="325"/>
      <c r="I586" s="325"/>
      <c r="J586" s="325"/>
      <c r="K586" s="325"/>
      <c r="L586" s="325"/>
      <c r="M586" s="325"/>
      <c r="N586" s="325"/>
      <c r="O586" s="325"/>
      <c r="P586" s="325"/>
      <c r="Q586" s="325"/>
      <c r="R586" s="325"/>
      <c r="S586" s="325"/>
      <c r="T586" s="325"/>
      <c r="U586" s="325"/>
      <c r="V586" s="325"/>
      <c r="W586" s="325"/>
      <c r="X586" s="325"/>
      <c r="Y586" s="325"/>
      <c r="Z586" s="325"/>
      <c r="AA586" s="325"/>
      <c r="AB586" s="325"/>
      <c r="AC586" s="325"/>
      <c r="AD586" s="325"/>
      <c r="AE586" s="325"/>
      <c r="AF586" s="325"/>
      <c r="AG586" s="325"/>
      <c r="AH586" s="325"/>
      <c r="AI586" s="326"/>
    </row>
    <row r="587" spans="1:35" ht="34.5" thickBot="1">
      <c r="A587" s="13" t="s">
        <v>27</v>
      </c>
      <c r="B587" s="14" t="s">
        <v>28</v>
      </c>
      <c r="C587" s="14" t="s">
        <v>29</v>
      </c>
      <c r="D587" s="14" t="s">
        <v>30</v>
      </c>
      <c r="E587" s="15" t="s">
        <v>31</v>
      </c>
      <c r="F587" s="176" t="s">
        <v>32</v>
      </c>
      <c r="G587" s="171" t="s">
        <v>33</v>
      </c>
      <c r="H587" s="116" t="s">
        <v>34</v>
      </c>
      <c r="I587" s="117"/>
      <c r="J587" s="117"/>
      <c r="K587" s="117"/>
      <c r="L587" s="117"/>
      <c r="M587" s="118"/>
      <c r="N587" s="17">
        <f>SUM(N588:N591)</f>
        <v>0</v>
      </c>
      <c r="O587" s="18">
        <f>SUM(O588:O591)</f>
        <v>0</v>
      </c>
      <c r="P587" s="19">
        <f>SUM(P588:P591)</f>
        <v>0</v>
      </c>
      <c r="Q587" s="18">
        <f>SUM(Q588:Q591)</f>
        <v>0</v>
      </c>
      <c r="R587" s="19">
        <f>SUM(R588:R591)</f>
        <v>16000</v>
      </c>
      <c r="S587" s="18"/>
      <c r="T587" s="19"/>
      <c r="U587" s="18"/>
      <c r="V587" s="19"/>
      <c r="W587" s="18"/>
      <c r="X587" s="19"/>
      <c r="Y587" s="18"/>
      <c r="Z587" s="19"/>
      <c r="AA587" s="18"/>
      <c r="AB587" s="19"/>
      <c r="AC587" s="18"/>
      <c r="AD587" s="20">
        <f>N587+P587+R587</f>
        <v>16000</v>
      </c>
      <c r="AE587" s="18">
        <f>AE588</f>
        <v>0</v>
      </c>
      <c r="AF587" s="21">
        <f>SUM(AF588:AF591)</f>
        <v>0</v>
      </c>
      <c r="AG587" s="22"/>
      <c r="AH587" s="22"/>
      <c r="AI587" s="119"/>
    </row>
    <row r="588" spans="1:35" ht="49.5">
      <c r="A588" s="347" t="s">
        <v>334</v>
      </c>
      <c r="B588" s="68" t="s">
        <v>335</v>
      </c>
      <c r="C588" s="24" t="s">
        <v>336</v>
      </c>
      <c r="D588" s="24" t="s">
        <v>217</v>
      </c>
      <c r="E588" s="120"/>
      <c r="F588" s="177"/>
      <c r="G588" s="388" t="s">
        <v>337</v>
      </c>
      <c r="H588" s="388" t="s">
        <v>338</v>
      </c>
      <c r="I588" s="29">
        <v>0</v>
      </c>
      <c r="J588">
        <v>1</v>
      </c>
      <c r="K588" s="121">
        <v>1</v>
      </c>
      <c r="L588" s="380"/>
      <c r="M588" s="382"/>
      <c r="N588" s="122"/>
      <c r="O588" s="123"/>
      <c r="P588" s="124"/>
      <c r="Q588" s="125"/>
      <c r="R588" s="125"/>
      <c r="S588" s="125"/>
      <c r="T588" s="125"/>
      <c r="U588" s="125"/>
      <c r="V588" s="125"/>
      <c r="W588" s="125"/>
      <c r="X588" s="125"/>
      <c r="Y588" s="125"/>
      <c r="Z588" s="125"/>
      <c r="AA588" s="125"/>
      <c r="AB588" s="26"/>
      <c r="AC588" s="26"/>
      <c r="AD588" s="345">
        <f>+AD587</f>
        <v>16000</v>
      </c>
      <c r="AE588" s="345"/>
      <c r="AF588" s="448" t="s">
        <v>339</v>
      </c>
      <c r="AG588" s="317" t="s">
        <v>340</v>
      </c>
      <c r="AH588" s="317"/>
      <c r="AI588" s="391" t="s">
        <v>213</v>
      </c>
    </row>
    <row r="589" spans="1:35" ht="24.75">
      <c r="A589" s="348"/>
      <c r="B589" s="69"/>
      <c r="C589" s="28" t="s">
        <v>341</v>
      </c>
      <c r="D589" s="28" t="s">
        <v>217</v>
      </c>
      <c r="E589" s="126"/>
      <c r="F589" s="25"/>
      <c r="G589" s="388"/>
      <c r="H589" s="388"/>
      <c r="I589" s="29"/>
      <c r="K589" s="127"/>
      <c r="L589" s="380"/>
      <c r="M589" s="382"/>
      <c r="N589" s="128"/>
      <c r="O589" s="123"/>
      <c r="P589" s="30"/>
      <c r="Q589" s="26"/>
      <c r="R589" s="26"/>
      <c r="S589" s="26"/>
      <c r="T589" s="26"/>
      <c r="U589" s="26"/>
      <c r="V589" s="26"/>
      <c r="W589" s="26"/>
      <c r="X589" s="26"/>
      <c r="Y589" s="26"/>
      <c r="Z589" s="26"/>
      <c r="AA589" s="26"/>
      <c r="AB589" s="26"/>
      <c r="AC589" s="26"/>
      <c r="AD589" s="345"/>
      <c r="AE589" s="345"/>
      <c r="AF589" s="449"/>
      <c r="AG589" s="317"/>
      <c r="AH589" s="317"/>
      <c r="AI589" s="391"/>
    </row>
    <row r="590" spans="1:35" ht="24.75">
      <c r="A590" s="348"/>
      <c r="B590" s="69"/>
      <c r="C590" s="28" t="s">
        <v>284</v>
      </c>
      <c r="D590" s="28" t="s">
        <v>224</v>
      </c>
      <c r="E590" s="129"/>
      <c r="F590" s="25"/>
      <c r="G590" s="388"/>
      <c r="H590" s="388"/>
      <c r="I590" s="29"/>
      <c r="K590" s="127"/>
      <c r="L590" s="380"/>
      <c r="M590" s="382"/>
      <c r="N590" s="122"/>
      <c r="O590" s="123"/>
      <c r="P590" s="130"/>
      <c r="Q590" s="26"/>
      <c r="R590" s="26">
        <v>16000</v>
      </c>
      <c r="S590" s="26"/>
      <c r="T590" s="26"/>
      <c r="U590" s="26"/>
      <c r="V590" s="26"/>
      <c r="W590" s="26"/>
      <c r="X590" s="26"/>
      <c r="Y590" s="26"/>
      <c r="Z590" s="26"/>
      <c r="AA590" s="26"/>
      <c r="AB590" s="26"/>
      <c r="AC590" s="26"/>
      <c r="AD590" s="345"/>
      <c r="AE590" s="345"/>
      <c r="AF590" s="449"/>
      <c r="AG590" s="317"/>
      <c r="AH590" s="317"/>
      <c r="AI590" s="391"/>
    </row>
    <row r="591" spans="1:35" ht="25.5" thickBot="1">
      <c r="A591" s="359"/>
      <c r="B591" s="70"/>
      <c r="C591" s="31" t="s">
        <v>342</v>
      </c>
      <c r="D591" s="31" t="s">
        <v>224</v>
      </c>
      <c r="E591" s="132"/>
      <c r="F591" s="32"/>
      <c r="G591" s="389"/>
      <c r="H591" s="389"/>
      <c r="I591" s="33"/>
      <c r="K591" s="133"/>
      <c r="L591" s="381"/>
      <c r="M591" s="383"/>
      <c r="N591" s="134"/>
      <c r="O591" s="34"/>
      <c r="P591" s="135"/>
      <c r="Q591" s="136"/>
      <c r="R591" s="136"/>
      <c r="S591" s="136"/>
      <c r="T591" s="136"/>
      <c r="U591" s="136"/>
      <c r="V591" s="136"/>
      <c r="W591" s="136"/>
      <c r="X591" s="136"/>
      <c r="Y591" s="136"/>
      <c r="Z591" s="136"/>
      <c r="AA591" s="136"/>
      <c r="AB591" s="136"/>
      <c r="AC591" s="136"/>
      <c r="AD591" s="346"/>
      <c r="AE591" s="346"/>
      <c r="AF591" s="450"/>
      <c r="AG591" s="356"/>
      <c r="AH591" s="356"/>
      <c r="AI591" s="392"/>
    </row>
    <row r="592" spans="1:35" ht="15.75" thickBot="1">
      <c r="A592" s="414"/>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c r="AA592" s="415"/>
      <c r="AB592" s="415"/>
      <c r="AC592" s="415"/>
      <c r="AD592" s="415"/>
      <c r="AE592" s="415"/>
      <c r="AF592" s="415"/>
      <c r="AG592" s="415"/>
      <c r="AH592" s="415"/>
      <c r="AI592" s="416"/>
    </row>
    <row r="593" spans="1:35" ht="15.75" thickBot="1">
      <c r="A593" s="140"/>
      <c r="B593" s="140"/>
      <c r="G593" s="141"/>
      <c r="H593" s="141"/>
      <c r="I593" s="141"/>
      <c r="AF593" s="142"/>
    </row>
    <row r="594" spans="1:35">
      <c r="A594" s="372" t="s">
        <v>209</v>
      </c>
      <c r="B594" s="373"/>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4"/>
    </row>
    <row r="595" spans="1:35" ht="15.75" thickBot="1">
      <c r="A595" s="375" t="s">
        <v>53</v>
      </c>
      <c r="B595" s="376"/>
      <c r="C595" s="376"/>
      <c r="D595" s="376"/>
      <c r="E595" s="376"/>
      <c r="F595" s="376"/>
      <c r="G595" s="376"/>
      <c r="H595" s="376"/>
      <c r="I595" s="376"/>
      <c r="J595" s="376"/>
      <c r="K595" s="376"/>
      <c r="L595" s="376"/>
      <c r="M595" s="376"/>
      <c r="N595" s="376"/>
      <c r="O595" s="376"/>
      <c r="P595" s="376"/>
      <c r="Q595" s="376"/>
      <c r="R595" s="376"/>
      <c r="S595" s="376"/>
      <c r="T595" s="376"/>
      <c r="U595" s="376"/>
      <c r="V595" s="376"/>
      <c r="W595" s="376"/>
      <c r="X595" s="376"/>
      <c r="Y595" s="376"/>
      <c r="Z595" s="376"/>
      <c r="AA595" s="376"/>
      <c r="AB595" s="376"/>
      <c r="AC595" s="376"/>
      <c r="AD595" s="376"/>
      <c r="AE595" s="376"/>
      <c r="AF595" s="376"/>
      <c r="AG595" s="376"/>
      <c r="AH595" s="376"/>
      <c r="AI595" s="377"/>
    </row>
    <row r="596" spans="1:35">
      <c r="A596" s="271" t="s">
        <v>274</v>
      </c>
      <c r="B596" s="272"/>
      <c r="C596" s="272"/>
      <c r="D596" s="272"/>
      <c r="E596" s="272"/>
      <c r="F596" s="272"/>
      <c r="G596" s="273"/>
      <c r="H596" s="274" t="s">
        <v>275</v>
      </c>
      <c r="I596" s="275"/>
      <c r="J596" s="275"/>
      <c r="K596" s="275"/>
      <c r="L596" s="275"/>
      <c r="M596" s="275"/>
      <c r="N596" s="275"/>
      <c r="O596" s="275"/>
      <c r="P596" s="275"/>
      <c r="Q596" s="275"/>
      <c r="R596" s="275"/>
      <c r="S596" s="276"/>
      <c r="T596" s="417" t="s">
        <v>56</v>
      </c>
      <c r="U596" s="418"/>
      <c r="V596" s="418"/>
      <c r="W596" s="418"/>
      <c r="X596" s="418"/>
      <c r="Y596" s="418"/>
      <c r="Z596" s="418"/>
      <c r="AA596" s="418"/>
      <c r="AB596" s="418"/>
      <c r="AC596" s="418"/>
      <c r="AD596" s="418"/>
      <c r="AE596" s="418"/>
      <c r="AF596" s="418"/>
      <c r="AG596" s="418"/>
      <c r="AH596" s="418"/>
      <c r="AI596" s="419"/>
    </row>
    <row r="597" spans="1:35" ht="15.75" thickBot="1">
      <c r="A597" s="279" t="s">
        <v>308</v>
      </c>
      <c r="B597" s="280"/>
      <c r="C597" s="281"/>
      <c r="D597" s="98"/>
      <c r="E597" s="282" t="s">
        <v>277</v>
      </c>
      <c r="F597" s="282"/>
      <c r="G597" s="282"/>
      <c r="H597" s="282"/>
      <c r="I597" s="282"/>
      <c r="J597" s="282"/>
      <c r="K597" s="282"/>
      <c r="L597" s="282"/>
      <c r="M597" s="283"/>
      <c r="N597" s="284" t="s">
        <v>1</v>
      </c>
      <c r="O597" s="285"/>
      <c r="P597" s="285"/>
      <c r="Q597" s="285"/>
      <c r="R597" s="285"/>
      <c r="S597" s="285"/>
      <c r="T597" s="285"/>
      <c r="U597" s="285"/>
      <c r="V597" s="285"/>
      <c r="W597" s="285"/>
      <c r="X597" s="285"/>
      <c r="Y597" s="285"/>
      <c r="Z597" s="285"/>
      <c r="AA597" s="285"/>
      <c r="AB597" s="285"/>
      <c r="AC597" s="285"/>
      <c r="AD597" s="285"/>
      <c r="AE597" s="286"/>
      <c r="AF597" s="411" t="s">
        <v>2</v>
      </c>
      <c r="AG597" s="412"/>
      <c r="AH597" s="412"/>
      <c r="AI597" s="413"/>
    </row>
    <row r="598" spans="1:35">
      <c r="A598" s="306" t="s">
        <v>3</v>
      </c>
      <c r="B598" s="308" t="s">
        <v>4</v>
      </c>
      <c r="C598" s="309"/>
      <c r="D598" s="309"/>
      <c r="E598" s="309"/>
      <c r="F598" s="309"/>
      <c r="G598" s="309"/>
      <c r="H598" s="312" t="s">
        <v>5</v>
      </c>
      <c r="I598" s="314" t="s">
        <v>6</v>
      </c>
      <c r="J598" s="314" t="s">
        <v>7</v>
      </c>
      <c r="K598" s="304" t="s">
        <v>45</v>
      </c>
      <c r="L598" s="292" t="s">
        <v>8</v>
      </c>
      <c r="M598" s="302" t="s">
        <v>9</v>
      </c>
      <c r="N598" s="323" t="s">
        <v>10</v>
      </c>
      <c r="O598" s="270"/>
      <c r="P598" s="268" t="s">
        <v>11</v>
      </c>
      <c r="Q598" s="270"/>
      <c r="R598" s="268" t="s">
        <v>12</v>
      </c>
      <c r="S598" s="270"/>
      <c r="T598" s="268" t="s">
        <v>13</v>
      </c>
      <c r="U598" s="270"/>
      <c r="V598" s="268" t="s">
        <v>14</v>
      </c>
      <c r="W598" s="270"/>
      <c r="X598" s="268" t="s">
        <v>15</v>
      </c>
      <c r="Y598" s="270"/>
      <c r="Z598" s="268" t="s">
        <v>16</v>
      </c>
      <c r="AA598" s="270"/>
      <c r="AB598" s="268" t="s">
        <v>17</v>
      </c>
      <c r="AC598" s="270"/>
      <c r="AD598" s="268" t="s">
        <v>18</v>
      </c>
      <c r="AE598" s="269"/>
      <c r="AF598" s="290" t="s">
        <v>19</v>
      </c>
      <c r="AG598" s="294" t="s">
        <v>20</v>
      </c>
      <c r="AH598" s="296" t="s">
        <v>21</v>
      </c>
      <c r="AI598" s="298" t="s">
        <v>22</v>
      </c>
    </row>
    <row r="599" spans="1:35" ht="20.25" thickBot="1">
      <c r="A599" s="307"/>
      <c r="B599" s="310"/>
      <c r="C599" s="311"/>
      <c r="D599" s="311"/>
      <c r="E599" s="311"/>
      <c r="F599" s="311"/>
      <c r="G599" s="311"/>
      <c r="H599" s="313"/>
      <c r="I599" s="315" t="s">
        <v>6</v>
      </c>
      <c r="J599" s="315"/>
      <c r="K599" s="305"/>
      <c r="L599" s="293"/>
      <c r="M599" s="303"/>
      <c r="N599" s="99" t="s">
        <v>23</v>
      </c>
      <c r="O599" s="100" t="s">
        <v>24</v>
      </c>
      <c r="P599" s="101" t="s">
        <v>23</v>
      </c>
      <c r="Q599" s="100" t="s">
        <v>24</v>
      </c>
      <c r="R599" s="101" t="s">
        <v>23</v>
      </c>
      <c r="S599" s="100" t="s">
        <v>24</v>
      </c>
      <c r="T599" s="101" t="s">
        <v>23</v>
      </c>
      <c r="U599" s="100" t="s">
        <v>24</v>
      </c>
      <c r="V599" s="101" t="s">
        <v>23</v>
      </c>
      <c r="W599" s="100" t="s">
        <v>24</v>
      </c>
      <c r="X599" s="101" t="s">
        <v>23</v>
      </c>
      <c r="Y599" s="100" t="s">
        <v>24</v>
      </c>
      <c r="Z599" s="101" t="s">
        <v>23</v>
      </c>
      <c r="AA599" s="100" t="s">
        <v>25</v>
      </c>
      <c r="AB599" s="101" t="s">
        <v>23</v>
      </c>
      <c r="AC599" s="100" t="s">
        <v>25</v>
      </c>
      <c r="AD599" s="101" t="s">
        <v>23</v>
      </c>
      <c r="AE599" s="102" t="s">
        <v>25</v>
      </c>
      <c r="AF599" s="291"/>
      <c r="AG599" s="295"/>
      <c r="AH599" s="297"/>
      <c r="AI599" s="299"/>
    </row>
    <row r="600" spans="1:35" ht="27.75" thickBot="1">
      <c r="A600" s="103" t="s">
        <v>213</v>
      </c>
      <c r="B600" s="300"/>
      <c r="C600" s="301"/>
      <c r="D600" s="301"/>
      <c r="E600" s="301"/>
      <c r="F600" s="301"/>
      <c r="G600" s="301"/>
      <c r="H600" s="139"/>
      <c r="I600" s="105"/>
      <c r="J600" s="106"/>
      <c r="K600" s="106"/>
      <c r="L600" s="107"/>
      <c r="M600" s="108"/>
      <c r="N600" s="109" t="e">
        <f>N602+#REF!+#REF!</f>
        <v>#REF!</v>
      </c>
      <c r="O600" s="110" t="e">
        <f>O602+#REF!+#REF!</f>
        <v>#REF!</v>
      </c>
      <c r="P600" s="110" t="e">
        <f>P602+#REF!+#REF!</f>
        <v>#REF!</v>
      </c>
      <c r="Q600" s="110" t="e">
        <f>Q602+#REF!+#REF!</f>
        <v>#REF!</v>
      </c>
      <c r="R600" s="110" t="e">
        <f>R602+#REF!+#REF!</f>
        <v>#REF!</v>
      </c>
      <c r="S600" s="110" t="e">
        <f>S602+#REF!+#REF!</f>
        <v>#REF!</v>
      </c>
      <c r="T600" s="110" t="e">
        <f>T602+#REF!+#REF!</f>
        <v>#REF!</v>
      </c>
      <c r="U600" s="110" t="e">
        <f>U602+#REF!+#REF!</f>
        <v>#REF!</v>
      </c>
      <c r="V600" s="110" t="e">
        <f>V602+#REF!+#REF!</f>
        <v>#REF!</v>
      </c>
      <c r="W600" s="110" t="e">
        <f>W602+#REF!+#REF!</f>
        <v>#REF!</v>
      </c>
      <c r="X600" s="110" t="e">
        <f>X602+#REF!+#REF!</f>
        <v>#REF!</v>
      </c>
      <c r="Y600" s="110" t="e">
        <f>Y602+#REF!+#REF!</f>
        <v>#REF!</v>
      </c>
      <c r="Z600" s="110" t="e">
        <f>Z602+#REF!+#REF!</f>
        <v>#REF!</v>
      </c>
      <c r="AA600" s="110" t="e">
        <f>AA602+#REF!+#REF!</f>
        <v>#REF!</v>
      </c>
      <c r="AB600" s="110" t="e">
        <f>AB602+#REF!+#REF!</f>
        <v>#REF!</v>
      </c>
      <c r="AC600" s="110" t="e">
        <f>AC602+#REF!+#REF!</f>
        <v>#REF!</v>
      </c>
      <c r="AD600" s="110" t="e">
        <f>+AD602+#REF!+#REF!</f>
        <v>#REF!</v>
      </c>
      <c r="AE600" s="111" t="e">
        <f>AE602+#REF!+#REF!</f>
        <v>#REF!</v>
      </c>
      <c r="AF600" s="112" t="e">
        <f>AF602+#REF!+#REF!</f>
        <v>#REF!</v>
      </c>
      <c r="AG600" s="113"/>
      <c r="AH600" s="113"/>
      <c r="AI600" s="114"/>
    </row>
    <row r="601" spans="1:35" ht="15.75" thickBot="1">
      <c r="A601" s="324"/>
      <c r="B601" s="325"/>
      <c r="C601" s="325"/>
      <c r="D601" s="325"/>
      <c r="E601" s="325"/>
      <c r="F601" s="325"/>
      <c r="G601" s="325"/>
      <c r="H601" s="325"/>
      <c r="I601" s="325"/>
      <c r="J601" s="325"/>
      <c r="K601" s="325"/>
      <c r="L601" s="325"/>
      <c r="M601" s="325"/>
      <c r="N601" s="325"/>
      <c r="O601" s="325"/>
      <c r="P601" s="325"/>
      <c r="Q601" s="325"/>
      <c r="R601" s="325"/>
      <c r="S601" s="325"/>
      <c r="T601" s="325"/>
      <c r="U601" s="325"/>
      <c r="V601" s="325"/>
      <c r="W601" s="325"/>
      <c r="X601" s="325"/>
      <c r="Y601" s="325"/>
      <c r="Z601" s="325"/>
      <c r="AA601" s="325"/>
      <c r="AB601" s="325"/>
      <c r="AC601" s="325"/>
      <c r="AD601" s="325"/>
      <c r="AE601" s="325"/>
      <c r="AF601" s="325"/>
      <c r="AG601" s="325"/>
      <c r="AH601" s="325"/>
      <c r="AI601" s="326"/>
    </row>
    <row r="602" spans="1:35" ht="34.5" thickBot="1">
      <c r="A602" s="13" t="s">
        <v>27</v>
      </c>
      <c r="B602" s="14" t="s">
        <v>28</v>
      </c>
      <c r="C602" s="14" t="s">
        <v>29</v>
      </c>
      <c r="D602" s="14" t="s">
        <v>30</v>
      </c>
      <c r="E602" s="15" t="s">
        <v>31</v>
      </c>
      <c r="F602" s="15" t="s">
        <v>32</v>
      </c>
      <c r="G602" s="115" t="s">
        <v>33</v>
      </c>
      <c r="H602" s="116" t="s">
        <v>34</v>
      </c>
      <c r="I602" s="117"/>
      <c r="J602" s="117"/>
      <c r="K602" s="117"/>
      <c r="L602" s="117"/>
      <c r="M602" s="118"/>
      <c r="N602" s="17">
        <f>SUM(N603:N606)</f>
        <v>0</v>
      </c>
      <c r="O602" s="18">
        <f>SUM(O603:O606)</f>
        <v>0</v>
      </c>
      <c r="P602" s="19">
        <f>SUM(P603:P606)</f>
        <v>0</v>
      </c>
      <c r="Q602" s="18">
        <f>SUM(Q603:Q606)</f>
        <v>0</v>
      </c>
      <c r="R602" s="19"/>
      <c r="S602" s="18"/>
      <c r="T602" s="19"/>
      <c r="U602" s="18"/>
      <c r="V602" s="19"/>
      <c r="W602" s="18"/>
      <c r="X602" s="19"/>
      <c r="Y602" s="18"/>
      <c r="Z602" s="19"/>
      <c r="AA602" s="18"/>
      <c r="AB602" s="19">
        <f>SUM(AB603:AB606)</f>
        <v>0</v>
      </c>
      <c r="AC602" s="18">
        <f>SUM(AC603:AC606)</f>
        <v>0</v>
      </c>
      <c r="AD602" s="20">
        <f>+AD603</f>
        <v>0</v>
      </c>
      <c r="AE602" s="18">
        <f>AE603</f>
        <v>0</v>
      </c>
      <c r="AF602" s="21">
        <f>SUM(AF603:AF606)</f>
        <v>0</v>
      </c>
      <c r="AG602" s="22"/>
      <c r="AH602" s="22"/>
      <c r="AI602" s="119"/>
    </row>
    <row r="603" spans="1:35" ht="41.25">
      <c r="A603" s="347" t="s">
        <v>343</v>
      </c>
      <c r="B603" s="68" t="s">
        <v>344</v>
      </c>
      <c r="C603" s="24" t="s">
        <v>345</v>
      </c>
      <c r="D603" s="24" t="s">
        <v>217</v>
      </c>
      <c r="E603" s="120"/>
      <c r="F603" s="25"/>
      <c r="G603" s="387" t="s">
        <v>346</v>
      </c>
      <c r="H603" s="388" t="s">
        <v>347</v>
      </c>
      <c r="I603" s="390">
        <v>0</v>
      </c>
      <c r="J603" s="378">
        <v>1</v>
      </c>
      <c r="K603" s="420">
        <v>1</v>
      </c>
      <c r="L603" s="380"/>
      <c r="M603" s="382"/>
      <c r="N603" s="122"/>
      <c r="O603" s="123"/>
      <c r="P603" s="124"/>
      <c r="Q603" s="125"/>
      <c r="R603" s="125"/>
      <c r="S603" s="125"/>
      <c r="T603" s="125"/>
      <c r="U603" s="125"/>
      <c r="V603" s="125"/>
      <c r="W603" s="125"/>
      <c r="X603" s="125"/>
      <c r="Y603" s="125"/>
      <c r="Z603" s="125"/>
      <c r="AA603" s="125"/>
      <c r="AB603" s="26"/>
      <c r="AC603" s="26"/>
      <c r="AD603" s="345"/>
      <c r="AE603" s="345">
        <f>+AD603</f>
        <v>0</v>
      </c>
      <c r="AF603" s="448" t="s">
        <v>348</v>
      </c>
      <c r="AG603" s="317" t="s">
        <v>349</v>
      </c>
      <c r="AH603" s="317"/>
      <c r="AI603" s="391" t="s">
        <v>213</v>
      </c>
    </row>
    <row r="604" spans="1:35" ht="41.25">
      <c r="A604" s="348"/>
      <c r="B604" s="69"/>
      <c r="C604" s="172" t="s">
        <v>350</v>
      </c>
      <c r="D604" s="28" t="s">
        <v>224</v>
      </c>
      <c r="E604" s="126"/>
      <c r="F604" s="25"/>
      <c r="G604" s="361"/>
      <c r="H604" s="388"/>
      <c r="I604" s="388"/>
      <c r="J604" s="378"/>
      <c r="K604" s="380"/>
      <c r="L604" s="380"/>
      <c r="M604" s="382"/>
      <c r="N604" s="128"/>
      <c r="O604" s="123"/>
      <c r="P604" s="30"/>
      <c r="Q604" s="26"/>
      <c r="R604" s="26"/>
      <c r="S604" s="26"/>
      <c r="T604" s="26"/>
      <c r="U604" s="26"/>
      <c r="V604" s="26"/>
      <c r="W604" s="26"/>
      <c r="X604" s="26"/>
      <c r="Y604" s="26"/>
      <c r="Z604" s="26"/>
      <c r="AA604" s="26"/>
      <c r="AB604" s="26"/>
      <c r="AC604" s="26"/>
      <c r="AD604" s="345"/>
      <c r="AE604" s="345"/>
      <c r="AF604" s="449"/>
      <c r="AG604" s="317"/>
      <c r="AH604" s="317"/>
      <c r="AI604" s="391"/>
    </row>
    <row r="605" spans="1:35">
      <c r="A605" s="348"/>
      <c r="B605" s="147"/>
      <c r="C605" s="199"/>
      <c r="D605" s="185"/>
      <c r="E605" s="129"/>
      <c r="F605" s="25"/>
      <c r="G605" s="361"/>
      <c r="H605" s="388"/>
      <c r="I605" s="388"/>
      <c r="J605" s="378"/>
      <c r="K605" s="380"/>
      <c r="L605" s="380"/>
      <c r="M605" s="382"/>
      <c r="N605" s="122"/>
      <c r="O605" s="123"/>
      <c r="P605" s="130"/>
      <c r="Q605" s="26"/>
      <c r="R605" s="26"/>
      <c r="S605" s="26"/>
      <c r="T605" s="26"/>
      <c r="U605" s="26"/>
      <c r="V605" s="26"/>
      <c r="W605" s="26"/>
      <c r="X605" s="26"/>
      <c r="Y605" s="26"/>
      <c r="Z605" s="26"/>
      <c r="AA605" s="26"/>
      <c r="AB605" s="26"/>
      <c r="AC605" s="26"/>
      <c r="AD605" s="345"/>
      <c r="AE605" s="345"/>
      <c r="AF605" s="449"/>
      <c r="AG605" s="317"/>
      <c r="AH605" s="317"/>
      <c r="AI605" s="391"/>
    </row>
    <row r="606" spans="1:35" ht="15.75" thickBot="1">
      <c r="A606" s="359"/>
      <c r="B606" s="70"/>
      <c r="C606" s="31"/>
      <c r="D606" s="31"/>
      <c r="E606" s="132"/>
      <c r="F606" s="32"/>
      <c r="G606" s="362"/>
      <c r="H606" s="389"/>
      <c r="I606" s="389"/>
      <c r="J606" s="379"/>
      <c r="K606" s="381"/>
      <c r="L606" s="381"/>
      <c r="M606" s="383"/>
      <c r="N606" s="134"/>
      <c r="O606" s="34"/>
      <c r="P606" s="135"/>
      <c r="Q606" s="136"/>
      <c r="R606" s="136"/>
      <c r="S606" s="136"/>
      <c r="T606" s="136"/>
      <c r="U606" s="136"/>
      <c r="V606" s="136"/>
      <c r="W606" s="136"/>
      <c r="X606" s="136"/>
      <c r="Y606" s="136"/>
      <c r="Z606" s="136"/>
      <c r="AA606" s="136"/>
      <c r="AB606" s="136"/>
      <c r="AC606" s="136"/>
      <c r="AD606" s="346"/>
      <c r="AE606" s="346"/>
      <c r="AF606" s="450"/>
      <c r="AG606" s="356"/>
      <c r="AH606" s="356"/>
      <c r="AI606" s="392"/>
    </row>
    <row r="607" spans="1:35">
      <c r="A607" s="200"/>
      <c r="B607" s="147"/>
      <c r="C607" s="201"/>
      <c r="D607" s="201"/>
      <c r="E607" s="202"/>
      <c r="F607" s="203"/>
      <c r="G607" s="204"/>
      <c r="H607" s="204"/>
      <c r="I607" s="204"/>
      <c r="J607" s="205"/>
      <c r="K607" s="206"/>
      <c r="L607" s="206"/>
      <c r="M607" s="147"/>
      <c r="N607" s="207"/>
      <c r="O607" s="208"/>
      <c r="P607" s="88"/>
      <c r="Q607" s="209"/>
      <c r="R607" s="209"/>
      <c r="S607" s="209"/>
      <c r="T607" s="209"/>
      <c r="U607" s="209"/>
      <c r="V607" s="209"/>
      <c r="W607" s="209"/>
      <c r="X607" s="209"/>
      <c r="Y607" s="209"/>
      <c r="Z607" s="209"/>
      <c r="AA607" s="209"/>
      <c r="AB607" s="209"/>
      <c r="AC607" s="209"/>
      <c r="AD607" s="210"/>
      <c r="AE607" s="210"/>
      <c r="AF607" s="211"/>
      <c r="AG607" s="212"/>
      <c r="AH607" s="212"/>
      <c r="AI607" s="213"/>
    </row>
    <row r="608" spans="1:35" ht="15.75" thickBot="1">
      <c r="A608" s="329"/>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c r="AH608" s="330"/>
      <c r="AI608" s="331"/>
    </row>
    <row r="609" spans="1:35">
      <c r="A609" s="372" t="s">
        <v>209</v>
      </c>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4"/>
    </row>
    <row r="610" spans="1:35" ht="15.75" thickBot="1">
      <c r="A610" s="375" t="s">
        <v>53</v>
      </c>
      <c r="B610" s="376"/>
      <c r="C610" s="376"/>
      <c r="D610" s="376"/>
      <c r="E610" s="376"/>
      <c r="F610" s="376"/>
      <c r="G610" s="376"/>
      <c r="H610" s="376"/>
      <c r="I610" s="376"/>
      <c r="J610" s="376"/>
      <c r="K610" s="376"/>
      <c r="L610" s="376"/>
      <c r="M610" s="376"/>
      <c r="N610" s="376"/>
      <c r="O610" s="376"/>
      <c r="P610" s="376"/>
      <c r="Q610" s="376"/>
      <c r="R610" s="376"/>
      <c r="S610" s="376"/>
      <c r="T610" s="376"/>
      <c r="U610" s="376"/>
      <c r="V610" s="376"/>
      <c r="W610" s="376"/>
      <c r="X610" s="376"/>
      <c r="Y610" s="376"/>
      <c r="Z610" s="376"/>
      <c r="AA610" s="376"/>
      <c r="AB610" s="376"/>
      <c r="AC610" s="376"/>
      <c r="AD610" s="376"/>
      <c r="AE610" s="376"/>
      <c r="AF610" s="376"/>
      <c r="AG610" s="376"/>
      <c r="AH610" s="376"/>
      <c r="AI610" s="377"/>
    </row>
    <row r="611" spans="1:35">
      <c r="A611" s="271" t="s">
        <v>274</v>
      </c>
      <c r="B611" s="272"/>
      <c r="C611" s="272"/>
      <c r="D611" s="272"/>
      <c r="E611" s="272"/>
      <c r="F611" s="272"/>
      <c r="G611" s="273"/>
      <c r="H611" s="274" t="s">
        <v>210</v>
      </c>
      <c r="I611" s="275"/>
      <c r="J611" s="275"/>
      <c r="K611" s="275"/>
      <c r="L611" s="275"/>
      <c r="M611" s="275"/>
      <c r="N611" s="275"/>
      <c r="O611" s="275"/>
      <c r="P611" s="275"/>
      <c r="Q611" s="275"/>
      <c r="R611" s="275"/>
      <c r="S611" s="276"/>
      <c r="T611" s="274" t="s">
        <v>262</v>
      </c>
      <c r="U611" s="277"/>
      <c r="V611" s="277"/>
      <c r="W611" s="277"/>
      <c r="X611" s="277"/>
      <c r="Y611" s="277"/>
      <c r="Z611" s="277"/>
      <c r="AA611" s="277"/>
      <c r="AB611" s="277"/>
      <c r="AC611" s="277"/>
      <c r="AD611" s="277"/>
      <c r="AE611" s="277"/>
      <c r="AF611" s="277"/>
      <c r="AG611" s="277"/>
      <c r="AH611" s="277"/>
      <c r="AI611" s="278"/>
    </row>
    <row r="612" spans="1:35" ht="15.75" thickBot="1">
      <c r="A612" s="279" t="s">
        <v>351</v>
      </c>
      <c r="B612" s="280"/>
      <c r="C612" s="281"/>
      <c r="D612" s="98"/>
      <c r="E612" s="282" t="s">
        <v>298</v>
      </c>
      <c r="F612" s="282"/>
      <c r="G612" s="282"/>
      <c r="H612" s="282"/>
      <c r="I612" s="282"/>
      <c r="J612" s="282"/>
      <c r="K612" s="282"/>
      <c r="L612" s="282"/>
      <c r="M612" s="283"/>
      <c r="N612" s="284" t="s">
        <v>1</v>
      </c>
      <c r="O612" s="285"/>
      <c r="P612" s="285"/>
      <c r="Q612" s="285"/>
      <c r="R612" s="285"/>
      <c r="S612" s="285"/>
      <c r="T612" s="285"/>
      <c r="U612" s="285"/>
      <c r="V612" s="285"/>
      <c r="W612" s="285"/>
      <c r="X612" s="285"/>
      <c r="Y612" s="285"/>
      <c r="Z612" s="285"/>
      <c r="AA612" s="285"/>
      <c r="AB612" s="285"/>
      <c r="AC612" s="285"/>
      <c r="AD612" s="285"/>
      <c r="AE612" s="286"/>
      <c r="AF612" s="287" t="s">
        <v>2</v>
      </c>
      <c r="AG612" s="288"/>
      <c r="AH612" s="288"/>
      <c r="AI612" s="289"/>
    </row>
    <row r="613" spans="1:35">
      <c r="A613" s="306" t="s">
        <v>3</v>
      </c>
      <c r="B613" s="308" t="s">
        <v>4</v>
      </c>
      <c r="C613" s="309"/>
      <c r="D613" s="309"/>
      <c r="E613" s="309"/>
      <c r="F613" s="309"/>
      <c r="G613" s="309"/>
      <c r="H613" s="312" t="s">
        <v>5</v>
      </c>
      <c r="I613" s="314" t="s">
        <v>6</v>
      </c>
      <c r="J613" s="314" t="s">
        <v>7</v>
      </c>
      <c r="K613" s="304" t="s">
        <v>45</v>
      </c>
      <c r="L613" s="292" t="s">
        <v>8</v>
      </c>
      <c r="M613" s="302" t="s">
        <v>9</v>
      </c>
      <c r="N613" s="323" t="s">
        <v>10</v>
      </c>
      <c r="O613" s="270"/>
      <c r="P613" s="268" t="s">
        <v>11</v>
      </c>
      <c r="Q613" s="270"/>
      <c r="R613" s="268" t="s">
        <v>12</v>
      </c>
      <c r="S613" s="270"/>
      <c r="T613" s="268" t="s">
        <v>13</v>
      </c>
      <c r="U613" s="270"/>
      <c r="V613" s="268" t="s">
        <v>14</v>
      </c>
      <c r="W613" s="270"/>
      <c r="X613" s="268" t="s">
        <v>15</v>
      </c>
      <c r="Y613" s="270"/>
      <c r="Z613" s="268" t="s">
        <v>16</v>
      </c>
      <c r="AA613" s="270"/>
      <c r="AB613" s="268" t="s">
        <v>17</v>
      </c>
      <c r="AC613" s="270"/>
      <c r="AD613" s="268" t="s">
        <v>18</v>
      </c>
      <c r="AE613" s="269"/>
      <c r="AF613" s="290" t="s">
        <v>19</v>
      </c>
      <c r="AG613" s="294" t="s">
        <v>20</v>
      </c>
      <c r="AH613" s="296" t="s">
        <v>21</v>
      </c>
      <c r="AI613" s="298" t="s">
        <v>22</v>
      </c>
    </row>
    <row r="614" spans="1:35" ht="20.25" thickBot="1">
      <c r="A614" s="307"/>
      <c r="B614" s="310"/>
      <c r="C614" s="311"/>
      <c r="D614" s="311"/>
      <c r="E614" s="311"/>
      <c r="F614" s="311"/>
      <c r="G614" s="311"/>
      <c r="H614" s="313"/>
      <c r="I614" s="315" t="s">
        <v>6</v>
      </c>
      <c r="J614" s="315"/>
      <c r="K614" s="305"/>
      <c r="L614" s="293"/>
      <c r="M614" s="303"/>
      <c r="N614" s="99" t="s">
        <v>23</v>
      </c>
      <c r="O614" s="100" t="s">
        <v>24</v>
      </c>
      <c r="P614" s="101" t="s">
        <v>23</v>
      </c>
      <c r="Q614" s="100" t="s">
        <v>24</v>
      </c>
      <c r="R614" s="101" t="s">
        <v>23</v>
      </c>
      <c r="S614" s="100" t="s">
        <v>24</v>
      </c>
      <c r="T614" s="101" t="s">
        <v>23</v>
      </c>
      <c r="U614" s="100" t="s">
        <v>24</v>
      </c>
      <c r="V614" s="101" t="s">
        <v>23</v>
      </c>
      <c r="W614" s="100" t="s">
        <v>24</v>
      </c>
      <c r="X614" s="101" t="s">
        <v>23</v>
      </c>
      <c r="Y614" s="100" t="s">
        <v>24</v>
      </c>
      <c r="Z614" s="101" t="s">
        <v>23</v>
      </c>
      <c r="AA614" s="100" t="s">
        <v>25</v>
      </c>
      <c r="AB614" s="101" t="s">
        <v>23</v>
      </c>
      <c r="AC614" s="100" t="s">
        <v>25</v>
      </c>
      <c r="AD614" s="101" t="s">
        <v>23</v>
      </c>
      <c r="AE614" s="102" t="s">
        <v>25</v>
      </c>
      <c r="AF614" s="291"/>
      <c r="AG614" s="295"/>
      <c r="AH614" s="297"/>
      <c r="AI614" s="299"/>
    </row>
    <row r="615" spans="1:35" ht="23.25" thickBot="1">
      <c r="A615" s="103" t="s">
        <v>287</v>
      </c>
      <c r="B615" s="300"/>
      <c r="C615" s="301"/>
      <c r="D615" s="301"/>
      <c r="E615" s="301"/>
      <c r="F615" s="301"/>
      <c r="G615" s="301"/>
      <c r="H615" s="139"/>
      <c r="I615" s="105"/>
      <c r="J615" s="106"/>
      <c r="K615" s="106"/>
      <c r="L615" s="107"/>
      <c r="M615" s="108"/>
      <c r="N615" s="109">
        <v>0</v>
      </c>
      <c r="O615" s="110">
        <v>0</v>
      </c>
      <c r="P615" s="110">
        <v>0</v>
      </c>
      <c r="Q615" s="110">
        <v>0</v>
      </c>
      <c r="R615" s="110">
        <v>0</v>
      </c>
      <c r="S615" s="110">
        <v>0</v>
      </c>
      <c r="T615" s="110">
        <v>0</v>
      </c>
      <c r="U615" s="110">
        <v>0</v>
      </c>
      <c r="V615" s="110">
        <v>0</v>
      </c>
      <c r="W615" s="110">
        <v>0</v>
      </c>
      <c r="X615" s="110">
        <v>0</v>
      </c>
      <c r="Y615" s="110">
        <v>0</v>
      </c>
      <c r="Z615" s="110">
        <v>0</v>
      </c>
      <c r="AA615" s="110">
        <v>0</v>
      </c>
      <c r="AB615" s="110">
        <v>0</v>
      </c>
      <c r="AC615" s="110">
        <v>0</v>
      </c>
      <c r="AD615" s="110">
        <v>0</v>
      </c>
      <c r="AE615" s="111">
        <v>0</v>
      </c>
      <c r="AF615" s="112">
        <v>0</v>
      </c>
      <c r="AG615" s="113"/>
      <c r="AH615" s="113"/>
      <c r="AI615" s="114"/>
    </row>
    <row r="616" spans="1:35" ht="15.75" thickBot="1">
      <c r="A616" s="324"/>
      <c r="B616" s="325"/>
      <c r="C616" s="325"/>
      <c r="D616" s="325"/>
      <c r="E616" s="325"/>
      <c r="F616" s="325"/>
      <c r="G616" s="325"/>
      <c r="H616" s="325"/>
      <c r="I616" s="325"/>
      <c r="J616" s="325"/>
      <c r="K616" s="325"/>
      <c r="L616" s="325"/>
      <c r="M616" s="325"/>
      <c r="N616" s="325"/>
      <c r="O616" s="325"/>
      <c r="P616" s="325"/>
      <c r="Q616" s="325"/>
      <c r="R616" s="325"/>
      <c r="S616" s="325"/>
      <c r="T616" s="325"/>
      <c r="U616" s="325"/>
      <c r="V616" s="325"/>
      <c r="W616" s="325"/>
      <c r="X616" s="325"/>
      <c r="Y616" s="325"/>
      <c r="Z616" s="325"/>
      <c r="AA616" s="325"/>
      <c r="AB616" s="325"/>
      <c r="AC616" s="325"/>
      <c r="AD616" s="325"/>
      <c r="AE616" s="325"/>
      <c r="AF616" s="325"/>
      <c r="AG616" s="325"/>
      <c r="AH616" s="325"/>
      <c r="AI616" s="326"/>
    </row>
    <row r="617" spans="1:35" ht="35.25" thickBot="1">
      <c r="A617" s="13" t="s">
        <v>27</v>
      </c>
      <c r="B617" s="14" t="s">
        <v>28</v>
      </c>
      <c r="C617" s="170" t="s">
        <v>29</v>
      </c>
      <c r="D617" s="14" t="s">
        <v>30</v>
      </c>
      <c r="E617" s="15" t="s">
        <v>31</v>
      </c>
      <c r="F617" s="15" t="s">
        <v>32</v>
      </c>
      <c r="G617" s="115" t="s">
        <v>33</v>
      </c>
      <c r="H617" s="116" t="s">
        <v>34</v>
      </c>
      <c r="I617" s="117"/>
      <c r="J617" s="117"/>
      <c r="K617" s="117"/>
      <c r="L617" s="117"/>
      <c r="M617" s="118"/>
      <c r="N617" s="17">
        <v>0</v>
      </c>
      <c r="O617" s="18">
        <v>0</v>
      </c>
      <c r="P617" s="19">
        <v>0</v>
      </c>
      <c r="Q617" s="18">
        <v>0</v>
      </c>
      <c r="R617" s="19">
        <f>+R619</f>
        <v>120410</v>
      </c>
      <c r="S617" s="18">
        <f>+S619</f>
        <v>0</v>
      </c>
      <c r="T617" s="19"/>
      <c r="U617" s="18"/>
      <c r="V617" s="19"/>
      <c r="W617" s="18"/>
      <c r="X617" s="19"/>
      <c r="Y617" s="18"/>
      <c r="Z617" s="19"/>
      <c r="AA617" s="18"/>
      <c r="AB617" s="19"/>
      <c r="AC617" s="18"/>
      <c r="AD617" s="20">
        <f>+AD618</f>
        <v>0</v>
      </c>
      <c r="AE617" s="18">
        <f>+AE618</f>
        <v>0</v>
      </c>
      <c r="AF617" s="21">
        <v>0</v>
      </c>
      <c r="AG617" s="22"/>
      <c r="AH617" s="22"/>
      <c r="AI617" s="119"/>
    </row>
    <row r="618" spans="1:35" ht="24.75">
      <c r="A618" s="347" t="s">
        <v>352</v>
      </c>
      <c r="B618" s="68" t="s">
        <v>353</v>
      </c>
      <c r="C618" s="28" t="s">
        <v>354</v>
      </c>
      <c r="D618" s="24" t="s">
        <v>224</v>
      </c>
      <c r="E618" s="120"/>
      <c r="F618" s="54"/>
      <c r="G618" s="390" t="s">
        <v>355</v>
      </c>
      <c r="H618" s="388" t="s">
        <v>356</v>
      </c>
      <c r="I618" s="29"/>
      <c r="J618" s="378">
        <v>1</v>
      </c>
      <c r="K618" s="121">
        <v>1</v>
      </c>
      <c r="L618" s="380">
        <v>0</v>
      </c>
      <c r="M618" s="382"/>
      <c r="N618" s="122"/>
      <c r="O618" s="123"/>
      <c r="P618" s="124"/>
      <c r="Q618" s="125"/>
      <c r="R618" s="125"/>
      <c r="S618" s="125"/>
      <c r="T618" s="125"/>
      <c r="U618" s="125"/>
      <c r="V618" s="125"/>
      <c r="W618" s="125"/>
      <c r="X618" s="125"/>
      <c r="Y618" s="125"/>
      <c r="Z618" s="125"/>
      <c r="AA618" s="125"/>
      <c r="AB618" s="26"/>
      <c r="AC618" s="26"/>
      <c r="AD618" s="345">
        <f>+S619</f>
        <v>0</v>
      </c>
      <c r="AE618" s="345"/>
      <c r="AF618" s="448" t="s">
        <v>357</v>
      </c>
      <c r="AG618" s="317" t="s">
        <v>349</v>
      </c>
      <c r="AH618" s="317"/>
      <c r="AI618" s="391" t="s">
        <v>213</v>
      </c>
    </row>
    <row r="619" spans="1:35" ht="33">
      <c r="A619" s="348"/>
      <c r="B619" s="69"/>
      <c r="C619" s="28" t="s">
        <v>358</v>
      </c>
      <c r="D619" s="28" t="s">
        <v>224</v>
      </c>
      <c r="E619" s="126"/>
      <c r="F619" s="25"/>
      <c r="G619" s="388"/>
      <c r="H619" s="388"/>
      <c r="I619" s="29" t="s">
        <v>359</v>
      </c>
      <c r="J619" s="378"/>
      <c r="K619" s="127"/>
      <c r="L619" s="380"/>
      <c r="M619" s="382"/>
      <c r="N619" s="128"/>
      <c r="O619" s="123"/>
      <c r="P619" s="30"/>
      <c r="Q619" s="26"/>
      <c r="R619" s="26">
        <v>120410</v>
      </c>
      <c r="S619" s="26"/>
      <c r="T619" s="26"/>
      <c r="U619" s="26"/>
      <c r="V619" s="26"/>
      <c r="W619" s="26"/>
      <c r="X619" s="26"/>
      <c r="Y619" s="26"/>
      <c r="Z619" s="26"/>
      <c r="AA619" s="26"/>
      <c r="AB619" s="26"/>
      <c r="AC619" s="26"/>
      <c r="AD619" s="345"/>
      <c r="AE619" s="345"/>
      <c r="AF619" s="449"/>
      <c r="AG619" s="317"/>
      <c r="AH619" s="317"/>
      <c r="AI619" s="391"/>
    </row>
    <row r="620" spans="1:35">
      <c r="A620" s="348"/>
      <c r="B620" s="69"/>
      <c r="C620" s="199"/>
      <c r="D620" s="214"/>
      <c r="E620" s="129"/>
      <c r="F620" s="25"/>
      <c r="G620" s="388"/>
      <c r="H620" s="388"/>
      <c r="I620" s="29"/>
      <c r="J620" s="378"/>
      <c r="K620" s="127"/>
      <c r="L620" s="380"/>
      <c r="M620" s="382"/>
      <c r="N620" s="122"/>
      <c r="O620" s="123"/>
      <c r="P620" s="130"/>
      <c r="Q620" s="26"/>
      <c r="R620" s="26"/>
      <c r="S620" s="26"/>
      <c r="T620" s="26"/>
      <c r="U620" s="26"/>
      <c r="V620" s="26"/>
      <c r="W620" s="26"/>
      <c r="X620" s="26"/>
      <c r="Y620" s="26"/>
      <c r="Z620" s="26"/>
      <c r="AA620" s="26"/>
      <c r="AB620" s="26"/>
      <c r="AC620" s="26"/>
      <c r="AD620" s="345"/>
      <c r="AE620" s="345"/>
      <c r="AF620" s="449"/>
      <c r="AG620" s="317"/>
      <c r="AH620" s="317"/>
      <c r="AI620" s="391"/>
    </row>
    <row r="621" spans="1:35" ht="15.75" thickBot="1">
      <c r="A621" s="359"/>
      <c r="B621" s="70"/>
      <c r="C621" s="31"/>
      <c r="D621" s="45"/>
      <c r="E621" s="132"/>
      <c r="F621" s="32"/>
      <c r="G621" s="389"/>
      <c r="H621" s="389"/>
      <c r="I621" s="33"/>
      <c r="J621" s="379"/>
      <c r="K621" s="133"/>
      <c r="L621" s="381"/>
      <c r="M621" s="383"/>
      <c r="N621" s="134"/>
      <c r="O621" s="34"/>
      <c r="P621" s="135"/>
      <c r="Q621" s="136"/>
      <c r="R621" s="136"/>
      <c r="S621" s="136"/>
      <c r="T621" s="136"/>
      <c r="U621" s="136"/>
      <c r="V621" s="136"/>
      <c r="W621" s="136"/>
      <c r="X621" s="136"/>
      <c r="Y621" s="136"/>
      <c r="Z621" s="136"/>
      <c r="AA621" s="136"/>
      <c r="AB621" s="136"/>
      <c r="AC621" s="136"/>
      <c r="AD621" s="346"/>
      <c r="AE621" s="346"/>
      <c r="AF621" s="450"/>
      <c r="AG621" s="356"/>
      <c r="AH621" s="356"/>
      <c r="AI621" s="392"/>
    </row>
    <row r="622" spans="1:35" ht="15.75" thickBot="1">
      <c r="A622" s="178"/>
      <c r="B622" s="70"/>
      <c r="C622" s="31"/>
      <c r="D622" s="31"/>
      <c r="E622" s="64"/>
      <c r="F622" s="32"/>
      <c r="G622" s="179"/>
      <c r="H622" s="180"/>
      <c r="I622" s="33"/>
      <c r="J622" s="181"/>
      <c r="K622" s="48"/>
      <c r="L622" s="181"/>
      <c r="M622" s="182"/>
      <c r="N622" s="49"/>
      <c r="O622" s="80"/>
      <c r="P622" s="34"/>
      <c r="Q622" s="80"/>
      <c r="R622" s="80"/>
      <c r="S622" s="80"/>
      <c r="T622" s="80"/>
      <c r="U622" s="80"/>
      <c r="V622" s="80"/>
      <c r="W622" s="80"/>
      <c r="X622" s="80"/>
      <c r="Y622" s="80"/>
      <c r="Z622" s="80"/>
      <c r="AA622" s="80"/>
      <c r="AB622" s="80"/>
      <c r="AC622" s="80"/>
      <c r="AD622" s="181"/>
      <c r="AE622" s="181"/>
      <c r="AF622" s="65"/>
      <c r="AG622" s="183"/>
      <c r="AH622" s="183"/>
      <c r="AI622" s="184"/>
    </row>
    <row r="623" spans="1:35" ht="15.75" thickBot="1"/>
    <row r="624" spans="1:35">
      <c r="A624" s="372" t="s">
        <v>209</v>
      </c>
      <c r="B624" s="373"/>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4"/>
    </row>
    <row r="625" spans="1:35" ht="15.75" thickBot="1">
      <c r="A625" s="375" t="s">
        <v>53</v>
      </c>
      <c r="B625" s="376"/>
      <c r="C625" s="376"/>
      <c r="D625" s="376"/>
      <c r="E625" s="376"/>
      <c r="F625" s="376"/>
      <c r="G625" s="376"/>
      <c r="H625" s="376"/>
      <c r="I625" s="376"/>
      <c r="J625" s="376"/>
      <c r="K625" s="376"/>
      <c r="L625" s="376"/>
      <c r="M625" s="376"/>
      <c r="N625" s="376"/>
      <c r="O625" s="376"/>
      <c r="P625" s="376"/>
      <c r="Q625" s="376"/>
      <c r="R625" s="376"/>
      <c r="S625" s="376"/>
      <c r="T625" s="376"/>
      <c r="U625" s="376"/>
      <c r="V625" s="376"/>
      <c r="W625" s="376"/>
      <c r="X625" s="376"/>
      <c r="Y625" s="376"/>
      <c r="Z625" s="376"/>
      <c r="AA625" s="376"/>
      <c r="AB625" s="376"/>
      <c r="AC625" s="376"/>
      <c r="AD625" s="376"/>
      <c r="AE625" s="376"/>
      <c r="AF625" s="376"/>
      <c r="AG625" s="376"/>
      <c r="AH625" s="376"/>
      <c r="AI625" s="377"/>
    </row>
    <row r="626" spans="1:35">
      <c r="A626" s="271" t="s">
        <v>274</v>
      </c>
      <c r="B626" s="272"/>
      <c r="C626" s="272"/>
      <c r="D626" s="272"/>
      <c r="E626" s="272"/>
      <c r="F626" s="272"/>
      <c r="G626" s="273"/>
      <c r="H626" s="274" t="s">
        <v>360</v>
      </c>
      <c r="I626" s="275"/>
      <c r="J626" s="275"/>
      <c r="K626" s="275"/>
      <c r="L626" s="275"/>
      <c r="M626" s="275"/>
      <c r="N626" s="275"/>
      <c r="O626" s="275"/>
      <c r="P626" s="275"/>
      <c r="Q626" s="275"/>
      <c r="R626" s="275"/>
      <c r="S626" s="276"/>
      <c r="T626" s="274" t="s">
        <v>361</v>
      </c>
      <c r="U626" s="277"/>
      <c r="V626" s="277"/>
      <c r="W626" s="277"/>
      <c r="X626" s="277"/>
      <c r="Y626" s="277"/>
      <c r="Z626" s="277"/>
      <c r="AA626" s="277"/>
      <c r="AB626" s="277"/>
      <c r="AC626" s="277"/>
      <c r="AD626" s="277"/>
      <c r="AE626" s="277"/>
      <c r="AF626" s="277"/>
      <c r="AG626" s="277"/>
      <c r="AH626" s="277"/>
      <c r="AI626" s="278"/>
    </row>
    <row r="627" spans="1:35" ht="15.75" thickBot="1">
      <c r="A627" s="279" t="s">
        <v>362</v>
      </c>
      <c r="B627" s="280"/>
      <c r="C627" s="281"/>
      <c r="D627" s="98"/>
      <c r="E627" s="282" t="s">
        <v>363</v>
      </c>
      <c r="F627" s="282"/>
      <c r="G627" s="282"/>
      <c r="H627" s="282"/>
      <c r="I627" s="282"/>
      <c r="J627" s="282"/>
      <c r="K627" s="282"/>
      <c r="L627" s="282"/>
      <c r="M627" s="283"/>
      <c r="N627" s="284" t="s">
        <v>1</v>
      </c>
      <c r="O627" s="285"/>
      <c r="P627" s="285"/>
      <c r="Q627" s="285"/>
      <c r="R627" s="285"/>
      <c r="S627" s="285"/>
      <c r="T627" s="285"/>
      <c r="U627" s="285"/>
      <c r="V627" s="285"/>
      <c r="W627" s="285"/>
      <c r="X627" s="285"/>
      <c r="Y627" s="285"/>
      <c r="Z627" s="285"/>
      <c r="AA627" s="285"/>
      <c r="AB627" s="285"/>
      <c r="AC627" s="285"/>
      <c r="AD627" s="285"/>
      <c r="AE627" s="286"/>
      <c r="AF627" s="287" t="s">
        <v>2</v>
      </c>
      <c r="AG627" s="288"/>
      <c r="AH627" s="288"/>
      <c r="AI627" s="289"/>
    </row>
    <row r="628" spans="1:35">
      <c r="A628" s="306" t="s">
        <v>3</v>
      </c>
      <c r="B628" s="308" t="s">
        <v>4</v>
      </c>
      <c r="C628" s="309"/>
      <c r="D628" s="309"/>
      <c r="E628" s="309"/>
      <c r="F628" s="309"/>
      <c r="G628" s="309"/>
      <c r="H628" s="312" t="s">
        <v>5</v>
      </c>
      <c r="I628" s="314" t="s">
        <v>6</v>
      </c>
      <c r="J628" s="314" t="s">
        <v>7</v>
      </c>
      <c r="K628" s="304" t="s">
        <v>364</v>
      </c>
      <c r="L628" s="292" t="s">
        <v>8</v>
      </c>
      <c r="M628" s="302" t="s">
        <v>9</v>
      </c>
      <c r="N628" s="323" t="s">
        <v>10</v>
      </c>
      <c r="O628" s="270"/>
      <c r="P628" s="268" t="s">
        <v>11</v>
      </c>
      <c r="Q628" s="270"/>
      <c r="R628" s="268" t="s">
        <v>12</v>
      </c>
      <c r="S628" s="270"/>
      <c r="T628" s="268" t="s">
        <v>13</v>
      </c>
      <c r="U628" s="270"/>
      <c r="V628" s="268" t="s">
        <v>14</v>
      </c>
      <c r="W628" s="270"/>
      <c r="X628" s="268" t="s">
        <v>15</v>
      </c>
      <c r="Y628" s="270"/>
      <c r="Z628" s="268" t="s">
        <v>16</v>
      </c>
      <c r="AA628" s="270"/>
      <c r="AB628" s="268" t="s">
        <v>17</v>
      </c>
      <c r="AC628" s="270"/>
      <c r="AD628" s="268" t="s">
        <v>18</v>
      </c>
      <c r="AE628" s="269"/>
      <c r="AF628" s="290" t="s">
        <v>19</v>
      </c>
      <c r="AG628" s="294" t="s">
        <v>20</v>
      </c>
      <c r="AH628" s="296" t="s">
        <v>21</v>
      </c>
      <c r="AI628" s="298" t="s">
        <v>22</v>
      </c>
    </row>
    <row r="629" spans="1:35" ht="20.25" thickBot="1">
      <c r="A629" s="307"/>
      <c r="B629" s="310"/>
      <c r="C629" s="311"/>
      <c r="D629" s="311"/>
      <c r="E629" s="311"/>
      <c r="F629" s="311"/>
      <c r="G629" s="311"/>
      <c r="H629" s="313"/>
      <c r="I629" s="315" t="s">
        <v>6</v>
      </c>
      <c r="J629" s="315"/>
      <c r="K629" s="305"/>
      <c r="L629" s="293"/>
      <c r="M629" s="303"/>
      <c r="N629" s="99" t="s">
        <v>23</v>
      </c>
      <c r="O629" s="100" t="s">
        <v>24</v>
      </c>
      <c r="P629" s="101" t="s">
        <v>23</v>
      </c>
      <c r="Q629" s="100" t="s">
        <v>24</v>
      </c>
      <c r="R629" s="101" t="s">
        <v>23</v>
      </c>
      <c r="S629" s="100" t="s">
        <v>24</v>
      </c>
      <c r="T629" s="101" t="s">
        <v>23</v>
      </c>
      <c r="U629" s="100" t="s">
        <v>24</v>
      </c>
      <c r="V629" s="101" t="s">
        <v>23</v>
      </c>
      <c r="W629" s="100" t="s">
        <v>24</v>
      </c>
      <c r="X629" s="101" t="s">
        <v>23</v>
      </c>
      <c r="Y629" s="100" t="s">
        <v>24</v>
      </c>
      <c r="Z629" s="101" t="s">
        <v>23</v>
      </c>
      <c r="AA629" s="100" t="s">
        <v>25</v>
      </c>
      <c r="AB629" s="101" t="s">
        <v>23</v>
      </c>
      <c r="AC629" s="100" t="s">
        <v>25</v>
      </c>
      <c r="AD629" s="101" t="s">
        <v>23</v>
      </c>
      <c r="AE629" s="102" t="s">
        <v>25</v>
      </c>
      <c r="AF629" s="291"/>
      <c r="AG629" s="295"/>
      <c r="AH629" s="297"/>
      <c r="AI629" s="299"/>
    </row>
    <row r="630" spans="1:35" ht="23.25" thickBot="1">
      <c r="A630" s="103" t="s">
        <v>287</v>
      </c>
      <c r="B630" s="300"/>
      <c r="C630" s="301"/>
      <c r="D630" s="301"/>
      <c r="E630" s="301"/>
      <c r="F630" s="301"/>
      <c r="G630" s="301"/>
      <c r="H630" s="139"/>
      <c r="I630" s="105"/>
      <c r="J630" s="106"/>
      <c r="K630" s="106"/>
      <c r="L630" s="107"/>
      <c r="M630" s="108"/>
      <c r="N630" s="109">
        <v>0</v>
      </c>
      <c r="O630" s="110">
        <v>0</v>
      </c>
      <c r="P630" s="110">
        <v>0</v>
      </c>
      <c r="Q630" s="110">
        <v>0</v>
      </c>
      <c r="R630" s="110">
        <v>0</v>
      </c>
      <c r="S630" s="110">
        <v>0</v>
      </c>
      <c r="T630" s="110">
        <v>0</v>
      </c>
      <c r="U630" s="110">
        <v>0</v>
      </c>
      <c r="V630" s="110">
        <v>0</v>
      </c>
      <c r="W630" s="110">
        <v>0</v>
      </c>
      <c r="X630" s="110">
        <v>0</v>
      </c>
      <c r="Y630" s="110">
        <v>0</v>
      </c>
      <c r="Z630" s="110">
        <v>0</v>
      </c>
      <c r="AA630" s="110">
        <v>0</v>
      </c>
      <c r="AB630" s="110">
        <v>0</v>
      </c>
      <c r="AC630" s="110">
        <v>0</v>
      </c>
      <c r="AD630" s="110">
        <v>0</v>
      </c>
      <c r="AE630" s="111">
        <v>0</v>
      </c>
      <c r="AF630" s="112">
        <v>0</v>
      </c>
      <c r="AG630" s="113"/>
      <c r="AH630" s="113"/>
      <c r="AI630" s="114"/>
    </row>
    <row r="631" spans="1:35" ht="15.75" thickBot="1">
      <c r="A631" s="324"/>
      <c r="B631" s="325"/>
      <c r="C631" s="325"/>
      <c r="D631" s="325"/>
      <c r="E631" s="325"/>
      <c r="F631" s="325"/>
      <c r="G631" s="325"/>
      <c r="H631" s="325"/>
      <c r="I631" s="325"/>
      <c r="J631" s="325"/>
      <c r="K631" s="325"/>
      <c r="L631" s="325"/>
      <c r="M631" s="325"/>
      <c r="N631" s="325"/>
      <c r="O631" s="325"/>
      <c r="P631" s="325"/>
      <c r="Q631" s="325"/>
      <c r="R631" s="325"/>
      <c r="S631" s="325"/>
      <c r="T631" s="325"/>
      <c r="U631" s="325"/>
      <c r="V631" s="325"/>
      <c r="W631" s="325"/>
      <c r="X631" s="325"/>
      <c r="Y631" s="325"/>
      <c r="Z631" s="325"/>
      <c r="AA631" s="325"/>
      <c r="AB631" s="325"/>
      <c r="AC631" s="325"/>
      <c r="AD631" s="325"/>
      <c r="AE631" s="325"/>
      <c r="AF631" s="325"/>
      <c r="AG631" s="325"/>
      <c r="AH631" s="325"/>
      <c r="AI631" s="326"/>
    </row>
    <row r="632" spans="1:35" ht="35.25" thickBot="1">
      <c r="A632" s="13" t="s">
        <v>27</v>
      </c>
      <c r="B632" s="14" t="s">
        <v>28</v>
      </c>
      <c r="C632" s="14" t="s">
        <v>29</v>
      </c>
      <c r="D632" s="14" t="s">
        <v>30</v>
      </c>
      <c r="E632" s="15" t="s">
        <v>31</v>
      </c>
      <c r="F632" s="15" t="s">
        <v>32</v>
      </c>
      <c r="G632" s="115" t="s">
        <v>33</v>
      </c>
      <c r="H632" s="116" t="s">
        <v>34</v>
      </c>
      <c r="I632" s="117"/>
      <c r="J632" s="117"/>
      <c r="K632" s="117"/>
      <c r="L632" s="117"/>
      <c r="M632" s="118"/>
      <c r="N632" s="17">
        <v>0</v>
      </c>
      <c r="O632" s="18">
        <v>0</v>
      </c>
      <c r="P632" s="19">
        <f>+P634</f>
        <v>100000</v>
      </c>
      <c r="Q632" s="18">
        <v>0</v>
      </c>
      <c r="R632" s="19"/>
      <c r="S632" s="18"/>
      <c r="T632" s="19"/>
      <c r="U632" s="18"/>
      <c r="V632" s="19">
        <f>+V634</f>
        <v>0</v>
      </c>
      <c r="W632" s="18"/>
      <c r="X632" s="19"/>
      <c r="Y632" s="18"/>
      <c r="Z632" s="19"/>
      <c r="AA632" s="18"/>
      <c r="AB632" s="19"/>
      <c r="AC632" s="18"/>
      <c r="AD632" s="20">
        <f>+V632+P632</f>
        <v>100000</v>
      </c>
      <c r="AE632" s="18">
        <v>0</v>
      </c>
      <c r="AF632" s="21">
        <v>0</v>
      </c>
      <c r="AG632" s="22"/>
      <c r="AH632" s="22"/>
      <c r="AI632" s="119"/>
    </row>
    <row r="633" spans="1:35" ht="49.5">
      <c r="A633" s="347" t="s">
        <v>365</v>
      </c>
      <c r="B633" s="68" t="s">
        <v>366</v>
      </c>
      <c r="C633" s="24" t="s">
        <v>367</v>
      </c>
      <c r="D633" s="24" t="s">
        <v>224</v>
      </c>
      <c r="E633" s="120"/>
      <c r="F633" s="25"/>
      <c r="G633" s="387" t="s">
        <v>368</v>
      </c>
      <c r="H633" s="388" t="s">
        <v>369</v>
      </c>
      <c r="I633" s="29">
        <v>0</v>
      </c>
      <c r="J633" s="378">
        <v>1</v>
      </c>
      <c r="K633" s="420">
        <v>1</v>
      </c>
      <c r="L633" s="380"/>
      <c r="M633" s="382"/>
      <c r="N633" s="122"/>
      <c r="O633" s="123"/>
      <c r="P633" s="124"/>
      <c r="Q633" s="125"/>
      <c r="R633" s="125"/>
      <c r="S633" s="125"/>
      <c r="T633" s="125"/>
      <c r="U633" s="125"/>
      <c r="V633" s="125"/>
      <c r="W633" s="125"/>
      <c r="X633" s="125"/>
      <c r="Y633" s="125"/>
      <c r="Z633" s="125"/>
      <c r="AA633" s="125"/>
      <c r="AB633" s="26"/>
      <c r="AC633" s="26"/>
      <c r="AD633" s="345">
        <f>+V634+P634</f>
        <v>100000</v>
      </c>
      <c r="AE633" s="345"/>
      <c r="AF633" s="448" t="s">
        <v>370</v>
      </c>
      <c r="AG633" s="317" t="s">
        <v>233</v>
      </c>
      <c r="AH633" s="317"/>
      <c r="AI633" s="391" t="s">
        <v>213</v>
      </c>
    </row>
    <row r="634" spans="1:35" ht="39">
      <c r="A634" s="348"/>
      <c r="B634" s="69"/>
      <c r="C634" s="28" t="s">
        <v>371</v>
      </c>
      <c r="D634" s="28" t="s">
        <v>224</v>
      </c>
      <c r="E634" s="126"/>
      <c r="F634" s="25"/>
      <c r="G634" s="361"/>
      <c r="H634" s="388"/>
      <c r="I634" s="29"/>
      <c r="J634" s="378"/>
      <c r="K634" s="380"/>
      <c r="L634" s="380"/>
      <c r="M634" s="382"/>
      <c r="N634" s="128"/>
      <c r="O634" s="123"/>
      <c r="P634" s="30">
        <v>100000</v>
      </c>
      <c r="Q634" s="26"/>
      <c r="R634" s="26"/>
      <c r="S634" s="26"/>
      <c r="T634" s="26"/>
      <c r="U634" s="26"/>
      <c r="V634" s="30"/>
      <c r="W634" s="26"/>
      <c r="X634" s="26"/>
      <c r="Y634" s="26"/>
      <c r="Z634" s="26"/>
      <c r="AA634" s="26"/>
      <c r="AB634" s="26"/>
      <c r="AC634" s="26"/>
      <c r="AD634" s="345"/>
      <c r="AE634" s="345"/>
      <c r="AF634" s="449"/>
      <c r="AG634" s="317"/>
      <c r="AH634" s="317"/>
      <c r="AI634" s="391"/>
    </row>
    <row r="635" spans="1:35">
      <c r="A635" s="348"/>
      <c r="B635" s="69"/>
      <c r="C635" s="28"/>
      <c r="D635" s="28"/>
      <c r="E635" s="129"/>
      <c r="F635" s="25"/>
      <c r="G635" s="361"/>
      <c r="H635" s="388"/>
      <c r="I635" s="29"/>
      <c r="J635" s="378"/>
      <c r="K635" s="380"/>
      <c r="L635" s="380"/>
      <c r="M635" s="382"/>
      <c r="N635" s="122"/>
      <c r="O635" s="123"/>
      <c r="P635" s="130"/>
      <c r="Q635" s="26"/>
      <c r="R635" s="26"/>
      <c r="S635" s="26"/>
      <c r="T635" s="26"/>
      <c r="U635" s="26"/>
      <c r="V635" s="26"/>
      <c r="W635" s="26"/>
      <c r="X635" s="26"/>
      <c r="Y635" s="26"/>
      <c r="Z635" s="26"/>
      <c r="AA635" s="26"/>
      <c r="AB635" s="26"/>
      <c r="AC635" s="26"/>
      <c r="AD635" s="345"/>
      <c r="AE635" s="345"/>
      <c r="AF635" s="449"/>
      <c r="AG635" s="317"/>
      <c r="AH635" s="317"/>
      <c r="AI635" s="391"/>
    </row>
    <row r="636" spans="1:35" ht="15.75" thickBot="1">
      <c r="A636" s="359"/>
      <c r="B636" s="70"/>
      <c r="C636" s="31"/>
      <c r="D636" s="31"/>
      <c r="E636" s="132"/>
      <c r="F636" s="32"/>
      <c r="G636" s="362"/>
      <c r="H636" s="389"/>
      <c r="I636" s="33"/>
      <c r="J636" s="379"/>
      <c r="K636" s="381"/>
      <c r="L636" s="381"/>
      <c r="M636" s="383"/>
      <c r="N636" s="134"/>
      <c r="O636" s="34"/>
      <c r="P636" s="135"/>
      <c r="Q636" s="136"/>
      <c r="R636" s="136"/>
      <c r="S636" s="136"/>
      <c r="T636" s="136"/>
      <c r="U636" s="136"/>
      <c r="V636" s="136"/>
      <c r="W636" s="136"/>
      <c r="X636" s="136"/>
      <c r="Y636" s="136"/>
      <c r="Z636" s="136"/>
      <c r="AA636" s="136"/>
      <c r="AB636" s="136"/>
      <c r="AC636" s="136"/>
      <c r="AD636" s="346"/>
      <c r="AE636" s="346"/>
      <c r="AF636" s="450"/>
      <c r="AG636" s="356"/>
      <c r="AH636" s="356"/>
      <c r="AI636" s="392"/>
    </row>
    <row r="637" spans="1:35" ht="15.75" thickBot="1">
      <c r="A637" s="329"/>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c r="AH637" s="330"/>
      <c r="AI637" s="331"/>
    </row>
    <row r="638" spans="1:35" ht="15.75" thickBot="1"/>
    <row r="639" spans="1:35">
      <c r="A639" s="372" t="s">
        <v>209</v>
      </c>
      <c r="B639" s="373"/>
      <c r="C639" s="373"/>
      <c r="D639" s="373"/>
      <c r="E639" s="373"/>
      <c r="F639" s="373"/>
      <c r="G639" s="373"/>
      <c r="H639" s="373"/>
      <c r="I639" s="373"/>
      <c r="J639" s="373"/>
      <c r="K639" s="373"/>
      <c r="L639" s="373"/>
      <c r="M639" s="373"/>
      <c r="N639" s="373"/>
      <c r="O639" s="373"/>
      <c r="P639" s="373"/>
      <c r="Q639" s="373"/>
      <c r="R639" s="373"/>
      <c r="S639" s="373"/>
      <c r="T639" s="373"/>
      <c r="U639" s="373"/>
      <c r="V639" s="373"/>
      <c r="W639" s="373"/>
      <c r="X639" s="373"/>
      <c r="Y639" s="373"/>
      <c r="Z639" s="373"/>
      <c r="AA639" s="373"/>
      <c r="AB639" s="373"/>
      <c r="AC639" s="373"/>
      <c r="AD639" s="373"/>
      <c r="AE639" s="373"/>
      <c r="AF639" s="373"/>
      <c r="AG639" s="373"/>
      <c r="AH639" s="373"/>
      <c r="AI639" s="374"/>
    </row>
    <row r="640" spans="1:35" ht="15.75" thickBot="1">
      <c r="A640" s="375" t="s">
        <v>53</v>
      </c>
      <c r="B640" s="376"/>
      <c r="C640" s="376"/>
      <c r="D640" s="376"/>
      <c r="E640" s="376"/>
      <c r="F640" s="376"/>
      <c r="G640" s="376"/>
      <c r="H640" s="376"/>
      <c r="I640" s="376"/>
      <c r="J640" s="376"/>
      <c r="K640" s="376"/>
      <c r="L640" s="376"/>
      <c r="M640" s="376"/>
      <c r="N640" s="376"/>
      <c r="O640" s="376"/>
      <c r="P640" s="376"/>
      <c r="Q640" s="376"/>
      <c r="R640" s="376"/>
      <c r="S640" s="376"/>
      <c r="T640" s="376"/>
      <c r="U640" s="376"/>
      <c r="V640" s="376"/>
      <c r="W640" s="376"/>
      <c r="X640" s="376"/>
      <c r="Y640" s="376"/>
      <c r="Z640" s="376"/>
      <c r="AA640" s="376"/>
      <c r="AB640" s="376"/>
      <c r="AC640" s="376"/>
      <c r="AD640" s="376"/>
      <c r="AE640" s="376"/>
      <c r="AF640" s="376"/>
      <c r="AG640" s="376"/>
      <c r="AH640" s="376"/>
      <c r="AI640" s="377"/>
    </row>
    <row r="641" spans="1:35">
      <c r="A641" s="271" t="s">
        <v>274</v>
      </c>
      <c r="B641" s="272"/>
      <c r="C641" s="272"/>
      <c r="D641" s="272"/>
      <c r="E641" s="272"/>
      <c r="F641" s="272"/>
      <c r="G641" s="273"/>
      <c r="H641" s="274" t="s">
        <v>372</v>
      </c>
      <c r="I641" s="275"/>
      <c r="J641" s="275"/>
      <c r="K641" s="275"/>
      <c r="L641" s="275"/>
      <c r="M641" s="275"/>
      <c r="N641" s="275"/>
      <c r="O641" s="275"/>
      <c r="P641" s="275"/>
      <c r="Q641" s="275"/>
      <c r="R641" s="275"/>
      <c r="S641" s="276"/>
      <c r="T641" s="274" t="s">
        <v>262</v>
      </c>
      <c r="U641" s="277"/>
      <c r="V641" s="277"/>
      <c r="W641" s="277"/>
      <c r="X641" s="277"/>
      <c r="Y641" s="277"/>
      <c r="Z641" s="277"/>
      <c r="AA641" s="277"/>
      <c r="AB641" s="277"/>
      <c r="AC641" s="277"/>
      <c r="AD641" s="277"/>
      <c r="AE641" s="277"/>
      <c r="AF641" s="277"/>
      <c r="AG641" s="277"/>
      <c r="AH641" s="277"/>
      <c r="AI641" s="278"/>
    </row>
    <row r="642" spans="1:35" ht="15.75" thickBot="1">
      <c r="A642" s="279" t="s">
        <v>373</v>
      </c>
      <c r="B642" s="280"/>
      <c r="C642" s="281"/>
      <c r="D642" s="98"/>
      <c r="E642" s="282" t="s">
        <v>374</v>
      </c>
      <c r="F642" s="282"/>
      <c r="G642" s="282"/>
      <c r="H642" s="282"/>
      <c r="I642" s="282"/>
      <c r="J642" s="282"/>
      <c r="K642" s="282"/>
      <c r="L642" s="282"/>
      <c r="M642" s="283"/>
      <c r="N642" s="284" t="s">
        <v>1</v>
      </c>
      <c r="O642" s="285"/>
      <c r="P642" s="285"/>
      <c r="Q642" s="285"/>
      <c r="R642" s="285"/>
      <c r="S642" s="285"/>
      <c r="T642" s="285"/>
      <c r="U642" s="285"/>
      <c r="V642" s="285"/>
      <c r="W642" s="285"/>
      <c r="X642" s="285"/>
      <c r="Y642" s="285"/>
      <c r="Z642" s="285"/>
      <c r="AA642" s="285"/>
      <c r="AB642" s="285"/>
      <c r="AC642" s="285"/>
      <c r="AD642" s="285"/>
      <c r="AE642" s="286"/>
      <c r="AF642" s="287" t="s">
        <v>2</v>
      </c>
      <c r="AG642" s="288"/>
      <c r="AH642" s="288"/>
      <c r="AI642" s="289"/>
    </row>
    <row r="643" spans="1:35">
      <c r="A643" s="306" t="s">
        <v>3</v>
      </c>
      <c r="B643" s="308" t="s">
        <v>4</v>
      </c>
      <c r="C643" s="309"/>
      <c r="D643" s="309"/>
      <c r="E643" s="309"/>
      <c r="F643" s="309"/>
      <c r="G643" s="309"/>
      <c r="H643" s="312" t="s">
        <v>5</v>
      </c>
      <c r="I643" s="314" t="s">
        <v>6</v>
      </c>
      <c r="J643" s="314" t="s">
        <v>7</v>
      </c>
      <c r="K643" s="304" t="s">
        <v>77</v>
      </c>
      <c r="L643" s="292" t="s">
        <v>8</v>
      </c>
      <c r="M643" s="302" t="s">
        <v>9</v>
      </c>
      <c r="N643" s="323" t="s">
        <v>10</v>
      </c>
      <c r="O643" s="270"/>
      <c r="P643" s="268" t="s">
        <v>11</v>
      </c>
      <c r="Q643" s="270"/>
      <c r="R643" s="268" t="s">
        <v>12</v>
      </c>
      <c r="S643" s="270"/>
      <c r="T643" s="268" t="s">
        <v>13</v>
      </c>
      <c r="U643" s="270"/>
      <c r="V643" s="268" t="s">
        <v>14</v>
      </c>
      <c r="W643" s="270"/>
      <c r="X643" s="268" t="s">
        <v>15</v>
      </c>
      <c r="Y643" s="270"/>
      <c r="Z643" s="268" t="s">
        <v>16</v>
      </c>
      <c r="AA643" s="270"/>
      <c r="AB643" s="268" t="s">
        <v>17</v>
      </c>
      <c r="AC643" s="270"/>
      <c r="AD643" s="268" t="s">
        <v>18</v>
      </c>
      <c r="AE643" s="269"/>
      <c r="AF643" s="290" t="s">
        <v>19</v>
      </c>
      <c r="AG643" s="294" t="s">
        <v>20</v>
      </c>
      <c r="AH643" s="296" t="s">
        <v>21</v>
      </c>
      <c r="AI643" s="298" t="s">
        <v>22</v>
      </c>
    </row>
    <row r="644" spans="1:35" ht="20.25" thickBot="1">
      <c r="A644" s="307"/>
      <c r="B644" s="310"/>
      <c r="C644" s="311"/>
      <c r="D644" s="311"/>
      <c r="E644" s="311"/>
      <c r="F644" s="311"/>
      <c r="G644" s="311"/>
      <c r="H644" s="313"/>
      <c r="I644" s="315" t="s">
        <v>6</v>
      </c>
      <c r="J644" s="315"/>
      <c r="K644" s="305"/>
      <c r="L644" s="293"/>
      <c r="M644" s="303"/>
      <c r="N644" s="99" t="s">
        <v>23</v>
      </c>
      <c r="O644" s="100" t="s">
        <v>24</v>
      </c>
      <c r="P644" s="101" t="s">
        <v>23</v>
      </c>
      <c r="Q644" s="100" t="s">
        <v>24</v>
      </c>
      <c r="R644" s="101" t="s">
        <v>23</v>
      </c>
      <c r="S644" s="100" t="s">
        <v>24</v>
      </c>
      <c r="T644" s="101" t="s">
        <v>23</v>
      </c>
      <c r="U644" s="100" t="s">
        <v>24</v>
      </c>
      <c r="V644" s="101" t="s">
        <v>23</v>
      </c>
      <c r="W644" s="100" t="s">
        <v>24</v>
      </c>
      <c r="X644" s="101" t="s">
        <v>23</v>
      </c>
      <c r="Y644" s="100" t="s">
        <v>24</v>
      </c>
      <c r="Z644" s="101" t="s">
        <v>23</v>
      </c>
      <c r="AA644" s="100" t="s">
        <v>25</v>
      </c>
      <c r="AB644" s="101" t="s">
        <v>23</v>
      </c>
      <c r="AC644" s="100" t="s">
        <v>25</v>
      </c>
      <c r="AD644" s="101" t="s">
        <v>23</v>
      </c>
      <c r="AE644" s="102" t="s">
        <v>25</v>
      </c>
      <c r="AF644" s="291"/>
      <c r="AG644" s="295"/>
      <c r="AH644" s="297"/>
      <c r="AI644" s="299"/>
    </row>
    <row r="645" spans="1:35" ht="23.25" thickBot="1">
      <c r="A645" s="103" t="s">
        <v>213</v>
      </c>
      <c r="B645" s="300"/>
      <c r="C645" s="301"/>
      <c r="D645" s="301"/>
      <c r="E645" s="301"/>
      <c r="F645" s="301"/>
      <c r="G645" s="301"/>
      <c r="H645" s="139"/>
      <c r="I645" s="105"/>
      <c r="J645" s="106"/>
      <c r="K645" s="106"/>
      <c r="L645" s="107"/>
      <c r="M645" s="108"/>
      <c r="N645" s="109">
        <v>0</v>
      </c>
      <c r="O645" s="110">
        <v>0</v>
      </c>
      <c r="P645" s="110">
        <v>0</v>
      </c>
      <c r="Q645" s="110">
        <v>0</v>
      </c>
      <c r="R645" s="110">
        <v>0</v>
      </c>
      <c r="S645" s="110">
        <v>0</v>
      </c>
      <c r="T645" s="110">
        <v>0</v>
      </c>
      <c r="U645" s="110">
        <v>0</v>
      </c>
      <c r="V645" s="110">
        <v>0</v>
      </c>
      <c r="W645" s="110">
        <v>0</v>
      </c>
      <c r="X645" s="110">
        <v>0</v>
      </c>
      <c r="Y645" s="110">
        <v>0</v>
      </c>
      <c r="Z645" s="110">
        <v>0</v>
      </c>
      <c r="AA645" s="110">
        <v>0</v>
      </c>
      <c r="AB645" s="110">
        <v>0</v>
      </c>
      <c r="AC645" s="110">
        <v>0</v>
      </c>
      <c r="AD645" s="110">
        <v>0</v>
      </c>
      <c r="AE645" s="111">
        <v>0</v>
      </c>
      <c r="AF645" s="112">
        <v>0</v>
      </c>
      <c r="AG645" s="113"/>
      <c r="AH645" s="113"/>
      <c r="AI645" s="114"/>
    </row>
    <row r="646" spans="1:35" ht="15.75" thickBot="1">
      <c r="A646" s="324"/>
      <c r="B646" s="325"/>
      <c r="C646" s="325"/>
      <c r="D646" s="325"/>
      <c r="E646" s="325"/>
      <c r="F646" s="325"/>
      <c r="G646" s="325"/>
      <c r="H646" s="325"/>
      <c r="I646" s="325"/>
      <c r="J646" s="325"/>
      <c r="K646" s="325"/>
      <c r="L646" s="325"/>
      <c r="M646" s="325"/>
      <c r="N646" s="325"/>
      <c r="O646" s="325"/>
      <c r="P646" s="325"/>
      <c r="Q646" s="325"/>
      <c r="R646" s="325"/>
      <c r="S646" s="325"/>
      <c r="T646" s="325"/>
      <c r="U646" s="325"/>
      <c r="V646" s="325"/>
      <c r="W646" s="325"/>
      <c r="X646" s="325"/>
      <c r="Y646" s="325"/>
      <c r="Z646" s="325"/>
      <c r="AA646" s="325"/>
      <c r="AB646" s="325"/>
      <c r="AC646" s="325"/>
      <c r="AD646" s="325"/>
      <c r="AE646" s="325"/>
      <c r="AF646" s="325"/>
      <c r="AG646" s="325"/>
      <c r="AH646" s="325"/>
      <c r="AI646" s="326"/>
    </row>
    <row r="647" spans="1:35" ht="34.5" thickBot="1">
      <c r="A647" s="13" t="s">
        <v>27</v>
      </c>
      <c r="B647" s="14" t="s">
        <v>28</v>
      </c>
      <c r="C647" s="14" t="s">
        <v>29</v>
      </c>
      <c r="D647" s="14" t="s">
        <v>30</v>
      </c>
      <c r="E647" s="176" t="s">
        <v>31</v>
      </c>
      <c r="F647" s="215" t="s">
        <v>32</v>
      </c>
      <c r="G647" s="171" t="s">
        <v>33</v>
      </c>
      <c r="H647" s="116" t="s">
        <v>34</v>
      </c>
      <c r="I647" s="117"/>
      <c r="J647" s="117"/>
      <c r="K647" s="117"/>
      <c r="L647" s="117"/>
      <c r="M647" s="118"/>
      <c r="N647" s="186">
        <v>0</v>
      </c>
      <c r="O647" s="187">
        <v>0</v>
      </c>
      <c r="P647" s="188">
        <v>0</v>
      </c>
      <c r="Q647" s="18">
        <v>0</v>
      </c>
      <c r="R647" s="19"/>
      <c r="S647" s="18"/>
      <c r="T647" s="19"/>
      <c r="U647" s="18"/>
      <c r="V647" s="19">
        <f>+V649</f>
        <v>80000</v>
      </c>
      <c r="W647" s="18"/>
      <c r="X647" s="19"/>
      <c r="Y647" s="18"/>
      <c r="Z647" s="19"/>
      <c r="AA647" s="18"/>
      <c r="AB647" s="19"/>
      <c r="AC647" s="18"/>
      <c r="AD647" s="20">
        <f>+AD648</f>
        <v>80000</v>
      </c>
      <c r="AE647" s="18">
        <v>0</v>
      </c>
      <c r="AF647" s="21">
        <v>0</v>
      </c>
      <c r="AG647" s="22"/>
      <c r="AH647" s="22"/>
      <c r="AI647" s="119"/>
    </row>
    <row r="648" spans="1:35" ht="49.5">
      <c r="A648" s="347" t="s">
        <v>375</v>
      </c>
      <c r="B648" s="68" t="s">
        <v>376</v>
      </c>
      <c r="C648" s="24" t="s">
        <v>367</v>
      </c>
      <c r="D648" s="24" t="s">
        <v>224</v>
      </c>
      <c r="E648" s="120"/>
      <c r="F648" s="177"/>
      <c r="G648" s="361" t="s">
        <v>377</v>
      </c>
      <c r="H648" s="388" t="s">
        <v>378</v>
      </c>
      <c r="I648" s="29">
        <v>0</v>
      </c>
      <c r="J648" s="378">
        <v>120</v>
      </c>
      <c r="K648" s="420">
        <v>60</v>
      </c>
      <c r="L648" s="380"/>
      <c r="M648" s="382"/>
      <c r="N648" s="189"/>
      <c r="O648" s="190"/>
      <c r="P648" s="191"/>
      <c r="Q648" s="125"/>
      <c r="R648" s="125"/>
      <c r="S648" s="125"/>
      <c r="T648" s="125"/>
      <c r="U648" s="125"/>
      <c r="V648" s="125"/>
      <c r="W648" s="125"/>
      <c r="X648" s="125"/>
      <c r="Y648" s="125"/>
      <c r="Z648" s="125"/>
      <c r="AA648" s="125"/>
      <c r="AB648" s="26"/>
      <c r="AC648" s="26"/>
      <c r="AD648" s="345">
        <v>80000</v>
      </c>
      <c r="AE648" s="345"/>
      <c r="AF648" s="27" t="s">
        <v>379</v>
      </c>
      <c r="AG648" s="317" t="s">
        <v>380</v>
      </c>
      <c r="AH648" s="317"/>
      <c r="AI648" s="391" t="s">
        <v>213</v>
      </c>
    </row>
    <row r="649" spans="1:35" ht="33">
      <c r="A649" s="348"/>
      <c r="B649" s="69"/>
      <c r="C649" s="28" t="s">
        <v>381</v>
      </c>
      <c r="D649" s="28" t="s">
        <v>224</v>
      </c>
      <c r="E649" s="126"/>
      <c r="F649" s="25"/>
      <c r="G649" s="361"/>
      <c r="H649" s="388"/>
      <c r="I649" s="29"/>
      <c r="J649" s="378"/>
      <c r="K649" s="380"/>
      <c r="L649" s="380"/>
      <c r="M649" s="382"/>
      <c r="N649" s="128"/>
      <c r="O649" s="123"/>
      <c r="P649" s="30"/>
      <c r="Q649" s="26"/>
      <c r="R649" s="26"/>
      <c r="S649" s="26"/>
      <c r="T649" s="26"/>
      <c r="U649" s="26"/>
      <c r="V649" s="26">
        <v>80000</v>
      </c>
      <c r="W649" s="26"/>
      <c r="X649" s="26"/>
      <c r="Y649" s="26"/>
      <c r="Z649" s="26"/>
      <c r="AA649" s="26"/>
      <c r="AB649" s="26"/>
      <c r="AC649" s="26"/>
      <c r="AD649" s="345"/>
      <c r="AE649" s="345"/>
      <c r="AF649" s="27"/>
      <c r="AG649" s="317"/>
      <c r="AH649" s="317"/>
      <c r="AI649" s="391"/>
    </row>
    <row r="650" spans="1:35" ht="24.75">
      <c r="A650" s="348"/>
      <c r="B650" s="69"/>
      <c r="C650" s="28" t="s">
        <v>284</v>
      </c>
      <c r="D650" s="28" t="s">
        <v>224</v>
      </c>
      <c r="E650" s="129"/>
      <c r="F650" s="25"/>
      <c r="G650" s="361"/>
      <c r="H650" s="388"/>
      <c r="I650" s="29"/>
      <c r="J650" s="378"/>
      <c r="K650" s="380"/>
      <c r="L650" s="380"/>
      <c r="M650" s="382"/>
      <c r="N650" s="122"/>
      <c r="O650" s="123"/>
      <c r="P650" s="130"/>
      <c r="Q650" s="26"/>
      <c r="R650" s="26"/>
      <c r="S650" s="26"/>
      <c r="T650" s="26"/>
      <c r="U650" s="26"/>
      <c r="V650" s="26"/>
      <c r="W650" s="26"/>
      <c r="X650" s="26"/>
      <c r="Y650" s="26"/>
      <c r="Z650" s="26"/>
      <c r="AA650" s="26"/>
      <c r="AB650" s="26"/>
      <c r="AC650" s="26"/>
      <c r="AD650" s="345"/>
      <c r="AE650" s="345"/>
      <c r="AF650" s="131"/>
      <c r="AG650" s="317"/>
      <c r="AH650" s="317"/>
      <c r="AI650" s="391"/>
    </row>
    <row r="651" spans="1:35" ht="33.75" thickBot="1">
      <c r="A651" s="359"/>
      <c r="B651" s="70"/>
      <c r="C651" s="31" t="s">
        <v>322</v>
      </c>
      <c r="D651" s="31" t="s">
        <v>224</v>
      </c>
      <c r="E651" s="132"/>
      <c r="F651" s="32"/>
      <c r="G651" s="362"/>
      <c r="H651" s="389"/>
      <c r="I651" s="33"/>
      <c r="J651" s="379"/>
      <c r="K651" s="381"/>
      <c r="L651" s="381"/>
      <c r="M651" s="383"/>
      <c r="N651" s="134"/>
      <c r="O651" s="34"/>
      <c r="P651" s="135"/>
      <c r="Q651" s="136"/>
      <c r="R651" s="136"/>
      <c r="S651" s="136"/>
      <c r="T651" s="136"/>
      <c r="U651" s="136"/>
      <c r="V651" s="136"/>
      <c r="W651" s="136"/>
      <c r="X651" s="136"/>
      <c r="Y651" s="136"/>
      <c r="Z651" s="136"/>
      <c r="AA651" s="136"/>
      <c r="AB651" s="136"/>
      <c r="AC651" s="136"/>
      <c r="AD651" s="346"/>
      <c r="AE651" s="346"/>
      <c r="AF651" s="137"/>
      <c r="AG651" s="356"/>
      <c r="AH651" s="356"/>
      <c r="AI651" s="392"/>
    </row>
    <row r="652" spans="1:35" ht="15.75" thickBot="1">
      <c r="A652" s="329"/>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c r="AH652" s="330"/>
      <c r="AI652" s="331"/>
    </row>
    <row r="653" spans="1:35" ht="15.75" thickBot="1"/>
    <row r="654" spans="1:35">
      <c r="A654" s="372" t="s">
        <v>209</v>
      </c>
      <c r="B654" s="373"/>
      <c r="C654" s="373"/>
      <c r="D654" s="373"/>
      <c r="E654" s="373"/>
      <c r="F654" s="373"/>
      <c r="G654" s="373"/>
      <c r="H654" s="373"/>
      <c r="I654" s="373"/>
      <c r="J654" s="373"/>
      <c r="K654" s="373"/>
      <c r="L654" s="373"/>
      <c r="M654" s="373"/>
      <c r="N654" s="373"/>
      <c r="O654" s="373"/>
      <c r="P654" s="373"/>
      <c r="Q654" s="373"/>
      <c r="R654" s="373"/>
      <c r="S654" s="373"/>
      <c r="T654" s="373"/>
      <c r="U654" s="373"/>
      <c r="V654" s="373"/>
      <c r="W654" s="373"/>
      <c r="X654" s="373"/>
      <c r="Y654" s="373"/>
      <c r="Z654" s="373"/>
      <c r="AA654" s="373"/>
      <c r="AB654" s="373"/>
      <c r="AC654" s="373"/>
      <c r="AD654" s="373"/>
      <c r="AE654" s="373"/>
      <c r="AF654" s="373"/>
      <c r="AG654" s="373"/>
      <c r="AH654" s="373"/>
      <c r="AI654" s="374"/>
    </row>
    <row r="655" spans="1:35" ht="15.75" thickBot="1">
      <c r="A655" s="375" t="s">
        <v>53</v>
      </c>
      <c r="B655" s="376"/>
      <c r="C655" s="376"/>
      <c r="D655" s="376"/>
      <c r="E655" s="376"/>
      <c r="F655" s="376"/>
      <c r="G655" s="376"/>
      <c r="H655" s="376"/>
      <c r="I655" s="376"/>
      <c r="J655" s="376"/>
      <c r="K655" s="376"/>
      <c r="L655" s="376"/>
      <c r="M655" s="376"/>
      <c r="N655" s="376"/>
      <c r="O655" s="376"/>
      <c r="P655" s="376"/>
      <c r="Q655" s="376"/>
      <c r="R655" s="376"/>
      <c r="S655" s="376"/>
      <c r="T655" s="376"/>
      <c r="U655" s="376"/>
      <c r="V655" s="376"/>
      <c r="W655" s="376"/>
      <c r="X655" s="376"/>
      <c r="Y655" s="376"/>
      <c r="Z655" s="376"/>
      <c r="AA655" s="376"/>
      <c r="AB655" s="376"/>
      <c r="AC655" s="376"/>
      <c r="AD655" s="376"/>
      <c r="AE655" s="376"/>
      <c r="AF655" s="376"/>
      <c r="AG655" s="376"/>
      <c r="AH655" s="376"/>
      <c r="AI655" s="377"/>
    </row>
    <row r="656" spans="1:35">
      <c r="A656" s="271" t="s">
        <v>274</v>
      </c>
      <c r="B656" s="272"/>
      <c r="C656" s="272"/>
      <c r="D656" s="272"/>
      <c r="E656" s="272"/>
      <c r="F656" s="272"/>
      <c r="G656" s="273"/>
      <c r="H656" s="274" t="s">
        <v>372</v>
      </c>
      <c r="I656" s="275"/>
      <c r="J656" s="275"/>
      <c r="K656" s="275"/>
      <c r="L656" s="275"/>
      <c r="M656" s="275"/>
      <c r="N656" s="275"/>
      <c r="O656" s="275"/>
      <c r="P656" s="275"/>
      <c r="Q656" s="275"/>
      <c r="R656" s="275"/>
      <c r="S656" s="276"/>
      <c r="T656" s="274" t="s">
        <v>262</v>
      </c>
      <c r="U656" s="277"/>
      <c r="V656" s="277"/>
      <c r="W656" s="277"/>
      <c r="X656" s="277"/>
      <c r="Y656" s="277"/>
      <c r="Z656" s="277"/>
      <c r="AA656" s="277"/>
      <c r="AB656" s="277"/>
      <c r="AC656" s="277"/>
      <c r="AD656" s="277"/>
      <c r="AE656" s="277"/>
      <c r="AF656" s="277"/>
      <c r="AG656" s="277"/>
      <c r="AH656" s="277"/>
      <c r="AI656" s="278"/>
    </row>
    <row r="657" spans="1:35" ht="15.75" thickBot="1">
      <c r="A657" s="279" t="s">
        <v>362</v>
      </c>
      <c r="B657" s="280"/>
      <c r="C657" s="281"/>
      <c r="D657" s="98"/>
      <c r="E657" s="282" t="s">
        <v>382</v>
      </c>
      <c r="F657" s="282"/>
      <c r="G657" s="282"/>
      <c r="H657" s="282"/>
      <c r="I657" s="282"/>
      <c r="J657" s="282"/>
      <c r="K657" s="282"/>
      <c r="L657" s="282"/>
      <c r="M657" s="283"/>
      <c r="N657" s="284" t="s">
        <v>1</v>
      </c>
      <c r="O657" s="285"/>
      <c r="P657" s="285"/>
      <c r="Q657" s="285"/>
      <c r="R657" s="285"/>
      <c r="S657" s="285"/>
      <c r="T657" s="285"/>
      <c r="U657" s="285"/>
      <c r="V657" s="285"/>
      <c r="W657" s="285"/>
      <c r="X657" s="285"/>
      <c r="Y657" s="285"/>
      <c r="Z657" s="285"/>
      <c r="AA657" s="285"/>
      <c r="AB657" s="285"/>
      <c r="AC657" s="285"/>
      <c r="AD657" s="285"/>
      <c r="AE657" s="286"/>
      <c r="AF657" s="287" t="s">
        <v>2</v>
      </c>
      <c r="AG657" s="288"/>
      <c r="AH657" s="288"/>
      <c r="AI657" s="289"/>
    </row>
    <row r="658" spans="1:35">
      <c r="A658" s="306" t="s">
        <v>3</v>
      </c>
      <c r="B658" s="308" t="s">
        <v>4</v>
      </c>
      <c r="C658" s="309"/>
      <c r="D658" s="309"/>
      <c r="E658" s="309"/>
      <c r="F658" s="309"/>
      <c r="G658" s="309"/>
      <c r="H658" s="312" t="s">
        <v>5</v>
      </c>
      <c r="I658" s="314" t="s">
        <v>6</v>
      </c>
      <c r="J658" s="314" t="s">
        <v>7</v>
      </c>
      <c r="K658" s="304" t="s">
        <v>77</v>
      </c>
      <c r="L658" s="292" t="s">
        <v>8</v>
      </c>
      <c r="M658" s="302" t="s">
        <v>9</v>
      </c>
      <c r="N658" s="323" t="s">
        <v>10</v>
      </c>
      <c r="O658" s="270"/>
      <c r="P658" s="268" t="s">
        <v>11</v>
      </c>
      <c r="Q658" s="270"/>
      <c r="R658" s="268" t="s">
        <v>12</v>
      </c>
      <c r="S658" s="270"/>
      <c r="T658" s="268" t="s">
        <v>13</v>
      </c>
      <c r="U658" s="270"/>
      <c r="V658" s="268" t="s">
        <v>14</v>
      </c>
      <c r="W658" s="270"/>
      <c r="X658" s="268" t="s">
        <v>15</v>
      </c>
      <c r="Y658" s="270"/>
      <c r="Z658" s="268" t="s">
        <v>16</v>
      </c>
      <c r="AA658" s="270"/>
      <c r="AB658" s="268" t="s">
        <v>17</v>
      </c>
      <c r="AC658" s="270"/>
      <c r="AD658" s="268" t="s">
        <v>18</v>
      </c>
      <c r="AE658" s="269"/>
      <c r="AF658" s="290" t="s">
        <v>19</v>
      </c>
      <c r="AG658" s="294" t="s">
        <v>20</v>
      </c>
      <c r="AH658" s="296" t="s">
        <v>21</v>
      </c>
      <c r="AI658" s="298" t="s">
        <v>22</v>
      </c>
    </row>
    <row r="659" spans="1:35" ht="20.25" thickBot="1">
      <c r="A659" s="307"/>
      <c r="B659" s="310"/>
      <c r="C659" s="311"/>
      <c r="D659" s="311"/>
      <c r="E659" s="311"/>
      <c r="F659" s="311"/>
      <c r="G659" s="311"/>
      <c r="H659" s="313"/>
      <c r="I659" s="315" t="s">
        <v>6</v>
      </c>
      <c r="J659" s="315"/>
      <c r="K659" s="305"/>
      <c r="L659" s="293"/>
      <c r="M659" s="303"/>
      <c r="N659" s="99" t="s">
        <v>23</v>
      </c>
      <c r="O659" s="100" t="s">
        <v>24</v>
      </c>
      <c r="P659" s="101" t="s">
        <v>23</v>
      </c>
      <c r="Q659" s="100" t="s">
        <v>24</v>
      </c>
      <c r="R659" s="101" t="s">
        <v>23</v>
      </c>
      <c r="S659" s="100" t="s">
        <v>24</v>
      </c>
      <c r="T659" s="101" t="s">
        <v>23</v>
      </c>
      <c r="U659" s="100" t="s">
        <v>24</v>
      </c>
      <c r="V659" s="101" t="s">
        <v>23</v>
      </c>
      <c r="W659" s="100" t="s">
        <v>24</v>
      </c>
      <c r="X659" s="101" t="s">
        <v>23</v>
      </c>
      <c r="Y659" s="100" t="s">
        <v>24</v>
      </c>
      <c r="Z659" s="101" t="s">
        <v>23</v>
      </c>
      <c r="AA659" s="100" t="s">
        <v>25</v>
      </c>
      <c r="AB659" s="101" t="s">
        <v>23</v>
      </c>
      <c r="AC659" s="100" t="s">
        <v>25</v>
      </c>
      <c r="AD659" s="101" t="s">
        <v>23</v>
      </c>
      <c r="AE659" s="102" t="s">
        <v>25</v>
      </c>
      <c r="AF659" s="291"/>
      <c r="AG659" s="295"/>
      <c r="AH659" s="297"/>
      <c r="AI659" s="299"/>
    </row>
    <row r="660" spans="1:35" ht="23.25" thickBot="1">
      <c r="A660" s="103" t="s">
        <v>213</v>
      </c>
      <c r="B660" s="300"/>
      <c r="C660" s="301"/>
      <c r="D660" s="301"/>
      <c r="E660" s="301"/>
      <c r="F660" s="301"/>
      <c r="G660" s="301"/>
      <c r="H660" s="139"/>
      <c r="I660" s="105"/>
      <c r="J660" s="106"/>
      <c r="K660" s="106"/>
      <c r="L660" s="107"/>
      <c r="M660" s="108"/>
      <c r="N660" s="109">
        <v>0</v>
      </c>
      <c r="O660" s="110">
        <v>0</v>
      </c>
      <c r="P660" s="110">
        <v>0</v>
      </c>
      <c r="Q660" s="110">
        <v>0</v>
      </c>
      <c r="R660" s="110">
        <v>0</v>
      </c>
      <c r="S660" s="110">
        <v>0</v>
      </c>
      <c r="T660" s="110">
        <v>0</v>
      </c>
      <c r="U660" s="110">
        <v>0</v>
      </c>
      <c r="V660" s="110">
        <v>0</v>
      </c>
      <c r="W660" s="110">
        <v>0</v>
      </c>
      <c r="X660" s="110">
        <v>0</v>
      </c>
      <c r="Y660" s="110">
        <v>0</v>
      </c>
      <c r="Z660" s="110">
        <v>0</v>
      </c>
      <c r="AA660" s="110">
        <v>0</v>
      </c>
      <c r="AB660" s="110">
        <v>0</v>
      </c>
      <c r="AC660" s="110">
        <v>0</v>
      </c>
      <c r="AD660" s="110">
        <v>0</v>
      </c>
      <c r="AE660" s="111">
        <v>0</v>
      </c>
      <c r="AF660" s="112">
        <v>0</v>
      </c>
      <c r="AG660" s="113"/>
      <c r="AH660" s="113"/>
      <c r="AI660" s="114"/>
    </row>
    <row r="661" spans="1:35" ht="15.75" thickBot="1">
      <c r="A661" s="324"/>
      <c r="B661" s="325"/>
      <c r="C661" s="325"/>
      <c r="D661" s="325"/>
      <c r="E661" s="325"/>
      <c r="F661" s="325"/>
      <c r="G661" s="325"/>
      <c r="H661" s="325"/>
      <c r="I661" s="325"/>
      <c r="J661" s="325"/>
      <c r="K661" s="325"/>
      <c r="L661" s="325"/>
      <c r="M661" s="325"/>
      <c r="N661" s="325"/>
      <c r="O661" s="325"/>
      <c r="P661" s="325"/>
      <c r="Q661" s="325"/>
      <c r="R661" s="325"/>
      <c r="S661" s="325"/>
      <c r="T661" s="325"/>
      <c r="U661" s="325"/>
      <c r="V661" s="325"/>
      <c r="W661" s="325"/>
      <c r="X661" s="325"/>
      <c r="Y661" s="325"/>
      <c r="Z661" s="325"/>
      <c r="AA661" s="325"/>
      <c r="AB661" s="325"/>
      <c r="AC661" s="325"/>
      <c r="AD661" s="325"/>
      <c r="AE661" s="325"/>
      <c r="AF661" s="325"/>
      <c r="AG661" s="325"/>
      <c r="AH661" s="325"/>
      <c r="AI661" s="326"/>
    </row>
    <row r="662" spans="1:35" ht="34.5" thickBot="1">
      <c r="A662" s="13" t="s">
        <v>27</v>
      </c>
      <c r="B662" s="14" t="s">
        <v>28</v>
      </c>
      <c r="C662" s="14" t="s">
        <v>29</v>
      </c>
      <c r="D662" s="14" t="s">
        <v>30</v>
      </c>
      <c r="E662" s="15" t="s">
        <v>31</v>
      </c>
      <c r="F662" s="15" t="s">
        <v>32</v>
      </c>
      <c r="G662" s="115" t="s">
        <v>33</v>
      </c>
      <c r="H662" s="116" t="s">
        <v>34</v>
      </c>
      <c r="I662" s="117"/>
      <c r="J662" s="117"/>
      <c r="K662" s="117"/>
      <c r="L662" s="117"/>
      <c r="M662" s="118"/>
      <c r="N662" s="17">
        <v>0</v>
      </c>
      <c r="O662" s="18">
        <v>0</v>
      </c>
      <c r="P662" s="19">
        <v>0</v>
      </c>
      <c r="Q662" s="18">
        <v>0</v>
      </c>
      <c r="R662" s="19"/>
      <c r="S662" s="18"/>
      <c r="T662" s="19"/>
      <c r="U662" s="18"/>
      <c r="V662" s="19"/>
      <c r="W662" s="18"/>
      <c r="X662" s="19"/>
      <c r="Y662" s="18"/>
      <c r="Z662" s="19"/>
      <c r="AA662" s="18"/>
      <c r="AB662" s="19"/>
      <c r="AC662" s="18"/>
      <c r="AD662" s="20">
        <v>0</v>
      </c>
      <c r="AE662" s="18">
        <v>0</v>
      </c>
      <c r="AF662" s="21">
        <v>0</v>
      </c>
      <c r="AG662" s="22"/>
      <c r="AH662" s="22"/>
      <c r="AI662" s="119"/>
    </row>
    <row r="663" spans="1:35" ht="57.75">
      <c r="A663" s="347" t="s">
        <v>383</v>
      </c>
      <c r="B663" s="68" t="s">
        <v>384</v>
      </c>
      <c r="C663" s="24" t="s">
        <v>385</v>
      </c>
      <c r="D663" s="24" t="s">
        <v>224</v>
      </c>
      <c r="E663" s="120"/>
      <c r="F663" s="25"/>
      <c r="G663" s="387" t="s">
        <v>386</v>
      </c>
      <c r="H663" s="388" t="s">
        <v>387</v>
      </c>
      <c r="I663" s="29"/>
      <c r="J663" s="378">
        <v>1</v>
      </c>
      <c r="K663" s="121">
        <v>1</v>
      </c>
      <c r="L663" s="380"/>
      <c r="M663" s="382"/>
      <c r="N663" s="122"/>
      <c r="O663" s="123"/>
      <c r="P663" s="124"/>
      <c r="Q663" s="125"/>
      <c r="R663" s="125"/>
      <c r="S663" s="125"/>
      <c r="T663" s="125"/>
      <c r="U663" s="125"/>
      <c r="V663" s="125"/>
      <c r="W663" s="125"/>
      <c r="X663" s="125"/>
      <c r="Y663" s="125"/>
      <c r="Z663" s="125"/>
      <c r="AA663" s="125"/>
      <c r="AB663" s="26"/>
      <c r="AC663" s="26"/>
      <c r="AD663" s="345"/>
      <c r="AE663" s="345"/>
      <c r="AF663" s="27" t="s">
        <v>388</v>
      </c>
      <c r="AG663" s="317" t="s">
        <v>389</v>
      </c>
      <c r="AH663" s="317"/>
      <c r="AI663" s="391" t="s">
        <v>213</v>
      </c>
    </row>
    <row r="664" spans="1:35" ht="24.75">
      <c r="A664" s="348"/>
      <c r="B664" s="69"/>
      <c r="C664" s="28" t="s">
        <v>390</v>
      </c>
      <c r="D664" s="28" t="s">
        <v>224</v>
      </c>
      <c r="E664" s="126"/>
      <c r="F664" s="25"/>
      <c r="G664" s="361"/>
      <c r="H664" s="388"/>
      <c r="I664" s="29" t="s">
        <v>359</v>
      </c>
      <c r="J664" s="378"/>
      <c r="K664" s="127"/>
      <c r="L664" s="380"/>
      <c r="M664" s="382"/>
      <c r="N664" s="128"/>
      <c r="O664" s="123"/>
      <c r="P664" s="30"/>
      <c r="Q664" s="26"/>
      <c r="R664" s="26"/>
      <c r="S664" s="26"/>
      <c r="T664" s="26"/>
      <c r="U664" s="26"/>
      <c r="V664" s="26"/>
      <c r="W664" s="26"/>
      <c r="X664" s="26"/>
      <c r="Y664" s="26"/>
      <c r="Z664" s="26"/>
      <c r="AA664" s="26"/>
      <c r="AB664" s="26"/>
      <c r="AC664" s="26"/>
      <c r="AD664" s="345"/>
      <c r="AE664" s="345"/>
      <c r="AF664" s="27"/>
      <c r="AG664" s="317"/>
      <c r="AH664" s="317"/>
      <c r="AI664" s="391"/>
    </row>
    <row r="665" spans="1:35">
      <c r="A665" s="348"/>
      <c r="B665" s="69"/>
      <c r="C665" s="28"/>
      <c r="D665" s="28"/>
      <c r="E665" s="129"/>
      <c r="F665" s="25"/>
      <c r="G665" s="361"/>
      <c r="H665" s="388"/>
      <c r="I665" s="29"/>
      <c r="J665" s="378"/>
      <c r="K665" s="127"/>
      <c r="L665" s="380"/>
      <c r="M665" s="382"/>
      <c r="N665" s="122"/>
      <c r="O665" s="123"/>
      <c r="P665" s="130"/>
      <c r="Q665" s="26"/>
      <c r="R665" s="26"/>
      <c r="S665" s="26"/>
      <c r="T665" s="26"/>
      <c r="U665" s="26"/>
      <c r="V665" s="26"/>
      <c r="W665" s="26"/>
      <c r="X665" s="26"/>
      <c r="Y665" s="26"/>
      <c r="Z665" s="26"/>
      <c r="AA665" s="26"/>
      <c r="AB665" s="26"/>
      <c r="AC665" s="26"/>
      <c r="AD665" s="345"/>
      <c r="AE665" s="345"/>
      <c r="AF665" s="131"/>
      <c r="AG665" s="317"/>
      <c r="AH665" s="317"/>
      <c r="AI665" s="391"/>
    </row>
    <row r="666" spans="1:35" ht="15.75" thickBot="1">
      <c r="A666" s="359"/>
      <c r="B666" s="70"/>
      <c r="C666" s="31"/>
      <c r="D666" s="31"/>
      <c r="E666" s="132"/>
      <c r="F666" s="32"/>
      <c r="G666" s="362"/>
      <c r="H666" s="389"/>
      <c r="I666" s="33"/>
      <c r="J666" s="379"/>
      <c r="K666" s="133"/>
      <c r="L666" s="381"/>
      <c r="M666" s="383"/>
      <c r="N666" s="134"/>
      <c r="O666" s="34"/>
      <c r="P666" s="135"/>
      <c r="Q666" s="136"/>
      <c r="R666" s="136"/>
      <c r="S666" s="136"/>
      <c r="T666" s="136"/>
      <c r="U666" s="136"/>
      <c r="V666" s="136"/>
      <c r="W666" s="136"/>
      <c r="X666" s="136"/>
      <c r="Y666" s="136"/>
      <c r="Z666" s="136"/>
      <c r="AA666" s="136"/>
      <c r="AB666" s="136"/>
      <c r="AC666" s="136"/>
      <c r="AD666" s="346"/>
      <c r="AE666" s="346"/>
      <c r="AF666" s="137"/>
      <c r="AG666" s="356"/>
      <c r="AH666" s="356"/>
      <c r="AI666" s="392"/>
    </row>
    <row r="667" spans="1:35" ht="15.75" thickBot="1">
      <c r="A667" s="329"/>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c r="AH667" s="330"/>
      <c r="AI667" s="331"/>
    </row>
    <row r="668" spans="1:35" ht="15.75" thickBot="1">
      <c r="A668" s="329"/>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c r="AH668" s="330"/>
      <c r="AI668" s="331"/>
    </row>
    <row r="669" spans="1:35">
      <c r="A669" s="372" t="s">
        <v>209</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4"/>
    </row>
    <row r="670" spans="1:35" ht="15.75" thickBot="1">
      <c r="A670" s="375" t="s">
        <v>53</v>
      </c>
      <c r="B670" s="376"/>
      <c r="C670" s="376"/>
      <c r="D670" s="376"/>
      <c r="E670" s="376"/>
      <c r="F670" s="376"/>
      <c r="G670" s="376"/>
      <c r="H670" s="376"/>
      <c r="I670" s="376"/>
      <c r="J670" s="376"/>
      <c r="K670" s="376"/>
      <c r="L670" s="376"/>
      <c r="M670" s="376"/>
      <c r="N670" s="376"/>
      <c r="O670" s="376"/>
      <c r="P670" s="376"/>
      <c r="Q670" s="376"/>
      <c r="R670" s="376"/>
      <c r="S670" s="376"/>
      <c r="T670" s="376"/>
      <c r="U670" s="376"/>
      <c r="V670" s="376"/>
      <c r="W670" s="376"/>
      <c r="X670" s="376"/>
      <c r="Y670" s="376"/>
      <c r="Z670" s="376"/>
      <c r="AA670" s="376"/>
      <c r="AB670" s="376"/>
      <c r="AC670" s="376"/>
      <c r="AD670" s="376"/>
      <c r="AE670" s="376"/>
      <c r="AF670" s="376"/>
      <c r="AG670" s="376"/>
      <c r="AH670" s="376"/>
      <c r="AI670" s="377"/>
    </row>
    <row r="671" spans="1:35">
      <c r="A671" s="271" t="s">
        <v>274</v>
      </c>
      <c r="B671" s="272"/>
      <c r="C671" s="272"/>
      <c r="D671" s="272"/>
      <c r="E671" s="272"/>
      <c r="F671" s="272"/>
      <c r="G671" s="273"/>
      <c r="H671" s="274" t="s">
        <v>391</v>
      </c>
      <c r="I671" s="275"/>
      <c r="J671" s="275"/>
      <c r="K671" s="275"/>
      <c r="L671" s="275"/>
      <c r="M671" s="275"/>
      <c r="N671" s="275"/>
      <c r="O671" s="275"/>
      <c r="P671" s="275"/>
      <c r="Q671" s="275"/>
      <c r="R671" s="275"/>
      <c r="S671" s="276"/>
      <c r="T671" s="274" t="s">
        <v>262</v>
      </c>
      <c r="U671" s="277"/>
      <c r="V671" s="277"/>
      <c r="W671" s="277"/>
      <c r="X671" s="277"/>
      <c r="Y671" s="277"/>
      <c r="Z671" s="277"/>
      <c r="AA671" s="277"/>
      <c r="AB671" s="277"/>
      <c r="AC671" s="277"/>
      <c r="AD671" s="277"/>
      <c r="AE671" s="277"/>
      <c r="AF671" s="277"/>
      <c r="AG671" s="277"/>
      <c r="AH671" s="277"/>
      <c r="AI671" s="278"/>
    </row>
    <row r="672" spans="1:35" ht="15.75" thickBot="1">
      <c r="A672" s="279" t="s">
        <v>392</v>
      </c>
      <c r="B672" s="280"/>
      <c r="C672" s="281"/>
      <c r="D672" s="98"/>
      <c r="E672" s="282" t="s">
        <v>393</v>
      </c>
      <c r="F672" s="282"/>
      <c r="G672" s="282"/>
      <c r="H672" s="282"/>
      <c r="I672" s="282"/>
      <c r="J672" s="282"/>
      <c r="K672" s="282"/>
      <c r="L672" s="282"/>
      <c r="M672" s="283"/>
      <c r="N672" s="284" t="s">
        <v>1</v>
      </c>
      <c r="O672" s="285"/>
      <c r="P672" s="285"/>
      <c r="Q672" s="285"/>
      <c r="R672" s="285"/>
      <c r="S672" s="285"/>
      <c r="T672" s="285"/>
      <c r="U672" s="285"/>
      <c r="V672" s="285"/>
      <c r="W672" s="285"/>
      <c r="X672" s="285"/>
      <c r="Y672" s="285"/>
      <c r="Z672" s="285"/>
      <c r="AA672" s="285"/>
      <c r="AB672" s="285"/>
      <c r="AC672" s="285"/>
      <c r="AD672" s="285"/>
      <c r="AE672" s="286"/>
      <c r="AF672" s="287" t="s">
        <v>2</v>
      </c>
      <c r="AG672" s="288"/>
      <c r="AH672" s="288"/>
      <c r="AI672" s="289"/>
    </row>
    <row r="673" spans="1:35">
      <c r="A673" s="306" t="s">
        <v>3</v>
      </c>
      <c r="B673" s="308" t="s">
        <v>4</v>
      </c>
      <c r="C673" s="309"/>
      <c r="D673" s="309"/>
      <c r="E673" s="309"/>
      <c r="F673" s="309"/>
      <c r="G673" s="309"/>
      <c r="H673" s="312" t="s">
        <v>5</v>
      </c>
      <c r="I673" s="314" t="s">
        <v>6</v>
      </c>
      <c r="J673" s="314" t="s">
        <v>7</v>
      </c>
      <c r="K673" s="304" t="s">
        <v>77</v>
      </c>
      <c r="L673" s="292" t="s">
        <v>8</v>
      </c>
      <c r="M673" s="302" t="s">
        <v>9</v>
      </c>
      <c r="N673" s="323" t="s">
        <v>10</v>
      </c>
      <c r="O673" s="270"/>
      <c r="P673" s="268" t="s">
        <v>11</v>
      </c>
      <c r="Q673" s="270"/>
      <c r="R673" s="268" t="s">
        <v>12</v>
      </c>
      <c r="S673" s="270"/>
      <c r="T673" s="268" t="s">
        <v>13</v>
      </c>
      <c r="U673" s="270"/>
      <c r="V673" s="268" t="s">
        <v>14</v>
      </c>
      <c r="W673" s="270"/>
      <c r="X673" s="268" t="s">
        <v>15</v>
      </c>
      <c r="Y673" s="270"/>
      <c r="Z673" s="268" t="s">
        <v>16</v>
      </c>
      <c r="AA673" s="270"/>
      <c r="AB673" s="268" t="s">
        <v>17</v>
      </c>
      <c r="AC673" s="270"/>
      <c r="AD673" s="268" t="s">
        <v>18</v>
      </c>
      <c r="AE673" s="269"/>
      <c r="AF673" s="290" t="s">
        <v>19</v>
      </c>
      <c r="AG673" s="294" t="s">
        <v>20</v>
      </c>
      <c r="AH673" s="296" t="s">
        <v>21</v>
      </c>
      <c r="AI673" s="298" t="s">
        <v>22</v>
      </c>
    </row>
    <row r="674" spans="1:35" ht="20.25" thickBot="1">
      <c r="A674" s="307"/>
      <c r="B674" s="310"/>
      <c r="C674" s="311"/>
      <c r="D674" s="311"/>
      <c r="E674" s="311"/>
      <c r="F674" s="311"/>
      <c r="G674" s="311"/>
      <c r="H674" s="313"/>
      <c r="I674" s="315" t="s">
        <v>6</v>
      </c>
      <c r="J674" s="315"/>
      <c r="K674" s="305"/>
      <c r="L674" s="293"/>
      <c r="M674" s="303"/>
      <c r="N674" s="99" t="s">
        <v>23</v>
      </c>
      <c r="O674" s="100" t="s">
        <v>24</v>
      </c>
      <c r="P674" s="101" t="s">
        <v>23</v>
      </c>
      <c r="Q674" s="100" t="s">
        <v>24</v>
      </c>
      <c r="R674" s="101" t="s">
        <v>23</v>
      </c>
      <c r="S674" s="100" t="s">
        <v>24</v>
      </c>
      <c r="T674" s="101" t="s">
        <v>23</v>
      </c>
      <c r="U674" s="100" t="s">
        <v>24</v>
      </c>
      <c r="V674" s="101" t="s">
        <v>23</v>
      </c>
      <c r="W674" s="100" t="s">
        <v>24</v>
      </c>
      <c r="X674" s="101" t="s">
        <v>23</v>
      </c>
      <c r="Y674" s="100" t="s">
        <v>24</v>
      </c>
      <c r="Z674" s="101" t="s">
        <v>23</v>
      </c>
      <c r="AA674" s="100" t="s">
        <v>25</v>
      </c>
      <c r="AB674" s="101" t="s">
        <v>23</v>
      </c>
      <c r="AC674" s="100" t="s">
        <v>25</v>
      </c>
      <c r="AD674" s="101" t="s">
        <v>23</v>
      </c>
      <c r="AE674" s="102" t="s">
        <v>25</v>
      </c>
      <c r="AF674" s="291"/>
      <c r="AG674" s="295"/>
      <c r="AH674" s="297"/>
      <c r="AI674" s="299"/>
    </row>
    <row r="675" spans="1:35" ht="23.25" thickBot="1">
      <c r="A675" s="103" t="s">
        <v>287</v>
      </c>
      <c r="B675" s="300"/>
      <c r="C675" s="301"/>
      <c r="D675" s="301"/>
      <c r="E675" s="301"/>
      <c r="F675" s="301"/>
      <c r="G675" s="301"/>
      <c r="H675" s="139"/>
      <c r="I675" s="105"/>
      <c r="J675" s="106"/>
      <c r="K675" s="106"/>
      <c r="L675" s="107"/>
      <c r="M675" s="108"/>
      <c r="N675" s="109">
        <v>0</v>
      </c>
      <c r="O675" s="110">
        <v>0</v>
      </c>
      <c r="P675" s="110">
        <v>0</v>
      </c>
      <c r="Q675" s="110">
        <v>0</v>
      </c>
      <c r="R675" s="110">
        <v>0</v>
      </c>
      <c r="S675" s="110">
        <v>0</v>
      </c>
      <c r="T675" s="110">
        <v>0</v>
      </c>
      <c r="U675" s="110">
        <v>0</v>
      </c>
      <c r="V675" s="110">
        <v>0</v>
      </c>
      <c r="W675" s="110">
        <v>0</v>
      </c>
      <c r="X675" s="110">
        <v>0</v>
      </c>
      <c r="Y675" s="110">
        <v>0</v>
      </c>
      <c r="Z675" s="110">
        <v>0</v>
      </c>
      <c r="AA675" s="110">
        <v>0</v>
      </c>
      <c r="AB675" s="110">
        <v>0</v>
      </c>
      <c r="AC675" s="110">
        <v>0</v>
      </c>
      <c r="AD675" s="110">
        <v>0</v>
      </c>
      <c r="AE675" s="111">
        <v>0</v>
      </c>
      <c r="AF675" s="112">
        <v>0</v>
      </c>
      <c r="AG675" s="113"/>
      <c r="AH675" s="113"/>
      <c r="AI675" s="114"/>
    </row>
    <row r="676" spans="1:35" ht="15.75" thickBot="1">
      <c r="A676" s="324"/>
      <c r="B676" s="325"/>
      <c r="C676" s="325"/>
      <c r="D676" s="325"/>
      <c r="E676" s="325"/>
      <c r="F676" s="325"/>
      <c r="G676" s="325"/>
      <c r="H676" s="325"/>
      <c r="I676" s="325"/>
      <c r="J676" s="325"/>
      <c r="K676" s="325"/>
      <c r="L676" s="325"/>
      <c r="M676" s="325"/>
      <c r="N676" s="325"/>
      <c r="O676" s="325"/>
      <c r="P676" s="325"/>
      <c r="Q676" s="325"/>
      <c r="R676" s="325"/>
      <c r="S676" s="325"/>
      <c r="T676" s="325"/>
      <c r="U676" s="325"/>
      <c r="V676" s="325"/>
      <c r="W676" s="325"/>
      <c r="X676" s="325"/>
      <c r="Y676" s="325"/>
      <c r="Z676" s="325"/>
      <c r="AA676" s="325"/>
      <c r="AB676" s="325"/>
      <c r="AC676" s="325"/>
      <c r="AD676" s="325"/>
      <c r="AE676" s="325"/>
      <c r="AF676" s="325"/>
      <c r="AG676" s="325"/>
      <c r="AH676" s="325"/>
      <c r="AI676" s="326"/>
    </row>
    <row r="677" spans="1:35" ht="35.25" thickBot="1">
      <c r="A677" s="13" t="s">
        <v>27</v>
      </c>
      <c r="B677" s="14" t="s">
        <v>28</v>
      </c>
      <c r="C677" s="14" t="s">
        <v>29</v>
      </c>
      <c r="D677" s="14" t="s">
        <v>30</v>
      </c>
      <c r="E677" s="15" t="s">
        <v>31</v>
      </c>
      <c r="F677" s="15" t="s">
        <v>32</v>
      </c>
      <c r="G677" s="115" t="s">
        <v>33</v>
      </c>
      <c r="H677" s="116" t="s">
        <v>34</v>
      </c>
      <c r="I677" s="117"/>
      <c r="J677" s="117"/>
      <c r="K677" s="117"/>
      <c r="L677" s="117"/>
      <c r="M677" s="118"/>
      <c r="N677" s="17">
        <v>0</v>
      </c>
      <c r="O677" s="18">
        <v>0</v>
      </c>
      <c r="P677" s="19">
        <v>0</v>
      </c>
      <c r="Q677" s="18">
        <v>0</v>
      </c>
      <c r="R677" s="19">
        <f>+R679</f>
        <v>16000</v>
      </c>
      <c r="S677" s="18"/>
      <c r="T677" s="19"/>
      <c r="U677" s="18"/>
      <c r="V677" s="19">
        <f>+V678</f>
        <v>120000</v>
      </c>
      <c r="W677" s="18"/>
      <c r="X677" s="19"/>
      <c r="Y677" s="18"/>
      <c r="Z677" s="19"/>
      <c r="AA677" s="18"/>
      <c r="AB677" s="19"/>
      <c r="AC677" s="18"/>
      <c r="AD677" s="20">
        <f>+V677+R677</f>
        <v>136000</v>
      </c>
      <c r="AE677" s="18">
        <v>0</v>
      </c>
      <c r="AF677" s="21">
        <v>0</v>
      </c>
      <c r="AG677" s="22"/>
      <c r="AH677" s="22"/>
      <c r="AI677" s="119"/>
    </row>
    <row r="678" spans="1:35" ht="57.75">
      <c r="A678" s="347" t="s">
        <v>394</v>
      </c>
      <c r="B678" s="68" t="s">
        <v>395</v>
      </c>
      <c r="C678" s="24" t="s">
        <v>396</v>
      </c>
      <c r="D678" s="24" t="s">
        <v>224</v>
      </c>
      <c r="E678" s="120"/>
      <c r="F678" s="25"/>
      <c r="G678" s="387" t="s">
        <v>397</v>
      </c>
      <c r="H678" s="388" t="s">
        <v>347</v>
      </c>
      <c r="I678" s="29"/>
      <c r="J678" s="378">
        <v>1</v>
      </c>
      <c r="K678" s="420">
        <v>1</v>
      </c>
      <c r="L678" s="380">
        <v>0</v>
      </c>
      <c r="M678" s="382"/>
      <c r="N678" s="122"/>
      <c r="O678" s="123"/>
      <c r="P678" s="124"/>
      <c r="Q678" s="125"/>
      <c r="R678" s="125"/>
      <c r="S678" s="125"/>
      <c r="T678" s="125"/>
      <c r="U678" s="125"/>
      <c r="V678" s="125">
        <v>120000</v>
      </c>
      <c r="W678" s="125"/>
      <c r="X678" s="125"/>
      <c r="Y678" s="125"/>
      <c r="Z678" s="125"/>
      <c r="AA678" s="125"/>
      <c r="AB678" s="26"/>
      <c r="AC678" s="26"/>
      <c r="AD678" s="345">
        <f>+V678+R679</f>
        <v>136000</v>
      </c>
      <c r="AE678" s="345"/>
      <c r="AF678" s="448" t="s">
        <v>398</v>
      </c>
      <c r="AG678" s="317" t="s">
        <v>399</v>
      </c>
      <c r="AH678" s="317"/>
      <c r="AI678" s="391" t="s">
        <v>213</v>
      </c>
    </row>
    <row r="679" spans="1:35" ht="24.75">
      <c r="A679" s="348"/>
      <c r="B679" s="69"/>
      <c r="C679" s="28" t="s">
        <v>400</v>
      </c>
      <c r="D679" s="28" t="s">
        <v>224</v>
      </c>
      <c r="E679" s="126"/>
      <c r="F679" s="25"/>
      <c r="G679" s="361"/>
      <c r="H679" s="388"/>
      <c r="I679" s="29"/>
      <c r="J679" s="378"/>
      <c r="K679" s="380"/>
      <c r="L679" s="380"/>
      <c r="M679" s="382"/>
      <c r="N679" s="128"/>
      <c r="O679" s="123"/>
      <c r="P679" s="30"/>
      <c r="Q679" s="26"/>
      <c r="R679" s="26">
        <v>16000</v>
      </c>
      <c r="S679" s="26"/>
      <c r="T679" s="26"/>
      <c r="U679" s="26"/>
      <c r="V679" s="26"/>
      <c r="W679" s="26"/>
      <c r="X679" s="26"/>
      <c r="Y679" s="26"/>
      <c r="Z679" s="26"/>
      <c r="AA679" s="26"/>
      <c r="AB679" s="26"/>
      <c r="AC679" s="26"/>
      <c r="AD679" s="345"/>
      <c r="AE679" s="345"/>
      <c r="AF679" s="449"/>
      <c r="AG679" s="317"/>
      <c r="AH679" s="317"/>
      <c r="AI679" s="391"/>
    </row>
    <row r="680" spans="1:35">
      <c r="A680" s="348"/>
      <c r="B680" s="69"/>
      <c r="C680" s="28"/>
      <c r="D680" s="28"/>
      <c r="E680" s="129"/>
      <c r="F680" s="25"/>
      <c r="G680" s="361"/>
      <c r="H680" s="388"/>
      <c r="I680" s="29"/>
      <c r="J680" s="378"/>
      <c r="K680" s="380"/>
      <c r="L680" s="380"/>
      <c r="M680" s="382"/>
      <c r="N680" s="122"/>
      <c r="O680" s="123"/>
      <c r="P680" s="130"/>
      <c r="Q680" s="26"/>
      <c r="R680" s="26"/>
      <c r="S680" s="26"/>
      <c r="T680" s="26"/>
      <c r="U680" s="26"/>
      <c r="V680" s="26"/>
      <c r="W680" s="26"/>
      <c r="X680" s="26"/>
      <c r="Y680" s="26"/>
      <c r="Z680" s="26"/>
      <c r="AA680" s="26"/>
      <c r="AB680" s="26"/>
      <c r="AC680" s="26"/>
      <c r="AD680" s="345"/>
      <c r="AE680" s="345"/>
      <c r="AF680" s="449"/>
      <c r="AG680" s="317"/>
      <c r="AH680" s="317"/>
      <c r="AI680" s="391"/>
    </row>
    <row r="681" spans="1:35" ht="15.75" thickBot="1">
      <c r="A681" s="359"/>
      <c r="B681" s="70"/>
      <c r="C681" s="31"/>
      <c r="D681" s="31"/>
      <c r="E681" s="132"/>
      <c r="F681" s="32"/>
      <c r="G681" s="362"/>
      <c r="H681" s="389"/>
      <c r="I681" s="33">
        <v>0</v>
      </c>
      <c r="J681" s="379"/>
      <c r="K681" s="381"/>
      <c r="L681" s="381"/>
      <c r="M681" s="383"/>
      <c r="N681" s="134"/>
      <c r="O681" s="34"/>
      <c r="P681" s="135"/>
      <c r="Q681" s="136"/>
      <c r="R681" s="136"/>
      <c r="S681" s="136"/>
      <c r="T681" s="136"/>
      <c r="U681" s="136"/>
      <c r="V681" s="136"/>
      <c r="W681" s="136"/>
      <c r="X681" s="136"/>
      <c r="Y681" s="136"/>
      <c r="Z681" s="136"/>
      <c r="AA681" s="136"/>
      <c r="AB681" s="136"/>
      <c r="AC681" s="136"/>
      <c r="AD681" s="346"/>
      <c r="AE681" s="346"/>
      <c r="AF681" s="450"/>
      <c r="AG681" s="356"/>
      <c r="AH681" s="356"/>
      <c r="AI681" s="392"/>
    </row>
    <row r="682" spans="1:35" ht="15.75" thickBot="1"/>
    <row r="683" spans="1:35">
      <c r="A683" s="372" t="s">
        <v>209</v>
      </c>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4"/>
    </row>
    <row r="684" spans="1:35" ht="15.75" thickBot="1">
      <c r="A684" s="375" t="s">
        <v>53</v>
      </c>
      <c r="B684" s="376"/>
      <c r="C684" s="376"/>
      <c r="D684" s="376"/>
      <c r="E684" s="376"/>
      <c r="F684" s="376"/>
      <c r="G684" s="376"/>
      <c r="H684" s="376"/>
      <c r="I684" s="376"/>
      <c r="J684" s="376"/>
      <c r="K684" s="376"/>
      <c r="L684" s="376"/>
      <c r="M684" s="376"/>
      <c r="N684" s="376"/>
      <c r="O684" s="376"/>
      <c r="P684" s="376"/>
      <c r="Q684" s="376"/>
      <c r="R684" s="376"/>
      <c r="S684" s="376"/>
      <c r="T684" s="376"/>
      <c r="U684" s="376"/>
      <c r="V684" s="376"/>
      <c r="W684" s="376"/>
      <c r="X684" s="376"/>
      <c r="Y684" s="376"/>
      <c r="Z684" s="376"/>
      <c r="AA684" s="376"/>
      <c r="AB684" s="376"/>
      <c r="AC684" s="376"/>
      <c r="AD684" s="376"/>
      <c r="AE684" s="376"/>
      <c r="AF684" s="376"/>
      <c r="AG684" s="376"/>
      <c r="AH684" s="376"/>
      <c r="AI684" s="377"/>
    </row>
    <row r="685" spans="1:35">
      <c r="A685" s="271" t="s">
        <v>274</v>
      </c>
      <c r="B685" s="272"/>
      <c r="C685" s="272"/>
      <c r="D685" s="272"/>
      <c r="E685" s="272"/>
      <c r="F685" s="272"/>
      <c r="G685" s="273"/>
      <c r="H685" s="274" t="s">
        <v>391</v>
      </c>
      <c r="I685" s="275"/>
      <c r="J685" s="275"/>
      <c r="K685" s="275"/>
      <c r="L685" s="275"/>
      <c r="M685" s="275"/>
      <c r="N685" s="275"/>
      <c r="O685" s="275"/>
      <c r="P685" s="275"/>
      <c r="Q685" s="275"/>
      <c r="R685" s="275"/>
      <c r="S685" s="276"/>
      <c r="T685" s="274" t="s">
        <v>262</v>
      </c>
      <c r="U685" s="277"/>
      <c r="V685" s="277"/>
      <c r="W685" s="277"/>
      <c r="X685" s="277"/>
      <c r="Y685" s="277"/>
      <c r="Z685" s="277"/>
      <c r="AA685" s="277"/>
      <c r="AB685" s="277"/>
      <c r="AC685" s="277"/>
      <c r="AD685" s="277"/>
      <c r="AE685" s="277"/>
      <c r="AF685" s="277"/>
      <c r="AG685" s="277"/>
      <c r="AH685" s="277"/>
      <c r="AI685" s="278"/>
    </row>
    <row r="686" spans="1:35" ht="15.75" thickBot="1">
      <c r="A686" s="279" t="s">
        <v>392</v>
      </c>
      <c r="B686" s="280"/>
      <c r="C686" s="281"/>
      <c r="D686" s="98"/>
      <c r="E686" s="282" t="s">
        <v>393</v>
      </c>
      <c r="F686" s="282"/>
      <c r="G686" s="282"/>
      <c r="H686" s="282"/>
      <c r="I686" s="282"/>
      <c r="J686" s="282"/>
      <c r="K686" s="282"/>
      <c r="L686" s="282"/>
      <c r="M686" s="283"/>
      <c r="N686" s="284" t="s">
        <v>1</v>
      </c>
      <c r="O686" s="285"/>
      <c r="P686" s="285"/>
      <c r="Q686" s="285"/>
      <c r="R686" s="285"/>
      <c r="S686" s="285"/>
      <c r="T686" s="285"/>
      <c r="U686" s="285"/>
      <c r="V686" s="285"/>
      <c r="W686" s="285"/>
      <c r="X686" s="285"/>
      <c r="Y686" s="285"/>
      <c r="Z686" s="285"/>
      <c r="AA686" s="285"/>
      <c r="AB686" s="285"/>
      <c r="AC686" s="285"/>
      <c r="AD686" s="285"/>
      <c r="AE686" s="286"/>
      <c r="AF686" s="287" t="s">
        <v>2</v>
      </c>
      <c r="AG686" s="288"/>
      <c r="AH686" s="288"/>
      <c r="AI686" s="289"/>
    </row>
    <row r="687" spans="1:35">
      <c r="A687" s="306" t="s">
        <v>3</v>
      </c>
      <c r="B687" s="308" t="s">
        <v>4</v>
      </c>
      <c r="C687" s="309"/>
      <c r="D687" s="309"/>
      <c r="E687" s="309"/>
      <c r="F687" s="309"/>
      <c r="G687" s="309"/>
      <c r="H687" s="312" t="s">
        <v>5</v>
      </c>
      <c r="I687" s="314" t="s">
        <v>6</v>
      </c>
      <c r="J687" s="314" t="s">
        <v>7</v>
      </c>
      <c r="K687" s="304" t="s">
        <v>77</v>
      </c>
      <c r="L687" s="292" t="s">
        <v>8</v>
      </c>
      <c r="M687" s="302" t="s">
        <v>9</v>
      </c>
      <c r="N687" s="323" t="s">
        <v>10</v>
      </c>
      <c r="O687" s="270"/>
      <c r="P687" s="268" t="s">
        <v>11</v>
      </c>
      <c r="Q687" s="270"/>
      <c r="R687" s="268" t="s">
        <v>12</v>
      </c>
      <c r="S687" s="270"/>
      <c r="T687" s="268" t="s">
        <v>13</v>
      </c>
      <c r="U687" s="270"/>
      <c r="V687" s="268" t="s">
        <v>14</v>
      </c>
      <c r="W687" s="270"/>
      <c r="X687" s="268" t="s">
        <v>15</v>
      </c>
      <c r="Y687" s="270"/>
      <c r="Z687" s="268" t="s">
        <v>16</v>
      </c>
      <c r="AA687" s="270"/>
      <c r="AB687" s="268" t="s">
        <v>17</v>
      </c>
      <c r="AC687" s="270"/>
      <c r="AD687" s="268" t="s">
        <v>18</v>
      </c>
      <c r="AE687" s="269"/>
      <c r="AF687" s="290" t="s">
        <v>19</v>
      </c>
      <c r="AG687" s="294" t="s">
        <v>20</v>
      </c>
      <c r="AH687" s="296" t="s">
        <v>21</v>
      </c>
      <c r="AI687" s="298" t="s">
        <v>22</v>
      </c>
    </row>
    <row r="688" spans="1:35" ht="20.25" thickBot="1">
      <c r="A688" s="307"/>
      <c r="B688" s="310"/>
      <c r="C688" s="311"/>
      <c r="D688" s="311"/>
      <c r="E688" s="311"/>
      <c r="F688" s="311"/>
      <c r="G688" s="311"/>
      <c r="H688" s="313"/>
      <c r="I688" s="315" t="s">
        <v>6</v>
      </c>
      <c r="J688" s="315"/>
      <c r="K688" s="305"/>
      <c r="L688" s="293"/>
      <c r="M688" s="303"/>
      <c r="N688" s="99" t="s">
        <v>23</v>
      </c>
      <c r="O688" s="100" t="s">
        <v>24</v>
      </c>
      <c r="P688" s="101" t="s">
        <v>23</v>
      </c>
      <c r="Q688" s="100" t="s">
        <v>24</v>
      </c>
      <c r="R688" s="101" t="s">
        <v>23</v>
      </c>
      <c r="S688" s="100" t="s">
        <v>24</v>
      </c>
      <c r="T688" s="101" t="s">
        <v>23</v>
      </c>
      <c r="U688" s="100" t="s">
        <v>24</v>
      </c>
      <c r="V688" s="101" t="s">
        <v>23</v>
      </c>
      <c r="W688" s="100" t="s">
        <v>24</v>
      </c>
      <c r="X688" s="101" t="s">
        <v>23</v>
      </c>
      <c r="Y688" s="100" t="s">
        <v>24</v>
      </c>
      <c r="Z688" s="101" t="s">
        <v>23</v>
      </c>
      <c r="AA688" s="100" t="s">
        <v>25</v>
      </c>
      <c r="AB688" s="101" t="s">
        <v>23</v>
      </c>
      <c r="AC688" s="100" t="s">
        <v>25</v>
      </c>
      <c r="AD688" s="101" t="s">
        <v>23</v>
      </c>
      <c r="AE688" s="102" t="s">
        <v>25</v>
      </c>
      <c r="AF688" s="291"/>
      <c r="AG688" s="295"/>
      <c r="AH688" s="297"/>
      <c r="AI688" s="299"/>
    </row>
    <row r="689" spans="1:35" ht="23.25" thickBot="1">
      <c r="A689" s="103" t="s">
        <v>213</v>
      </c>
      <c r="B689" s="300"/>
      <c r="C689" s="301"/>
      <c r="D689" s="301"/>
      <c r="E689" s="301"/>
      <c r="F689" s="301"/>
      <c r="G689" s="301"/>
      <c r="H689" s="139"/>
      <c r="I689" s="105"/>
      <c r="J689" s="106"/>
      <c r="K689" s="106"/>
      <c r="L689" s="107"/>
      <c r="M689" s="108"/>
      <c r="N689" s="109">
        <v>0</v>
      </c>
      <c r="O689" s="110">
        <v>0</v>
      </c>
      <c r="P689" s="110">
        <v>0</v>
      </c>
      <c r="Q689" s="110">
        <v>0</v>
      </c>
      <c r="R689" s="110">
        <v>0</v>
      </c>
      <c r="S689" s="110">
        <v>0</v>
      </c>
      <c r="T689" s="110">
        <v>0</v>
      </c>
      <c r="U689" s="110">
        <v>0</v>
      </c>
      <c r="V689" s="110">
        <v>0</v>
      </c>
      <c r="W689" s="110">
        <v>0</v>
      </c>
      <c r="X689" s="110">
        <v>0</v>
      </c>
      <c r="Y689" s="110">
        <v>0</v>
      </c>
      <c r="Z689" s="110">
        <v>0</v>
      </c>
      <c r="AA689" s="110">
        <v>0</v>
      </c>
      <c r="AB689" s="110">
        <v>0</v>
      </c>
      <c r="AC689" s="110">
        <v>0</v>
      </c>
      <c r="AD689" s="110">
        <v>0</v>
      </c>
      <c r="AE689" s="111">
        <v>0</v>
      </c>
      <c r="AF689" s="112">
        <v>0</v>
      </c>
      <c r="AG689" s="113"/>
      <c r="AH689" s="113"/>
      <c r="AI689" s="114"/>
    </row>
    <row r="690" spans="1:35" ht="15.75" thickBot="1">
      <c r="A690" s="324"/>
      <c r="B690" s="325"/>
      <c r="C690" s="325"/>
      <c r="D690" s="325"/>
      <c r="E690" s="325"/>
      <c r="F690" s="325"/>
      <c r="G690" s="325"/>
      <c r="H690" s="325"/>
      <c r="I690" s="325"/>
      <c r="J690" s="325"/>
      <c r="K690" s="325"/>
      <c r="L690" s="325"/>
      <c r="M690" s="325"/>
      <c r="N690" s="325"/>
      <c r="O690" s="325"/>
      <c r="P690" s="325"/>
      <c r="Q690" s="325"/>
      <c r="R690" s="325"/>
      <c r="S690" s="325"/>
      <c r="T690" s="325"/>
      <c r="U690" s="325"/>
      <c r="V690" s="325"/>
      <c r="W690" s="325"/>
      <c r="X690" s="325"/>
      <c r="Y690" s="325"/>
      <c r="Z690" s="325"/>
      <c r="AA690" s="325"/>
      <c r="AB690" s="325"/>
      <c r="AC690" s="325"/>
      <c r="AD690" s="325"/>
      <c r="AE690" s="325"/>
      <c r="AF690" s="325"/>
      <c r="AG690" s="325"/>
      <c r="AH690" s="325"/>
      <c r="AI690" s="326"/>
    </row>
    <row r="691" spans="1:35" ht="34.5" thickBot="1">
      <c r="A691" s="13" t="s">
        <v>27</v>
      </c>
      <c r="B691" s="14" t="s">
        <v>28</v>
      </c>
      <c r="C691" s="14" t="s">
        <v>29</v>
      </c>
      <c r="D691" s="14" t="s">
        <v>30</v>
      </c>
      <c r="E691" s="15" t="s">
        <v>31</v>
      </c>
      <c r="F691" s="15" t="s">
        <v>32</v>
      </c>
      <c r="G691" s="115" t="s">
        <v>33</v>
      </c>
      <c r="H691" s="116" t="s">
        <v>34</v>
      </c>
      <c r="I691" s="117"/>
      <c r="J691" s="117"/>
      <c r="K691" s="117"/>
      <c r="L691" s="117"/>
      <c r="M691" s="118"/>
      <c r="N691" s="17">
        <v>0</v>
      </c>
      <c r="O691" s="18">
        <v>0</v>
      </c>
      <c r="P691" s="19">
        <f>+P694</f>
        <v>50000</v>
      </c>
      <c r="Q691" s="18">
        <v>0</v>
      </c>
      <c r="R691" s="19"/>
      <c r="S691" s="18"/>
      <c r="T691" s="19"/>
      <c r="U691" s="18"/>
      <c r="V691" s="19"/>
      <c r="W691" s="18"/>
      <c r="X691" s="19"/>
      <c r="Y691" s="18"/>
      <c r="Z691" s="19">
        <f>+Z694</f>
        <v>60000</v>
      </c>
      <c r="AA691" s="18"/>
      <c r="AB691" s="19"/>
      <c r="AC691" s="18"/>
      <c r="AD691" s="20">
        <v>0</v>
      </c>
      <c r="AE691" s="18">
        <v>0</v>
      </c>
      <c r="AF691" s="21">
        <v>0</v>
      </c>
      <c r="AG691" s="22"/>
      <c r="AH691" s="22"/>
      <c r="AI691" s="119"/>
    </row>
    <row r="692" spans="1:35" ht="49.5">
      <c r="A692" s="347" t="s">
        <v>401</v>
      </c>
      <c r="B692" s="68" t="s">
        <v>402</v>
      </c>
      <c r="C692" s="24" t="s">
        <v>403</v>
      </c>
      <c r="D692" s="24" t="s">
        <v>224</v>
      </c>
      <c r="E692" s="120"/>
      <c r="F692" s="25"/>
      <c r="G692" s="387" t="s">
        <v>404</v>
      </c>
      <c r="H692" s="388" t="s">
        <v>405</v>
      </c>
      <c r="I692" s="29"/>
      <c r="J692" s="378">
        <v>150</v>
      </c>
      <c r="K692" s="121">
        <v>40</v>
      </c>
      <c r="L692" s="380"/>
      <c r="M692" s="382"/>
      <c r="N692" s="122"/>
      <c r="O692" s="123"/>
      <c r="P692" s="124"/>
      <c r="Q692" s="125"/>
      <c r="R692" s="125"/>
      <c r="S692" s="125"/>
      <c r="T692" s="125"/>
      <c r="U692" s="125"/>
      <c r="V692" s="125"/>
      <c r="W692" s="125"/>
      <c r="X692" s="125"/>
      <c r="Y692" s="125"/>
      <c r="Z692" s="125"/>
      <c r="AA692" s="125"/>
      <c r="AB692" s="26"/>
      <c r="AC692" s="26"/>
      <c r="AD692" s="345"/>
      <c r="AE692" s="345"/>
      <c r="AF692" s="27"/>
      <c r="AG692" s="317" t="s">
        <v>406</v>
      </c>
      <c r="AH692" s="317"/>
      <c r="AI692" s="391" t="s">
        <v>213</v>
      </c>
    </row>
    <row r="693" spans="1:35" ht="49.5">
      <c r="A693" s="348"/>
      <c r="B693" s="69"/>
      <c r="C693" s="28" t="s">
        <v>407</v>
      </c>
      <c r="D693" s="28" t="s">
        <v>224</v>
      </c>
      <c r="E693" s="126"/>
      <c r="F693" s="25"/>
      <c r="G693" s="361"/>
      <c r="H693" s="388"/>
      <c r="I693" s="29"/>
      <c r="J693" s="378"/>
      <c r="K693" s="127"/>
      <c r="L693" s="380"/>
      <c r="M693" s="382"/>
      <c r="N693" s="128"/>
      <c r="O693" s="123"/>
      <c r="P693" s="30"/>
      <c r="Q693" s="26"/>
      <c r="R693" s="26"/>
      <c r="S693" s="26"/>
      <c r="T693" s="26"/>
      <c r="U693" s="26"/>
      <c r="V693" s="26"/>
      <c r="W693" s="26"/>
      <c r="X693" s="26"/>
      <c r="Y693" s="26"/>
      <c r="Z693" s="26"/>
      <c r="AA693" s="26"/>
      <c r="AB693" s="26"/>
      <c r="AC693" s="26"/>
      <c r="AD693" s="345"/>
      <c r="AE693" s="345"/>
      <c r="AF693" s="27" t="s">
        <v>408</v>
      </c>
      <c r="AG693" s="317"/>
      <c r="AH693" s="317"/>
      <c r="AI693" s="391"/>
    </row>
    <row r="694" spans="1:35" ht="34.5">
      <c r="A694" s="348"/>
      <c r="B694" s="69"/>
      <c r="C694" s="28" t="s">
        <v>409</v>
      </c>
      <c r="D694" s="28" t="s">
        <v>224</v>
      </c>
      <c r="E694" s="129"/>
      <c r="F694" s="25"/>
      <c r="G694" s="361"/>
      <c r="H694" s="388"/>
      <c r="I694" s="29"/>
      <c r="J694" s="378"/>
      <c r="K694" s="127"/>
      <c r="L694" s="380"/>
      <c r="M694" s="382"/>
      <c r="N694" s="122"/>
      <c r="O694" s="123"/>
      <c r="P694" s="130">
        <v>50000</v>
      </c>
      <c r="Q694" s="26"/>
      <c r="R694" s="26"/>
      <c r="S694" s="26"/>
      <c r="T694" s="26"/>
      <c r="U694" s="26"/>
      <c r="V694" s="26"/>
      <c r="W694" s="26"/>
      <c r="X694" s="26"/>
      <c r="Y694" s="26"/>
      <c r="Z694" s="26">
        <v>60000</v>
      </c>
      <c r="AA694" s="26"/>
      <c r="AB694" s="26"/>
      <c r="AC694" s="26"/>
      <c r="AD694" s="345"/>
      <c r="AE694" s="345"/>
      <c r="AF694" s="131"/>
      <c r="AG694" s="317"/>
      <c r="AH694" s="317"/>
      <c r="AI694" s="391"/>
    </row>
    <row r="695" spans="1:35" ht="33.75" thickBot="1">
      <c r="A695" s="359"/>
      <c r="B695" s="70"/>
      <c r="C695" s="31" t="s">
        <v>410</v>
      </c>
      <c r="D695" s="31" t="s">
        <v>224</v>
      </c>
      <c r="E695" s="132"/>
      <c r="F695" s="32"/>
      <c r="G695" s="362"/>
      <c r="H695" s="389"/>
      <c r="I695" s="33">
        <v>0</v>
      </c>
      <c r="J695" s="379"/>
      <c r="K695" s="133"/>
      <c r="L695" s="381"/>
      <c r="M695" s="383"/>
      <c r="N695" s="134"/>
      <c r="O695" s="34"/>
      <c r="P695" s="135"/>
      <c r="Q695" s="136"/>
      <c r="R695" s="136"/>
      <c r="S695" s="136"/>
      <c r="T695" s="136"/>
      <c r="U695" s="136"/>
      <c r="V695" s="136"/>
      <c r="W695" s="136"/>
      <c r="X695" s="136"/>
      <c r="Y695" s="136"/>
      <c r="Z695" s="136"/>
      <c r="AA695" s="136"/>
      <c r="AB695" s="136"/>
      <c r="AC695" s="136"/>
      <c r="AD695" s="346"/>
      <c r="AE695" s="346"/>
      <c r="AF695" s="137"/>
      <c r="AG695" s="356"/>
      <c r="AH695" s="356"/>
      <c r="AI695" s="392"/>
    </row>
    <row r="696" spans="1:35" ht="15.75" thickBot="1">
      <c r="A696" s="329"/>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c r="AH696" s="330"/>
      <c r="AI696" s="331"/>
    </row>
    <row r="697" spans="1:35">
      <c r="A697" s="372" t="s">
        <v>209</v>
      </c>
      <c r="B697" s="373"/>
      <c r="C697" s="373"/>
      <c r="D697" s="373"/>
      <c r="E697" s="373"/>
      <c r="F697" s="373"/>
      <c r="G697" s="373"/>
      <c r="H697" s="373"/>
      <c r="I697" s="373"/>
      <c r="J697" s="373"/>
      <c r="K697" s="373"/>
      <c r="L697" s="373"/>
      <c r="M697" s="373"/>
      <c r="N697" s="373"/>
      <c r="O697" s="373"/>
      <c r="P697" s="373"/>
      <c r="Q697" s="373"/>
      <c r="R697" s="373"/>
      <c r="S697" s="373"/>
      <c r="T697" s="373"/>
      <c r="U697" s="373"/>
      <c r="V697" s="373"/>
      <c r="W697" s="373"/>
      <c r="X697" s="373"/>
      <c r="Y697" s="373"/>
      <c r="Z697" s="373"/>
      <c r="AA697" s="373"/>
      <c r="AB697" s="373"/>
      <c r="AC697" s="373"/>
      <c r="AD697" s="373"/>
      <c r="AE697" s="373"/>
      <c r="AF697" s="373"/>
      <c r="AG697" s="373"/>
      <c r="AH697" s="373"/>
      <c r="AI697" s="374"/>
    </row>
    <row r="698" spans="1:35" ht="15.75" thickBot="1">
      <c r="A698" s="375" t="s">
        <v>53</v>
      </c>
      <c r="B698" s="376"/>
      <c r="C698" s="376"/>
      <c r="D698" s="376"/>
      <c r="E698" s="376"/>
      <c r="F698" s="376"/>
      <c r="G698" s="376"/>
      <c r="H698" s="376"/>
      <c r="I698" s="376"/>
      <c r="J698" s="376"/>
      <c r="K698" s="376"/>
      <c r="L698" s="376"/>
      <c r="M698" s="376"/>
      <c r="N698" s="376"/>
      <c r="O698" s="376"/>
      <c r="P698" s="376"/>
      <c r="Q698" s="376"/>
      <c r="R698" s="376"/>
      <c r="S698" s="376"/>
      <c r="T698" s="376"/>
      <c r="U698" s="376"/>
      <c r="V698" s="376"/>
      <c r="W698" s="376"/>
      <c r="X698" s="376"/>
      <c r="Y698" s="376"/>
      <c r="Z698" s="376"/>
      <c r="AA698" s="376"/>
      <c r="AB698" s="376"/>
      <c r="AC698" s="376"/>
      <c r="AD698" s="376"/>
      <c r="AE698" s="376"/>
      <c r="AF698" s="376"/>
      <c r="AG698" s="376"/>
      <c r="AH698" s="376"/>
      <c r="AI698" s="377"/>
    </row>
    <row r="699" spans="1:35">
      <c r="A699" s="271" t="s">
        <v>411</v>
      </c>
      <c r="B699" s="272"/>
      <c r="C699" s="272"/>
      <c r="D699" s="272"/>
      <c r="E699" s="272"/>
      <c r="F699" s="272"/>
      <c r="G699" s="273"/>
      <c r="H699" s="274" t="s">
        <v>412</v>
      </c>
      <c r="I699" s="275"/>
      <c r="J699" s="275"/>
      <c r="K699" s="275"/>
      <c r="L699" s="275"/>
      <c r="M699" s="275"/>
      <c r="N699" s="275"/>
      <c r="O699" s="275"/>
      <c r="P699" s="275"/>
      <c r="Q699" s="275"/>
      <c r="R699" s="275"/>
      <c r="S699" s="276"/>
      <c r="T699" s="274" t="s">
        <v>413</v>
      </c>
      <c r="U699" s="277"/>
      <c r="V699" s="277"/>
      <c r="W699" s="277"/>
      <c r="X699" s="277"/>
      <c r="Y699" s="277"/>
      <c r="Z699" s="277"/>
      <c r="AA699" s="277"/>
      <c r="AB699" s="277"/>
      <c r="AC699" s="277"/>
      <c r="AD699" s="277"/>
      <c r="AE699" s="277"/>
      <c r="AF699" s="277"/>
      <c r="AG699" s="277"/>
      <c r="AH699" s="277"/>
      <c r="AI699" s="278"/>
    </row>
    <row r="700" spans="1:35" ht="15.75" thickBot="1">
      <c r="A700" s="279" t="s">
        <v>414</v>
      </c>
      <c r="B700" s="280"/>
      <c r="C700" s="281"/>
      <c r="D700" s="98"/>
      <c r="E700" s="282" t="s">
        <v>415</v>
      </c>
      <c r="F700" s="282"/>
      <c r="G700" s="282"/>
      <c r="H700" s="282"/>
      <c r="I700" s="282"/>
      <c r="J700" s="282"/>
      <c r="K700" s="282"/>
      <c r="L700" s="282"/>
      <c r="M700" s="283"/>
      <c r="N700" s="284" t="s">
        <v>1</v>
      </c>
      <c r="O700" s="285"/>
      <c r="P700" s="285"/>
      <c r="Q700" s="285"/>
      <c r="R700" s="285"/>
      <c r="S700" s="285"/>
      <c r="T700" s="285"/>
      <c r="U700" s="285"/>
      <c r="V700" s="285"/>
      <c r="W700" s="285"/>
      <c r="X700" s="285"/>
      <c r="Y700" s="285"/>
      <c r="Z700" s="285"/>
      <c r="AA700" s="285"/>
      <c r="AB700" s="285"/>
      <c r="AC700" s="285"/>
      <c r="AD700" s="285"/>
      <c r="AE700" s="286"/>
      <c r="AF700" s="287" t="s">
        <v>2</v>
      </c>
      <c r="AG700" s="288"/>
      <c r="AH700" s="288"/>
      <c r="AI700" s="289"/>
    </row>
    <row r="701" spans="1:35">
      <c r="A701" s="306" t="s">
        <v>3</v>
      </c>
      <c r="B701" s="308" t="s">
        <v>4</v>
      </c>
      <c r="C701" s="309"/>
      <c r="D701" s="309"/>
      <c r="E701" s="309"/>
      <c r="F701" s="309"/>
      <c r="G701" s="309"/>
      <c r="H701" s="312" t="s">
        <v>5</v>
      </c>
      <c r="I701" s="314" t="s">
        <v>6</v>
      </c>
      <c r="J701" s="314" t="s">
        <v>7</v>
      </c>
      <c r="K701" s="304" t="s">
        <v>59</v>
      </c>
      <c r="L701" s="292" t="s">
        <v>8</v>
      </c>
      <c r="M701" s="302" t="s">
        <v>9</v>
      </c>
      <c r="N701" s="323" t="s">
        <v>10</v>
      </c>
      <c r="O701" s="270"/>
      <c r="P701" s="268" t="s">
        <v>11</v>
      </c>
      <c r="Q701" s="270"/>
      <c r="R701" s="268" t="s">
        <v>12</v>
      </c>
      <c r="S701" s="270"/>
      <c r="T701" s="268" t="s">
        <v>13</v>
      </c>
      <c r="U701" s="270"/>
      <c r="V701" s="268" t="s">
        <v>14</v>
      </c>
      <c r="W701" s="270"/>
      <c r="X701" s="268" t="s">
        <v>15</v>
      </c>
      <c r="Y701" s="270"/>
      <c r="Z701" s="268" t="s">
        <v>16</v>
      </c>
      <c r="AA701" s="270"/>
      <c r="AB701" s="268" t="s">
        <v>17</v>
      </c>
      <c r="AC701" s="270"/>
      <c r="AD701" s="268" t="s">
        <v>18</v>
      </c>
      <c r="AE701" s="269"/>
      <c r="AF701" s="290" t="s">
        <v>19</v>
      </c>
      <c r="AG701" s="294" t="s">
        <v>20</v>
      </c>
      <c r="AH701" s="296" t="s">
        <v>21</v>
      </c>
      <c r="AI701" s="298" t="s">
        <v>22</v>
      </c>
    </row>
    <row r="702" spans="1:35" ht="20.25" thickBot="1">
      <c r="A702" s="307"/>
      <c r="B702" s="310"/>
      <c r="C702" s="311"/>
      <c r="D702" s="311"/>
      <c r="E702" s="311"/>
      <c r="F702" s="311"/>
      <c r="G702" s="311"/>
      <c r="H702" s="313"/>
      <c r="I702" s="315" t="s">
        <v>6</v>
      </c>
      <c r="J702" s="315"/>
      <c r="K702" s="305"/>
      <c r="L702" s="293"/>
      <c r="M702" s="303"/>
      <c r="N702" s="99" t="s">
        <v>23</v>
      </c>
      <c r="O702" s="100" t="s">
        <v>24</v>
      </c>
      <c r="P702" s="101" t="s">
        <v>23</v>
      </c>
      <c r="Q702" s="100" t="s">
        <v>24</v>
      </c>
      <c r="R702" s="101" t="s">
        <v>23</v>
      </c>
      <c r="S702" s="100" t="s">
        <v>24</v>
      </c>
      <c r="T702" s="101" t="s">
        <v>23</v>
      </c>
      <c r="U702" s="100" t="s">
        <v>24</v>
      </c>
      <c r="V702" s="101" t="s">
        <v>23</v>
      </c>
      <c r="W702" s="100" t="s">
        <v>24</v>
      </c>
      <c r="X702" s="101" t="s">
        <v>23</v>
      </c>
      <c r="Y702" s="100" t="s">
        <v>24</v>
      </c>
      <c r="Z702" s="101" t="s">
        <v>23</v>
      </c>
      <c r="AA702" s="100" t="s">
        <v>25</v>
      </c>
      <c r="AB702" s="101" t="s">
        <v>23</v>
      </c>
      <c r="AC702" s="100" t="s">
        <v>25</v>
      </c>
      <c r="AD702" s="101" t="s">
        <v>23</v>
      </c>
      <c r="AE702" s="102" t="s">
        <v>25</v>
      </c>
      <c r="AF702" s="291"/>
      <c r="AG702" s="295"/>
      <c r="AH702" s="297"/>
      <c r="AI702" s="299"/>
    </row>
    <row r="703" spans="1:35" ht="23.25" thickBot="1">
      <c r="A703" s="103" t="s">
        <v>213</v>
      </c>
      <c r="B703" s="300"/>
      <c r="C703" s="301"/>
      <c r="D703" s="301"/>
      <c r="E703" s="301"/>
      <c r="F703" s="301"/>
      <c r="G703" s="301"/>
      <c r="H703" s="139"/>
      <c r="I703" s="105"/>
      <c r="J703" s="106"/>
      <c r="K703" s="106"/>
      <c r="L703" s="107"/>
      <c r="M703" s="108"/>
      <c r="N703" s="109">
        <v>0</v>
      </c>
      <c r="O703" s="110">
        <v>0</v>
      </c>
      <c r="P703" s="110">
        <v>0</v>
      </c>
      <c r="Q703" s="110">
        <v>0</v>
      </c>
      <c r="R703" s="110">
        <v>0</v>
      </c>
      <c r="S703" s="110">
        <v>0</v>
      </c>
      <c r="T703" s="110">
        <v>0</v>
      </c>
      <c r="U703" s="110">
        <v>0</v>
      </c>
      <c r="V703" s="110">
        <v>0</v>
      </c>
      <c r="W703" s="110">
        <v>0</v>
      </c>
      <c r="X703" s="110">
        <v>0</v>
      </c>
      <c r="Y703" s="110">
        <v>0</v>
      </c>
      <c r="Z703" s="110">
        <v>0</v>
      </c>
      <c r="AA703" s="110">
        <v>0</v>
      </c>
      <c r="AB703" s="110">
        <v>0</v>
      </c>
      <c r="AC703" s="110">
        <v>0</v>
      </c>
      <c r="AD703" s="110">
        <v>0</v>
      </c>
      <c r="AE703" s="111">
        <v>0</v>
      </c>
      <c r="AF703" s="112">
        <v>0</v>
      </c>
      <c r="AG703" s="113"/>
      <c r="AH703" s="113"/>
      <c r="AI703" s="114"/>
    </row>
    <row r="704" spans="1:35" ht="15.75" thickBot="1">
      <c r="A704" s="324"/>
      <c r="B704" s="325"/>
      <c r="C704" s="325"/>
      <c r="D704" s="325"/>
      <c r="E704" s="325"/>
      <c r="F704" s="325"/>
      <c r="G704" s="325"/>
      <c r="H704" s="325"/>
      <c r="I704" s="325"/>
      <c r="J704" s="325"/>
      <c r="K704" s="325"/>
      <c r="L704" s="325"/>
      <c r="M704" s="325"/>
      <c r="N704" s="325"/>
      <c r="O704" s="325"/>
      <c r="P704" s="325"/>
      <c r="Q704" s="325"/>
      <c r="R704" s="325"/>
      <c r="S704" s="325"/>
      <c r="T704" s="325"/>
      <c r="U704" s="325"/>
      <c r="V704" s="325"/>
      <c r="W704" s="325"/>
      <c r="X704" s="325"/>
      <c r="Y704" s="325"/>
      <c r="Z704" s="325"/>
      <c r="AA704" s="325"/>
      <c r="AB704" s="325"/>
      <c r="AC704" s="325"/>
      <c r="AD704" s="325"/>
      <c r="AE704" s="325"/>
      <c r="AF704" s="325"/>
      <c r="AG704" s="325"/>
      <c r="AH704" s="325"/>
      <c r="AI704" s="326"/>
    </row>
    <row r="705" spans="1:35" ht="34.5" thickBot="1">
      <c r="A705" s="13" t="s">
        <v>27</v>
      </c>
      <c r="B705" s="14" t="s">
        <v>28</v>
      </c>
      <c r="C705" s="14" t="s">
        <v>29</v>
      </c>
      <c r="D705" s="14" t="s">
        <v>30</v>
      </c>
      <c r="E705" s="15" t="s">
        <v>31</v>
      </c>
      <c r="F705" s="15" t="s">
        <v>32</v>
      </c>
      <c r="G705" s="115" t="s">
        <v>33</v>
      </c>
      <c r="H705" s="116" t="s">
        <v>34</v>
      </c>
      <c r="I705" s="117"/>
      <c r="J705" s="117"/>
      <c r="K705" s="117"/>
      <c r="L705" s="117"/>
      <c r="M705" s="118"/>
      <c r="N705" s="17">
        <v>0</v>
      </c>
      <c r="O705" s="18">
        <v>0</v>
      </c>
      <c r="P705" s="19">
        <v>0</v>
      </c>
      <c r="Q705" s="18">
        <v>0</v>
      </c>
      <c r="R705" s="19"/>
      <c r="S705" s="18"/>
      <c r="T705" s="19"/>
      <c r="U705" s="18"/>
      <c r="V705" s="19"/>
      <c r="W705" s="18"/>
      <c r="X705" s="19"/>
      <c r="Y705" s="18"/>
      <c r="Z705" s="19"/>
      <c r="AA705" s="18"/>
      <c r="AB705" s="19"/>
      <c r="AC705" s="18"/>
      <c r="AD705" s="20">
        <v>0</v>
      </c>
      <c r="AE705" s="18">
        <v>0</v>
      </c>
      <c r="AF705" s="21">
        <v>0</v>
      </c>
      <c r="AG705" s="22"/>
      <c r="AH705" s="22"/>
      <c r="AI705" s="119"/>
    </row>
    <row r="706" spans="1:35" ht="33">
      <c r="A706" s="347" t="s">
        <v>416</v>
      </c>
      <c r="B706" s="68" t="s">
        <v>417</v>
      </c>
      <c r="C706" s="24" t="s">
        <v>418</v>
      </c>
      <c r="D706" s="24" t="s">
        <v>224</v>
      </c>
      <c r="E706" s="120"/>
      <c r="F706" s="25"/>
      <c r="G706" s="387" t="s">
        <v>419</v>
      </c>
      <c r="H706" s="388" t="s">
        <v>420</v>
      </c>
      <c r="I706" s="29"/>
      <c r="J706" s="378">
        <v>4</v>
      </c>
      <c r="K706" s="420">
        <v>2</v>
      </c>
      <c r="L706" s="380"/>
      <c r="M706" s="382"/>
      <c r="N706" s="122"/>
      <c r="O706" s="123"/>
      <c r="P706" s="124"/>
      <c r="Q706" s="125"/>
      <c r="R706" s="125"/>
      <c r="S706" s="125"/>
      <c r="T706" s="125"/>
      <c r="U706" s="125"/>
      <c r="V706" s="125"/>
      <c r="W706" s="125"/>
      <c r="X706" s="125"/>
      <c r="Y706" s="125"/>
      <c r="Z706" s="125"/>
      <c r="AA706" s="125"/>
      <c r="AB706" s="26"/>
      <c r="AC706" s="26"/>
      <c r="AD706" s="345"/>
      <c r="AE706" s="345"/>
      <c r="AF706" s="27" t="s">
        <v>421</v>
      </c>
      <c r="AG706" s="317" t="s">
        <v>422</v>
      </c>
      <c r="AH706" s="317"/>
      <c r="AI706" s="391" t="s">
        <v>213</v>
      </c>
    </row>
    <row r="707" spans="1:35" ht="24.75">
      <c r="A707" s="348"/>
      <c r="B707" s="69"/>
      <c r="C707" s="28" t="s">
        <v>423</v>
      </c>
      <c r="D707" s="28" t="s">
        <v>224</v>
      </c>
      <c r="E707" s="126"/>
      <c r="F707" s="25"/>
      <c r="G707" s="361"/>
      <c r="H707" s="388"/>
      <c r="I707" s="29"/>
      <c r="J707" s="378"/>
      <c r="K707" s="380"/>
      <c r="L707" s="380"/>
      <c r="M707" s="382"/>
      <c r="N707" s="128"/>
      <c r="O707" s="123"/>
      <c r="P707" s="30"/>
      <c r="Q707" s="26"/>
      <c r="R707" s="26"/>
      <c r="S707" s="26"/>
      <c r="T707" s="26"/>
      <c r="U707" s="26"/>
      <c r="V707" s="26"/>
      <c r="W707" s="26"/>
      <c r="X707" s="26"/>
      <c r="Y707" s="26"/>
      <c r="Z707" s="26"/>
      <c r="AA707" s="26"/>
      <c r="AB707" s="26"/>
      <c r="AC707" s="26"/>
      <c r="AD707" s="345"/>
      <c r="AE707" s="345"/>
      <c r="AF707" s="27"/>
      <c r="AG707" s="317"/>
      <c r="AH707" s="317"/>
      <c r="AI707" s="391"/>
    </row>
    <row r="708" spans="1:35">
      <c r="A708" s="348"/>
      <c r="B708" s="69"/>
      <c r="C708" s="28"/>
      <c r="D708" s="28"/>
      <c r="E708" s="129"/>
      <c r="F708" s="25"/>
      <c r="G708" s="361"/>
      <c r="H708" s="388"/>
      <c r="I708" s="29">
        <v>0</v>
      </c>
      <c r="J708" s="378"/>
      <c r="K708" s="380"/>
      <c r="L708" s="380"/>
      <c r="M708" s="382"/>
      <c r="N708" s="122"/>
      <c r="O708" s="123"/>
      <c r="P708" s="130"/>
      <c r="Q708" s="26"/>
      <c r="R708" s="26"/>
      <c r="S708" s="26"/>
      <c r="T708" s="26"/>
      <c r="U708" s="26"/>
      <c r="V708" s="26"/>
      <c r="W708" s="26"/>
      <c r="X708" s="26"/>
      <c r="Y708" s="26"/>
      <c r="Z708" s="26"/>
      <c r="AA708" s="26"/>
      <c r="AB708" s="26"/>
      <c r="AC708" s="26"/>
      <c r="AD708" s="345"/>
      <c r="AE708" s="345"/>
      <c r="AF708" s="131"/>
      <c r="AG708" s="317"/>
      <c r="AH708" s="317"/>
      <c r="AI708" s="391"/>
    </row>
    <row r="709" spans="1:35" ht="15.75" thickBot="1">
      <c r="A709" s="359"/>
      <c r="B709" s="70"/>
      <c r="C709" s="31"/>
      <c r="D709" s="31"/>
      <c r="E709" s="132"/>
      <c r="F709" s="32"/>
      <c r="G709" s="362"/>
      <c r="H709" s="389"/>
      <c r="I709" s="33"/>
      <c r="J709" s="379"/>
      <c r="K709" s="381"/>
      <c r="L709" s="381"/>
      <c r="M709" s="383"/>
      <c r="N709" s="134"/>
      <c r="O709" s="34"/>
      <c r="P709" s="135"/>
      <c r="Q709" s="136"/>
      <c r="R709" s="136"/>
      <c r="S709" s="136"/>
      <c r="T709" s="136"/>
      <c r="U709" s="136"/>
      <c r="V709" s="136"/>
      <c r="W709" s="136"/>
      <c r="X709" s="136"/>
      <c r="Y709" s="136"/>
      <c r="Z709" s="136"/>
      <c r="AA709" s="136"/>
      <c r="AB709" s="136"/>
      <c r="AC709" s="136"/>
      <c r="AD709" s="346"/>
      <c r="AE709" s="346"/>
      <c r="AF709" s="137"/>
      <c r="AG709" s="356"/>
      <c r="AH709" s="356"/>
      <c r="AI709" s="392"/>
    </row>
    <row r="710" spans="1:35" ht="15.75" thickBot="1">
      <c r="A710" s="329"/>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c r="AH710" s="330"/>
      <c r="AI710" s="331"/>
    </row>
    <row r="711" spans="1:35" ht="15.75" thickBot="1"/>
    <row r="712" spans="1:35">
      <c r="A712" s="372" t="s">
        <v>209</v>
      </c>
      <c r="B712" s="373"/>
      <c r="C712" s="373"/>
      <c r="D712" s="373"/>
      <c r="E712" s="373"/>
      <c r="F712" s="373"/>
      <c r="G712" s="373"/>
      <c r="H712" s="373"/>
      <c r="I712" s="373"/>
      <c r="J712" s="373"/>
      <c r="K712" s="373"/>
      <c r="L712" s="373"/>
      <c r="M712" s="373"/>
      <c r="N712" s="373"/>
      <c r="O712" s="373"/>
      <c r="P712" s="373"/>
      <c r="Q712" s="373"/>
      <c r="R712" s="373"/>
      <c r="S712" s="373"/>
      <c r="T712" s="373"/>
      <c r="U712" s="373"/>
      <c r="V712" s="373"/>
      <c r="W712" s="373"/>
      <c r="X712" s="373"/>
      <c r="Y712" s="373"/>
      <c r="Z712" s="373"/>
      <c r="AA712" s="373"/>
      <c r="AB712" s="373"/>
      <c r="AC712" s="373"/>
      <c r="AD712" s="373"/>
      <c r="AE712" s="373"/>
      <c r="AF712" s="373"/>
      <c r="AG712" s="373"/>
      <c r="AH712" s="373"/>
      <c r="AI712" s="374"/>
    </row>
    <row r="713" spans="1:35" ht="15.75" thickBot="1">
      <c r="A713" s="375" t="s">
        <v>53</v>
      </c>
      <c r="B713" s="376"/>
      <c r="C713" s="376"/>
      <c r="D713" s="376"/>
      <c r="E713" s="376"/>
      <c r="F713" s="376"/>
      <c r="G713" s="376"/>
      <c r="H713" s="376"/>
      <c r="I713" s="376"/>
      <c r="J713" s="376"/>
      <c r="K713" s="376"/>
      <c r="L713" s="376"/>
      <c r="M713" s="376"/>
      <c r="N713" s="376"/>
      <c r="O713" s="376"/>
      <c r="P713" s="376"/>
      <c r="Q713" s="376"/>
      <c r="R713" s="376"/>
      <c r="S713" s="376"/>
      <c r="T713" s="376"/>
      <c r="U713" s="376"/>
      <c r="V713" s="376"/>
      <c r="W713" s="376"/>
      <c r="X713" s="376"/>
      <c r="Y713" s="376"/>
      <c r="Z713" s="376"/>
      <c r="AA713" s="376"/>
      <c r="AB713" s="376"/>
      <c r="AC713" s="376"/>
      <c r="AD713" s="376"/>
      <c r="AE713" s="376"/>
      <c r="AF713" s="376"/>
      <c r="AG713" s="376"/>
      <c r="AH713" s="376"/>
      <c r="AI713" s="377"/>
    </row>
    <row r="714" spans="1:35">
      <c r="A714" s="271" t="s">
        <v>39</v>
      </c>
      <c r="B714" s="272"/>
      <c r="C714" s="272"/>
      <c r="D714" s="272"/>
      <c r="E714" s="272"/>
      <c r="F714" s="272"/>
      <c r="G714" s="273"/>
      <c r="H714" s="274" t="s">
        <v>424</v>
      </c>
      <c r="I714" s="275"/>
      <c r="J714" s="275"/>
      <c r="K714" s="275"/>
      <c r="L714" s="275"/>
      <c r="M714" s="275"/>
      <c r="N714" s="275"/>
      <c r="O714" s="275"/>
      <c r="P714" s="275"/>
      <c r="Q714" s="275"/>
      <c r="R714" s="275"/>
      <c r="S714" s="276"/>
      <c r="T714" s="274" t="s">
        <v>425</v>
      </c>
      <c r="U714" s="277"/>
      <c r="V714" s="277"/>
      <c r="W714" s="277"/>
      <c r="X714" s="277"/>
      <c r="Y714" s="277"/>
      <c r="Z714" s="277"/>
      <c r="AA714" s="277"/>
      <c r="AB714" s="277"/>
      <c r="AC714" s="277"/>
      <c r="AD714" s="277"/>
      <c r="AE714" s="277"/>
      <c r="AF714" s="277"/>
      <c r="AG714" s="277"/>
      <c r="AH714" s="277"/>
      <c r="AI714" s="278"/>
    </row>
    <row r="715" spans="1:35" ht="15.75" thickBot="1">
      <c r="A715" s="279" t="s">
        <v>426</v>
      </c>
      <c r="B715" s="280"/>
      <c r="C715" s="281"/>
      <c r="D715" s="98"/>
      <c r="E715" s="282" t="s">
        <v>427</v>
      </c>
      <c r="F715" s="282"/>
      <c r="G715" s="282"/>
      <c r="H715" s="282"/>
      <c r="I715" s="282"/>
      <c r="J715" s="282"/>
      <c r="K715" s="282"/>
      <c r="L715" s="282"/>
      <c r="M715" s="283"/>
      <c r="N715" s="284" t="s">
        <v>1</v>
      </c>
      <c r="O715" s="285"/>
      <c r="P715" s="285"/>
      <c r="Q715" s="285"/>
      <c r="R715" s="285"/>
      <c r="S715" s="285"/>
      <c r="T715" s="285"/>
      <c r="U715" s="285"/>
      <c r="V715" s="285"/>
      <c r="W715" s="285"/>
      <c r="X715" s="285"/>
      <c r="Y715" s="285"/>
      <c r="Z715" s="285"/>
      <c r="AA715" s="285"/>
      <c r="AB715" s="285"/>
      <c r="AC715" s="285"/>
      <c r="AD715" s="285"/>
      <c r="AE715" s="286"/>
      <c r="AF715" s="287" t="s">
        <v>2</v>
      </c>
      <c r="AG715" s="288"/>
      <c r="AH715" s="288"/>
      <c r="AI715" s="289"/>
    </row>
    <row r="716" spans="1:35">
      <c r="A716" s="306" t="s">
        <v>3</v>
      </c>
      <c r="B716" s="308" t="s">
        <v>4</v>
      </c>
      <c r="C716" s="309"/>
      <c r="D716" s="309"/>
      <c r="E716" s="309"/>
      <c r="F716" s="309"/>
      <c r="G716" s="309"/>
      <c r="H716" s="312" t="s">
        <v>5</v>
      </c>
      <c r="I716" s="314" t="s">
        <v>6</v>
      </c>
      <c r="J716" s="314" t="s">
        <v>7</v>
      </c>
      <c r="K716" s="304" t="s">
        <v>77</v>
      </c>
      <c r="L716" s="292" t="s">
        <v>8</v>
      </c>
      <c r="M716" s="302" t="s">
        <v>9</v>
      </c>
      <c r="N716" s="323" t="s">
        <v>10</v>
      </c>
      <c r="O716" s="270"/>
      <c r="P716" s="268" t="s">
        <v>11</v>
      </c>
      <c r="Q716" s="270"/>
      <c r="R716" s="268" t="s">
        <v>12</v>
      </c>
      <c r="S716" s="270"/>
      <c r="T716" s="268" t="s">
        <v>13</v>
      </c>
      <c r="U716" s="270"/>
      <c r="V716" s="268" t="s">
        <v>14</v>
      </c>
      <c r="W716" s="270"/>
      <c r="X716" s="268" t="s">
        <v>15</v>
      </c>
      <c r="Y716" s="270"/>
      <c r="Z716" s="268" t="s">
        <v>16</v>
      </c>
      <c r="AA716" s="270"/>
      <c r="AB716" s="268" t="s">
        <v>17</v>
      </c>
      <c r="AC716" s="270"/>
      <c r="AD716" s="268" t="s">
        <v>18</v>
      </c>
      <c r="AE716" s="269"/>
      <c r="AF716" s="290" t="s">
        <v>19</v>
      </c>
      <c r="AG716" s="294" t="s">
        <v>20</v>
      </c>
      <c r="AH716" s="296" t="s">
        <v>21</v>
      </c>
      <c r="AI716" s="298" t="s">
        <v>22</v>
      </c>
    </row>
    <row r="717" spans="1:35" ht="20.25" thickBot="1">
      <c r="A717" s="307"/>
      <c r="B717" s="310"/>
      <c r="C717" s="311"/>
      <c r="D717" s="311"/>
      <c r="E717" s="311"/>
      <c r="F717" s="311"/>
      <c r="G717" s="311"/>
      <c r="H717" s="313"/>
      <c r="I717" s="315" t="s">
        <v>6</v>
      </c>
      <c r="J717" s="315"/>
      <c r="K717" s="305"/>
      <c r="L717" s="293"/>
      <c r="M717" s="303"/>
      <c r="N717" s="99" t="s">
        <v>23</v>
      </c>
      <c r="O717" s="100" t="s">
        <v>24</v>
      </c>
      <c r="P717" s="101" t="s">
        <v>23</v>
      </c>
      <c r="Q717" s="100" t="s">
        <v>24</v>
      </c>
      <c r="R717" s="101" t="s">
        <v>23</v>
      </c>
      <c r="S717" s="100" t="s">
        <v>24</v>
      </c>
      <c r="T717" s="101" t="s">
        <v>23</v>
      </c>
      <c r="U717" s="100" t="s">
        <v>24</v>
      </c>
      <c r="V717" s="101" t="s">
        <v>23</v>
      </c>
      <c r="W717" s="100" t="s">
        <v>24</v>
      </c>
      <c r="X717" s="101" t="s">
        <v>23</v>
      </c>
      <c r="Y717" s="100" t="s">
        <v>24</v>
      </c>
      <c r="Z717" s="101" t="s">
        <v>23</v>
      </c>
      <c r="AA717" s="100" t="s">
        <v>25</v>
      </c>
      <c r="AB717" s="101" t="s">
        <v>23</v>
      </c>
      <c r="AC717" s="100" t="s">
        <v>25</v>
      </c>
      <c r="AD717" s="101" t="s">
        <v>23</v>
      </c>
      <c r="AE717" s="102" t="s">
        <v>25</v>
      </c>
      <c r="AF717" s="291"/>
      <c r="AG717" s="295"/>
      <c r="AH717" s="297"/>
      <c r="AI717" s="299"/>
    </row>
    <row r="718" spans="1:35" ht="23.25" thickBot="1">
      <c r="A718" s="103" t="s">
        <v>287</v>
      </c>
      <c r="B718" s="300"/>
      <c r="C718" s="301"/>
      <c r="D718" s="301"/>
      <c r="E718" s="301"/>
      <c r="F718" s="301"/>
      <c r="G718" s="301"/>
      <c r="H718" s="139"/>
      <c r="I718" s="105"/>
      <c r="J718" s="106"/>
      <c r="K718" s="106"/>
      <c r="L718" s="107"/>
      <c r="M718" s="108"/>
      <c r="N718" s="109">
        <v>0</v>
      </c>
      <c r="O718" s="110">
        <v>0</v>
      </c>
      <c r="P718" s="110">
        <v>0</v>
      </c>
      <c r="Q718" s="110">
        <v>0</v>
      </c>
      <c r="R718" s="110">
        <v>0</v>
      </c>
      <c r="S718" s="110">
        <v>0</v>
      </c>
      <c r="T718" s="110">
        <v>0</v>
      </c>
      <c r="U718" s="110">
        <v>0</v>
      </c>
      <c r="V718" s="110">
        <v>0</v>
      </c>
      <c r="W718" s="110">
        <v>0</v>
      </c>
      <c r="X718" s="110">
        <v>0</v>
      </c>
      <c r="Y718" s="110">
        <v>0</v>
      </c>
      <c r="Z718" s="110">
        <v>0</v>
      </c>
      <c r="AA718" s="110">
        <v>0</v>
      </c>
      <c r="AB718" s="110">
        <v>0</v>
      </c>
      <c r="AC718" s="110">
        <v>0</v>
      </c>
      <c r="AD718" s="110">
        <v>0</v>
      </c>
      <c r="AE718" s="111">
        <v>0</v>
      </c>
      <c r="AF718" s="112">
        <v>0</v>
      </c>
      <c r="AG718" s="113"/>
      <c r="AH718" s="113"/>
      <c r="AI718" s="114"/>
    </row>
    <row r="719" spans="1:35" ht="15.75" thickBot="1">
      <c r="A719" s="324"/>
      <c r="B719" s="325"/>
      <c r="C719" s="325"/>
      <c r="D719" s="325"/>
      <c r="E719" s="325"/>
      <c r="F719" s="325"/>
      <c r="G719" s="325"/>
      <c r="H719" s="325"/>
      <c r="I719" s="325"/>
      <c r="J719" s="325"/>
      <c r="K719" s="325"/>
      <c r="L719" s="325"/>
      <c r="M719" s="325"/>
      <c r="N719" s="325"/>
      <c r="O719" s="325"/>
      <c r="P719" s="325"/>
      <c r="Q719" s="325"/>
      <c r="R719" s="325"/>
      <c r="S719" s="325"/>
      <c r="T719" s="325"/>
      <c r="U719" s="325"/>
      <c r="V719" s="325"/>
      <c r="W719" s="325"/>
      <c r="X719" s="325"/>
      <c r="Y719" s="325"/>
      <c r="Z719" s="325"/>
      <c r="AA719" s="325"/>
      <c r="AB719" s="325"/>
      <c r="AC719" s="325"/>
      <c r="AD719" s="325"/>
      <c r="AE719" s="325"/>
      <c r="AF719" s="325"/>
      <c r="AG719" s="325"/>
      <c r="AH719" s="325"/>
      <c r="AI719" s="326"/>
    </row>
    <row r="720" spans="1:35" ht="34.5" thickBot="1">
      <c r="A720" s="13" t="s">
        <v>27</v>
      </c>
      <c r="B720" s="14" t="s">
        <v>28</v>
      </c>
      <c r="C720" s="14" t="s">
        <v>29</v>
      </c>
      <c r="D720" s="14" t="s">
        <v>30</v>
      </c>
      <c r="E720" s="15" t="s">
        <v>31</v>
      </c>
      <c r="F720" s="15" t="s">
        <v>32</v>
      </c>
      <c r="G720" s="115" t="s">
        <v>33</v>
      </c>
      <c r="H720" s="116" t="s">
        <v>34</v>
      </c>
      <c r="I720" s="117"/>
      <c r="J720" s="117"/>
      <c r="K720" s="117"/>
      <c r="L720" s="117"/>
      <c r="M720" s="118"/>
      <c r="N720" s="17">
        <v>0</v>
      </c>
      <c r="O720" s="18">
        <v>0</v>
      </c>
      <c r="P720" s="19">
        <v>0</v>
      </c>
      <c r="Q720" s="18">
        <v>0</v>
      </c>
      <c r="R720" s="19">
        <f>+R722</f>
        <v>40000</v>
      </c>
      <c r="S720" s="18"/>
      <c r="T720" s="19"/>
      <c r="U720" s="18"/>
      <c r="V720" s="19"/>
      <c r="W720" s="18"/>
      <c r="X720" s="19"/>
      <c r="Y720" s="18"/>
      <c r="Z720" s="19"/>
      <c r="AA720" s="18"/>
      <c r="AB720" s="19"/>
      <c r="AC720" s="18"/>
      <c r="AD720" s="20">
        <f>+AD721</f>
        <v>40000</v>
      </c>
      <c r="AE720" s="18">
        <v>0</v>
      </c>
      <c r="AF720" s="21">
        <v>0</v>
      </c>
      <c r="AG720" s="22"/>
      <c r="AH720" s="22"/>
      <c r="AI720" s="119"/>
    </row>
    <row r="721" spans="1:35" ht="57.75">
      <c r="A721" s="347" t="s">
        <v>428</v>
      </c>
      <c r="B721" s="68" t="s">
        <v>429</v>
      </c>
      <c r="C721" s="24" t="s">
        <v>430</v>
      </c>
      <c r="D721" s="24" t="s">
        <v>224</v>
      </c>
      <c r="E721" s="120"/>
      <c r="F721" s="25"/>
      <c r="G721" s="387" t="s">
        <v>431</v>
      </c>
      <c r="H721" s="388" t="s">
        <v>432</v>
      </c>
      <c r="I721" s="29">
        <v>0</v>
      </c>
      <c r="J721" s="378">
        <v>1</v>
      </c>
      <c r="K721" s="420">
        <v>1</v>
      </c>
      <c r="L721" s="380"/>
      <c r="M721" s="382"/>
      <c r="N721" s="122"/>
      <c r="O721" s="123"/>
      <c r="P721" s="124"/>
      <c r="Q721" s="125"/>
      <c r="R721" s="125"/>
      <c r="S721" s="125"/>
      <c r="T721" s="125"/>
      <c r="U721" s="125"/>
      <c r="V721" s="125"/>
      <c r="W721" s="125"/>
      <c r="X721" s="125"/>
      <c r="Y721" s="125"/>
      <c r="Z721" s="125"/>
      <c r="AA721" s="125"/>
      <c r="AB721" s="26"/>
      <c r="AC721" s="26"/>
      <c r="AD721" s="345">
        <f>+R722</f>
        <v>40000</v>
      </c>
      <c r="AE721" s="345"/>
      <c r="AF721" s="448" t="s">
        <v>421</v>
      </c>
      <c r="AG721" s="317" t="s">
        <v>433</v>
      </c>
      <c r="AH721" s="317"/>
      <c r="AI721" s="391" t="s">
        <v>434</v>
      </c>
    </row>
    <row r="722" spans="1:35" ht="41.25">
      <c r="A722" s="348"/>
      <c r="B722" s="69"/>
      <c r="C722" s="28" t="s">
        <v>435</v>
      </c>
      <c r="D722" s="28" t="s">
        <v>224</v>
      </c>
      <c r="E722" s="126"/>
      <c r="F722" s="25"/>
      <c r="G722" s="361"/>
      <c r="H722" s="388"/>
      <c r="I722" s="29"/>
      <c r="J722" s="378"/>
      <c r="K722" s="380"/>
      <c r="L722" s="380"/>
      <c r="M722" s="382"/>
      <c r="N722" s="128"/>
      <c r="O722" s="123"/>
      <c r="P722" s="30"/>
      <c r="Q722" s="26"/>
      <c r="R722" s="26">
        <v>40000</v>
      </c>
      <c r="S722" s="26"/>
      <c r="T722" s="26"/>
      <c r="U722" s="26"/>
      <c r="V722" s="26"/>
      <c r="W722" s="26"/>
      <c r="X722" s="26"/>
      <c r="Y722" s="26"/>
      <c r="Z722" s="26"/>
      <c r="AA722" s="26"/>
      <c r="AB722" s="26"/>
      <c r="AC722" s="26"/>
      <c r="AD722" s="345"/>
      <c r="AE722" s="345"/>
      <c r="AF722" s="449"/>
      <c r="AG722" s="317"/>
      <c r="AH722" s="317"/>
      <c r="AI722" s="391"/>
    </row>
    <row r="723" spans="1:35">
      <c r="A723" s="348"/>
      <c r="B723" s="69"/>
      <c r="C723" s="28"/>
      <c r="D723" s="28"/>
      <c r="E723" s="129"/>
      <c r="F723" s="25"/>
      <c r="G723" s="361"/>
      <c r="H723" s="388"/>
      <c r="I723" s="29"/>
      <c r="J723" s="378"/>
      <c r="K723" s="380"/>
      <c r="L723" s="380"/>
      <c r="M723" s="382"/>
      <c r="N723" s="122"/>
      <c r="O723" s="123"/>
      <c r="P723" s="130"/>
      <c r="Q723" s="26"/>
      <c r="R723" s="26"/>
      <c r="S723" s="26"/>
      <c r="T723" s="26"/>
      <c r="U723" s="26"/>
      <c r="V723" s="26"/>
      <c r="W723" s="26"/>
      <c r="X723" s="26"/>
      <c r="Y723" s="26"/>
      <c r="Z723" s="26"/>
      <c r="AA723" s="26"/>
      <c r="AB723" s="26"/>
      <c r="AC723" s="26"/>
      <c r="AD723" s="345"/>
      <c r="AE723" s="345"/>
      <c r="AF723" s="449"/>
      <c r="AG723" s="317"/>
      <c r="AH723" s="317"/>
      <c r="AI723" s="391"/>
    </row>
    <row r="724" spans="1:35" ht="15.75" thickBot="1">
      <c r="A724" s="359"/>
      <c r="B724" s="70"/>
      <c r="C724" s="31"/>
      <c r="D724" s="31"/>
      <c r="E724" s="132"/>
      <c r="F724" s="32"/>
      <c r="G724" s="362"/>
      <c r="H724" s="389"/>
      <c r="I724" s="33"/>
      <c r="J724" s="379"/>
      <c r="K724" s="381"/>
      <c r="L724" s="381"/>
      <c r="M724" s="383"/>
      <c r="N724" s="134"/>
      <c r="O724" s="34"/>
      <c r="P724" s="135"/>
      <c r="Q724" s="136"/>
      <c r="R724" s="136"/>
      <c r="S724" s="136"/>
      <c r="T724" s="136"/>
      <c r="U724" s="136"/>
      <c r="V724" s="136"/>
      <c r="W724" s="136"/>
      <c r="X724" s="136"/>
      <c r="Y724" s="136"/>
      <c r="Z724" s="136"/>
      <c r="AA724" s="136"/>
      <c r="AB724" s="136"/>
      <c r="AC724" s="136"/>
      <c r="AD724" s="346"/>
      <c r="AE724" s="346"/>
      <c r="AF724" s="450"/>
      <c r="AG724" s="356"/>
      <c r="AH724" s="356"/>
      <c r="AI724" s="392"/>
    </row>
    <row r="725" spans="1:35" ht="15.75" thickBot="1">
      <c r="A725" s="329"/>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c r="AH725" s="330"/>
      <c r="AI725" s="331"/>
    </row>
    <row r="726" spans="1:35" ht="15.75" thickBot="1"/>
    <row r="727" spans="1:35">
      <c r="A727" s="372" t="s">
        <v>209</v>
      </c>
      <c r="B727" s="373"/>
      <c r="C727" s="373"/>
      <c r="D727" s="373"/>
      <c r="E727" s="373"/>
      <c r="F727" s="373"/>
      <c r="G727" s="373"/>
      <c r="H727" s="373"/>
      <c r="I727" s="373"/>
      <c r="J727" s="373"/>
      <c r="K727" s="373"/>
      <c r="L727" s="373"/>
      <c r="M727" s="373"/>
      <c r="N727" s="373"/>
      <c r="O727" s="373"/>
      <c r="P727" s="373"/>
      <c r="Q727" s="373"/>
      <c r="R727" s="373"/>
      <c r="S727" s="373"/>
      <c r="T727" s="373"/>
      <c r="U727" s="373"/>
      <c r="V727" s="373"/>
      <c r="W727" s="373"/>
      <c r="X727" s="373"/>
      <c r="Y727" s="373"/>
      <c r="Z727" s="373"/>
      <c r="AA727" s="373"/>
      <c r="AB727" s="373"/>
      <c r="AC727" s="373"/>
      <c r="AD727" s="373"/>
      <c r="AE727" s="373"/>
      <c r="AF727" s="373"/>
      <c r="AG727" s="373"/>
      <c r="AH727" s="373"/>
      <c r="AI727" s="374"/>
    </row>
    <row r="728" spans="1:35" ht="15.75" thickBot="1">
      <c r="A728" s="375" t="s">
        <v>53</v>
      </c>
      <c r="B728" s="376"/>
      <c r="C728" s="376"/>
      <c r="D728" s="376"/>
      <c r="E728" s="376"/>
      <c r="F728" s="376"/>
      <c r="G728" s="376"/>
      <c r="H728" s="376"/>
      <c r="I728" s="376"/>
      <c r="J728" s="376"/>
      <c r="K728" s="376"/>
      <c r="L728" s="376"/>
      <c r="M728" s="376"/>
      <c r="N728" s="376"/>
      <c r="O728" s="376"/>
      <c r="P728" s="376"/>
      <c r="Q728" s="376"/>
      <c r="R728" s="376"/>
      <c r="S728" s="376"/>
      <c r="T728" s="376"/>
      <c r="U728" s="376"/>
      <c r="V728" s="376"/>
      <c r="W728" s="376"/>
      <c r="X728" s="376"/>
      <c r="Y728" s="376"/>
      <c r="Z728" s="376"/>
      <c r="AA728" s="376"/>
      <c r="AB728" s="376"/>
      <c r="AC728" s="376"/>
      <c r="AD728" s="376"/>
      <c r="AE728" s="376"/>
      <c r="AF728" s="376"/>
      <c r="AG728" s="376"/>
      <c r="AH728" s="376"/>
      <c r="AI728" s="377"/>
    </row>
    <row r="729" spans="1:35">
      <c r="A729" s="271" t="s">
        <v>39</v>
      </c>
      <c r="B729" s="272"/>
      <c r="C729" s="272"/>
      <c r="D729" s="272"/>
      <c r="E729" s="272"/>
      <c r="F729" s="272"/>
      <c r="G729" s="273"/>
      <c r="H729" s="274" t="s">
        <v>424</v>
      </c>
      <c r="I729" s="275"/>
      <c r="J729" s="275"/>
      <c r="K729" s="275"/>
      <c r="L729" s="275"/>
      <c r="M729" s="275"/>
      <c r="N729" s="275"/>
      <c r="O729" s="275"/>
      <c r="P729" s="275"/>
      <c r="Q729" s="275"/>
      <c r="R729" s="275"/>
      <c r="S729" s="276"/>
      <c r="T729" s="274" t="s">
        <v>425</v>
      </c>
      <c r="U729" s="277"/>
      <c r="V729" s="277"/>
      <c r="W729" s="277"/>
      <c r="X729" s="277"/>
      <c r="Y729" s="277"/>
      <c r="Z729" s="277"/>
      <c r="AA729" s="277"/>
      <c r="AB729" s="277"/>
      <c r="AC729" s="277"/>
      <c r="AD729" s="277"/>
      <c r="AE729" s="277"/>
      <c r="AF729" s="277"/>
      <c r="AG729" s="277"/>
      <c r="AH729" s="277"/>
      <c r="AI729" s="278"/>
    </row>
    <row r="730" spans="1:35" ht="15.75" thickBot="1">
      <c r="A730" s="279" t="s">
        <v>426</v>
      </c>
      <c r="B730" s="280"/>
      <c r="C730" s="281"/>
      <c r="D730" s="98"/>
      <c r="E730" s="282" t="s">
        <v>427</v>
      </c>
      <c r="F730" s="282"/>
      <c r="G730" s="282"/>
      <c r="H730" s="282"/>
      <c r="I730" s="282"/>
      <c r="J730" s="282"/>
      <c r="K730" s="282"/>
      <c r="L730" s="282"/>
      <c r="M730" s="283"/>
      <c r="N730" s="284" t="s">
        <v>1</v>
      </c>
      <c r="O730" s="285"/>
      <c r="P730" s="285"/>
      <c r="Q730" s="285"/>
      <c r="R730" s="285"/>
      <c r="S730" s="285"/>
      <c r="T730" s="285"/>
      <c r="U730" s="285"/>
      <c r="V730" s="285"/>
      <c r="W730" s="285"/>
      <c r="X730" s="285"/>
      <c r="Y730" s="285"/>
      <c r="Z730" s="285"/>
      <c r="AA730" s="285"/>
      <c r="AB730" s="285"/>
      <c r="AC730" s="285"/>
      <c r="AD730" s="285"/>
      <c r="AE730" s="286"/>
      <c r="AF730" s="287" t="s">
        <v>2</v>
      </c>
      <c r="AG730" s="288"/>
      <c r="AH730" s="288"/>
      <c r="AI730" s="289"/>
    </row>
    <row r="731" spans="1:35">
      <c r="A731" s="306" t="s">
        <v>3</v>
      </c>
      <c r="B731" s="308" t="s">
        <v>4</v>
      </c>
      <c r="C731" s="309"/>
      <c r="D731" s="309"/>
      <c r="E731" s="309"/>
      <c r="F731" s="309"/>
      <c r="G731" s="309"/>
      <c r="H731" s="312" t="s">
        <v>5</v>
      </c>
      <c r="I731" s="314" t="s">
        <v>6</v>
      </c>
      <c r="J731" s="314" t="s">
        <v>7</v>
      </c>
      <c r="K731" s="304" t="s">
        <v>77</v>
      </c>
      <c r="L731" s="292" t="s">
        <v>8</v>
      </c>
      <c r="M731" s="302" t="s">
        <v>9</v>
      </c>
      <c r="N731" s="323" t="s">
        <v>10</v>
      </c>
      <c r="O731" s="270"/>
      <c r="P731" s="268" t="s">
        <v>11</v>
      </c>
      <c r="Q731" s="270"/>
      <c r="R731" s="268" t="s">
        <v>12</v>
      </c>
      <c r="S731" s="270"/>
      <c r="T731" s="268" t="s">
        <v>13</v>
      </c>
      <c r="U731" s="270"/>
      <c r="V731" s="268" t="s">
        <v>14</v>
      </c>
      <c r="W731" s="270"/>
      <c r="X731" s="268" t="s">
        <v>15</v>
      </c>
      <c r="Y731" s="270"/>
      <c r="Z731" s="268" t="s">
        <v>16</v>
      </c>
      <c r="AA731" s="270"/>
      <c r="AB731" s="268" t="s">
        <v>17</v>
      </c>
      <c r="AC731" s="270"/>
      <c r="AD731" s="268" t="s">
        <v>18</v>
      </c>
      <c r="AE731" s="269"/>
      <c r="AF731" s="290" t="s">
        <v>19</v>
      </c>
      <c r="AG731" s="294" t="s">
        <v>20</v>
      </c>
      <c r="AH731" s="296" t="s">
        <v>21</v>
      </c>
      <c r="AI731" s="298" t="s">
        <v>22</v>
      </c>
    </row>
    <row r="732" spans="1:35" ht="20.25" thickBot="1">
      <c r="A732" s="307"/>
      <c r="B732" s="310"/>
      <c r="C732" s="311"/>
      <c r="D732" s="311"/>
      <c r="E732" s="311"/>
      <c r="F732" s="311"/>
      <c r="G732" s="311"/>
      <c r="H732" s="313"/>
      <c r="I732" s="315" t="s">
        <v>6</v>
      </c>
      <c r="J732" s="315"/>
      <c r="K732" s="305"/>
      <c r="L732" s="293"/>
      <c r="M732" s="303"/>
      <c r="N732" s="99" t="s">
        <v>23</v>
      </c>
      <c r="O732" s="100" t="s">
        <v>24</v>
      </c>
      <c r="P732" s="101" t="s">
        <v>23</v>
      </c>
      <c r="Q732" s="100" t="s">
        <v>24</v>
      </c>
      <c r="R732" s="101" t="s">
        <v>23</v>
      </c>
      <c r="S732" s="100" t="s">
        <v>24</v>
      </c>
      <c r="T732" s="101" t="s">
        <v>23</v>
      </c>
      <c r="U732" s="100" t="s">
        <v>24</v>
      </c>
      <c r="V732" s="101" t="s">
        <v>23</v>
      </c>
      <c r="W732" s="100" t="s">
        <v>24</v>
      </c>
      <c r="X732" s="101" t="s">
        <v>23</v>
      </c>
      <c r="Y732" s="100" t="s">
        <v>24</v>
      </c>
      <c r="Z732" s="101" t="s">
        <v>23</v>
      </c>
      <c r="AA732" s="100" t="s">
        <v>25</v>
      </c>
      <c r="AB732" s="101" t="s">
        <v>23</v>
      </c>
      <c r="AC732" s="100" t="s">
        <v>25</v>
      </c>
      <c r="AD732" s="101" t="s">
        <v>23</v>
      </c>
      <c r="AE732" s="102" t="s">
        <v>25</v>
      </c>
      <c r="AF732" s="291"/>
      <c r="AG732" s="295"/>
      <c r="AH732" s="297"/>
      <c r="AI732" s="299"/>
    </row>
    <row r="733" spans="1:35" ht="23.25" thickBot="1">
      <c r="A733" s="103" t="s">
        <v>287</v>
      </c>
      <c r="B733" s="300"/>
      <c r="C733" s="301"/>
      <c r="D733" s="301"/>
      <c r="E733" s="301"/>
      <c r="F733" s="301"/>
      <c r="G733" s="301"/>
      <c r="H733" s="139"/>
      <c r="I733" s="105"/>
      <c r="J733" s="106"/>
      <c r="K733" s="106"/>
      <c r="L733" s="107"/>
      <c r="M733" s="108"/>
      <c r="N733" s="109">
        <v>0</v>
      </c>
      <c r="O733" s="110">
        <v>0</v>
      </c>
      <c r="P733" s="110">
        <v>0</v>
      </c>
      <c r="Q733" s="110">
        <v>0</v>
      </c>
      <c r="R733" s="110">
        <v>0</v>
      </c>
      <c r="S733" s="110">
        <v>0</v>
      </c>
      <c r="T733" s="110">
        <v>0</v>
      </c>
      <c r="U733" s="110">
        <v>0</v>
      </c>
      <c r="V733" s="110">
        <v>0</v>
      </c>
      <c r="W733" s="110">
        <v>0</v>
      </c>
      <c r="X733" s="110">
        <v>0</v>
      </c>
      <c r="Y733" s="110">
        <v>0</v>
      </c>
      <c r="Z733" s="110">
        <v>0</v>
      </c>
      <c r="AA733" s="110">
        <v>0</v>
      </c>
      <c r="AB733" s="110">
        <v>0</v>
      </c>
      <c r="AC733" s="110">
        <v>0</v>
      </c>
      <c r="AD733" s="110">
        <v>0</v>
      </c>
      <c r="AE733" s="111">
        <v>0</v>
      </c>
      <c r="AF733" s="112">
        <v>0</v>
      </c>
      <c r="AG733" s="113"/>
      <c r="AH733" s="113"/>
      <c r="AI733" s="114"/>
    </row>
    <row r="734" spans="1:35" ht="15.75" thickBot="1">
      <c r="A734" s="324"/>
      <c r="B734" s="325"/>
      <c r="C734" s="325"/>
      <c r="D734" s="325"/>
      <c r="E734" s="325"/>
      <c r="F734" s="325"/>
      <c r="G734" s="325"/>
      <c r="H734" s="325"/>
      <c r="I734" s="325"/>
      <c r="J734" s="325"/>
      <c r="K734" s="325"/>
      <c r="L734" s="325"/>
      <c r="M734" s="325"/>
      <c r="N734" s="325"/>
      <c r="O734" s="325"/>
      <c r="P734" s="325"/>
      <c r="Q734" s="325"/>
      <c r="R734" s="325"/>
      <c r="S734" s="325"/>
      <c r="T734" s="325"/>
      <c r="U734" s="325"/>
      <c r="V734" s="325"/>
      <c r="W734" s="325"/>
      <c r="X734" s="325"/>
      <c r="Y734" s="325"/>
      <c r="Z734" s="325"/>
      <c r="AA734" s="325"/>
      <c r="AB734" s="325"/>
      <c r="AC734" s="325"/>
      <c r="AD734" s="325"/>
      <c r="AE734" s="325"/>
      <c r="AF734" s="325"/>
      <c r="AG734" s="325"/>
      <c r="AH734" s="325"/>
      <c r="AI734" s="326"/>
    </row>
    <row r="735" spans="1:35" ht="35.25" thickBot="1">
      <c r="A735" s="13" t="s">
        <v>27</v>
      </c>
      <c r="B735" s="14" t="s">
        <v>28</v>
      </c>
      <c r="C735" s="14" t="s">
        <v>29</v>
      </c>
      <c r="D735" s="14" t="s">
        <v>30</v>
      </c>
      <c r="E735" s="15" t="s">
        <v>31</v>
      </c>
      <c r="F735" s="15" t="s">
        <v>32</v>
      </c>
      <c r="G735" s="115" t="s">
        <v>33</v>
      </c>
      <c r="H735" s="116" t="s">
        <v>34</v>
      </c>
      <c r="I735" s="117"/>
      <c r="J735" s="117"/>
      <c r="K735" s="117"/>
      <c r="L735" s="117"/>
      <c r="M735" s="118"/>
      <c r="N735" s="17">
        <v>0</v>
      </c>
      <c r="O735" s="18">
        <v>0</v>
      </c>
      <c r="P735" s="19">
        <f>+P736</f>
        <v>100000</v>
      </c>
      <c r="Q735" s="18">
        <v>0</v>
      </c>
      <c r="R735" s="19"/>
      <c r="S735" s="18"/>
      <c r="T735" s="19"/>
      <c r="U735" s="18"/>
      <c r="V735" s="19"/>
      <c r="W735" s="18"/>
      <c r="X735" s="19"/>
      <c r="Y735" s="18"/>
      <c r="Z735" s="19"/>
      <c r="AA735" s="18"/>
      <c r="AB735" s="19"/>
      <c r="AC735" s="18"/>
      <c r="AD735" s="20">
        <f>+AD736</f>
        <v>100000</v>
      </c>
      <c r="AE735" s="18">
        <v>0</v>
      </c>
      <c r="AF735" s="21">
        <v>0</v>
      </c>
      <c r="AG735" s="22"/>
      <c r="AH735" s="22"/>
      <c r="AI735" s="119"/>
    </row>
    <row r="736" spans="1:35" ht="39">
      <c r="A736" s="347" t="s">
        <v>428</v>
      </c>
      <c r="B736" s="68" t="s">
        <v>429</v>
      </c>
      <c r="C736" s="24" t="s">
        <v>436</v>
      </c>
      <c r="D736" s="24" t="s">
        <v>224</v>
      </c>
      <c r="E736" s="120"/>
      <c r="F736" s="25"/>
      <c r="G736" s="387" t="s">
        <v>437</v>
      </c>
      <c r="H736" s="388" t="s">
        <v>438</v>
      </c>
      <c r="I736" s="29" t="s">
        <v>359</v>
      </c>
      <c r="J736" s="378">
        <v>1</v>
      </c>
      <c r="K736" s="121">
        <v>1</v>
      </c>
      <c r="L736" s="380"/>
      <c r="M736" s="382"/>
      <c r="N736" s="122"/>
      <c r="O736" s="123"/>
      <c r="P736" s="124">
        <v>100000</v>
      </c>
      <c r="Q736" s="125"/>
      <c r="R736" s="125"/>
      <c r="S736" s="125"/>
      <c r="T736" s="125"/>
      <c r="U736" s="125"/>
      <c r="V736" s="125"/>
      <c r="W736" s="125"/>
      <c r="X736" s="125"/>
      <c r="Y736" s="125"/>
      <c r="Z736" s="125"/>
      <c r="AA736" s="125"/>
      <c r="AB736" s="26"/>
      <c r="AC736" s="26"/>
      <c r="AD736" s="345">
        <v>100000</v>
      </c>
      <c r="AE736" s="345"/>
      <c r="AF736" s="448" t="s">
        <v>439</v>
      </c>
      <c r="AG736" s="317" t="s">
        <v>440</v>
      </c>
      <c r="AH736" s="317"/>
      <c r="AI736" s="391" t="s">
        <v>213</v>
      </c>
    </row>
    <row r="737" spans="1:35" ht="57.75">
      <c r="A737" s="348"/>
      <c r="B737" s="69"/>
      <c r="C737" s="28" t="s">
        <v>441</v>
      </c>
      <c r="D737" s="28" t="s">
        <v>224</v>
      </c>
      <c r="E737" s="126"/>
      <c r="F737" s="25"/>
      <c r="G737" s="361"/>
      <c r="H737" s="388"/>
      <c r="I737" s="29"/>
      <c r="J737" s="378"/>
      <c r="K737" s="127"/>
      <c r="L737" s="380"/>
      <c r="M737" s="382"/>
      <c r="N737" s="128"/>
      <c r="O737" s="123"/>
      <c r="P737" s="30"/>
      <c r="Q737" s="26"/>
      <c r="R737" s="26"/>
      <c r="S737" s="26"/>
      <c r="T737" s="26"/>
      <c r="U737" s="26"/>
      <c r="V737" s="26"/>
      <c r="W737" s="26"/>
      <c r="X737" s="26"/>
      <c r="Y737" s="26"/>
      <c r="Z737" s="26"/>
      <c r="AA737" s="26"/>
      <c r="AB737" s="26"/>
      <c r="AC737" s="26"/>
      <c r="AD737" s="345"/>
      <c r="AE737" s="345"/>
      <c r="AF737" s="449"/>
      <c r="AG737" s="317"/>
      <c r="AH737" s="317"/>
      <c r="AI737" s="391"/>
    </row>
    <row r="738" spans="1:35" ht="33">
      <c r="A738" s="348"/>
      <c r="B738" s="69"/>
      <c r="C738" s="28" t="s">
        <v>442</v>
      </c>
      <c r="D738" s="28" t="s">
        <v>224</v>
      </c>
      <c r="E738" s="129"/>
      <c r="F738" s="25"/>
      <c r="G738" s="361"/>
      <c r="H738" s="388"/>
      <c r="I738" s="29"/>
      <c r="J738" s="378"/>
      <c r="K738" s="127"/>
      <c r="L738" s="380"/>
      <c r="M738" s="382"/>
      <c r="N738" s="122"/>
      <c r="O738" s="123"/>
      <c r="P738" s="130"/>
      <c r="Q738" s="26"/>
      <c r="R738" s="26"/>
      <c r="S738" s="26"/>
      <c r="T738" s="26"/>
      <c r="U738" s="26"/>
      <c r="V738" s="26"/>
      <c r="W738" s="26"/>
      <c r="X738" s="26"/>
      <c r="Y738" s="26"/>
      <c r="Z738" s="26"/>
      <c r="AA738" s="26"/>
      <c r="AB738" s="26"/>
      <c r="AC738" s="26"/>
      <c r="AD738" s="345"/>
      <c r="AE738" s="345"/>
      <c r="AF738" s="449"/>
      <c r="AG738" s="317"/>
      <c r="AH738" s="317"/>
      <c r="AI738" s="391"/>
    </row>
    <row r="739" spans="1:35" ht="50.25" thickBot="1">
      <c r="A739" s="359"/>
      <c r="B739" s="70"/>
      <c r="C739" s="31" t="s">
        <v>443</v>
      </c>
      <c r="D739" s="31" t="s">
        <v>224</v>
      </c>
      <c r="E739" s="132"/>
      <c r="F739" s="32"/>
      <c r="G739" s="362"/>
      <c r="H739" s="389"/>
      <c r="I739" s="33"/>
      <c r="J739" s="379"/>
      <c r="K739" s="133"/>
      <c r="L739" s="381"/>
      <c r="M739" s="383"/>
      <c r="N739" s="134"/>
      <c r="O739" s="34"/>
      <c r="P739" s="135"/>
      <c r="Q739" s="136"/>
      <c r="R739" s="136"/>
      <c r="S739" s="136"/>
      <c r="T739" s="136"/>
      <c r="U739" s="136"/>
      <c r="V739" s="136"/>
      <c r="W739" s="136"/>
      <c r="X739" s="136"/>
      <c r="Y739" s="136"/>
      <c r="Z739" s="136"/>
      <c r="AA739" s="136"/>
      <c r="AB739" s="136"/>
      <c r="AC739" s="136"/>
      <c r="AD739" s="346"/>
      <c r="AE739" s="346"/>
      <c r="AF739" s="450"/>
      <c r="AG739" s="356"/>
      <c r="AH739" s="356"/>
      <c r="AI739" s="392"/>
    </row>
    <row r="740" spans="1:35" ht="15.75" thickBot="1">
      <c r="A740" s="329"/>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c r="AH740" s="330"/>
      <c r="AI740" s="331"/>
    </row>
    <row r="741" spans="1:35" ht="15.75" thickBot="1">
      <c r="A741" s="329"/>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c r="AH741" s="330"/>
      <c r="AI741" s="331"/>
    </row>
    <row r="742" spans="1:35">
      <c r="A742" s="372" t="s">
        <v>209</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4"/>
    </row>
    <row r="743" spans="1:35" ht="15.75" thickBot="1">
      <c r="A743" s="375" t="s">
        <v>53</v>
      </c>
      <c r="B743" s="376"/>
      <c r="C743" s="376"/>
      <c r="D743" s="376"/>
      <c r="E743" s="376"/>
      <c r="F743" s="376"/>
      <c r="G743" s="376"/>
      <c r="H743" s="376"/>
      <c r="I743" s="376"/>
      <c r="J743" s="376"/>
      <c r="K743" s="376"/>
      <c r="L743" s="376"/>
      <c r="M743" s="376"/>
      <c r="N743" s="376"/>
      <c r="O743" s="376"/>
      <c r="P743" s="376"/>
      <c r="Q743" s="376"/>
      <c r="R743" s="376"/>
      <c r="S743" s="376"/>
      <c r="T743" s="376"/>
      <c r="U743" s="376"/>
      <c r="V743" s="376"/>
      <c r="W743" s="376"/>
      <c r="X743" s="376"/>
      <c r="Y743" s="376"/>
      <c r="Z743" s="376"/>
      <c r="AA743" s="376"/>
      <c r="AB743" s="376"/>
      <c r="AC743" s="376"/>
      <c r="AD743" s="376"/>
      <c r="AE743" s="376"/>
      <c r="AF743" s="376"/>
      <c r="AG743" s="376"/>
      <c r="AH743" s="376"/>
      <c r="AI743" s="377"/>
    </row>
    <row r="744" spans="1:35">
      <c r="A744" s="271" t="s">
        <v>39</v>
      </c>
      <c r="B744" s="272"/>
      <c r="C744" s="272"/>
      <c r="D744" s="272"/>
      <c r="E744" s="272"/>
      <c r="F744" s="272"/>
      <c r="G744" s="273"/>
      <c r="H744" s="274" t="s">
        <v>424</v>
      </c>
      <c r="I744" s="275"/>
      <c r="J744" s="275"/>
      <c r="K744" s="275"/>
      <c r="L744" s="275"/>
      <c r="M744" s="275"/>
      <c r="N744" s="275"/>
      <c r="O744" s="275"/>
      <c r="P744" s="275"/>
      <c r="Q744" s="275"/>
      <c r="R744" s="275"/>
      <c r="S744" s="276"/>
      <c r="T744" s="274" t="s">
        <v>425</v>
      </c>
      <c r="U744" s="277"/>
      <c r="V744" s="277"/>
      <c r="W744" s="277"/>
      <c r="X744" s="277"/>
      <c r="Y744" s="277"/>
      <c r="Z744" s="277"/>
      <c r="AA744" s="277"/>
      <c r="AB744" s="277"/>
      <c r="AC744" s="277"/>
      <c r="AD744" s="277"/>
      <c r="AE744" s="277"/>
      <c r="AF744" s="277"/>
      <c r="AG744" s="277"/>
      <c r="AH744" s="277"/>
      <c r="AI744" s="278"/>
    </row>
    <row r="745" spans="1:35" ht="15.75" thickBot="1">
      <c r="A745" s="279" t="s">
        <v>426</v>
      </c>
      <c r="B745" s="280"/>
      <c r="C745" s="281"/>
      <c r="D745" s="98"/>
      <c r="E745" s="282" t="s">
        <v>427</v>
      </c>
      <c r="F745" s="282"/>
      <c r="G745" s="282"/>
      <c r="H745" s="282"/>
      <c r="I745" s="282"/>
      <c r="J745" s="282"/>
      <c r="K745" s="282"/>
      <c r="L745" s="282"/>
      <c r="M745" s="283"/>
      <c r="N745" s="284" t="s">
        <v>1</v>
      </c>
      <c r="O745" s="285"/>
      <c r="P745" s="285"/>
      <c r="Q745" s="285"/>
      <c r="R745" s="285"/>
      <c r="S745" s="285"/>
      <c r="T745" s="285"/>
      <c r="U745" s="285"/>
      <c r="V745" s="285"/>
      <c r="W745" s="285"/>
      <c r="X745" s="285"/>
      <c r="Y745" s="285"/>
      <c r="Z745" s="285"/>
      <c r="AA745" s="285"/>
      <c r="AB745" s="285"/>
      <c r="AC745" s="285"/>
      <c r="AD745" s="285"/>
      <c r="AE745" s="286"/>
      <c r="AF745" s="287" t="s">
        <v>2</v>
      </c>
      <c r="AG745" s="288"/>
      <c r="AH745" s="288"/>
      <c r="AI745" s="289"/>
    </row>
    <row r="746" spans="1:35">
      <c r="A746" s="306" t="s">
        <v>3</v>
      </c>
      <c r="B746" s="308" t="s">
        <v>4</v>
      </c>
      <c r="C746" s="309"/>
      <c r="D746" s="309"/>
      <c r="E746" s="309"/>
      <c r="F746" s="309"/>
      <c r="G746" s="309"/>
      <c r="H746" s="312" t="s">
        <v>5</v>
      </c>
      <c r="I746" s="314" t="s">
        <v>6</v>
      </c>
      <c r="J746" s="314" t="s">
        <v>7</v>
      </c>
      <c r="K746" s="304" t="s">
        <v>77</v>
      </c>
      <c r="L746" s="292" t="s">
        <v>8</v>
      </c>
      <c r="M746" s="302" t="s">
        <v>9</v>
      </c>
      <c r="N746" s="323" t="s">
        <v>10</v>
      </c>
      <c r="O746" s="270"/>
      <c r="P746" s="268" t="s">
        <v>11</v>
      </c>
      <c r="Q746" s="270"/>
      <c r="R746" s="268" t="s">
        <v>12</v>
      </c>
      <c r="S746" s="270"/>
      <c r="T746" s="268" t="s">
        <v>13</v>
      </c>
      <c r="U746" s="270"/>
      <c r="V746" s="268" t="s">
        <v>14</v>
      </c>
      <c r="W746" s="270"/>
      <c r="X746" s="268" t="s">
        <v>15</v>
      </c>
      <c r="Y746" s="270"/>
      <c r="Z746" s="268" t="s">
        <v>16</v>
      </c>
      <c r="AA746" s="270"/>
      <c r="AB746" s="268" t="s">
        <v>17</v>
      </c>
      <c r="AC746" s="270"/>
      <c r="AD746" s="268" t="s">
        <v>18</v>
      </c>
      <c r="AE746" s="269"/>
      <c r="AF746" s="290" t="s">
        <v>19</v>
      </c>
      <c r="AG746" s="294" t="s">
        <v>20</v>
      </c>
      <c r="AH746" s="296" t="s">
        <v>21</v>
      </c>
      <c r="AI746" s="298" t="s">
        <v>22</v>
      </c>
    </row>
    <row r="747" spans="1:35" ht="20.25" thickBot="1">
      <c r="A747" s="307"/>
      <c r="B747" s="310"/>
      <c r="C747" s="311"/>
      <c r="D747" s="311"/>
      <c r="E747" s="311"/>
      <c r="F747" s="311"/>
      <c r="G747" s="311"/>
      <c r="H747" s="313"/>
      <c r="I747" s="315" t="s">
        <v>6</v>
      </c>
      <c r="J747" s="315"/>
      <c r="K747" s="305"/>
      <c r="L747" s="293"/>
      <c r="M747" s="303"/>
      <c r="N747" s="99" t="s">
        <v>23</v>
      </c>
      <c r="O747" s="100" t="s">
        <v>24</v>
      </c>
      <c r="P747" s="101" t="s">
        <v>23</v>
      </c>
      <c r="Q747" s="100" t="s">
        <v>24</v>
      </c>
      <c r="R747" s="101" t="s">
        <v>23</v>
      </c>
      <c r="S747" s="100" t="s">
        <v>24</v>
      </c>
      <c r="T747" s="101" t="s">
        <v>23</v>
      </c>
      <c r="U747" s="100" t="s">
        <v>24</v>
      </c>
      <c r="V747" s="101" t="s">
        <v>23</v>
      </c>
      <c r="W747" s="100" t="s">
        <v>24</v>
      </c>
      <c r="X747" s="101" t="s">
        <v>23</v>
      </c>
      <c r="Y747" s="100" t="s">
        <v>24</v>
      </c>
      <c r="Z747" s="101" t="s">
        <v>23</v>
      </c>
      <c r="AA747" s="100" t="s">
        <v>25</v>
      </c>
      <c r="AB747" s="101" t="s">
        <v>23</v>
      </c>
      <c r="AC747" s="100" t="s">
        <v>25</v>
      </c>
      <c r="AD747" s="101" t="s">
        <v>23</v>
      </c>
      <c r="AE747" s="102" t="s">
        <v>25</v>
      </c>
      <c r="AF747" s="291"/>
      <c r="AG747" s="295"/>
      <c r="AH747" s="297"/>
      <c r="AI747" s="299"/>
    </row>
    <row r="748" spans="1:35" ht="23.25" thickBot="1">
      <c r="A748" s="103" t="s">
        <v>287</v>
      </c>
      <c r="B748" s="300"/>
      <c r="C748" s="301"/>
      <c r="D748" s="301"/>
      <c r="E748" s="301"/>
      <c r="F748" s="301"/>
      <c r="G748" s="301"/>
      <c r="H748" s="139"/>
      <c r="I748" s="105"/>
      <c r="J748" s="106"/>
      <c r="K748" s="106"/>
      <c r="L748" s="107"/>
      <c r="M748" s="108"/>
      <c r="N748" s="109">
        <v>0</v>
      </c>
      <c r="O748" s="110">
        <v>0</v>
      </c>
      <c r="P748" s="110">
        <v>0</v>
      </c>
      <c r="Q748" s="110">
        <v>0</v>
      </c>
      <c r="R748" s="110">
        <v>0</v>
      </c>
      <c r="S748" s="110">
        <v>0</v>
      </c>
      <c r="T748" s="110">
        <v>0</v>
      </c>
      <c r="U748" s="110">
        <v>0</v>
      </c>
      <c r="V748" s="110">
        <v>0</v>
      </c>
      <c r="W748" s="110">
        <v>0</v>
      </c>
      <c r="X748" s="110">
        <v>0</v>
      </c>
      <c r="Y748" s="110">
        <v>0</v>
      </c>
      <c r="Z748" s="110">
        <v>0</v>
      </c>
      <c r="AA748" s="110">
        <v>0</v>
      </c>
      <c r="AB748" s="110">
        <v>0</v>
      </c>
      <c r="AC748" s="110">
        <v>0</v>
      </c>
      <c r="AD748" s="110">
        <v>0</v>
      </c>
      <c r="AE748" s="111">
        <v>0</v>
      </c>
      <c r="AF748" s="112">
        <v>0</v>
      </c>
      <c r="AG748" s="113"/>
      <c r="AH748" s="113"/>
      <c r="AI748" s="114"/>
    </row>
    <row r="749" spans="1:35" ht="15.75" thickBot="1">
      <c r="A749" s="324"/>
      <c r="B749" s="325"/>
      <c r="C749" s="325"/>
      <c r="D749" s="325"/>
      <c r="E749" s="325"/>
      <c r="F749" s="325"/>
      <c r="G749" s="325"/>
      <c r="H749" s="325"/>
      <c r="I749" s="325"/>
      <c r="J749" s="325"/>
      <c r="K749" s="325"/>
      <c r="L749" s="325"/>
      <c r="M749" s="325"/>
      <c r="N749" s="325"/>
      <c r="O749" s="325"/>
      <c r="P749" s="325"/>
      <c r="Q749" s="325"/>
      <c r="R749" s="325"/>
      <c r="S749" s="325"/>
      <c r="T749" s="325"/>
      <c r="U749" s="325"/>
      <c r="V749" s="325"/>
      <c r="W749" s="325"/>
      <c r="X749" s="325"/>
      <c r="Y749" s="325"/>
      <c r="Z749" s="325"/>
      <c r="AA749" s="325"/>
      <c r="AB749" s="325"/>
      <c r="AC749" s="325"/>
      <c r="AD749" s="325"/>
      <c r="AE749" s="325"/>
      <c r="AF749" s="325"/>
      <c r="AG749" s="325"/>
      <c r="AH749" s="325"/>
      <c r="AI749" s="326"/>
    </row>
    <row r="750" spans="1:35" ht="34.5" thickBot="1">
      <c r="A750" s="13" t="s">
        <v>27</v>
      </c>
      <c r="B750" s="14" t="s">
        <v>28</v>
      </c>
      <c r="C750" s="14" t="s">
        <v>29</v>
      </c>
      <c r="D750" s="14" t="s">
        <v>30</v>
      </c>
      <c r="E750" s="15" t="s">
        <v>31</v>
      </c>
      <c r="F750" s="15" t="s">
        <v>32</v>
      </c>
      <c r="G750" s="115" t="s">
        <v>33</v>
      </c>
      <c r="H750" s="116" t="s">
        <v>34</v>
      </c>
      <c r="I750" s="117"/>
      <c r="J750" s="117"/>
      <c r="K750" s="117"/>
      <c r="L750" s="117"/>
      <c r="M750" s="118"/>
      <c r="N750" s="17">
        <v>0</v>
      </c>
      <c r="O750" s="18">
        <v>0</v>
      </c>
      <c r="P750" s="19">
        <v>0</v>
      </c>
      <c r="Q750" s="18">
        <v>0</v>
      </c>
      <c r="R750" s="19"/>
      <c r="S750" s="18"/>
      <c r="T750" s="19"/>
      <c r="U750" s="18"/>
      <c r="V750" s="19"/>
      <c r="W750" s="18"/>
      <c r="X750" s="19"/>
      <c r="Y750" s="18"/>
      <c r="Z750" s="19"/>
      <c r="AA750" s="18"/>
      <c r="AB750" s="19"/>
      <c r="AC750" s="18"/>
      <c r="AD750" s="20">
        <v>0</v>
      </c>
      <c r="AE750" s="18">
        <v>0</v>
      </c>
      <c r="AF750" s="21">
        <v>0</v>
      </c>
      <c r="AG750" s="22"/>
      <c r="AH750" s="22"/>
      <c r="AI750" s="119"/>
    </row>
    <row r="751" spans="1:35" ht="49.5">
      <c r="A751" s="347" t="s">
        <v>428</v>
      </c>
      <c r="B751" s="68" t="s">
        <v>429</v>
      </c>
      <c r="C751" s="28" t="s">
        <v>444</v>
      </c>
      <c r="D751" s="24" t="s">
        <v>224</v>
      </c>
      <c r="E751" s="120"/>
      <c r="F751" s="25"/>
      <c r="G751" s="387" t="s">
        <v>445</v>
      </c>
      <c r="H751" s="388" t="s">
        <v>328</v>
      </c>
      <c r="I751" s="29"/>
      <c r="J751" s="378">
        <v>1</v>
      </c>
      <c r="K751" s="420">
        <v>1</v>
      </c>
      <c r="L751" s="380"/>
      <c r="M751" s="382"/>
      <c r="N751" s="122"/>
      <c r="O751" s="123"/>
      <c r="P751" s="124"/>
      <c r="Q751" s="125"/>
      <c r="R751" s="125"/>
      <c r="S751" s="125"/>
      <c r="T751" s="125"/>
      <c r="U751" s="125"/>
      <c r="V751" s="125"/>
      <c r="W751" s="125"/>
      <c r="X751" s="125"/>
      <c r="Y751" s="125"/>
      <c r="Z751" s="125"/>
      <c r="AA751" s="125"/>
      <c r="AB751" s="26"/>
      <c r="AC751" s="26"/>
      <c r="AD751" s="345"/>
      <c r="AE751" s="345"/>
      <c r="AF751" s="451" t="s">
        <v>421</v>
      </c>
      <c r="AG751" s="317" t="s">
        <v>446</v>
      </c>
      <c r="AH751" s="317"/>
      <c r="AI751" s="391" t="s">
        <v>213</v>
      </c>
    </row>
    <row r="752" spans="1:35" ht="41.25">
      <c r="A752" s="348"/>
      <c r="B752" s="69"/>
      <c r="C752" s="28" t="s">
        <v>447</v>
      </c>
      <c r="D752" s="28" t="s">
        <v>224</v>
      </c>
      <c r="E752" s="126"/>
      <c r="F752" s="25"/>
      <c r="G752" s="361"/>
      <c r="H752" s="388"/>
      <c r="I752" s="29"/>
      <c r="J752" s="378"/>
      <c r="K752" s="380"/>
      <c r="L752" s="380"/>
      <c r="M752" s="382"/>
      <c r="N752" s="128"/>
      <c r="O752" s="123"/>
      <c r="P752" s="30"/>
      <c r="Q752" s="26"/>
      <c r="R752" s="26"/>
      <c r="S752" s="26"/>
      <c r="T752" s="26"/>
      <c r="U752" s="26"/>
      <c r="V752" s="26"/>
      <c r="W752" s="26"/>
      <c r="X752" s="26"/>
      <c r="Y752" s="26"/>
      <c r="Z752" s="26"/>
      <c r="AA752" s="26"/>
      <c r="AB752" s="26"/>
      <c r="AC752" s="26"/>
      <c r="AD752" s="345"/>
      <c r="AE752" s="345"/>
      <c r="AF752" s="452"/>
      <c r="AG752" s="317"/>
      <c r="AH752" s="317"/>
      <c r="AI752" s="391"/>
    </row>
    <row r="753" spans="1:35" ht="50.25" thickBot="1">
      <c r="A753" s="348"/>
      <c r="B753" s="69"/>
      <c r="C753" s="31" t="s">
        <v>448</v>
      </c>
      <c r="D753" s="31" t="s">
        <v>224</v>
      </c>
      <c r="E753" s="129"/>
      <c r="F753" s="25"/>
      <c r="G753" s="361"/>
      <c r="H753" s="388"/>
      <c r="I753" s="29"/>
      <c r="J753" s="378"/>
      <c r="K753" s="380"/>
      <c r="L753" s="380"/>
      <c r="M753" s="382"/>
      <c r="N753" s="122"/>
      <c r="O753" s="123"/>
      <c r="P753" s="130"/>
      <c r="Q753" s="26"/>
      <c r="R753" s="26"/>
      <c r="S753" s="26"/>
      <c r="T753" s="26"/>
      <c r="U753" s="26"/>
      <c r="V753" s="26"/>
      <c r="W753" s="26"/>
      <c r="X753" s="26"/>
      <c r="Y753" s="26"/>
      <c r="Z753" s="26"/>
      <c r="AA753" s="26"/>
      <c r="AB753" s="26"/>
      <c r="AC753" s="26"/>
      <c r="AD753" s="345"/>
      <c r="AE753" s="345"/>
      <c r="AF753" s="452"/>
      <c r="AG753" s="317"/>
      <c r="AH753" s="317"/>
      <c r="AI753" s="391"/>
    </row>
    <row r="754" spans="1:35" ht="15.75" thickBot="1">
      <c r="A754" s="359"/>
      <c r="B754" s="70"/>
      <c r="C754" s="31"/>
      <c r="D754" s="31"/>
      <c r="E754" s="132"/>
      <c r="F754" s="32"/>
      <c r="G754" s="362"/>
      <c r="H754" s="389"/>
      <c r="I754" s="33">
        <v>0</v>
      </c>
      <c r="J754" s="379"/>
      <c r="K754" s="381"/>
      <c r="L754" s="381"/>
      <c r="M754" s="383"/>
      <c r="N754" s="134"/>
      <c r="O754" s="34"/>
      <c r="P754" s="135"/>
      <c r="Q754" s="136"/>
      <c r="R754" s="136"/>
      <c r="S754" s="136"/>
      <c r="T754" s="136"/>
      <c r="U754" s="136"/>
      <c r="V754" s="136"/>
      <c r="W754" s="136"/>
      <c r="X754" s="136"/>
      <c r="Y754" s="136"/>
      <c r="Z754" s="136"/>
      <c r="AA754" s="136"/>
      <c r="AB754" s="136"/>
      <c r="AC754" s="136"/>
      <c r="AD754" s="346"/>
      <c r="AE754" s="346"/>
      <c r="AF754" s="453"/>
      <c r="AG754" s="356"/>
      <c r="AH754" s="356"/>
      <c r="AI754" s="392"/>
    </row>
    <row r="756" spans="1:35" ht="15.75" thickBot="1">
      <c r="A756" s="329"/>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c r="AH756" s="330"/>
      <c r="AI756" s="331"/>
    </row>
    <row r="757" spans="1:35">
      <c r="A757" s="372" t="s">
        <v>209</v>
      </c>
      <c r="B757" s="373"/>
      <c r="C757" s="373"/>
      <c r="D757" s="373"/>
      <c r="E757" s="373"/>
      <c r="F757" s="373"/>
      <c r="G757" s="373"/>
      <c r="H757" s="373"/>
      <c r="I757" s="373"/>
      <c r="J757" s="373"/>
      <c r="K757" s="373"/>
      <c r="L757" s="373"/>
      <c r="M757" s="373"/>
      <c r="N757" s="373"/>
      <c r="O757" s="373"/>
      <c r="P757" s="373"/>
      <c r="Q757" s="373"/>
      <c r="R757" s="373"/>
      <c r="S757" s="373"/>
      <c r="T757" s="373"/>
      <c r="U757" s="373"/>
      <c r="V757" s="373"/>
      <c r="W757" s="373"/>
      <c r="X757" s="373"/>
      <c r="Y757" s="373"/>
      <c r="Z757" s="373"/>
      <c r="AA757" s="373"/>
      <c r="AB757" s="373"/>
      <c r="AC757" s="373"/>
      <c r="AD757" s="373"/>
      <c r="AE757" s="373"/>
      <c r="AF757" s="373"/>
      <c r="AG757" s="373"/>
      <c r="AH757" s="373"/>
      <c r="AI757" s="374"/>
    </row>
    <row r="758" spans="1:35" ht="15.75" thickBot="1">
      <c r="A758" s="375" t="s">
        <v>53</v>
      </c>
      <c r="B758" s="376"/>
      <c r="C758" s="376"/>
      <c r="D758" s="376"/>
      <c r="E758" s="376"/>
      <c r="F758" s="376"/>
      <c r="G758" s="376"/>
      <c r="H758" s="376"/>
      <c r="I758" s="376"/>
      <c r="J758" s="376"/>
      <c r="K758" s="376"/>
      <c r="L758" s="376"/>
      <c r="M758" s="376"/>
      <c r="N758" s="376"/>
      <c r="O758" s="376"/>
      <c r="P758" s="376"/>
      <c r="Q758" s="376"/>
      <c r="R758" s="376"/>
      <c r="S758" s="376"/>
      <c r="T758" s="376"/>
      <c r="U758" s="376"/>
      <c r="V758" s="376"/>
      <c r="W758" s="376"/>
      <c r="X758" s="376"/>
      <c r="Y758" s="376"/>
      <c r="Z758" s="376"/>
      <c r="AA758" s="376"/>
      <c r="AB758" s="376"/>
      <c r="AC758" s="376"/>
      <c r="AD758" s="376"/>
      <c r="AE758" s="376"/>
      <c r="AF758" s="376"/>
      <c r="AG758" s="376"/>
      <c r="AH758" s="376"/>
      <c r="AI758" s="377"/>
    </row>
    <row r="759" spans="1:35">
      <c r="A759" s="271" t="s">
        <v>39</v>
      </c>
      <c r="B759" s="272"/>
      <c r="C759" s="272"/>
      <c r="D759" s="272"/>
      <c r="E759" s="272"/>
      <c r="F759" s="272"/>
      <c r="G759" s="273"/>
      <c r="H759" s="274" t="s">
        <v>424</v>
      </c>
      <c r="I759" s="275"/>
      <c r="J759" s="275"/>
      <c r="K759" s="275"/>
      <c r="L759" s="275"/>
      <c r="M759" s="275"/>
      <c r="N759" s="275"/>
      <c r="O759" s="275"/>
      <c r="P759" s="275"/>
      <c r="Q759" s="275"/>
      <c r="R759" s="275"/>
      <c r="S759" s="276"/>
      <c r="T759" s="274" t="s">
        <v>425</v>
      </c>
      <c r="U759" s="277"/>
      <c r="V759" s="277"/>
      <c r="W759" s="277"/>
      <c r="X759" s="277"/>
      <c r="Y759" s="277"/>
      <c r="Z759" s="277"/>
      <c r="AA759" s="277"/>
      <c r="AB759" s="277"/>
      <c r="AC759" s="277"/>
      <c r="AD759" s="277"/>
      <c r="AE759" s="277"/>
      <c r="AF759" s="277"/>
      <c r="AG759" s="277"/>
      <c r="AH759" s="277"/>
      <c r="AI759" s="278"/>
    </row>
    <row r="760" spans="1:35" ht="15.75" thickBot="1">
      <c r="A760" s="279" t="s">
        <v>426</v>
      </c>
      <c r="B760" s="280"/>
      <c r="C760" s="281"/>
      <c r="D760" s="98"/>
      <c r="E760" s="282" t="s">
        <v>427</v>
      </c>
      <c r="F760" s="282"/>
      <c r="G760" s="282"/>
      <c r="H760" s="282"/>
      <c r="I760" s="282"/>
      <c r="J760" s="282"/>
      <c r="K760" s="282"/>
      <c r="L760" s="282"/>
      <c r="M760" s="283"/>
      <c r="N760" s="284" t="s">
        <v>1</v>
      </c>
      <c r="O760" s="285"/>
      <c r="P760" s="285"/>
      <c r="Q760" s="285"/>
      <c r="R760" s="285"/>
      <c r="S760" s="285"/>
      <c r="T760" s="285"/>
      <c r="U760" s="285"/>
      <c r="V760" s="285"/>
      <c r="W760" s="285"/>
      <c r="X760" s="285"/>
      <c r="Y760" s="285"/>
      <c r="Z760" s="285"/>
      <c r="AA760" s="285"/>
      <c r="AB760" s="285"/>
      <c r="AC760" s="285"/>
      <c r="AD760" s="285"/>
      <c r="AE760" s="286"/>
      <c r="AF760" s="287" t="s">
        <v>2</v>
      </c>
      <c r="AG760" s="288"/>
      <c r="AH760" s="288"/>
      <c r="AI760" s="289"/>
    </row>
    <row r="761" spans="1:35">
      <c r="A761" s="306" t="s">
        <v>3</v>
      </c>
      <c r="B761" s="308" t="s">
        <v>4</v>
      </c>
      <c r="C761" s="309"/>
      <c r="D761" s="309"/>
      <c r="E761" s="309"/>
      <c r="F761" s="309"/>
      <c r="G761" s="309"/>
      <c r="H761" s="312" t="s">
        <v>5</v>
      </c>
      <c r="I761" s="314" t="s">
        <v>6</v>
      </c>
      <c r="J761" s="314" t="s">
        <v>7</v>
      </c>
      <c r="K761" s="304" t="s">
        <v>77</v>
      </c>
      <c r="L761" s="292" t="s">
        <v>8</v>
      </c>
      <c r="M761" s="302" t="s">
        <v>9</v>
      </c>
      <c r="N761" s="323" t="s">
        <v>10</v>
      </c>
      <c r="O761" s="270"/>
      <c r="P761" s="268" t="s">
        <v>11</v>
      </c>
      <c r="Q761" s="270"/>
      <c r="R761" s="268" t="s">
        <v>12</v>
      </c>
      <c r="S761" s="270"/>
      <c r="T761" s="268" t="s">
        <v>13</v>
      </c>
      <c r="U761" s="270"/>
      <c r="V761" s="268" t="s">
        <v>14</v>
      </c>
      <c r="W761" s="270"/>
      <c r="X761" s="268" t="s">
        <v>15</v>
      </c>
      <c r="Y761" s="270"/>
      <c r="Z761" s="268" t="s">
        <v>16</v>
      </c>
      <c r="AA761" s="270"/>
      <c r="AB761" s="268" t="s">
        <v>17</v>
      </c>
      <c r="AC761" s="270"/>
      <c r="AD761" s="268" t="s">
        <v>18</v>
      </c>
      <c r="AE761" s="269"/>
      <c r="AF761" s="290" t="s">
        <v>19</v>
      </c>
      <c r="AG761" s="294" t="s">
        <v>20</v>
      </c>
      <c r="AH761" s="296" t="s">
        <v>21</v>
      </c>
      <c r="AI761" s="298" t="s">
        <v>22</v>
      </c>
    </row>
    <row r="762" spans="1:35" ht="20.25" thickBot="1">
      <c r="A762" s="307"/>
      <c r="B762" s="310"/>
      <c r="C762" s="311"/>
      <c r="D762" s="311"/>
      <c r="E762" s="311"/>
      <c r="F762" s="311"/>
      <c r="G762" s="311"/>
      <c r="H762" s="313"/>
      <c r="I762" s="315" t="s">
        <v>6</v>
      </c>
      <c r="J762" s="315"/>
      <c r="K762" s="305"/>
      <c r="L762" s="293"/>
      <c r="M762" s="303"/>
      <c r="N762" s="99" t="s">
        <v>23</v>
      </c>
      <c r="O762" s="100" t="s">
        <v>24</v>
      </c>
      <c r="P762" s="101" t="s">
        <v>23</v>
      </c>
      <c r="Q762" s="100" t="s">
        <v>24</v>
      </c>
      <c r="R762" s="101" t="s">
        <v>23</v>
      </c>
      <c r="S762" s="100" t="s">
        <v>24</v>
      </c>
      <c r="T762" s="101" t="s">
        <v>23</v>
      </c>
      <c r="U762" s="100" t="s">
        <v>24</v>
      </c>
      <c r="V762" s="101" t="s">
        <v>23</v>
      </c>
      <c r="W762" s="100" t="s">
        <v>24</v>
      </c>
      <c r="X762" s="101" t="s">
        <v>23</v>
      </c>
      <c r="Y762" s="100" t="s">
        <v>24</v>
      </c>
      <c r="Z762" s="101" t="s">
        <v>23</v>
      </c>
      <c r="AA762" s="100" t="s">
        <v>25</v>
      </c>
      <c r="AB762" s="101" t="s">
        <v>23</v>
      </c>
      <c r="AC762" s="100" t="s">
        <v>25</v>
      </c>
      <c r="AD762" s="101" t="s">
        <v>23</v>
      </c>
      <c r="AE762" s="102" t="s">
        <v>25</v>
      </c>
      <c r="AF762" s="291"/>
      <c r="AG762" s="295"/>
      <c r="AH762" s="297"/>
      <c r="AI762" s="299"/>
    </row>
    <row r="763" spans="1:35" ht="23.25" thickBot="1">
      <c r="A763" s="103" t="s">
        <v>213</v>
      </c>
      <c r="B763" s="300"/>
      <c r="C763" s="301"/>
      <c r="D763" s="301"/>
      <c r="E763" s="301"/>
      <c r="F763" s="301"/>
      <c r="G763" s="301"/>
      <c r="H763" s="139"/>
      <c r="I763" s="105"/>
      <c r="J763" s="106"/>
      <c r="K763" s="106"/>
      <c r="L763" s="107"/>
      <c r="M763" s="108"/>
      <c r="N763" s="109">
        <v>0</v>
      </c>
      <c r="O763" s="110">
        <v>0</v>
      </c>
      <c r="P763" s="110">
        <v>0</v>
      </c>
      <c r="Q763" s="110">
        <v>0</v>
      </c>
      <c r="R763" s="110">
        <v>0</v>
      </c>
      <c r="S763" s="110">
        <v>0</v>
      </c>
      <c r="T763" s="110">
        <v>0</v>
      </c>
      <c r="U763" s="110">
        <v>0</v>
      </c>
      <c r="V763" s="110">
        <v>0</v>
      </c>
      <c r="W763" s="110">
        <v>0</v>
      </c>
      <c r="X763" s="110">
        <v>0</v>
      </c>
      <c r="Y763" s="110">
        <v>0</v>
      </c>
      <c r="Z763" s="110">
        <v>0</v>
      </c>
      <c r="AA763" s="110">
        <v>0</v>
      </c>
      <c r="AB763" s="110">
        <v>0</v>
      </c>
      <c r="AC763" s="110">
        <v>0</v>
      </c>
      <c r="AD763" s="110">
        <v>0</v>
      </c>
      <c r="AE763" s="111">
        <v>0</v>
      </c>
      <c r="AF763" s="112">
        <v>0</v>
      </c>
      <c r="AG763" s="113"/>
      <c r="AH763" s="113"/>
      <c r="AI763" s="114"/>
    </row>
    <row r="764" spans="1:35" ht="15.75" thickBot="1">
      <c r="A764" s="324"/>
      <c r="B764" s="325"/>
      <c r="C764" s="325"/>
      <c r="D764" s="325"/>
      <c r="E764" s="325"/>
      <c r="F764" s="325"/>
      <c r="G764" s="325"/>
      <c r="H764" s="325"/>
      <c r="I764" s="325"/>
      <c r="J764" s="325"/>
      <c r="K764" s="325"/>
      <c r="L764" s="325"/>
      <c r="M764" s="325"/>
      <c r="N764" s="325"/>
      <c r="O764" s="325"/>
      <c r="P764" s="325"/>
      <c r="Q764" s="325"/>
      <c r="R764" s="325"/>
      <c r="S764" s="325"/>
      <c r="T764" s="325"/>
      <c r="U764" s="325"/>
      <c r="V764" s="325"/>
      <c r="W764" s="325"/>
      <c r="X764" s="325"/>
      <c r="Y764" s="325"/>
      <c r="Z764" s="325"/>
      <c r="AA764" s="325"/>
      <c r="AB764" s="325"/>
      <c r="AC764" s="325"/>
      <c r="AD764" s="325"/>
      <c r="AE764" s="325"/>
      <c r="AF764" s="325"/>
      <c r="AG764" s="325"/>
      <c r="AH764" s="325"/>
      <c r="AI764" s="326"/>
    </row>
    <row r="765" spans="1:35" ht="34.5" thickBot="1">
      <c r="A765" s="13" t="s">
        <v>27</v>
      </c>
      <c r="B765" s="14" t="s">
        <v>28</v>
      </c>
      <c r="C765" s="14" t="s">
        <v>29</v>
      </c>
      <c r="D765" s="14" t="s">
        <v>30</v>
      </c>
      <c r="E765" s="15" t="s">
        <v>31</v>
      </c>
      <c r="F765" s="15" t="s">
        <v>32</v>
      </c>
      <c r="G765" s="115" t="s">
        <v>33</v>
      </c>
      <c r="H765" s="116" t="s">
        <v>34</v>
      </c>
      <c r="I765" s="117"/>
      <c r="J765" s="117"/>
      <c r="K765" s="117"/>
      <c r="L765" s="117"/>
      <c r="M765" s="118"/>
      <c r="N765" s="17">
        <v>0</v>
      </c>
      <c r="O765" s="18">
        <v>0</v>
      </c>
      <c r="P765" s="19">
        <v>0</v>
      </c>
      <c r="Q765" s="18">
        <v>0</v>
      </c>
      <c r="R765" s="19"/>
      <c r="S765" s="18"/>
      <c r="T765" s="19"/>
      <c r="U765" s="18"/>
      <c r="V765" s="19"/>
      <c r="W765" s="18"/>
      <c r="X765" s="19"/>
      <c r="Y765" s="18"/>
      <c r="Z765" s="19"/>
      <c r="AA765" s="18"/>
      <c r="AB765" s="19"/>
      <c r="AC765" s="18"/>
      <c r="AD765" s="20">
        <v>0</v>
      </c>
      <c r="AE765" s="18">
        <v>0</v>
      </c>
      <c r="AF765" s="21">
        <v>0</v>
      </c>
      <c r="AG765" s="22"/>
      <c r="AH765" s="22"/>
      <c r="AI765" s="119"/>
    </row>
    <row r="766" spans="1:35" ht="33">
      <c r="A766" s="347" t="s">
        <v>428</v>
      </c>
      <c r="B766" s="68" t="s">
        <v>429</v>
      </c>
      <c r="C766" s="24" t="s">
        <v>449</v>
      </c>
      <c r="D766" s="24" t="s">
        <v>224</v>
      </c>
      <c r="E766" s="120"/>
      <c r="F766" s="25"/>
      <c r="G766" s="387" t="s">
        <v>450</v>
      </c>
      <c r="H766" s="388" t="s">
        <v>328</v>
      </c>
      <c r="I766" s="29"/>
      <c r="J766" s="378">
        <v>1</v>
      </c>
      <c r="K766" s="420">
        <v>1</v>
      </c>
      <c r="L766" s="380"/>
      <c r="M766" s="382"/>
      <c r="N766" s="122"/>
      <c r="O766" s="123"/>
      <c r="P766" s="124"/>
      <c r="Q766" s="125"/>
      <c r="R766" s="125"/>
      <c r="S766" s="125"/>
      <c r="T766" s="125"/>
      <c r="U766" s="125"/>
      <c r="V766" s="125"/>
      <c r="W766" s="125"/>
      <c r="X766" s="125"/>
      <c r="Y766" s="125"/>
      <c r="Z766" s="125"/>
      <c r="AA766" s="125"/>
      <c r="AB766" s="26"/>
      <c r="AC766" s="26"/>
      <c r="AD766" s="345"/>
      <c r="AE766" s="345"/>
      <c r="AF766" s="448" t="s">
        <v>451</v>
      </c>
      <c r="AG766" s="317" t="s">
        <v>452</v>
      </c>
      <c r="AH766" s="317"/>
      <c r="AI766" s="391" t="s">
        <v>213</v>
      </c>
    </row>
    <row r="767" spans="1:35" ht="41.25">
      <c r="A767" s="348"/>
      <c r="B767" s="69"/>
      <c r="C767" s="28" t="s">
        <v>453</v>
      </c>
      <c r="D767" s="28" t="s">
        <v>224</v>
      </c>
      <c r="E767" s="126"/>
      <c r="F767" s="25"/>
      <c r="G767" s="361"/>
      <c r="H767" s="388"/>
      <c r="I767" s="29">
        <v>0</v>
      </c>
      <c r="J767" s="378"/>
      <c r="K767" s="380"/>
      <c r="L767" s="380"/>
      <c r="M767" s="382"/>
      <c r="N767" s="128"/>
      <c r="O767" s="123"/>
      <c r="P767" s="30"/>
      <c r="Q767" s="26"/>
      <c r="R767" s="26"/>
      <c r="S767" s="26"/>
      <c r="T767" s="26"/>
      <c r="U767" s="26"/>
      <c r="V767" s="26"/>
      <c r="W767" s="26"/>
      <c r="X767" s="26"/>
      <c r="Y767" s="26"/>
      <c r="Z767" s="26"/>
      <c r="AA767" s="26"/>
      <c r="AB767" s="26"/>
      <c r="AC767" s="26"/>
      <c r="AD767" s="345"/>
      <c r="AE767" s="345"/>
      <c r="AF767" s="449"/>
      <c r="AG767" s="317"/>
      <c r="AH767" s="317"/>
      <c r="AI767" s="391"/>
    </row>
    <row r="768" spans="1:35" ht="33">
      <c r="A768" s="348"/>
      <c r="B768" s="69"/>
      <c r="C768" s="28" t="s">
        <v>454</v>
      </c>
      <c r="D768" s="28" t="s">
        <v>224</v>
      </c>
      <c r="E768" s="129"/>
      <c r="F768" s="25"/>
      <c r="G768" s="361"/>
      <c r="H768" s="388"/>
      <c r="I768" s="29"/>
      <c r="J768" s="378"/>
      <c r="K768" s="380"/>
      <c r="L768" s="380"/>
      <c r="M768" s="382"/>
      <c r="N768" s="122"/>
      <c r="O768" s="123"/>
      <c r="P768" s="130"/>
      <c r="Q768" s="26"/>
      <c r="R768" s="26"/>
      <c r="S768" s="26"/>
      <c r="T768" s="26"/>
      <c r="U768" s="26"/>
      <c r="V768" s="26"/>
      <c r="W768" s="26"/>
      <c r="X768" s="26"/>
      <c r="Y768" s="26"/>
      <c r="Z768" s="26"/>
      <c r="AA768" s="26"/>
      <c r="AB768" s="26"/>
      <c r="AC768" s="26"/>
      <c r="AD768" s="345"/>
      <c r="AE768" s="345"/>
      <c r="AF768" s="449"/>
      <c r="AG768" s="317"/>
      <c r="AH768" s="317"/>
      <c r="AI768" s="391"/>
    </row>
    <row r="769" spans="1:35" ht="17.25" thickBot="1">
      <c r="A769" s="359"/>
      <c r="B769" s="70"/>
      <c r="C769" s="31" t="s">
        <v>455</v>
      </c>
      <c r="D769" s="31" t="s">
        <v>224</v>
      </c>
      <c r="E769" s="132"/>
      <c r="F769" s="32"/>
      <c r="G769" s="362"/>
      <c r="H769" s="389"/>
      <c r="I769" s="33"/>
      <c r="J769" s="379"/>
      <c r="K769" s="381"/>
      <c r="L769" s="381"/>
      <c r="M769" s="383"/>
      <c r="N769" s="134"/>
      <c r="O769" s="34"/>
      <c r="P769" s="135"/>
      <c r="Q769" s="136"/>
      <c r="R769" s="136"/>
      <c r="S769" s="136"/>
      <c r="T769" s="136"/>
      <c r="U769" s="136"/>
      <c r="V769" s="136"/>
      <c r="W769" s="136"/>
      <c r="X769" s="136"/>
      <c r="Y769" s="136"/>
      <c r="Z769" s="136"/>
      <c r="AA769" s="136"/>
      <c r="AB769" s="136"/>
      <c r="AC769" s="136"/>
      <c r="AD769" s="346"/>
      <c r="AE769" s="346"/>
      <c r="AF769" s="450"/>
      <c r="AG769" s="356"/>
      <c r="AH769" s="356"/>
      <c r="AI769" s="392"/>
    </row>
    <row r="770" spans="1:35" ht="15.75" thickBot="1"/>
    <row r="771" spans="1:35">
      <c r="A771" s="372" t="s">
        <v>209</v>
      </c>
      <c r="B771" s="373"/>
      <c r="C771" s="373"/>
      <c r="D771" s="373"/>
      <c r="E771" s="373"/>
      <c r="F771" s="373"/>
      <c r="G771" s="373"/>
      <c r="H771" s="373"/>
      <c r="I771" s="373"/>
      <c r="J771" s="373"/>
      <c r="K771" s="373"/>
      <c r="L771" s="373"/>
      <c r="M771" s="373"/>
      <c r="N771" s="373"/>
      <c r="O771" s="373"/>
      <c r="P771" s="373"/>
      <c r="Q771" s="373"/>
      <c r="R771" s="373"/>
      <c r="S771" s="373"/>
      <c r="T771" s="373"/>
      <c r="U771" s="373"/>
      <c r="V771" s="373"/>
      <c r="W771" s="373"/>
      <c r="X771" s="373"/>
      <c r="Y771" s="373"/>
      <c r="Z771" s="373"/>
      <c r="AA771" s="373"/>
      <c r="AB771" s="373"/>
      <c r="AC771" s="373"/>
      <c r="AD771" s="373"/>
      <c r="AE771" s="373"/>
      <c r="AF771" s="373"/>
      <c r="AG771" s="373"/>
      <c r="AH771" s="373"/>
      <c r="AI771" s="374"/>
    </row>
    <row r="772" spans="1:35" ht="15.75" thickBot="1">
      <c r="A772" s="375" t="s">
        <v>53</v>
      </c>
      <c r="B772" s="376"/>
      <c r="C772" s="376"/>
      <c r="D772" s="376"/>
      <c r="E772" s="376"/>
      <c r="F772" s="376"/>
      <c r="G772" s="376"/>
      <c r="H772" s="376"/>
      <c r="I772" s="376"/>
      <c r="J772" s="376"/>
      <c r="K772" s="376"/>
      <c r="L772" s="376"/>
      <c r="M772" s="376"/>
      <c r="N772" s="376"/>
      <c r="O772" s="376"/>
      <c r="P772" s="376"/>
      <c r="Q772" s="376"/>
      <c r="R772" s="376"/>
      <c r="S772" s="376"/>
      <c r="T772" s="376"/>
      <c r="U772" s="376"/>
      <c r="V772" s="376"/>
      <c r="W772" s="376"/>
      <c r="X772" s="376"/>
      <c r="Y772" s="376"/>
      <c r="Z772" s="376"/>
      <c r="AA772" s="376"/>
      <c r="AB772" s="376"/>
      <c r="AC772" s="376"/>
      <c r="AD772" s="376"/>
      <c r="AE772" s="376"/>
      <c r="AF772" s="376"/>
      <c r="AG772" s="376"/>
      <c r="AH772" s="376"/>
      <c r="AI772" s="377"/>
    </row>
    <row r="773" spans="1:35">
      <c r="A773" s="271" t="s">
        <v>39</v>
      </c>
      <c r="B773" s="272"/>
      <c r="C773" s="272"/>
      <c r="D773" s="272"/>
      <c r="E773" s="272"/>
      <c r="F773" s="272"/>
      <c r="G773" s="273"/>
      <c r="H773" s="274" t="s">
        <v>456</v>
      </c>
      <c r="I773" s="275"/>
      <c r="J773" s="275"/>
      <c r="K773" s="275"/>
      <c r="L773" s="275"/>
      <c r="M773" s="275"/>
      <c r="N773" s="275"/>
      <c r="O773" s="275"/>
      <c r="P773" s="275"/>
      <c r="Q773" s="275"/>
      <c r="R773" s="275"/>
      <c r="S773" s="276"/>
      <c r="T773" s="274" t="s">
        <v>425</v>
      </c>
      <c r="U773" s="277"/>
      <c r="V773" s="277"/>
      <c r="W773" s="277"/>
      <c r="X773" s="277"/>
      <c r="Y773" s="277"/>
      <c r="Z773" s="277"/>
      <c r="AA773" s="277"/>
      <c r="AB773" s="277"/>
      <c r="AC773" s="277"/>
      <c r="AD773" s="277"/>
      <c r="AE773" s="277"/>
      <c r="AF773" s="277"/>
      <c r="AG773" s="277"/>
      <c r="AH773" s="277"/>
      <c r="AI773" s="278"/>
    </row>
    <row r="774" spans="1:35" ht="15.75" thickBot="1">
      <c r="A774" s="279" t="s">
        <v>457</v>
      </c>
      <c r="B774" s="280"/>
      <c r="C774" s="280"/>
      <c r="D774" s="280"/>
      <c r="E774" s="282" t="s">
        <v>458</v>
      </c>
      <c r="F774" s="282"/>
      <c r="G774" s="282"/>
      <c r="H774" s="282"/>
      <c r="I774" s="282"/>
      <c r="J774" s="282"/>
      <c r="K774" s="282"/>
      <c r="L774" s="282"/>
      <c r="M774" s="283"/>
      <c r="N774" s="284" t="s">
        <v>1</v>
      </c>
      <c r="O774" s="285"/>
      <c r="P774" s="285"/>
      <c r="Q774" s="285"/>
      <c r="R774" s="285"/>
      <c r="S774" s="285"/>
      <c r="T774" s="285"/>
      <c r="U774" s="285"/>
      <c r="V774" s="285"/>
      <c r="W774" s="285"/>
      <c r="X774" s="285"/>
      <c r="Y774" s="285"/>
      <c r="Z774" s="285"/>
      <c r="AA774" s="285"/>
      <c r="AB774" s="285"/>
      <c r="AC774" s="285"/>
      <c r="AD774" s="285"/>
      <c r="AE774" s="286"/>
      <c r="AF774" s="287" t="s">
        <v>2</v>
      </c>
      <c r="AG774" s="288"/>
      <c r="AH774" s="288"/>
      <c r="AI774" s="289"/>
    </row>
    <row r="775" spans="1:35">
      <c r="A775" s="306" t="s">
        <v>3</v>
      </c>
      <c r="B775" s="308" t="s">
        <v>4</v>
      </c>
      <c r="C775" s="309"/>
      <c r="D775" s="309"/>
      <c r="E775" s="309"/>
      <c r="F775" s="309"/>
      <c r="G775" s="309"/>
      <c r="H775" s="312" t="s">
        <v>5</v>
      </c>
      <c r="I775" s="314" t="s">
        <v>6</v>
      </c>
      <c r="J775" s="314" t="s">
        <v>7</v>
      </c>
      <c r="K775" s="304" t="s">
        <v>77</v>
      </c>
      <c r="L775" s="292" t="s">
        <v>8</v>
      </c>
      <c r="M775" s="302" t="s">
        <v>9</v>
      </c>
      <c r="N775" s="323" t="s">
        <v>10</v>
      </c>
      <c r="O775" s="270"/>
      <c r="P775" s="268" t="s">
        <v>11</v>
      </c>
      <c r="Q775" s="270"/>
      <c r="R775" s="268" t="s">
        <v>12</v>
      </c>
      <c r="S775" s="270"/>
      <c r="T775" s="268" t="s">
        <v>13</v>
      </c>
      <c r="U775" s="270"/>
      <c r="V775" s="268" t="s">
        <v>14</v>
      </c>
      <c r="W775" s="270"/>
      <c r="X775" s="268" t="s">
        <v>15</v>
      </c>
      <c r="Y775" s="270"/>
      <c r="Z775" s="268" t="s">
        <v>16</v>
      </c>
      <c r="AA775" s="270"/>
      <c r="AB775" s="268" t="s">
        <v>17</v>
      </c>
      <c r="AC775" s="270"/>
      <c r="AD775" s="268" t="s">
        <v>18</v>
      </c>
      <c r="AE775" s="269"/>
      <c r="AF775" s="290" t="s">
        <v>19</v>
      </c>
      <c r="AG775" s="294" t="s">
        <v>20</v>
      </c>
      <c r="AH775" s="296" t="s">
        <v>21</v>
      </c>
      <c r="AI775" s="298" t="s">
        <v>22</v>
      </c>
    </row>
    <row r="776" spans="1:35" ht="20.25" thickBot="1">
      <c r="A776" s="307"/>
      <c r="B776" s="310"/>
      <c r="C776" s="311"/>
      <c r="D776" s="311"/>
      <c r="E776" s="311"/>
      <c r="F776" s="311"/>
      <c r="G776" s="311"/>
      <c r="H776" s="313"/>
      <c r="I776" s="315" t="s">
        <v>6</v>
      </c>
      <c r="J776" s="315"/>
      <c r="K776" s="305"/>
      <c r="L776" s="293"/>
      <c r="M776" s="303"/>
      <c r="N776" s="99" t="s">
        <v>23</v>
      </c>
      <c r="O776" s="100" t="s">
        <v>24</v>
      </c>
      <c r="P776" s="101" t="s">
        <v>23</v>
      </c>
      <c r="Q776" s="100" t="s">
        <v>24</v>
      </c>
      <c r="R776" s="101" t="s">
        <v>23</v>
      </c>
      <c r="S776" s="100" t="s">
        <v>24</v>
      </c>
      <c r="T776" s="101" t="s">
        <v>23</v>
      </c>
      <c r="U776" s="100" t="s">
        <v>24</v>
      </c>
      <c r="V776" s="101" t="s">
        <v>23</v>
      </c>
      <c r="W776" s="100" t="s">
        <v>24</v>
      </c>
      <c r="X776" s="101" t="s">
        <v>23</v>
      </c>
      <c r="Y776" s="100" t="s">
        <v>24</v>
      </c>
      <c r="Z776" s="101" t="s">
        <v>23</v>
      </c>
      <c r="AA776" s="100" t="s">
        <v>25</v>
      </c>
      <c r="AB776" s="101" t="s">
        <v>23</v>
      </c>
      <c r="AC776" s="100" t="s">
        <v>25</v>
      </c>
      <c r="AD776" s="101" t="s">
        <v>23</v>
      </c>
      <c r="AE776" s="102" t="s">
        <v>25</v>
      </c>
      <c r="AF776" s="291"/>
      <c r="AG776" s="295"/>
      <c r="AH776" s="297"/>
      <c r="AI776" s="299"/>
    </row>
    <row r="777" spans="1:35" ht="23.25" thickBot="1">
      <c r="A777" s="103" t="s">
        <v>287</v>
      </c>
      <c r="B777" s="300"/>
      <c r="C777" s="301"/>
      <c r="D777" s="301"/>
      <c r="E777" s="301"/>
      <c r="F777" s="301"/>
      <c r="G777" s="301"/>
      <c r="H777" s="139"/>
      <c r="I777" s="105"/>
      <c r="J777" s="106"/>
      <c r="K777" s="106"/>
      <c r="L777" s="107"/>
      <c r="M777" s="108"/>
      <c r="N777" s="109">
        <v>0</v>
      </c>
      <c r="O777" s="110">
        <v>0</v>
      </c>
      <c r="P777" s="110">
        <v>0</v>
      </c>
      <c r="Q777" s="110">
        <v>0</v>
      </c>
      <c r="R777" s="110">
        <v>0</v>
      </c>
      <c r="S777" s="110">
        <v>0</v>
      </c>
      <c r="T777" s="110">
        <v>0</v>
      </c>
      <c r="U777" s="110">
        <v>0</v>
      </c>
      <c r="V777" s="110">
        <v>0</v>
      </c>
      <c r="W777" s="110">
        <v>0</v>
      </c>
      <c r="X777" s="110">
        <v>0</v>
      </c>
      <c r="Y777" s="110">
        <v>0</v>
      </c>
      <c r="Z777" s="110">
        <v>0</v>
      </c>
      <c r="AA777" s="110">
        <v>0</v>
      </c>
      <c r="AB777" s="110">
        <v>0</v>
      </c>
      <c r="AC777" s="110">
        <v>0</v>
      </c>
      <c r="AD777" s="110">
        <v>0</v>
      </c>
      <c r="AE777" s="111">
        <v>0</v>
      </c>
      <c r="AF777" s="112">
        <v>0</v>
      </c>
      <c r="AG777" s="113"/>
      <c r="AH777" s="113"/>
      <c r="AI777" s="114"/>
    </row>
    <row r="778" spans="1:35" ht="15.75" thickBot="1">
      <c r="A778" s="324"/>
      <c r="B778" s="325"/>
      <c r="C778" s="325"/>
      <c r="D778" s="325"/>
      <c r="E778" s="325"/>
      <c r="F778" s="325"/>
      <c r="G778" s="325"/>
      <c r="H778" s="325"/>
      <c r="I778" s="325"/>
      <c r="J778" s="325"/>
      <c r="K778" s="325"/>
      <c r="L778" s="325"/>
      <c r="M778" s="325"/>
      <c r="N778" s="325"/>
      <c r="O778" s="325"/>
      <c r="P778" s="325"/>
      <c r="Q778" s="325"/>
      <c r="R778" s="325"/>
      <c r="S778" s="325"/>
      <c r="T778" s="325"/>
      <c r="U778" s="325"/>
      <c r="V778" s="325"/>
      <c r="W778" s="325"/>
      <c r="X778" s="325"/>
      <c r="Y778" s="325"/>
      <c r="Z778" s="325"/>
      <c r="AA778" s="325"/>
      <c r="AB778" s="325"/>
      <c r="AC778" s="325"/>
      <c r="AD778" s="325"/>
      <c r="AE778" s="325"/>
      <c r="AF778" s="325"/>
      <c r="AG778" s="325"/>
      <c r="AH778" s="325"/>
      <c r="AI778" s="326"/>
    </row>
    <row r="779" spans="1:35" ht="34.5" thickBot="1">
      <c r="A779" s="13" t="s">
        <v>27</v>
      </c>
      <c r="B779" s="14" t="s">
        <v>28</v>
      </c>
      <c r="C779" s="14" t="s">
        <v>29</v>
      </c>
      <c r="D779" s="14" t="s">
        <v>30</v>
      </c>
      <c r="E779" s="15" t="s">
        <v>31</v>
      </c>
      <c r="F779" s="15" t="s">
        <v>32</v>
      </c>
      <c r="G779" s="115" t="s">
        <v>33</v>
      </c>
      <c r="H779" s="116" t="s">
        <v>34</v>
      </c>
      <c r="I779" s="117"/>
      <c r="J779" s="117"/>
      <c r="K779" s="117"/>
      <c r="L779" s="117"/>
      <c r="M779" s="118"/>
      <c r="N779" s="17">
        <v>0</v>
      </c>
      <c r="O779" s="18">
        <v>0</v>
      </c>
      <c r="P779" s="19">
        <v>0</v>
      </c>
      <c r="Q779" s="18">
        <v>0</v>
      </c>
      <c r="R779" s="19">
        <f>+R782</f>
        <v>50000</v>
      </c>
      <c r="S779" s="18"/>
      <c r="T779" s="19"/>
      <c r="U779" s="18"/>
      <c r="V779" s="19"/>
      <c r="W779" s="18"/>
      <c r="X779" s="19"/>
      <c r="Y779" s="18"/>
      <c r="Z779" s="19"/>
      <c r="AA779" s="18"/>
      <c r="AB779" s="19"/>
      <c r="AC779" s="18"/>
      <c r="AD779" s="20">
        <f>+AD780</f>
        <v>50000</v>
      </c>
      <c r="AE779" s="18">
        <v>0</v>
      </c>
      <c r="AF779" s="21">
        <v>0</v>
      </c>
      <c r="AG779" s="22"/>
      <c r="AH779" s="22"/>
      <c r="AI779" s="119"/>
    </row>
    <row r="780" spans="1:35" ht="49.5">
      <c r="A780" s="347" t="s">
        <v>459</v>
      </c>
      <c r="B780" s="68" t="s">
        <v>460</v>
      </c>
      <c r="C780" s="24" t="s">
        <v>461</v>
      </c>
      <c r="D780" s="24" t="s">
        <v>224</v>
      </c>
      <c r="E780" s="120"/>
      <c r="F780" s="25"/>
      <c r="G780" s="387" t="s">
        <v>462</v>
      </c>
      <c r="H780" s="388" t="s">
        <v>347</v>
      </c>
      <c r="I780" s="29"/>
      <c r="J780" s="378">
        <v>1</v>
      </c>
      <c r="K780" s="121"/>
      <c r="L780" s="380"/>
      <c r="M780" s="382"/>
      <c r="N780" s="122"/>
      <c r="O780" s="123"/>
      <c r="P780" s="124"/>
      <c r="Q780" s="125"/>
      <c r="R780" s="125"/>
      <c r="S780" s="125"/>
      <c r="T780" s="125"/>
      <c r="U780" s="125"/>
      <c r="V780" s="125"/>
      <c r="W780" s="125"/>
      <c r="X780" s="125"/>
      <c r="Y780" s="125"/>
      <c r="Z780" s="125"/>
      <c r="AA780" s="125"/>
      <c r="AB780" s="26"/>
      <c r="AC780" s="26"/>
      <c r="AD780" s="345">
        <f>+R782</f>
        <v>50000</v>
      </c>
      <c r="AE780" s="345"/>
      <c r="AF780" s="27" t="s">
        <v>463</v>
      </c>
      <c r="AG780" s="317" t="s">
        <v>464</v>
      </c>
      <c r="AH780" s="317"/>
      <c r="AI780" s="391" t="s">
        <v>213</v>
      </c>
    </row>
    <row r="781" spans="1:35" ht="24.75">
      <c r="A781" s="348"/>
      <c r="B781" s="69"/>
      <c r="C781" s="28" t="s">
        <v>465</v>
      </c>
      <c r="D781" s="28" t="s">
        <v>224</v>
      </c>
      <c r="E781" s="126"/>
      <c r="F781" s="25"/>
      <c r="G781" s="361"/>
      <c r="H781" s="388"/>
      <c r="I781" s="29"/>
      <c r="J781" s="378"/>
      <c r="K781" s="127"/>
      <c r="L781" s="380"/>
      <c r="M781" s="382"/>
      <c r="N781" s="128"/>
      <c r="O781" s="123"/>
      <c r="P781" s="30"/>
      <c r="Q781" s="26"/>
      <c r="R781" s="26"/>
      <c r="S781" s="26"/>
      <c r="T781" s="26"/>
      <c r="U781" s="26"/>
      <c r="V781" s="26"/>
      <c r="W781" s="26"/>
      <c r="X781" s="26"/>
      <c r="Y781" s="26"/>
      <c r="Z781" s="26"/>
      <c r="AA781" s="26"/>
      <c r="AB781" s="26"/>
      <c r="AC781" s="26"/>
      <c r="AD781" s="345"/>
      <c r="AE781" s="345"/>
      <c r="AF781" s="27"/>
      <c r="AG781" s="317"/>
      <c r="AH781" s="317"/>
      <c r="AI781" s="391"/>
    </row>
    <row r="782" spans="1:35" ht="24.75">
      <c r="A782" s="348"/>
      <c r="B782" s="69"/>
      <c r="C782" s="28" t="s">
        <v>466</v>
      </c>
      <c r="D782" s="28" t="s">
        <v>224</v>
      </c>
      <c r="E782" s="129"/>
      <c r="F782" s="25"/>
      <c r="G782" s="361"/>
      <c r="H782" s="388"/>
      <c r="I782" s="29" t="s">
        <v>359</v>
      </c>
      <c r="J782" s="378"/>
      <c r="K782" s="127">
        <v>1</v>
      </c>
      <c r="L782" s="380"/>
      <c r="M782" s="382"/>
      <c r="N782" s="122"/>
      <c r="O782" s="123"/>
      <c r="P782" s="130"/>
      <c r="Q782" s="26"/>
      <c r="R782" s="26">
        <v>50000</v>
      </c>
      <c r="S782" s="26"/>
      <c r="T782" s="26"/>
      <c r="U782" s="26"/>
      <c r="V782" s="26"/>
      <c r="W782" s="26"/>
      <c r="X782" s="26"/>
      <c r="Y782" s="26"/>
      <c r="Z782" s="26"/>
      <c r="AA782" s="26"/>
      <c r="AB782" s="26"/>
      <c r="AC782" s="26"/>
      <c r="AD782" s="345"/>
      <c r="AE782" s="345"/>
      <c r="AF782" s="131"/>
      <c r="AG782" s="317"/>
      <c r="AH782" s="317"/>
      <c r="AI782" s="391"/>
    </row>
    <row r="783" spans="1:35" ht="15.75" thickBot="1">
      <c r="A783" s="359"/>
      <c r="B783" s="70"/>
      <c r="C783" s="31"/>
      <c r="D783" s="31"/>
      <c r="E783" s="132"/>
      <c r="F783" s="32"/>
      <c r="G783" s="362"/>
      <c r="H783" s="389"/>
      <c r="I783" s="33"/>
      <c r="J783" s="379"/>
      <c r="K783" s="133"/>
      <c r="L783" s="381"/>
      <c r="M783" s="383"/>
      <c r="N783" s="134"/>
      <c r="O783" s="34"/>
      <c r="P783" s="135"/>
      <c r="Q783" s="136"/>
      <c r="R783" s="136"/>
      <c r="S783" s="136"/>
      <c r="T783" s="136"/>
      <c r="U783" s="136"/>
      <c r="V783" s="136"/>
      <c r="W783" s="136"/>
      <c r="X783" s="136"/>
      <c r="Y783" s="136"/>
      <c r="Z783" s="136"/>
      <c r="AA783" s="136"/>
      <c r="AB783" s="136"/>
      <c r="AC783" s="136"/>
      <c r="AD783" s="346"/>
      <c r="AE783" s="346"/>
      <c r="AF783" s="137"/>
      <c r="AG783" s="356"/>
      <c r="AH783" s="356"/>
      <c r="AI783" s="392"/>
    </row>
    <row r="784" spans="1:35" ht="15.75" thickBot="1"/>
    <row r="785" spans="1:35">
      <c r="A785" s="372" t="s">
        <v>467</v>
      </c>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4"/>
    </row>
    <row r="786" spans="1:35" ht="15.75" thickBot="1">
      <c r="A786" s="375" t="s">
        <v>53</v>
      </c>
      <c r="B786" s="376"/>
      <c r="C786" s="376"/>
      <c r="D786" s="376"/>
      <c r="E786" s="376"/>
      <c r="F786" s="376"/>
      <c r="G786" s="376"/>
      <c r="H786" s="376"/>
      <c r="I786" s="376"/>
      <c r="J786" s="376"/>
      <c r="K786" s="376"/>
      <c r="L786" s="376"/>
      <c r="M786" s="376"/>
      <c r="N786" s="376"/>
      <c r="O786" s="376"/>
      <c r="P786" s="376"/>
      <c r="Q786" s="376"/>
      <c r="R786" s="376"/>
      <c r="S786" s="376"/>
      <c r="T786" s="376"/>
      <c r="U786" s="376"/>
      <c r="V786" s="376"/>
      <c r="W786" s="376"/>
      <c r="X786" s="376"/>
      <c r="Y786" s="376"/>
      <c r="Z786" s="376"/>
      <c r="AA786" s="376"/>
      <c r="AB786" s="376"/>
      <c r="AC786" s="376"/>
      <c r="AD786" s="376"/>
      <c r="AE786" s="376"/>
      <c r="AF786" s="376"/>
      <c r="AG786" s="376"/>
      <c r="AH786" s="376"/>
      <c r="AI786" s="377"/>
    </row>
    <row r="787" spans="1:35">
      <c r="A787" s="271" t="s">
        <v>73</v>
      </c>
      <c r="B787" s="272"/>
      <c r="C787" s="272"/>
      <c r="D787" s="272"/>
      <c r="E787" s="272"/>
      <c r="F787" s="272"/>
      <c r="G787" s="273"/>
      <c r="H787" s="274" t="s">
        <v>468</v>
      </c>
      <c r="I787" s="275"/>
      <c r="J787" s="275"/>
      <c r="K787" s="275"/>
      <c r="L787" s="275"/>
      <c r="M787" s="275"/>
      <c r="N787" s="275"/>
      <c r="O787" s="275"/>
      <c r="P787" s="275"/>
      <c r="Q787" s="275"/>
      <c r="R787" s="275"/>
      <c r="S787" s="276"/>
      <c r="T787" s="274" t="s">
        <v>56</v>
      </c>
      <c r="U787" s="277"/>
      <c r="V787" s="277"/>
      <c r="W787" s="277"/>
      <c r="X787" s="277"/>
      <c r="Y787" s="277"/>
      <c r="Z787" s="277"/>
      <c r="AA787" s="277"/>
      <c r="AB787" s="277"/>
      <c r="AC787" s="277"/>
      <c r="AD787" s="277"/>
      <c r="AE787" s="277"/>
      <c r="AF787" s="277"/>
      <c r="AG787" s="277"/>
      <c r="AH787" s="277"/>
      <c r="AI787" s="278"/>
    </row>
    <row r="788" spans="1:35" ht="15.75" thickBot="1">
      <c r="A788" s="279" t="s">
        <v>469</v>
      </c>
      <c r="B788" s="280"/>
      <c r="C788" s="281"/>
      <c r="D788" s="98"/>
      <c r="E788" s="282" t="s">
        <v>470</v>
      </c>
      <c r="F788" s="282"/>
      <c r="G788" s="282"/>
      <c r="H788" s="282"/>
      <c r="I788" s="282"/>
      <c r="J788" s="282"/>
      <c r="K788" s="282"/>
      <c r="L788" s="282"/>
      <c r="M788" s="283"/>
      <c r="N788" s="284" t="s">
        <v>1</v>
      </c>
      <c r="O788" s="285"/>
      <c r="P788" s="285"/>
      <c r="Q788" s="285"/>
      <c r="R788" s="285"/>
      <c r="S788" s="285"/>
      <c r="T788" s="285"/>
      <c r="U788" s="285"/>
      <c r="V788" s="285"/>
      <c r="W788" s="285"/>
      <c r="X788" s="285"/>
      <c r="Y788" s="285"/>
      <c r="Z788" s="285"/>
      <c r="AA788" s="285"/>
      <c r="AB788" s="285"/>
      <c r="AC788" s="285"/>
      <c r="AD788" s="285"/>
      <c r="AE788" s="286"/>
      <c r="AF788" s="287" t="s">
        <v>2</v>
      </c>
      <c r="AG788" s="288"/>
      <c r="AH788" s="288"/>
      <c r="AI788" s="289"/>
    </row>
    <row r="789" spans="1:35">
      <c r="A789" s="306" t="s">
        <v>3</v>
      </c>
      <c r="B789" s="308" t="s">
        <v>4</v>
      </c>
      <c r="C789" s="309"/>
      <c r="D789" s="309"/>
      <c r="E789" s="309"/>
      <c r="F789" s="309"/>
      <c r="G789" s="309"/>
      <c r="H789" s="312" t="s">
        <v>5</v>
      </c>
      <c r="I789" s="314" t="s">
        <v>6</v>
      </c>
      <c r="J789" s="314" t="s">
        <v>7</v>
      </c>
      <c r="K789" s="304" t="s">
        <v>77</v>
      </c>
      <c r="L789" s="292" t="s">
        <v>8</v>
      </c>
      <c r="M789" s="302" t="s">
        <v>9</v>
      </c>
      <c r="N789" s="323" t="s">
        <v>10</v>
      </c>
      <c r="O789" s="270"/>
      <c r="P789" s="268" t="s">
        <v>11</v>
      </c>
      <c r="Q789" s="270"/>
      <c r="R789" s="268" t="s">
        <v>12</v>
      </c>
      <c r="S789" s="270"/>
      <c r="T789" s="268" t="s">
        <v>13</v>
      </c>
      <c r="U789" s="270"/>
      <c r="V789" s="268" t="s">
        <v>14</v>
      </c>
      <c r="W789" s="270"/>
      <c r="X789" s="268" t="s">
        <v>15</v>
      </c>
      <c r="Y789" s="270"/>
      <c r="Z789" s="268" t="s">
        <v>16</v>
      </c>
      <c r="AA789" s="270"/>
      <c r="AB789" s="268" t="s">
        <v>17</v>
      </c>
      <c r="AC789" s="270"/>
      <c r="AD789" s="268" t="s">
        <v>18</v>
      </c>
      <c r="AE789" s="269"/>
      <c r="AF789" s="290" t="s">
        <v>19</v>
      </c>
      <c r="AG789" s="294" t="s">
        <v>20</v>
      </c>
      <c r="AH789" s="296" t="s">
        <v>21</v>
      </c>
      <c r="AI789" s="298" t="s">
        <v>22</v>
      </c>
    </row>
    <row r="790" spans="1:35" ht="20.25" thickBot="1">
      <c r="A790" s="307"/>
      <c r="B790" s="310"/>
      <c r="C790" s="311"/>
      <c r="D790" s="311"/>
      <c r="E790" s="311"/>
      <c r="F790" s="311"/>
      <c r="G790" s="311"/>
      <c r="H790" s="313"/>
      <c r="I790" s="315" t="s">
        <v>6</v>
      </c>
      <c r="J790" s="315"/>
      <c r="K790" s="305"/>
      <c r="L790" s="293"/>
      <c r="M790" s="303"/>
      <c r="N790" s="99" t="s">
        <v>23</v>
      </c>
      <c r="O790" s="100" t="s">
        <v>24</v>
      </c>
      <c r="P790" s="101" t="s">
        <v>23</v>
      </c>
      <c r="Q790" s="100" t="s">
        <v>24</v>
      </c>
      <c r="R790" s="101" t="s">
        <v>23</v>
      </c>
      <c r="S790" s="100" t="s">
        <v>24</v>
      </c>
      <c r="T790" s="101" t="s">
        <v>23</v>
      </c>
      <c r="U790" s="100" t="s">
        <v>24</v>
      </c>
      <c r="V790" s="101" t="s">
        <v>23</v>
      </c>
      <c r="W790" s="100" t="s">
        <v>24</v>
      </c>
      <c r="X790" s="101" t="s">
        <v>23</v>
      </c>
      <c r="Y790" s="100" t="s">
        <v>24</v>
      </c>
      <c r="Z790" s="101" t="s">
        <v>23</v>
      </c>
      <c r="AA790" s="100" t="s">
        <v>25</v>
      </c>
      <c r="AB790" s="101" t="s">
        <v>23</v>
      </c>
      <c r="AC790" s="100" t="s">
        <v>25</v>
      </c>
      <c r="AD790" s="101" t="s">
        <v>23</v>
      </c>
      <c r="AE790" s="102" t="s">
        <v>25</v>
      </c>
      <c r="AF790" s="291"/>
      <c r="AG790" s="295"/>
      <c r="AH790" s="297"/>
      <c r="AI790" s="299"/>
    </row>
    <row r="791" spans="1:35" ht="45.75" thickBot="1">
      <c r="A791" s="103" t="s">
        <v>471</v>
      </c>
      <c r="B791" s="300" t="s">
        <v>166</v>
      </c>
      <c r="C791" s="301"/>
      <c r="D791" s="301"/>
      <c r="E791" s="301"/>
      <c r="F791" s="301"/>
      <c r="G791" s="301"/>
      <c r="H791" s="139" t="s">
        <v>26</v>
      </c>
      <c r="I791" s="105"/>
      <c r="J791" s="106"/>
      <c r="K791" s="106"/>
      <c r="L791" s="107"/>
      <c r="M791" s="108"/>
      <c r="N791" s="109">
        <f>N793+N804</f>
        <v>0</v>
      </c>
      <c r="O791" s="109">
        <f t="shared" ref="O791:AE791" si="5">O793+O804</f>
        <v>0</v>
      </c>
      <c r="P791" s="109">
        <f t="shared" si="5"/>
        <v>0</v>
      </c>
      <c r="Q791" s="109">
        <f t="shared" si="5"/>
        <v>0</v>
      </c>
      <c r="R791" s="109">
        <f t="shared" si="5"/>
        <v>0</v>
      </c>
      <c r="S791" s="109">
        <f t="shared" si="5"/>
        <v>0</v>
      </c>
      <c r="T791" s="109">
        <f t="shared" si="5"/>
        <v>0</v>
      </c>
      <c r="U791" s="109">
        <f t="shared" si="5"/>
        <v>0</v>
      </c>
      <c r="V791" s="109">
        <f t="shared" si="5"/>
        <v>0</v>
      </c>
      <c r="W791" s="109">
        <f t="shared" si="5"/>
        <v>0</v>
      </c>
      <c r="X791" s="109">
        <f t="shared" si="5"/>
        <v>0</v>
      </c>
      <c r="Y791" s="109">
        <f t="shared" si="5"/>
        <v>0</v>
      </c>
      <c r="Z791" s="109">
        <f t="shared" si="5"/>
        <v>0</v>
      </c>
      <c r="AA791" s="109">
        <f t="shared" si="5"/>
        <v>0</v>
      </c>
      <c r="AB791" s="109">
        <f t="shared" si="5"/>
        <v>0</v>
      </c>
      <c r="AC791" s="109">
        <f t="shared" si="5"/>
        <v>0</v>
      </c>
      <c r="AD791" s="109">
        <f>AD793+AD804</f>
        <v>58500</v>
      </c>
      <c r="AE791" s="109">
        <f t="shared" si="5"/>
        <v>58500</v>
      </c>
      <c r="AF791" s="112"/>
      <c r="AG791" s="113"/>
      <c r="AH791" s="113"/>
      <c r="AI791" s="114"/>
    </row>
    <row r="792" spans="1:35" ht="15.75" thickBot="1">
      <c r="A792" s="324"/>
      <c r="B792" s="325"/>
      <c r="C792" s="325"/>
      <c r="D792" s="325"/>
      <c r="E792" s="325"/>
      <c r="F792" s="325"/>
      <c r="G792" s="325"/>
      <c r="H792" s="325"/>
      <c r="I792" s="325"/>
      <c r="J792" s="325"/>
      <c r="K792" s="325"/>
      <c r="L792" s="325"/>
      <c r="M792" s="325"/>
      <c r="N792" s="325"/>
      <c r="O792" s="325"/>
      <c r="P792" s="325"/>
      <c r="Q792" s="325"/>
      <c r="R792" s="325"/>
      <c r="S792" s="325"/>
      <c r="T792" s="325"/>
      <c r="U792" s="325"/>
      <c r="V792" s="325"/>
      <c r="W792" s="325"/>
      <c r="X792" s="325"/>
      <c r="Y792" s="325"/>
      <c r="Z792" s="325"/>
      <c r="AA792" s="325"/>
      <c r="AB792" s="325"/>
      <c r="AC792" s="325"/>
      <c r="AD792" s="325"/>
      <c r="AE792" s="325"/>
      <c r="AF792" s="325"/>
      <c r="AG792" s="325"/>
      <c r="AH792" s="325"/>
      <c r="AI792" s="326"/>
    </row>
    <row r="793" spans="1:35" ht="34.5" thickBot="1">
      <c r="A793" s="13" t="s">
        <v>27</v>
      </c>
      <c r="B793" s="14" t="s">
        <v>28</v>
      </c>
      <c r="C793" s="14" t="s">
        <v>29</v>
      </c>
      <c r="D793" s="14" t="s">
        <v>30</v>
      </c>
      <c r="E793" s="15" t="s">
        <v>31</v>
      </c>
      <c r="F793" s="15" t="s">
        <v>32</v>
      </c>
      <c r="G793" s="115" t="s">
        <v>33</v>
      </c>
      <c r="H793" s="216" t="s">
        <v>34</v>
      </c>
      <c r="I793" s="36"/>
      <c r="J793" s="36"/>
      <c r="K793" s="36"/>
      <c r="L793" s="36"/>
      <c r="M793" s="138"/>
      <c r="N793" s="17">
        <f>SUM(N794:N796)</f>
        <v>0</v>
      </c>
      <c r="O793" s="18">
        <f>SUM(O794:O796)</f>
        <v>0</v>
      </c>
      <c r="P793" s="19">
        <f>P794+P795+P796+P799+P800+P804</f>
        <v>0</v>
      </c>
      <c r="Q793" s="18">
        <f>Q794+Q795+Q796+Q799+Q800+Q804</f>
        <v>0</v>
      </c>
      <c r="R793" s="19"/>
      <c r="S793" s="18"/>
      <c r="T793" s="19"/>
      <c r="U793" s="18"/>
      <c r="V793" s="19"/>
      <c r="W793" s="18"/>
      <c r="X793" s="19"/>
      <c r="Y793" s="18"/>
      <c r="Z793" s="19"/>
      <c r="AA793" s="18">
        <f>AA794</f>
        <v>0</v>
      </c>
      <c r="AB793" s="19">
        <f>AB794</f>
        <v>0</v>
      </c>
      <c r="AC793" s="18"/>
      <c r="AD793" s="20">
        <f>AD794+AD799+AD800</f>
        <v>58500</v>
      </c>
      <c r="AE793" s="18">
        <f>AD793</f>
        <v>58500</v>
      </c>
      <c r="AF793" s="21">
        <f>SUM(AF794:AF796)+AF804</f>
        <v>0</v>
      </c>
      <c r="AG793" s="22"/>
      <c r="AH793" s="22"/>
      <c r="AI793" s="119"/>
    </row>
    <row r="794" spans="1:35" ht="51">
      <c r="A794" s="454" t="s">
        <v>472</v>
      </c>
      <c r="B794" s="455">
        <v>4.0999999999999996</v>
      </c>
      <c r="C794" s="218" t="s">
        <v>473</v>
      </c>
      <c r="D794" s="218">
        <v>1</v>
      </c>
      <c r="E794" s="219"/>
      <c r="F794" s="220">
        <v>1</v>
      </c>
      <c r="G794" s="221" t="s">
        <v>474</v>
      </c>
      <c r="H794" s="222" t="s">
        <v>475</v>
      </c>
      <c r="I794" s="223">
        <v>600</v>
      </c>
      <c r="J794" s="224">
        <v>840</v>
      </c>
      <c r="K794" s="224">
        <v>270</v>
      </c>
      <c r="L794" s="224">
        <v>0</v>
      </c>
      <c r="M794" s="225">
        <v>204</v>
      </c>
      <c r="N794" s="226"/>
      <c r="O794" s="227"/>
      <c r="P794" s="226">
        <v>0</v>
      </c>
      <c r="Q794" s="226"/>
      <c r="R794" s="228"/>
      <c r="S794" s="228"/>
      <c r="T794" s="228"/>
      <c r="U794" s="228"/>
      <c r="V794" s="228"/>
      <c r="W794" s="228"/>
      <c r="X794" s="228"/>
      <c r="Y794" s="228"/>
      <c r="Z794" s="228"/>
      <c r="AA794" s="228">
        <v>0</v>
      </c>
      <c r="AB794" s="228">
        <v>0</v>
      </c>
      <c r="AC794" s="228"/>
      <c r="AD794" s="229">
        <v>4000</v>
      </c>
      <c r="AE794" s="229"/>
      <c r="AF794" s="230"/>
      <c r="AG794" s="231" t="s">
        <v>476</v>
      </c>
      <c r="AH794" s="231"/>
      <c r="AI794" s="232" t="s">
        <v>477</v>
      </c>
    </row>
    <row r="795" spans="1:35" ht="59.25">
      <c r="A795" s="454"/>
      <c r="B795" s="456"/>
      <c r="C795" s="233" t="s">
        <v>478</v>
      </c>
      <c r="D795" s="233">
        <v>1</v>
      </c>
      <c r="E795" s="230"/>
      <c r="F795" s="220">
        <v>1</v>
      </c>
      <c r="G795" s="222" t="s">
        <v>479</v>
      </c>
      <c r="H795" s="222" t="s">
        <v>480</v>
      </c>
      <c r="I795" s="223">
        <v>4</v>
      </c>
      <c r="J795" s="234">
        <v>1</v>
      </c>
      <c r="K795" s="217">
        <v>1</v>
      </c>
      <c r="L795" s="232"/>
      <c r="M795" s="217">
        <v>1</v>
      </c>
      <c r="N795" s="235"/>
      <c r="O795" s="227"/>
      <c r="P795" s="226">
        <v>0</v>
      </c>
      <c r="Q795" s="226"/>
      <c r="R795" s="228"/>
      <c r="S795" s="228"/>
      <c r="T795" s="228"/>
      <c r="U795" s="228"/>
      <c r="V795" s="228"/>
      <c r="W795" s="228"/>
      <c r="X795" s="228"/>
      <c r="Y795" s="228"/>
      <c r="Z795" s="228"/>
      <c r="AA795" s="228">
        <v>0</v>
      </c>
      <c r="AB795" s="228">
        <v>0</v>
      </c>
      <c r="AC795" s="228"/>
      <c r="AD795" s="229">
        <v>0</v>
      </c>
      <c r="AE795" s="229"/>
      <c r="AF795" s="230"/>
      <c r="AG795" s="231" t="s">
        <v>476</v>
      </c>
      <c r="AH795" s="231"/>
      <c r="AI795" s="232" t="s">
        <v>477</v>
      </c>
    </row>
    <row r="796" spans="1:35" ht="75.75">
      <c r="A796" s="454"/>
      <c r="B796" s="456"/>
      <c r="C796" s="236" t="s">
        <v>481</v>
      </c>
      <c r="D796" s="236">
        <v>4</v>
      </c>
      <c r="E796" s="237">
        <v>2</v>
      </c>
      <c r="F796" s="238">
        <v>2</v>
      </c>
      <c r="G796" s="222" t="s">
        <v>482</v>
      </c>
      <c r="H796" s="222" t="s">
        <v>483</v>
      </c>
      <c r="I796" s="223">
        <v>4</v>
      </c>
      <c r="J796" s="234">
        <v>16</v>
      </c>
      <c r="K796" s="217">
        <v>4</v>
      </c>
      <c r="L796" s="239">
        <v>2</v>
      </c>
      <c r="M796" s="217">
        <v>2</v>
      </c>
      <c r="N796" s="226"/>
      <c r="O796" s="227"/>
      <c r="P796" s="240">
        <v>0</v>
      </c>
      <c r="Q796" s="240"/>
      <c r="R796" s="228"/>
      <c r="S796" s="228"/>
      <c r="T796" s="228"/>
      <c r="U796" s="228"/>
      <c r="V796" s="228"/>
      <c r="W796" s="228"/>
      <c r="X796" s="228"/>
      <c r="Y796" s="228"/>
      <c r="Z796" s="228"/>
      <c r="AA796" s="228"/>
      <c r="AB796" s="228"/>
      <c r="AC796" s="228"/>
      <c r="AD796" s="229">
        <f>P796</f>
        <v>0</v>
      </c>
      <c r="AE796" s="229"/>
      <c r="AF796" s="241"/>
      <c r="AG796" s="231" t="s">
        <v>476</v>
      </c>
      <c r="AH796" s="231"/>
      <c r="AI796" s="232" t="s">
        <v>477</v>
      </c>
    </row>
    <row r="797" spans="1:35" ht="92.25">
      <c r="A797" s="454"/>
      <c r="B797" s="456"/>
      <c r="C797" s="242" t="s">
        <v>484</v>
      </c>
      <c r="D797" s="242">
        <v>4</v>
      </c>
      <c r="E797" s="241">
        <v>2</v>
      </c>
      <c r="F797" s="220">
        <v>2</v>
      </c>
      <c r="G797" s="243" t="s">
        <v>485</v>
      </c>
      <c r="H797" s="243" t="s">
        <v>486</v>
      </c>
      <c r="I797" s="223">
        <v>4</v>
      </c>
      <c r="J797" s="234">
        <v>16</v>
      </c>
      <c r="K797" s="217">
        <v>4</v>
      </c>
      <c r="L797" s="217">
        <v>2</v>
      </c>
      <c r="M797" s="217">
        <v>2</v>
      </c>
      <c r="N797" s="226"/>
      <c r="O797" s="227"/>
      <c r="P797" s="240"/>
      <c r="Q797" s="240"/>
      <c r="R797" s="228"/>
      <c r="S797" s="228"/>
      <c r="T797" s="228"/>
      <c r="U797" s="228"/>
      <c r="V797" s="228"/>
      <c r="W797" s="228"/>
      <c r="X797" s="228"/>
      <c r="Y797" s="228"/>
      <c r="Z797" s="228"/>
      <c r="AA797" s="228"/>
      <c r="AB797" s="228"/>
      <c r="AC797" s="228"/>
      <c r="AD797" s="228"/>
      <c r="AE797" s="228"/>
      <c r="AF797" s="241"/>
      <c r="AG797" s="231" t="s">
        <v>476</v>
      </c>
      <c r="AH797" s="244"/>
      <c r="AI797" s="232" t="s">
        <v>477</v>
      </c>
    </row>
    <row r="798" spans="1:35" ht="59.25">
      <c r="A798" s="454"/>
      <c r="B798" s="456"/>
      <c r="C798" s="242" t="s">
        <v>487</v>
      </c>
      <c r="D798" s="242">
        <v>1</v>
      </c>
      <c r="E798" s="241"/>
      <c r="F798" s="220">
        <v>1</v>
      </c>
      <c r="G798" s="243" t="s">
        <v>488</v>
      </c>
      <c r="H798" s="243" t="s">
        <v>489</v>
      </c>
      <c r="I798" s="223">
        <v>1</v>
      </c>
      <c r="J798" s="234">
        <v>4</v>
      </c>
      <c r="K798" s="217">
        <v>1</v>
      </c>
      <c r="L798" s="217"/>
      <c r="M798" s="217">
        <v>1</v>
      </c>
      <c r="N798" s="226"/>
      <c r="O798" s="227"/>
      <c r="P798" s="240"/>
      <c r="Q798" s="240"/>
      <c r="R798" s="228"/>
      <c r="S798" s="228"/>
      <c r="T798" s="228"/>
      <c r="U798" s="228"/>
      <c r="V798" s="228"/>
      <c r="W798" s="228"/>
      <c r="X798" s="228"/>
      <c r="Y798" s="228"/>
      <c r="Z798" s="228"/>
      <c r="AA798" s="228"/>
      <c r="AB798" s="228"/>
      <c r="AC798" s="228"/>
      <c r="AD798" s="228">
        <v>0</v>
      </c>
      <c r="AE798" s="228"/>
      <c r="AF798" s="241"/>
      <c r="AG798" s="231" t="s">
        <v>476</v>
      </c>
      <c r="AH798" s="244"/>
      <c r="AI798" s="232" t="s">
        <v>477</v>
      </c>
    </row>
    <row r="799" spans="1:35" ht="42.75">
      <c r="A799" s="454"/>
      <c r="B799" s="456"/>
      <c r="C799" s="242" t="s">
        <v>490</v>
      </c>
      <c r="D799" s="242">
        <v>4</v>
      </c>
      <c r="E799" s="241">
        <v>4</v>
      </c>
      <c r="F799" s="220">
        <v>4</v>
      </c>
      <c r="G799" s="243" t="s">
        <v>491</v>
      </c>
      <c r="H799" s="243" t="s">
        <v>492</v>
      </c>
      <c r="I799" s="223">
        <v>4</v>
      </c>
      <c r="J799" s="234">
        <v>4</v>
      </c>
      <c r="K799" s="217">
        <v>1</v>
      </c>
      <c r="L799" s="217"/>
      <c r="M799" s="217">
        <v>1</v>
      </c>
      <c r="N799" s="226"/>
      <c r="O799" s="227"/>
      <c r="P799" s="240"/>
      <c r="Q799" s="240"/>
      <c r="R799" s="228"/>
      <c r="S799" s="228"/>
      <c r="T799" s="228"/>
      <c r="U799" s="228"/>
      <c r="V799" s="228"/>
      <c r="W799" s="228"/>
      <c r="X799" s="228"/>
      <c r="Y799" s="228"/>
      <c r="Z799" s="228"/>
      <c r="AA799" s="228"/>
      <c r="AB799" s="228"/>
      <c r="AC799" s="228"/>
      <c r="AD799" s="228">
        <v>52000</v>
      </c>
      <c r="AE799" s="228"/>
      <c r="AF799" s="241"/>
      <c r="AG799" s="231" t="s">
        <v>476</v>
      </c>
      <c r="AH799" s="244"/>
      <c r="AI799" s="232" t="s">
        <v>477</v>
      </c>
    </row>
    <row r="800" spans="1:35" ht="75.75">
      <c r="A800" s="454"/>
      <c r="B800" s="456"/>
      <c r="C800" s="242" t="s">
        <v>493</v>
      </c>
      <c r="D800" s="242">
        <v>2</v>
      </c>
      <c r="E800" s="241">
        <v>2</v>
      </c>
      <c r="F800" s="220"/>
      <c r="G800" s="243" t="s">
        <v>494</v>
      </c>
      <c r="H800" s="243" t="s">
        <v>495</v>
      </c>
      <c r="I800" s="223">
        <v>2</v>
      </c>
      <c r="J800" s="234">
        <v>8</v>
      </c>
      <c r="K800" s="217">
        <v>2</v>
      </c>
      <c r="L800" s="217">
        <v>2</v>
      </c>
      <c r="M800" s="217">
        <v>2</v>
      </c>
      <c r="N800" s="226"/>
      <c r="O800" s="227"/>
      <c r="P800" s="240"/>
      <c r="Q800" s="240"/>
      <c r="R800" s="228"/>
      <c r="S800" s="228"/>
      <c r="T800" s="228"/>
      <c r="U800" s="228"/>
      <c r="V800" s="228"/>
      <c r="W800" s="228"/>
      <c r="X800" s="228"/>
      <c r="Y800" s="228"/>
      <c r="Z800" s="228"/>
      <c r="AA800" s="228"/>
      <c r="AB800" s="228"/>
      <c r="AC800" s="228"/>
      <c r="AD800" s="228">
        <v>2500</v>
      </c>
      <c r="AE800" s="228"/>
      <c r="AF800" s="241"/>
      <c r="AG800" s="231" t="s">
        <v>476</v>
      </c>
      <c r="AH800" s="244"/>
      <c r="AI800" s="232" t="s">
        <v>477</v>
      </c>
    </row>
    <row r="801" spans="1:35" ht="92.25">
      <c r="A801" s="454"/>
      <c r="B801" s="456"/>
      <c r="C801" s="458" t="s">
        <v>496</v>
      </c>
      <c r="D801" s="460">
        <v>7</v>
      </c>
      <c r="E801" s="462">
        <v>3</v>
      </c>
      <c r="F801" s="464">
        <v>4</v>
      </c>
      <c r="G801" s="243" t="s">
        <v>485</v>
      </c>
      <c r="H801" s="243" t="s">
        <v>497</v>
      </c>
      <c r="I801" s="223">
        <v>7</v>
      </c>
      <c r="J801" s="234">
        <v>28</v>
      </c>
      <c r="K801" s="217">
        <v>7</v>
      </c>
      <c r="L801" s="217">
        <v>3</v>
      </c>
      <c r="M801" s="217">
        <v>4</v>
      </c>
      <c r="N801" s="226"/>
      <c r="O801" s="227"/>
      <c r="P801" s="240"/>
      <c r="Q801" s="240"/>
      <c r="R801" s="228"/>
      <c r="S801" s="228"/>
      <c r="T801" s="228"/>
      <c r="U801" s="228"/>
      <c r="V801" s="228"/>
      <c r="W801" s="228"/>
      <c r="X801" s="228"/>
      <c r="Y801" s="228"/>
      <c r="Z801" s="228"/>
      <c r="AA801" s="228"/>
      <c r="AB801" s="228"/>
      <c r="AC801" s="228"/>
      <c r="AD801" s="228"/>
      <c r="AE801" s="228"/>
      <c r="AF801" s="241"/>
      <c r="AG801" s="231" t="s">
        <v>476</v>
      </c>
      <c r="AH801" s="244"/>
      <c r="AI801" s="232" t="s">
        <v>477</v>
      </c>
    </row>
    <row r="802" spans="1:35" ht="51">
      <c r="A802" s="454"/>
      <c r="B802" s="457"/>
      <c r="C802" s="459"/>
      <c r="D802" s="461"/>
      <c r="E802" s="463"/>
      <c r="F802" s="465"/>
      <c r="G802" s="245" t="s">
        <v>498</v>
      </c>
      <c r="H802" s="246" t="s">
        <v>492</v>
      </c>
      <c r="I802" s="223"/>
      <c r="J802" s="234"/>
      <c r="K802" s="217"/>
      <c r="L802" s="217"/>
      <c r="M802" s="217"/>
      <c r="N802" s="226"/>
      <c r="O802" s="227"/>
      <c r="P802" s="240"/>
      <c r="Q802" s="240"/>
      <c r="R802" s="228"/>
      <c r="S802" s="228"/>
      <c r="T802" s="228"/>
      <c r="U802" s="228"/>
      <c r="V802" s="228"/>
      <c r="W802" s="228"/>
      <c r="X802" s="228"/>
      <c r="Y802" s="228"/>
      <c r="Z802" s="228"/>
      <c r="AA802" s="228"/>
      <c r="AB802" s="228"/>
      <c r="AC802" s="228"/>
      <c r="AD802" s="228"/>
      <c r="AE802" s="228"/>
      <c r="AF802" s="241"/>
      <c r="AG802" s="231" t="s">
        <v>476</v>
      </c>
      <c r="AH802" s="244"/>
      <c r="AI802" s="232" t="s">
        <v>477</v>
      </c>
    </row>
    <row r="803" spans="1:35" ht="15.75" thickBot="1">
      <c r="A803" s="466"/>
      <c r="B803" s="467"/>
      <c r="C803" s="467"/>
      <c r="D803" s="467"/>
      <c r="E803" s="467"/>
      <c r="F803" s="467"/>
      <c r="G803" s="467"/>
      <c r="H803" s="467"/>
      <c r="I803" s="467"/>
      <c r="J803" s="467"/>
      <c r="K803" s="467"/>
      <c r="L803" s="467"/>
      <c r="M803" s="467"/>
      <c r="N803" s="467"/>
      <c r="O803" s="467"/>
      <c r="P803" s="467"/>
      <c r="Q803" s="467"/>
      <c r="R803" s="467"/>
      <c r="S803" s="467"/>
      <c r="T803" s="467"/>
      <c r="U803" s="467"/>
      <c r="V803" s="467"/>
      <c r="W803" s="467"/>
      <c r="X803" s="467"/>
      <c r="Y803" s="467"/>
      <c r="Z803" s="467"/>
      <c r="AA803" s="467"/>
      <c r="AB803" s="467"/>
      <c r="AC803" s="467"/>
      <c r="AD803" s="467"/>
      <c r="AE803" s="467"/>
      <c r="AF803" s="467"/>
      <c r="AG803" s="467"/>
      <c r="AH803" s="467"/>
      <c r="AI803" s="468"/>
    </row>
    <row r="804" spans="1:35" ht="35.25" thickBot="1">
      <c r="A804" s="247" t="s">
        <v>27</v>
      </c>
      <c r="B804" s="248" t="s">
        <v>28</v>
      </c>
      <c r="C804" s="248" t="s">
        <v>29</v>
      </c>
      <c r="D804" s="248" t="s">
        <v>35</v>
      </c>
      <c r="E804" s="249" t="s">
        <v>31</v>
      </c>
      <c r="F804" s="249" t="s">
        <v>32</v>
      </c>
      <c r="G804" s="250" t="s">
        <v>36</v>
      </c>
      <c r="H804" s="251" t="s">
        <v>34</v>
      </c>
      <c r="I804" s="252"/>
      <c r="J804" s="253"/>
      <c r="K804" s="253"/>
      <c r="L804" s="254"/>
      <c r="M804" s="255"/>
      <c r="N804" s="256">
        <f>SUM(N805:N808)</f>
        <v>0</v>
      </c>
      <c r="O804" s="257">
        <f>SUM(O805:O808)</f>
        <v>0</v>
      </c>
      <c r="P804" s="258">
        <f>SUM(P805:P808)</f>
        <v>0</v>
      </c>
      <c r="Q804" s="257">
        <f>SUM(Q805:Q808)</f>
        <v>0</v>
      </c>
      <c r="R804" s="258"/>
      <c r="S804" s="257"/>
      <c r="T804" s="258"/>
      <c r="U804" s="257"/>
      <c r="V804" s="258"/>
      <c r="W804" s="257"/>
      <c r="X804" s="258"/>
      <c r="Y804" s="257"/>
      <c r="Z804" s="258"/>
      <c r="AA804" s="257"/>
      <c r="AB804" s="258"/>
      <c r="AC804" s="257"/>
      <c r="AD804" s="258">
        <f>AD805</f>
        <v>0</v>
      </c>
      <c r="AE804" s="257">
        <f>AE805</f>
        <v>0</v>
      </c>
      <c r="AF804" s="259">
        <f>SUM(AF805:AF808)</f>
        <v>0</v>
      </c>
      <c r="AG804" s="260"/>
      <c r="AH804" s="260"/>
      <c r="AI804" s="119"/>
    </row>
    <row r="805" spans="1:35" ht="23.25">
      <c r="A805" s="469" t="s">
        <v>472</v>
      </c>
      <c r="B805" s="471" t="s">
        <v>499</v>
      </c>
      <c r="C805" s="460" t="s">
        <v>500</v>
      </c>
      <c r="D805" s="460">
        <v>5</v>
      </c>
      <c r="E805" s="476">
        <v>2</v>
      </c>
      <c r="F805" s="479">
        <v>3</v>
      </c>
      <c r="G805" s="482" t="s">
        <v>501</v>
      </c>
      <c r="H805" s="485" t="s">
        <v>502</v>
      </c>
      <c r="I805" s="223"/>
      <c r="J805" s="261"/>
      <c r="K805" s="261"/>
      <c r="L805" s="261"/>
      <c r="M805" s="261"/>
      <c r="N805" s="262"/>
      <c r="O805" s="228"/>
      <c r="P805" s="228"/>
      <c r="Q805" s="228"/>
      <c r="R805" s="228"/>
      <c r="S805" s="228"/>
      <c r="T805" s="228"/>
      <c r="U805" s="228"/>
      <c r="V805" s="228"/>
      <c r="W805" s="228"/>
      <c r="X805" s="228"/>
      <c r="Y805" s="228"/>
      <c r="Z805" s="228"/>
      <c r="AA805" s="228"/>
      <c r="AB805" s="228"/>
      <c r="AC805" s="228"/>
      <c r="AD805" s="229"/>
      <c r="AE805" s="229"/>
      <c r="AF805" s="263"/>
      <c r="AG805" s="231"/>
      <c r="AH805" s="264"/>
      <c r="AI805" s="232" t="s">
        <v>477</v>
      </c>
    </row>
    <row r="806" spans="1:35" ht="45.75">
      <c r="A806" s="469"/>
      <c r="B806" s="472"/>
      <c r="C806" s="474"/>
      <c r="D806" s="474"/>
      <c r="E806" s="477"/>
      <c r="F806" s="480"/>
      <c r="G806" s="483"/>
      <c r="H806" s="485"/>
      <c r="I806" s="223">
        <v>2</v>
      </c>
      <c r="J806" s="261">
        <v>8</v>
      </c>
      <c r="K806" s="261">
        <v>2</v>
      </c>
      <c r="L806" s="261"/>
      <c r="M806" s="261"/>
      <c r="N806" s="262"/>
      <c r="O806" s="228"/>
      <c r="P806" s="228">
        <v>0</v>
      </c>
      <c r="Q806" s="228">
        <v>0</v>
      </c>
      <c r="R806" s="228"/>
      <c r="S806" s="228"/>
      <c r="T806" s="228"/>
      <c r="U806" s="228"/>
      <c r="V806" s="228"/>
      <c r="W806" s="228"/>
      <c r="X806" s="228"/>
      <c r="Y806" s="228"/>
      <c r="Z806" s="228"/>
      <c r="AA806" s="228"/>
      <c r="AB806" s="228"/>
      <c r="AC806" s="228"/>
      <c r="AD806" s="229">
        <v>0</v>
      </c>
      <c r="AE806" s="229">
        <v>0</v>
      </c>
      <c r="AF806" s="263"/>
      <c r="AG806" s="231" t="s">
        <v>476</v>
      </c>
      <c r="AH806" s="264"/>
      <c r="AI806" s="232" t="s">
        <v>503</v>
      </c>
    </row>
    <row r="807" spans="1:35">
      <c r="A807" s="469"/>
      <c r="B807" s="472"/>
      <c r="C807" s="474"/>
      <c r="D807" s="474"/>
      <c r="E807" s="477"/>
      <c r="F807" s="480"/>
      <c r="G807" s="483"/>
      <c r="H807" s="485"/>
      <c r="I807" s="223"/>
      <c r="J807" s="261"/>
      <c r="K807" s="261"/>
      <c r="L807" s="261"/>
      <c r="M807" s="261"/>
      <c r="N807" s="262"/>
      <c r="O807" s="228"/>
      <c r="P807" s="228"/>
      <c r="Q807" s="228"/>
      <c r="R807" s="228"/>
      <c r="S807" s="228"/>
      <c r="T807" s="228"/>
      <c r="U807" s="228"/>
      <c r="V807" s="228"/>
      <c r="W807" s="228"/>
      <c r="X807" s="228"/>
      <c r="Y807" s="228"/>
      <c r="Z807" s="228"/>
      <c r="AA807" s="228"/>
      <c r="AB807" s="228"/>
      <c r="AC807" s="228"/>
      <c r="AD807" s="229"/>
      <c r="AE807" s="229"/>
      <c r="AF807" s="265"/>
      <c r="AG807" s="231"/>
      <c r="AH807" s="264"/>
      <c r="AI807" s="232"/>
    </row>
    <row r="808" spans="1:35" ht="15.75" thickBot="1">
      <c r="A808" s="470"/>
      <c r="B808" s="473"/>
      <c r="C808" s="475"/>
      <c r="D808" s="475"/>
      <c r="E808" s="478"/>
      <c r="F808" s="481"/>
      <c r="G808" s="484"/>
      <c r="H808" s="486"/>
      <c r="I808" s="223"/>
      <c r="J808" s="261"/>
      <c r="K808" s="261"/>
      <c r="L808" s="261"/>
      <c r="M808" s="261"/>
      <c r="N808" s="266"/>
      <c r="O808" s="267"/>
      <c r="P808" s="267"/>
      <c r="Q808" s="267"/>
      <c r="R808" s="267"/>
      <c r="S808" s="267"/>
      <c r="T808" s="267"/>
      <c r="U808" s="267"/>
      <c r="V808" s="267"/>
      <c r="W808" s="267"/>
      <c r="X808" s="267"/>
      <c r="Y808" s="267"/>
      <c r="Z808" s="267"/>
      <c r="AA808" s="267"/>
      <c r="AB808" s="267"/>
      <c r="AC808" s="267"/>
      <c r="AD808" s="229"/>
      <c r="AE808" s="229"/>
      <c r="AF808" s="265"/>
      <c r="AG808" s="231"/>
      <c r="AH808" s="264"/>
      <c r="AI808" s="232"/>
    </row>
  </sheetData>
  <mergeCells count="2323">
    <mergeCell ref="B791:G791"/>
    <mergeCell ref="A792:AI792"/>
    <mergeCell ref="A794:A802"/>
    <mergeCell ref="B794:B802"/>
    <mergeCell ref="C801:C802"/>
    <mergeCell ref="D801:D802"/>
    <mergeCell ref="E801:E802"/>
    <mergeCell ref="F801:F802"/>
    <mergeCell ref="AD789:AE789"/>
    <mergeCell ref="A803:AI803"/>
    <mergeCell ref="A805:A808"/>
    <mergeCell ref="B805:B808"/>
    <mergeCell ref="C805:C808"/>
    <mergeCell ref="D805:D808"/>
    <mergeCell ref="E805:E808"/>
    <mergeCell ref="F805:F808"/>
    <mergeCell ref="G805:G808"/>
    <mergeCell ref="H805:H808"/>
    <mergeCell ref="N788:AE788"/>
    <mergeCell ref="AF788:AI788"/>
    <mergeCell ref="A785:AI785"/>
    <mergeCell ref="A786:AI786"/>
    <mergeCell ref="A787:G787"/>
    <mergeCell ref="H787:S787"/>
    <mergeCell ref="T787:AI787"/>
    <mergeCell ref="A789:A790"/>
    <mergeCell ref="B789:G790"/>
    <mergeCell ref="H789:H790"/>
    <mergeCell ref="I789:I790"/>
    <mergeCell ref="A788:C788"/>
    <mergeCell ref="E788:M788"/>
    <mergeCell ref="N789:O789"/>
    <mergeCell ref="P789:Q789"/>
    <mergeCell ref="R789:S789"/>
    <mergeCell ref="T789:U789"/>
    <mergeCell ref="J789:J790"/>
    <mergeCell ref="K789:K790"/>
    <mergeCell ref="L789:L790"/>
    <mergeCell ref="M789:M790"/>
    <mergeCell ref="AF789:AF790"/>
    <mergeCell ref="AG789:AG790"/>
    <mergeCell ref="AH789:AH790"/>
    <mergeCell ref="V789:W789"/>
    <mergeCell ref="X789:Y789"/>
    <mergeCell ref="Z789:AA789"/>
    <mergeCell ref="AB789:AC789"/>
    <mergeCell ref="AI789:AI790"/>
    <mergeCell ref="J780:J783"/>
    <mergeCell ref="L780:L783"/>
    <mergeCell ref="M780:M783"/>
    <mergeCell ref="AD780:AD783"/>
    <mergeCell ref="AD775:AE775"/>
    <mergeCell ref="AF775:AF776"/>
    <mergeCell ref="N775:O775"/>
    <mergeCell ref="P775:Q775"/>
    <mergeCell ref="R775:S775"/>
    <mergeCell ref="T775:U775"/>
    <mergeCell ref="AE780:AE783"/>
    <mergeCell ref="AG780:AG783"/>
    <mergeCell ref="AH780:AH783"/>
    <mergeCell ref="AI780:AI783"/>
    <mergeCell ref="AI775:AI776"/>
    <mergeCell ref="B777:G777"/>
    <mergeCell ref="A778:AI778"/>
    <mergeCell ref="A780:A783"/>
    <mergeCell ref="G780:G783"/>
    <mergeCell ref="H780:H783"/>
    <mergeCell ref="A773:G773"/>
    <mergeCell ref="H773:S773"/>
    <mergeCell ref="T773:AI773"/>
    <mergeCell ref="A774:D774"/>
    <mergeCell ref="E774:M774"/>
    <mergeCell ref="N774:AE774"/>
    <mergeCell ref="AF774:AI774"/>
    <mergeCell ref="J775:J776"/>
    <mergeCell ref="K775:K776"/>
    <mergeCell ref="L775:L776"/>
    <mergeCell ref="M775:M776"/>
    <mergeCell ref="A775:A776"/>
    <mergeCell ref="B775:G776"/>
    <mergeCell ref="H775:H776"/>
    <mergeCell ref="I775:I776"/>
    <mergeCell ref="AG775:AG776"/>
    <mergeCell ref="AH775:AH776"/>
    <mergeCell ref="V775:W775"/>
    <mergeCell ref="X775:Y775"/>
    <mergeCell ref="Z775:AA775"/>
    <mergeCell ref="AB775:AC775"/>
    <mergeCell ref="B763:G763"/>
    <mergeCell ref="A764:AI764"/>
    <mergeCell ref="A766:A769"/>
    <mergeCell ref="G766:G769"/>
    <mergeCell ref="H766:H769"/>
    <mergeCell ref="J766:J769"/>
    <mergeCell ref="K766:K769"/>
    <mergeCell ref="L766:L769"/>
    <mergeCell ref="M766:M769"/>
    <mergeCell ref="AH766:AH769"/>
    <mergeCell ref="AI766:AI769"/>
    <mergeCell ref="A771:AI771"/>
    <mergeCell ref="A772:AI772"/>
    <mergeCell ref="AD766:AD769"/>
    <mergeCell ref="AE766:AE769"/>
    <mergeCell ref="AF766:AF769"/>
    <mergeCell ref="AG766:AG769"/>
    <mergeCell ref="N760:AE760"/>
    <mergeCell ref="AF760:AI760"/>
    <mergeCell ref="A758:AI758"/>
    <mergeCell ref="A759:G759"/>
    <mergeCell ref="H759:S759"/>
    <mergeCell ref="T759:AI759"/>
    <mergeCell ref="A761:A762"/>
    <mergeCell ref="B761:G762"/>
    <mergeCell ref="H761:H762"/>
    <mergeCell ref="I761:I762"/>
    <mergeCell ref="A760:C760"/>
    <mergeCell ref="E760:M760"/>
    <mergeCell ref="N761:O761"/>
    <mergeCell ref="P761:Q761"/>
    <mergeCell ref="R761:S761"/>
    <mergeCell ref="T761:U761"/>
    <mergeCell ref="J761:J762"/>
    <mergeCell ref="K761:K762"/>
    <mergeCell ref="L761:L762"/>
    <mergeCell ref="M761:M762"/>
    <mergeCell ref="AD761:AE761"/>
    <mergeCell ref="AF761:AF762"/>
    <mergeCell ref="AG761:AG762"/>
    <mergeCell ref="AH761:AH762"/>
    <mergeCell ref="V761:W761"/>
    <mergeCell ref="X761:Y761"/>
    <mergeCell ref="Z761:AA761"/>
    <mergeCell ref="AB761:AC761"/>
    <mergeCell ref="AI761:AI762"/>
    <mergeCell ref="B748:G748"/>
    <mergeCell ref="A749:AI749"/>
    <mergeCell ref="A751:A754"/>
    <mergeCell ref="G751:G754"/>
    <mergeCell ref="H751:H754"/>
    <mergeCell ref="J751:J754"/>
    <mergeCell ref="K751:K754"/>
    <mergeCell ref="L751:L754"/>
    <mergeCell ref="M751:M754"/>
    <mergeCell ref="AH751:AH754"/>
    <mergeCell ref="AI751:AI754"/>
    <mergeCell ref="A756:AI756"/>
    <mergeCell ref="A757:AI757"/>
    <mergeCell ref="AD751:AD754"/>
    <mergeCell ref="AE751:AE754"/>
    <mergeCell ref="AF751:AF754"/>
    <mergeCell ref="AG751:AG754"/>
    <mergeCell ref="N745:AE745"/>
    <mergeCell ref="AF745:AI745"/>
    <mergeCell ref="A743:AI743"/>
    <mergeCell ref="A744:G744"/>
    <mergeCell ref="H744:S744"/>
    <mergeCell ref="T744:AI744"/>
    <mergeCell ref="A746:A747"/>
    <mergeCell ref="B746:G747"/>
    <mergeCell ref="H746:H747"/>
    <mergeCell ref="I746:I747"/>
    <mergeCell ref="A745:C745"/>
    <mergeCell ref="E745:M745"/>
    <mergeCell ref="N746:O746"/>
    <mergeCell ref="P746:Q746"/>
    <mergeCell ref="R746:S746"/>
    <mergeCell ref="T746:U746"/>
    <mergeCell ref="J746:J747"/>
    <mergeCell ref="K746:K747"/>
    <mergeCell ref="L746:L747"/>
    <mergeCell ref="M746:M747"/>
    <mergeCell ref="AD746:AE746"/>
    <mergeCell ref="AF746:AF747"/>
    <mergeCell ref="AG746:AG747"/>
    <mergeCell ref="AH746:AH747"/>
    <mergeCell ref="V746:W746"/>
    <mergeCell ref="X746:Y746"/>
    <mergeCell ref="Z746:AA746"/>
    <mergeCell ref="AB746:AC746"/>
    <mergeCell ref="AI746:AI747"/>
    <mergeCell ref="B733:G733"/>
    <mergeCell ref="A734:AI734"/>
    <mergeCell ref="A736:A739"/>
    <mergeCell ref="G736:G739"/>
    <mergeCell ref="H736:H739"/>
    <mergeCell ref="J736:J739"/>
    <mergeCell ref="L736:L739"/>
    <mergeCell ref="M736:M739"/>
    <mergeCell ref="AD736:AD739"/>
    <mergeCell ref="AI736:AI739"/>
    <mergeCell ref="A740:AI740"/>
    <mergeCell ref="A741:AI741"/>
    <mergeCell ref="A742:AI742"/>
    <mergeCell ref="AE736:AE739"/>
    <mergeCell ref="AF736:AF739"/>
    <mergeCell ref="AG736:AG739"/>
    <mergeCell ref="AH736:AH739"/>
    <mergeCell ref="N730:AE730"/>
    <mergeCell ref="AF730:AI730"/>
    <mergeCell ref="A728:AI728"/>
    <mergeCell ref="A729:G729"/>
    <mergeCell ref="H729:S729"/>
    <mergeCell ref="T729:AI729"/>
    <mergeCell ref="A731:A732"/>
    <mergeCell ref="B731:G732"/>
    <mergeCell ref="H731:H732"/>
    <mergeCell ref="I731:I732"/>
    <mergeCell ref="A730:C730"/>
    <mergeCell ref="E730:M730"/>
    <mergeCell ref="N731:O731"/>
    <mergeCell ref="P731:Q731"/>
    <mergeCell ref="R731:S731"/>
    <mergeCell ref="T731:U731"/>
    <mergeCell ref="J731:J732"/>
    <mergeCell ref="K731:K732"/>
    <mergeCell ref="L731:L732"/>
    <mergeCell ref="M731:M732"/>
    <mergeCell ref="AD731:AE731"/>
    <mergeCell ref="AF731:AF732"/>
    <mergeCell ref="AG731:AG732"/>
    <mergeCell ref="AH731:AH732"/>
    <mergeCell ref="V731:W731"/>
    <mergeCell ref="X731:Y731"/>
    <mergeCell ref="Z731:AA731"/>
    <mergeCell ref="AB731:AC731"/>
    <mergeCell ref="AI731:AI732"/>
    <mergeCell ref="B718:G718"/>
    <mergeCell ref="A719:AI719"/>
    <mergeCell ref="A721:A724"/>
    <mergeCell ref="G721:G724"/>
    <mergeCell ref="H721:H724"/>
    <mergeCell ref="J721:J724"/>
    <mergeCell ref="K721:K724"/>
    <mergeCell ref="L721:L724"/>
    <mergeCell ref="M721:M724"/>
    <mergeCell ref="AH721:AH724"/>
    <mergeCell ref="AI721:AI724"/>
    <mergeCell ref="A725:AI725"/>
    <mergeCell ref="A727:AI727"/>
    <mergeCell ref="AD721:AD724"/>
    <mergeCell ref="AE721:AE724"/>
    <mergeCell ref="AF721:AF724"/>
    <mergeCell ref="AG721:AG724"/>
    <mergeCell ref="A715:C715"/>
    <mergeCell ref="E715:M715"/>
    <mergeCell ref="N715:AE715"/>
    <mergeCell ref="AF715:AI715"/>
    <mergeCell ref="AI706:AI709"/>
    <mergeCell ref="A710:AI710"/>
    <mergeCell ref="A712:AI712"/>
    <mergeCell ref="A713:AI713"/>
    <mergeCell ref="AD706:AD709"/>
    <mergeCell ref="A716:A717"/>
    <mergeCell ref="B716:G717"/>
    <mergeCell ref="H716:H717"/>
    <mergeCell ref="I716:I717"/>
    <mergeCell ref="A714:G714"/>
    <mergeCell ref="H714:S714"/>
    <mergeCell ref="N716:O716"/>
    <mergeCell ref="P716:Q716"/>
    <mergeCell ref="R716:S716"/>
    <mergeCell ref="T716:U716"/>
    <mergeCell ref="J716:J717"/>
    <mergeCell ref="K716:K717"/>
    <mergeCell ref="L716:L717"/>
    <mergeCell ref="M716:M717"/>
    <mergeCell ref="AD716:AE716"/>
    <mergeCell ref="AF716:AF717"/>
    <mergeCell ref="AG716:AG717"/>
    <mergeCell ref="AH716:AH717"/>
    <mergeCell ref="V716:W716"/>
    <mergeCell ref="X716:Y716"/>
    <mergeCell ref="Z716:AA716"/>
    <mergeCell ref="AB716:AC716"/>
    <mergeCell ref="AI716:AI717"/>
    <mergeCell ref="K706:K709"/>
    <mergeCell ref="L706:L709"/>
    <mergeCell ref="M706:M709"/>
    <mergeCell ref="AD701:AE701"/>
    <mergeCell ref="AF701:AF702"/>
    <mergeCell ref="AG701:AG702"/>
    <mergeCell ref="AE706:AE709"/>
    <mergeCell ref="AG706:AG709"/>
    <mergeCell ref="AH706:AH709"/>
    <mergeCell ref="AI701:AI702"/>
    <mergeCell ref="B703:G703"/>
    <mergeCell ref="A704:AI704"/>
    <mergeCell ref="A706:A709"/>
    <mergeCell ref="G706:G709"/>
    <mergeCell ref="H706:H709"/>
    <mergeCell ref="J706:J709"/>
    <mergeCell ref="T714:AI714"/>
    <mergeCell ref="A700:C700"/>
    <mergeCell ref="E700:M700"/>
    <mergeCell ref="N700:AE700"/>
    <mergeCell ref="AF700:AI700"/>
    <mergeCell ref="A696:AI696"/>
    <mergeCell ref="A697:AI697"/>
    <mergeCell ref="A698:AI698"/>
    <mergeCell ref="A699:G699"/>
    <mergeCell ref="H699:S699"/>
    <mergeCell ref="T699:AI699"/>
    <mergeCell ref="J701:J702"/>
    <mergeCell ref="K701:K702"/>
    <mergeCell ref="L701:L702"/>
    <mergeCell ref="M701:M702"/>
    <mergeCell ref="A701:A702"/>
    <mergeCell ref="B701:G702"/>
    <mergeCell ref="H701:H702"/>
    <mergeCell ref="I701:I702"/>
    <mergeCell ref="AH701:AH702"/>
    <mergeCell ref="V701:W701"/>
    <mergeCell ref="X701:Y701"/>
    <mergeCell ref="Z701:AA701"/>
    <mergeCell ref="AB701:AC701"/>
    <mergeCell ref="N701:O701"/>
    <mergeCell ref="P701:Q701"/>
    <mergeCell ref="R701:S701"/>
    <mergeCell ref="T701:U701"/>
    <mergeCell ref="J692:J695"/>
    <mergeCell ref="L692:L695"/>
    <mergeCell ref="M692:M695"/>
    <mergeCell ref="AD692:AD695"/>
    <mergeCell ref="AD687:AE687"/>
    <mergeCell ref="AF687:AF688"/>
    <mergeCell ref="N687:O687"/>
    <mergeCell ref="P687:Q687"/>
    <mergeCell ref="R687:S687"/>
    <mergeCell ref="T687:U687"/>
    <mergeCell ref="AE692:AE695"/>
    <mergeCell ref="AG692:AG695"/>
    <mergeCell ref="AH692:AH695"/>
    <mergeCell ref="AI692:AI695"/>
    <mergeCell ref="AI687:AI688"/>
    <mergeCell ref="B689:G689"/>
    <mergeCell ref="A690:AI690"/>
    <mergeCell ref="A692:A695"/>
    <mergeCell ref="G692:G695"/>
    <mergeCell ref="H692:H695"/>
    <mergeCell ref="A685:G685"/>
    <mergeCell ref="H685:S685"/>
    <mergeCell ref="T685:AI685"/>
    <mergeCell ref="A686:C686"/>
    <mergeCell ref="E686:M686"/>
    <mergeCell ref="N686:AE686"/>
    <mergeCell ref="AF686:AI686"/>
    <mergeCell ref="J687:J688"/>
    <mergeCell ref="K687:K688"/>
    <mergeCell ref="L687:L688"/>
    <mergeCell ref="M687:M688"/>
    <mergeCell ref="A687:A688"/>
    <mergeCell ref="B687:G688"/>
    <mergeCell ref="H687:H688"/>
    <mergeCell ref="I687:I688"/>
    <mergeCell ref="AG687:AG688"/>
    <mergeCell ref="AH687:AH688"/>
    <mergeCell ref="V687:W687"/>
    <mergeCell ref="X687:Y687"/>
    <mergeCell ref="Z687:AA687"/>
    <mergeCell ref="AB687:AC687"/>
    <mergeCell ref="B675:G675"/>
    <mergeCell ref="A676:AI676"/>
    <mergeCell ref="A678:A681"/>
    <mergeCell ref="G678:G681"/>
    <mergeCell ref="H678:H681"/>
    <mergeCell ref="J678:J681"/>
    <mergeCell ref="K678:K681"/>
    <mergeCell ref="L678:L681"/>
    <mergeCell ref="M678:M681"/>
    <mergeCell ref="AH678:AH681"/>
    <mergeCell ref="AI678:AI681"/>
    <mergeCell ref="A683:AI683"/>
    <mergeCell ref="A684:AI684"/>
    <mergeCell ref="AD678:AD681"/>
    <mergeCell ref="AE678:AE681"/>
    <mergeCell ref="AF678:AF681"/>
    <mergeCell ref="AG678:AG681"/>
    <mergeCell ref="T671:AI671"/>
    <mergeCell ref="A672:C672"/>
    <mergeCell ref="E672:M672"/>
    <mergeCell ref="N672:AE672"/>
    <mergeCell ref="AF672:AI672"/>
    <mergeCell ref="A667:AI667"/>
    <mergeCell ref="A668:AI668"/>
    <mergeCell ref="A669:AI669"/>
    <mergeCell ref="A670:AI670"/>
    <mergeCell ref="A673:A674"/>
    <mergeCell ref="B673:G674"/>
    <mergeCell ref="H673:H674"/>
    <mergeCell ref="I673:I674"/>
    <mergeCell ref="A671:G671"/>
    <mergeCell ref="H671:S671"/>
    <mergeCell ref="N673:O673"/>
    <mergeCell ref="P673:Q673"/>
    <mergeCell ref="R673:S673"/>
    <mergeCell ref="T673:U673"/>
    <mergeCell ref="J673:J674"/>
    <mergeCell ref="K673:K674"/>
    <mergeCell ref="L673:L674"/>
    <mergeCell ref="M673:M674"/>
    <mergeCell ref="AD673:AE673"/>
    <mergeCell ref="AF673:AF674"/>
    <mergeCell ref="AG673:AG674"/>
    <mergeCell ref="AH673:AH674"/>
    <mergeCell ref="V673:W673"/>
    <mergeCell ref="X673:Y673"/>
    <mergeCell ref="Z673:AA673"/>
    <mergeCell ref="AB673:AC673"/>
    <mergeCell ref="AI673:AI674"/>
    <mergeCell ref="J663:J666"/>
    <mergeCell ref="L663:L666"/>
    <mergeCell ref="M663:M666"/>
    <mergeCell ref="AD663:AD666"/>
    <mergeCell ref="AD658:AE658"/>
    <mergeCell ref="AF658:AF659"/>
    <mergeCell ref="N658:O658"/>
    <mergeCell ref="P658:Q658"/>
    <mergeCell ref="R658:S658"/>
    <mergeCell ref="T658:U658"/>
    <mergeCell ref="AE663:AE666"/>
    <mergeCell ref="AG663:AG666"/>
    <mergeCell ref="AH663:AH666"/>
    <mergeCell ref="AI663:AI666"/>
    <mergeCell ref="AI658:AI659"/>
    <mergeCell ref="B660:G660"/>
    <mergeCell ref="A661:AI661"/>
    <mergeCell ref="A663:A666"/>
    <mergeCell ref="G663:G666"/>
    <mergeCell ref="H663:H666"/>
    <mergeCell ref="A656:G656"/>
    <mergeCell ref="H656:S656"/>
    <mergeCell ref="T656:AI656"/>
    <mergeCell ref="A657:C657"/>
    <mergeCell ref="E657:M657"/>
    <mergeCell ref="N657:AE657"/>
    <mergeCell ref="AF657:AI657"/>
    <mergeCell ref="J658:J659"/>
    <mergeCell ref="K658:K659"/>
    <mergeCell ref="L658:L659"/>
    <mergeCell ref="M658:M659"/>
    <mergeCell ref="A658:A659"/>
    <mergeCell ref="B658:G659"/>
    <mergeCell ref="H658:H659"/>
    <mergeCell ref="I658:I659"/>
    <mergeCell ref="AG658:AG659"/>
    <mergeCell ref="AH658:AH659"/>
    <mergeCell ref="V658:W658"/>
    <mergeCell ref="X658:Y658"/>
    <mergeCell ref="Z658:AA658"/>
    <mergeCell ref="AB658:AC658"/>
    <mergeCell ref="B645:G645"/>
    <mergeCell ref="A646:AI646"/>
    <mergeCell ref="A648:A651"/>
    <mergeCell ref="G648:G651"/>
    <mergeCell ref="H648:H651"/>
    <mergeCell ref="J648:J651"/>
    <mergeCell ref="K648:K651"/>
    <mergeCell ref="L648:L651"/>
    <mergeCell ref="M648:M651"/>
    <mergeCell ref="AI648:AI651"/>
    <mergeCell ref="A652:AI652"/>
    <mergeCell ref="A654:AI654"/>
    <mergeCell ref="A655:AI655"/>
    <mergeCell ref="AD648:AD651"/>
    <mergeCell ref="AE648:AE651"/>
    <mergeCell ref="AG648:AG651"/>
    <mergeCell ref="AH648:AH651"/>
    <mergeCell ref="N642:AE642"/>
    <mergeCell ref="AF642:AI642"/>
    <mergeCell ref="A640:AI640"/>
    <mergeCell ref="A641:G641"/>
    <mergeCell ref="H641:S641"/>
    <mergeCell ref="T641:AI641"/>
    <mergeCell ref="A643:A644"/>
    <mergeCell ref="B643:G644"/>
    <mergeCell ref="H643:H644"/>
    <mergeCell ref="I643:I644"/>
    <mergeCell ref="A642:C642"/>
    <mergeCell ref="E642:M642"/>
    <mergeCell ref="N643:O643"/>
    <mergeCell ref="P643:Q643"/>
    <mergeCell ref="R643:S643"/>
    <mergeCell ref="T643:U643"/>
    <mergeCell ref="J643:J644"/>
    <mergeCell ref="K643:K644"/>
    <mergeCell ref="L643:L644"/>
    <mergeCell ref="M643:M644"/>
    <mergeCell ref="AD643:AE643"/>
    <mergeCell ref="AF643:AF644"/>
    <mergeCell ref="AG643:AG644"/>
    <mergeCell ref="AH643:AH644"/>
    <mergeCell ref="V643:W643"/>
    <mergeCell ref="X643:Y643"/>
    <mergeCell ref="Z643:AA643"/>
    <mergeCell ref="AB643:AC643"/>
    <mergeCell ref="AI643:AI644"/>
    <mergeCell ref="AI628:AI629"/>
    <mergeCell ref="B630:G630"/>
    <mergeCell ref="A631:AI631"/>
    <mergeCell ref="A633:A636"/>
    <mergeCell ref="G633:G636"/>
    <mergeCell ref="H633:H636"/>
    <mergeCell ref="J633:J636"/>
    <mergeCell ref="K633:K636"/>
    <mergeCell ref="L633:L636"/>
    <mergeCell ref="M633:M636"/>
    <mergeCell ref="AH633:AH636"/>
    <mergeCell ref="AI633:AI636"/>
    <mergeCell ref="A637:AI637"/>
    <mergeCell ref="A639:AI639"/>
    <mergeCell ref="AD633:AD636"/>
    <mergeCell ref="AE633:AE636"/>
    <mergeCell ref="AF633:AF636"/>
    <mergeCell ref="AG633:AG636"/>
    <mergeCell ref="N627:AE627"/>
    <mergeCell ref="AF627:AI627"/>
    <mergeCell ref="AI618:AI621"/>
    <mergeCell ref="A624:AI624"/>
    <mergeCell ref="A625:AI625"/>
    <mergeCell ref="A626:G626"/>
    <mergeCell ref="H626:S626"/>
    <mergeCell ref="T626:AI626"/>
    <mergeCell ref="AE618:AE621"/>
    <mergeCell ref="AF618:AF621"/>
    <mergeCell ref="A628:A629"/>
    <mergeCell ref="B628:G629"/>
    <mergeCell ref="H628:H629"/>
    <mergeCell ref="I628:I629"/>
    <mergeCell ref="A627:C627"/>
    <mergeCell ref="E627:M627"/>
    <mergeCell ref="N628:O628"/>
    <mergeCell ref="P628:Q628"/>
    <mergeCell ref="R628:S628"/>
    <mergeCell ref="T628:U628"/>
    <mergeCell ref="J628:J629"/>
    <mergeCell ref="K628:K629"/>
    <mergeCell ref="L628:L629"/>
    <mergeCell ref="M628:M629"/>
    <mergeCell ref="AD628:AE628"/>
    <mergeCell ref="AF628:AF629"/>
    <mergeCell ref="AG628:AG629"/>
    <mergeCell ref="AH628:AH629"/>
    <mergeCell ref="V628:W628"/>
    <mergeCell ref="X628:Y628"/>
    <mergeCell ref="Z628:AA628"/>
    <mergeCell ref="AB628:AC628"/>
    <mergeCell ref="M618:M621"/>
    <mergeCell ref="AD618:AD621"/>
    <mergeCell ref="AD613:AE613"/>
    <mergeCell ref="AF613:AF614"/>
    <mergeCell ref="AG613:AG614"/>
    <mergeCell ref="AH613:AH614"/>
    <mergeCell ref="V613:W613"/>
    <mergeCell ref="X613:Y613"/>
    <mergeCell ref="Z613:AA613"/>
    <mergeCell ref="AB613:AC613"/>
    <mergeCell ref="AG618:AG621"/>
    <mergeCell ref="AH618:AH621"/>
    <mergeCell ref="AI613:AI614"/>
    <mergeCell ref="B615:G615"/>
    <mergeCell ref="A616:AI616"/>
    <mergeCell ref="A618:A621"/>
    <mergeCell ref="G618:G621"/>
    <mergeCell ref="H618:H621"/>
    <mergeCell ref="J618:J621"/>
    <mergeCell ref="L618:L621"/>
    <mergeCell ref="N612:AE612"/>
    <mergeCell ref="AF612:AI612"/>
    <mergeCell ref="A609:AI609"/>
    <mergeCell ref="A610:AI610"/>
    <mergeCell ref="A611:G611"/>
    <mergeCell ref="H611:S611"/>
    <mergeCell ref="T611:AI611"/>
    <mergeCell ref="A613:A614"/>
    <mergeCell ref="B613:G614"/>
    <mergeCell ref="H613:H614"/>
    <mergeCell ref="I613:I614"/>
    <mergeCell ref="A612:C612"/>
    <mergeCell ref="E612:M612"/>
    <mergeCell ref="N613:O613"/>
    <mergeCell ref="P613:Q613"/>
    <mergeCell ref="R613:S613"/>
    <mergeCell ref="T613:U613"/>
    <mergeCell ref="J613:J614"/>
    <mergeCell ref="K613:K614"/>
    <mergeCell ref="L613:L614"/>
    <mergeCell ref="M613:M614"/>
    <mergeCell ref="B600:G600"/>
    <mergeCell ref="A601:AI601"/>
    <mergeCell ref="A603:A606"/>
    <mergeCell ref="G603:G606"/>
    <mergeCell ref="H603:H606"/>
    <mergeCell ref="I603:I606"/>
    <mergeCell ref="J603:J606"/>
    <mergeCell ref="K603:K606"/>
    <mergeCell ref="L603:L606"/>
    <mergeCell ref="AG603:AG606"/>
    <mergeCell ref="AH603:AH606"/>
    <mergeCell ref="AI603:AI606"/>
    <mergeCell ref="A608:AI608"/>
    <mergeCell ref="M603:M606"/>
    <mergeCell ref="AD603:AD606"/>
    <mergeCell ref="AE603:AE606"/>
    <mergeCell ref="AF603:AF606"/>
    <mergeCell ref="N597:AE597"/>
    <mergeCell ref="AF597:AI597"/>
    <mergeCell ref="A592:AI592"/>
    <mergeCell ref="A594:AI594"/>
    <mergeCell ref="A595:AI595"/>
    <mergeCell ref="A596:G596"/>
    <mergeCell ref="H596:S596"/>
    <mergeCell ref="T596:AI596"/>
    <mergeCell ref="A598:A599"/>
    <mergeCell ref="B598:G599"/>
    <mergeCell ref="H598:H599"/>
    <mergeCell ref="I598:I599"/>
    <mergeCell ref="A597:C597"/>
    <mergeCell ref="E597:M597"/>
    <mergeCell ref="N598:O598"/>
    <mergeCell ref="P598:Q598"/>
    <mergeCell ref="R598:S598"/>
    <mergeCell ref="T598:U598"/>
    <mergeCell ref="J598:J599"/>
    <mergeCell ref="K598:K599"/>
    <mergeCell ref="L598:L599"/>
    <mergeCell ref="M598:M599"/>
    <mergeCell ref="AD598:AE598"/>
    <mergeCell ref="AF598:AF599"/>
    <mergeCell ref="AG598:AG599"/>
    <mergeCell ref="AH598:AH599"/>
    <mergeCell ref="V598:W598"/>
    <mergeCell ref="X598:Y598"/>
    <mergeCell ref="Z598:AA598"/>
    <mergeCell ref="AB598:AC598"/>
    <mergeCell ref="AI598:AI599"/>
    <mergeCell ref="L588:L591"/>
    <mergeCell ref="M588:M591"/>
    <mergeCell ref="AD588:AD591"/>
    <mergeCell ref="AE588:AE591"/>
    <mergeCell ref="AD583:AE583"/>
    <mergeCell ref="AF583:AF584"/>
    <mergeCell ref="N583:O583"/>
    <mergeCell ref="P583:Q583"/>
    <mergeCell ref="R583:S583"/>
    <mergeCell ref="T583:U583"/>
    <mergeCell ref="AF588:AF591"/>
    <mergeCell ref="AG588:AG591"/>
    <mergeCell ref="AH588:AH591"/>
    <mergeCell ref="AI588:AI591"/>
    <mergeCell ref="AI583:AI584"/>
    <mergeCell ref="B585:G585"/>
    <mergeCell ref="A586:AI586"/>
    <mergeCell ref="A588:A591"/>
    <mergeCell ref="G588:G591"/>
    <mergeCell ref="H588:H591"/>
    <mergeCell ref="A581:G581"/>
    <mergeCell ref="H581:S581"/>
    <mergeCell ref="T581:AI581"/>
    <mergeCell ref="A582:C582"/>
    <mergeCell ref="E582:M582"/>
    <mergeCell ref="N582:AE582"/>
    <mergeCell ref="AF582:AI582"/>
    <mergeCell ref="J583:J584"/>
    <mergeCell ref="K583:K584"/>
    <mergeCell ref="L583:L584"/>
    <mergeCell ref="M583:M584"/>
    <mergeCell ref="A583:A584"/>
    <mergeCell ref="B583:G584"/>
    <mergeCell ref="H583:H584"/>
    <mergeCell ref="I583:I584"/>
    <mergeCell ref="AG583:AG584"/>
    <mergeCell ref="AH583:AH584"/>
    <mergeCell ref="V583:W583"/>
    <mergeCell ref="X583:Y583"/>
    <mergeCell ref="Z583:AA583"/>
    <mergeCell ref="AB583:AC583"/>
    <mergeCell ref="B570:G570"/>
    <mergeCell ref="A571:AI571"/>
    <mergeCell ref="A573:A576"/>
    <mergeCell ref="G573:G576"/>
    <mergeCell ref="H573:H576"/>
    <mergeCell ref="J573:J576"/>
    <mergeCell ref="K573:K576"/>
    <mergeCell ref="L573:L576"/>
    <mergeCell ref="M573:M576"/>
    <mergeCell ref="AH573:AH576"/>
    <mergeCell ref="AI573:AI576"/>
    <mergeCell ref="A579:AI579"/>
    <mergeCell ref="A580:AI580"/>
    <mergeCell ref="AD573:AD576"/>
    <mergeCell ref="AE573:AE576"/>
    <mergeCell ref="AF573:AF576"/>
    <mergeCell ref="AG573:AG576"/>
    <mergeCell ref="N567:AE567"/>
    <mergeCell ref="AF567:AI567"/>
    <mergeCell ref="A564:AI564"/>
    <mergeCell ref="A565:AI565"/>
    <mergeCell ref="A566:G566"/>
    <mergeCell ref="H566:S566"/>
    <mergeCell ref="T566:AI566"/>
    <mergeCell ref="A568:A569"/>
    <mergeCell ref="B568:G569"/>
    <mergeCell ref="H568:H569"/>
    <mergeCell ref="I568:I569"/>
    <mergeCell ref="A567:C567"/>
    <mergeCell ref="E567:M567"/>
    <mergeCell ref="N568:O568"/>
    <mergeCell ref="P568:Q568"/>
    <mergeCell ref="R568:S568"/>
    <mergeCell ref="T568:U568"/>
    <mergeCell ref="J568:J569"/>
    <mergeCell ref="K568:K569"/>
    <mergeCell ref="L568:L569"/>
    <mergeCell ref="M568:M569"/>
    <mergeCell ref="AD568:AE568"/>
    <mergeCell ref="AF568:AF569"/>
    <mergeCell ref="AG568:AG569"/>
    <mergeCell ref="AH568:AH569"/>
    <mergeCell ref="V568:W568"/>
    <mergeCell ref="X568:Y568"/>
    <mergeCell ref="Z568:AA568"/>
    <mergeCell ref="AB568:AC568"/>
    <mergeCell ref="AI568:AI569"/>
    <mergeCell ref="AI553:AI554"/>
    <mergeCell ref="B555:G555"/>
    <mergeCell ref="A556:AI556"/>
    <mergeCell ref="A558:A561"/>
    <mergeCell ref="G558:G561"/>
    <mergeCell ref="H558:H561"/>
    <mergeCell ref="I558:I561"/>
    <mergeCell ref="J558:J561"/>
    <mergeCell ref="K558:K561"/>
    <mergeCell ref="L558:L561"/>
    <mergeCell ref="AG558:AG561"/>
    <mergeCell ref="AH558:AH561"/>
    <mergeCell ref="AI558:AI561"/>
    <mergeCell ref="A562:AI562"/>
    <mergeCell ref="M558:M561"/>
    <mergeCell ref="AD558:AD561"/>
    <mergeCell ref="AE558:AE561"/>
    <mergeCell ref="AF558:AF561"/>
    <mergeCell ref="N552:AE552"/>
    <mergeCell ref="AF552:AI552"/>
    <mergeCell ref="AI543:AI546"/>
    <mergeCell ref="A549:AI549"/>
    <mergeCell ref="A550:AI550"/>
    <mergeCell ref="A551:G551"/>
    <mergeCell ref="H551:S551"/>
    <mergeCell ref="T551:AI551"/>
    <mergeCell ref="AD543:AD546"/>
    <mergeCell ref="AE543:AE546"/>
    <mergeCell ref="A553:A554"/>
    <mergeCell ref="B553:G554"/>
    <mergeCell ref="H553:H554"/>
    <mergeCell ref="I553:I554"/>
    <mergeCell ref="A552:C552"/>
    <mergeCell ref="E552:M552"/>
    <mergeCell ref="N553:O553"/>
    <mergeCell ref="P553:Q553"/>
    <mergeCell ref="R553:S553"/>
    <mergeCell ref="T553:U553"/>
    <mergeCell ref="J553:J554"/>
    <mergeCell ref="K553:K554"/>
    <mergeCell ref="L553:L554"/>
    <mergeCell ref="M553:M554"/>
    <mergeCell ref="AD553:AE553"/>
    <mergeCell ref="AF553:AF554"/>
    <mergeCell ref="AG553:AG554"/>
    <mergeCell ref="AH553:AH554"/>
    <mergeCell ref="V553:W553"/>
    <mergeCell ref="X553:Y553"/>
    <mergeCell ref="Z553:AA553"/>
    <mergeCell ref="AB553:AC553"/>
    <mergeCell ref="L543:L546"/>
    <mergeCell ref="M543:M546"/>
    <mergeCell ref="AD538:AE538"/>
    <mergeCell ref="AF538:AF539"/>
    <mergeCell ref="AG538:AG539"/>
    <mergeCell ref="AH538:AH539"/>
    <mergeCell ref="V538:W538"/>
    <mergeCell ref="X538:Y538"/>
    <mergeCell ref="Z538:AA538"/>
    <mergeCell ref="AB538:AC538"/>
    <mergeCell ref="AG543:AG546"/>
    <mergeCell ref="AH543:AH546"/>
    <mergeCell ref="AI538:AI539"/>
    <mergeCell ref="B540:G540"/>
    <mergeCell ref="A541:AI541"/>
    <mergeCell ref="A543:A546"/>
    <mergeCell ref="G543:G546"/>
    <mergeCell ref="H543:H546"/>
    <mergeCell ref="J543:J546"/>
    <mergeCell ref="K543:K546"/>
    <mergeCell ref="N537:AE537"/>
    <mergeCell ref="AF537:AI537"/>
    <mergeCell ref="A535:AI535"/>
    <mergeCell ref="A536:G536"/>
    <mergeCell ref="H536:S536"/>
    <mergeCell ref="T536:AI536"/>
    <mergeCell ref="A538:A539"/>
    <mergeCell ref="B538:G539"/>
    <mergeCell ref="H538:H539"/>
    <mergeCell ref="I538:I539"/>
    <mergeCell ref="A537:C537"/>
    <mergeCell ref="E537:M537"/>
    <mergeCell ref="N538:O538"/>
    <mergeCell ref="P538:Q538"/>
    <mergeCell ref="R538:S538"/>
    <mergeCell ref="T538:U538"/>
    <mergeCell ref="J538:J539"/>
    <mergeCell ref="K538:K539"/>
    <mergeCell ref="L538:L539"/>
    <mergeCell ref="M538:M539"/>
    <mergeCell ref="B526:G526"/>
    <mergeCell ref="A527:AI527"/>
    <mergeCell ref="A529:A532"/>
    <mergeCell ref="G529:G532"/>
    <mergeCell ref="H529:H532"/>
    <mergeCell ref="J529:J532"/>
    <mergeCell ref="K529:K532"/>
    <mergeCell ref="L529:L532"/>
    <mergeCell ref="M529:M532"/>
    <mergeCell ref="AH529:AH532"/>
    <mergeCell ref="AI529:AI532"/>
    <mergeCell ref="A533:AI533"/>
    <mergeCell ref="A534:AI534"/>
    <mergeCell ref="AD529:AD532"/>
    <mergeCell ref="AE529:AE532"/>
    <mergeCell ref="AF529:AF532"/>
    <mergeCell ref="AG529:AG532"/>
    <mergeCell ref="A523:C523"/>
    <mergeCell ref="E523:M523"/>
    <mergeCell ref="N523:AE523"/>
    <mergeCell ref="AF523:AI523"/>
    <mergeCell ref="AH514:AH518"/>
    <mergeCell ref="AI514:AI518"/>
    <mergeCell ref="A520:AI520"/>
    <mergeCell ref="A521:AI521"/>
    <mergeCell ref="AD514:AD518"/>
    <mergeCell ref="A524:A525"/>
    <mergeCell ref="B524:G525"/>
    <mergeCell ref="H524:H525"/>
    <mergeCell ref="I524:I525"/>
    <mergeCell ref="A522:G522"/>
    <mergeCell ref="H522:S522"/>
    <mergeCell ref="N524:O524"/>
    <mergeCell ref="P524:Q524"/>
    <mergeCell ref="R524:S524"/>
    <mergeCell ref="T524:U524"/>
    <mergeCell ref="J524:J525"/>
    <mergeCell ref="K524:K525"/>
    <mergeCell ref="L524:L525"/>
    <mergeCell ref="M524:M525"/>
    <mergeCell ref="AD524:AE524"/>
    <mergeCell ref="AF524:AF525"/>
    <mergeCell ref="AG524:AG525"/>
    <mergeCell ref="AH524:AH525"/>
    <mergeCell ref="V524:W524"/>
    <mergeCell ref="X524:Y524"/>
    <mergeCell ref="Z524:AA524"/>
    <mergeCell ref="AB524:AC524"/>
    <mergeCell ref="AI524:AI525"/>
    <mergeCell ref="K514:K518"/>
    <mergeCell ref="L514:L518"/>
    <mergeCell ref="M514:M518"/>
    <mergeCell ref="AD509:AE509"/>
    <mergeCell ref="AF509:AF510"/>
    <mergeCell ref="AG509:AG510"/>
    <mergeCell ref="AE514:AE518"/>
    <mergeCell ref="AF514:AF518"/>
    <mergeCell ref="AG514:AG518"/>
    <mergeCell ref="AI509:AI510"/>
    <mergeCell ref="B511:G511"/>
    <mergeCell ref="A512:AI512"/>
    <mergeCell ref="A514:A518"/>
    <mergeCell ref="G514:G518"/>
    <mergeCell ref="H514:H518"/>
    <mergeCell ref="J514:J518"/>
    <mergeCell ref="T522:AI522"/>
    <mergeCell ref="A508:C508"/>
    <mergeCell ref="E508:M508"/>
    <mergeCell ref="N508:AE508"/>
    <mergeCell ref="AF508:AI508"/>
    <mergeCell ref="A506:AI506"/>
    <mergeCell ref="A507:G507"/>
    <mergeCell ref="H507:S507"/>
    <mergeCell ref="T507:AI507"/>
    <mergeCell ref="J509:J510"/>
    <mergeCell ref="K509:K510"/>
    <mergeCell ref="L509:L510"/>
    <mergeCell ref="M509:M510"/>
    <mergeCell ref="A509:A510"/>
    <mergeCell ref="B509:G510"/>
    <mergeCell ref="H509:H510"/>
    <mergeCell ref="I509:I510"/>
    <mergeCell ref="AH509:AH510"/>
    <mergeCell ref="V509:W509"/>
    <mergeCell ref="X509:Y509"/>
    <mergeCell ref="Z509:AA509"/>
    <mergeCell ref="AB509:AC509"/>
    <mergeCell ref="N509:O509"/>
    <mergeCell ref="P509:Q509"/>
    <mergeCell ref="R509:S509"/>
    <mergeCell ref="T509:U509"/>
    <mergeCell ref="B497:G497"/>
    <mergeCell ref="A498:AI498"/>
    <mergeCell ref="A500:A503"/>
    <mergeCell ref="G500:G503"/>
    <mergeCell ref="H500:H503"/>
    <mergeCell ref="J500:J503"/>
    <mergeCell ref="K500:K503"/>
    <mergeCell ref="L500:L503"/>
    <mergeCell ref="M500:M503"/>
    <mergeCell ref="AH500:AH503"/>
    <mergeCell ref="AI500:AI503"/>
    <mergeCell ref="A504:AI504"/>
    <mergeCell ref="A505:AI505"/>
    <mergeCell ref="AD500:AD503"/>
    <mergeCell ref="AE500:AE503"/>
    <mergeCell ref="AF500:AF503"/>
    <mergeCell ref="AG500:AG503"/>
    <mergeCell ref="A494:C494"/>
    <mergeCell ref="E494:M494"/>
    <mergeCell ref="N494:AE494"/>
    <mergeCell ref="AF494:AI494"/>
    <mergeCell ref="AH485:AH488"/>
    <mergeCell ref="AI485:AI488"/>
    <mergeCell ref="A491:AI491"/>
    <mergeCell ref="A492:AI492"/>
    <mergeCell ref="AD485:AD488"/>
    <mergeCell ref="A495:A496"/>
    <mergeCell ref="B495:G496"/>
    <mergeCell ref="H495:H496"/>
    <mergeCell ref="I495:I496"/>
    <mergeCell ref="A493:G493"/>
    <mergeCell ref="H493:S493"/>
    <mergeCell ref="N495:O495"/>
    <mergeCell ref="P495:Q495"/>
    <mergeCell ref="R495:S495"/>
    <mergeCell ref="T495:U495"/>
    <mergeCell ref="J495:J496"/>
    <mergeCell ref="K495:K496"/>
    <mergeCell ref="L495:L496"/>
    <mergeCell ref="M495:M496"/>
    <mergeCell ref="AD495:AE495"/>
    <mergeCell ref="AF495:AF496"/>
    <mergeCell ref="AG495:AG496"/>
    <mergeCell ref="AH495:AH496"/>
    <mergeCell ref="V495:W495"/>
    <mergeCell ref="X495:Y495"/>
    <mergeCell ref="Z495:AA495"/>
    <mergeCell ref="AB495:AC495"/>
    <mergeCell ref="AI495:AI496"/>
    <mergeCell ref="K485:K488"/>
    <mergeCell ref="L485:L488"/>
    <mergeCell ref="M485:M488"/>
    <mergeCell ref="AD480:AE480"/>
    <mergeCell ref="AF480:AF481"/>
    <mergeCell ref="AG480:AG481"/>
    <mergeCell ref="AE485:AE488"/>
    <mergeCell ref="AF485:AF488"/>
    <mergeCell ref="AG485:AG488"/>
    <mergeCell ref="AI480:AI481"/>
    <mergeCell ref="B482:G482"/>
    <mergeCell ref="A483:AI483"/>
    <mergeCell ref="A485:A488"/>
    <mergeCell ref="G485:G488"/>
    <mergeCell ref="H485:H488"/>
    <mergeCell ref="J485:J488"/>
    <mergeCell ref="T493:AI493"/>
    <mergeCell ref="A479:C479"/>
    <mergeCell ref="E479:M479"/>
    <mergeCell ref="N479:AE479"/>
    <mergeCell ref="AF479:AI479"/>
    <mergeCell ref="A477:AI477"/>
    <mergeCell ref="A478:G478"/>
    <mergeCell ref="H478:S478"/>
    <mergeCell ref="T478:AI478"/>
    <mergeCell ref="J480:J481"/>
    <mergeCell ref="K480:K481"/>
    <mergeCell ref="L480:L481"/>
    <mergeCell ref="M480:M481"/>
    <mergeCell ref="A480:A481"/>
    <mergeCell ref="B480:G481"/>
    <mergeCell ref="H480:H481"/>
    <mergeCell ref="I480:I481"/>
    <mergeCell ref="AH480:AH481"/>
    <mergeCell ref="V480:W480"/>
    <mergeCell ref="X480:Y480"/>
    <mergeCell ref="Z480:AA480"/>
    <mergeCell ref="AB480:AC480"/>
    <mergeCell ref="N480:O480"/>
    <mergeCell ref="P480:Q480"/>
    <mergeCell ref="R480:S480"/>
    <mergeCell ref="T480:U480"/>
    <mergeCell ref="L471:L474"/>
    <mergeCell ref="M471:M474"/>
    <mergeCell ref="AD471:AD474"/>
    <mergeCell ref="AE471:AE474"/>
    <mergeCell ref="AF466:AF467"/>
    <mergeCell ref="AG466:AG467"/>
    <mergeCell ref="P466:Q466"/>
    <mergeCell ref="R466:S466"/>
    <mergeCell ref="T466:U466"/>
    <mergeCell ref="V466:W466"/>
    <mergeCell ref="AG471:AG474"/>
    <mergeCell ref="AH471:AH474"/>
    <mergeCell ref="AI471:AI474"/>
    <mergeCell ref="A476:AI476"/>
    <mergeCell ref="B468:G468"/>
    <mergeCell ref="A469:AI469"/>
    <mergeCell ref="A471:A474"/>
    <mergeCell ref="G471:G474"/>
    <mergeCell ref="H471:H474"/>
    <mergeCell ref="J471:J474"/>
    <mergeCell ref="A464:G464"/>
    <mergeCell ref="H464:S464"/>
    <mergeCell ref="T464:AI464"/>
    <mergeCell ref="A465:C465"/>
    <mergeCell ref="E465:M465"/>
    <mergeCell ref="N465:AE465"/>
    <mergeCell ref="AF465:AI465"/>
    <mergeCell ref="K466:K467"/>
    <mergeCell ref="L466:L467"/>
    <mergeCell ref="M466:M467"/>
    <mergeCell ref="N466:O466"/>
    <mergeCell ref="A466:A467"/>
    <mergeCell ref="B466:G467"/>
    <mergeCell ref="H466:H467"/>
    <mergeCell ref="J466:J467"/>
    <mergeCell ref="AH466:AH467"/>
    <mergeCell ref="AI466:AI467"/>
    <mergeCell ref="X466:Y466"/>
    <mergeCell ref="Z466:AA466"/>
    <mergeCell ref="AB466:AC466"/>
    <mergeCell ref="AD466:AE466"/>
    <mergeCell ref="B454:G454"/>
    <mergeCell ref="A455:AI455"/>
    <mergeCell ref="A457:A460"/>
    <mergeCell ref="G457:G460"/>
    <mergeCell ref="H457:H460"/>
    <mergeCell ref="I457:I460"/>
    <mergeCell ref="J457:J460"/>
    <mergeCell ref="K457:K460"/>
    <mergeCell ref="L457:L460"/>
    <mergeCell ref="AH457:AH460"/>
    <mergeCell ref="AI457:AI460"/>
    <mergeCell ref="A462:AI462"/>
    <mergeCell ref="A463:AI463"/>
    <mergeCell ref="M457:M460"/>
    <mergeCell ref="AD457:AD460"/>
    <mergeCell ref="AE457:AE460"/>
    <mergeCell ref="AG457:AG460"/>
    <mergeCell ref="N451:AE451"/>
    <mergeCell ref="AF451:AI451"/>
    <mergeCell ref="A447:AI447"/>
    <mergeCell ref="A448:AI448"/>
    <mergeCell ref="A449:AI449"/>
    <mergeCell ref="A450:G450"/>
    <mergeCell ref="H450:S450"/>
    <mergeCell ref="T450:AI450"/>
    <mergeCell ref="A452:A453"/>
    <mergeCell ref="B452:G453"/>
    <mergeCell ref="H452:H453"/>
    <mergeCell ref="I452:I453"/>
    <mergeCell ref="A451:C451"/>
    <mergeCell ref="E451:M451"/>
    <mergeCell ref="N452:O452"/>
    <mergeCell ref="P452:Q452"/>
    <mergeCell ref="R452:S452"/>
    <mergeCell ref="T452:U452"/>
    <mergeCell ref="J452:J453"/>
    <mergeCell ref="K452:K453"/>
    <mergeCell ref="L452:L453"/>
    <mergeCell ref="M452:M453"/>
    <mergeCell ref="AD452:AE452"/>
    <mergeCell ref="AF452:AF453"/>
    <mergeCell ref="AG452:AG453"/>
    <mergeCell ref="AH452:AH453"/>
    <mergeCell ref="V452:W452"/>
    <mergeCell ref="X452:Y452"/>
    <mergeCell ref="Z452:AA452"/>
    <mergeCell ref="AB452:AC452"/>
    <mergeCell ref="AI452:AI453"/>
    <mergeCell ref="J442:J445"/>
    <mergeCell ref="L442:L445"/>
    <mergeCell ref="M442:M445"/>
    <mergeCell ref="AD442:AD445"/>
    <mergeCell ref="AD437:AE437"/>
    <mergeCell ref="AF437:AF438"/>
    <mergeCell ref="N437:O437"/>
    <mergeCell ref="P437:Q437"/>
    <mergeCell ref="R437:S437"/>
    <mergeCell ref="T437:U437"/>
    <mergeCell ref="AE442:AE445"/>
    <mergeCell ref="AG442:AG445"/>
    <mergeCell ref="AH442:AH445"/>
    <mergeCell ref="AI442:AI445"/>
    <mergeCell ref="AI437:AI438"/>
    <mergeCell ref="B439:G439"/>
    <mergeCell ref="A440:AI440"/>
    <mergeCell ref="A442:A445"/>
    <mergeCell ref="G442:G445"/>
    <mergeCell ref="H442:H445"/>
    <mergeCell ref="A436:C436"/>
    <mergeCell ref="E436:M436"/>
    <mergeCell ref="N436:AE436"/>
    <mergeCell ref="AF436:AI436"/>
    <mergeCell ref="A431:AI431"/>
    <mergeCell ref="A433:AI433"/>
    <mergeCell ref="A434:AI434"/>
    <mergeCell ref="A435:G435"/>
    <mergeCell ref="H435:S435"/>
    <mergeCell ref="T435:AI435"/>
    <mergeCell ref="J437:J438"/>
    <mergeCell ref="K437:K438"/>
    <mergeCell ref="L437:L438"/>
    <mergeCell ref="M437:M438"/>
    <mergeCell ref="A437:A438"/>
    <mergeCell ref="B437:G438"/>
    <mergeCell ref="H437:H438"/>
    <mergeCell ref="I437:I438"/>
    <mergeCell ref="AG437:AG438"/>
    <mergeCell ref="AH437:AH438"/>
    <mergeCell ref="V437:W437"/>
    <mergeCell ref="X437:Y437"/>
    <mergeCell ref="Z437:AA437"/>
    <mergeCell ref="AB437:AC437"/>
    <mergeCell ref="J427:J430"/>
    <mergeCell ref="L427:L430"/>
    <mergeCell ref="M427:M430"/>
    <mergeCell ref="AD427:AD430"/>
    <mergeCell ref="AD422:AE422"/>
    <mergeCell ref="AF422:AF423"/>
    <mergeCell ref="N422:O422"/>
    <mergeCell ref="P422:Q422"/>
    <mergeCell ref="R422:S422"/>
    <mergeCell ref="T422:U422"/>
    <mergeCell ref="AE427:AE430"/>
    <mergeCell ref="AG427:AG430"/>
    <mergeCell ref="AH427:AH430"/>
    <mergeCell ref="AI427:AI430"/>
    <mergeCell ref="AI422:AI423"/>
    <mergeCell ref="B424:G424"/>
    <mergeCell ref="A425:AI425"/>
    <mergeCell ref="A427:A430"/>
    <mergeCell ref="G427:G430"/>
    <mergeCell ref="H427:H430"/>
    <mergeCell ref="A418:AI418"/>
    <mergeCell ref="L413:L416"/>
    <mergeCell ref="M413:M416"/>
    <mergeCell ref="AD413:AD416"/>
    <mergeCell ref="AE413:AE416"/>
    <mergeCell ref="A413:A416"/>
    <mergeCell ref="G413:G416"/>
    <mergeCell ref="A421:C421"/>
    <mergeCell ref="E421:M421"/>
    <mergeCell ref="N421:AE421"/>
    <mergeCell ref="AF421:AI421"/>
    <mergeCell ref="A419:AI419"/>
    <mergeCell ref="A420:G420"/>
    <mergeCell ref="H420:S420"/>
    <mergeCell ref="T420:AI420"/>
    <mergeCell ref="J422:J423"/>
    <mergeCell ref="K422:K423"/>
    <mergeCell ref="L422:L423"/>
    <mergeCell ref="M422:M423"/>
    <mergeCell ref="A422:A423"/>
    <mergeCell ref="B422:G423"/>
    <mergeCell ref="H422:H423"/>
    <mergeCell ref="I422:I423"/>
    <mergeCell ref="AG422:AG423"/>
    <mergeCell ref="AH422:AH423"/>
    <mergeCell ref="V422:W422"/>
    <mergeCell ref="X422:Y422"/>
    <mergeCell ref="Z422:AA422"/>
    <mergeCell ref="AB422:AC422"/>
    <mergeCell ref="A408:A410"/>
    <mergeCell ref="G408:G410"/>
    <mergeCell ref="H408:H410"/>
    <mergeCell ref="J408:J410"/>
    <mergeCell ref="AE404:AE406"/>
    <mergeCell ref="AG404:AG406"/>
    <mergeCell ref="M404:M406"/>
    <mergeCell ref="AD404:AD406"/>
    <mergeCell ref="H413:H416"/>
    <mergeCell ref="J413:J416"/>
    <mergeCell ref="AG408:AG410"/>
    <mergeCell ref="AH408:AH410"/>
    <mergeCell ref="AI408:AI410"/>
    <mergeCell ref="A411:AI411"/>
    <mergeCell ref="L408:L410"/>
    <mergeCell ref="M408:M410"/>
    <mergeCell ref="AD408:AD410"/>
    <mergeCell ref="AE408:AE410"/>
    <mergeCell ref="AG413:AG416"/>
    <mergeCell ref="AH413:AH416"/>
    <mergeCell ref="AI413:AI416"/>
    <mergeCell ref="A396:AI396"/>
    <mergeCell ref="A398:A401"/>
    <mergeCell ref="G398:G401"/>
    <mergeCell ref="H398:H401"/>
    <mergeCell ref="J398:J401"/>
    <mergeCell ref="L398:L401"/>
    <mergeCell ref="M398:M401"/>
    <mergeCell ref="AD398:AD401"/>
    <mergeCell ref="AE398:AE401"/>
    <mergeCell ref="AG398:AG401"/>
    <mergeCell ref="AH404:AH406"/>
    <mergeCell ref="AI404:AI406"/>
    <mergeCell ref="AH398:AH401"/>
    <mergeCell ref="AI398:AI401"/>
    <mergeCell ref="A402:AI402"/>
    <mergeCell ref="A404:A406"/>
    <mergeCell ref="G404:G406"/>
    <mergeCell ref="H404:H406"/>
    <mergeCell ref="J404:J406"/>
    <mergeCell ref="L404:L406"/>
    <mergeCell ref="J392:J395"/>
    <mergeCell ref="L392:L395"/>
    <mergeCell ref="M392:M395"/>
    <mergeCell ref="AD392:AD395"/>
    <mergeCell ref="AD387:AE387"/>
    <mergeCell ref="AF387:AF388"/>
    <mergeCell ref="N387:O387"/>
    <mergeCell ref="P387:Q387"/>
    <mergeCell ref="R387:S387"/>
    <mergeCell ref="T387:U387"/>
    <mergeCell ref="AE392:AE395"/>
    <mergeCell ref="AG392:AG395"/>
    <mergeCell ref="AH392:AH395"/>
    <mergeCell ref="AI392:AI395"/>
    <mergeCell ref="AI387:AI388"/>
    <mergeCell ref="B389:G389"/>
    <mergeCell ref="A390:AI390"/>
    <mergeCell ref="A392:A395"/>
    <mergeCell ref="G392:G395"/>
    <mergeCell ref="H392:H395"/>
    <mergeCell ref="A383:AI383"/>
    <mergeCell ref="L379:L381"/>
    <mergeCell ref="M379:M381"/>
    <mergeCell ref="AD379:AD381"/>
    <mergeCell ref="AE379:AE381"/>
    <mergeCell ref="A379:A381"/>
    <mergeCell ref="G379:G381"/>
    <mergeCell ref="A386:C386"/>
    <mergeCell ref="E386:M386"/>
    <mergeCell ref="N386:AE386"/>
    <mergeCell ref="AF386:AI386"/>
    <mergeCell ref="A384:AI384"/>
    <mergeCell ref="A385:G385"/>
    <mergeCell ref="H385:S385"/>
    <mergeCell ref="T385:AI385"/>
    <mergeCell ref="J387:J388"/>
    <mergeCell ref="K387:K388"/>
    <mergeCell ref="L387:L388"/>
    <mergeCell ref="M387:M388"/>
    <mergeCell ref="A387:A388"/>
    <mergeCell ref="B387:G388"/>
    <mergeCell ref="H387:H388"/>
    <mergeCell ref="I387:I388"/>
    <mergeCell ref="AG387:AG388"/>
    <mergeCell ref="AH387:AH388"/>
    <mergeCell ref="V387:W387"/>
    <mergeCell ref="X387:Y387"/>
    <mergeCell ref="Z387:AA387"/>
    <mergeCell ref="AB387:AC387"/>
    <mergeCell ref="AI368:AI370"/>
    <mergeCell ref="A371:AI371"/>
    <mergeCell ref="L368:L370"/>
    <mergeCell ref="M368:M370"/>
    <mergeCell ref="AD368:AD370"/>
    <mergeCell ref="AE368:AE370"/>
    <mergeCell ref="A368:A370"/>
    <mergeCell ref="G368:G370"/>
    <mergeCell ref="H368:H370"/>
    <mergeCell ref="J368:J370"/>
    <mergeCell ref="A373:A376"/>
    <mergeCell ref="G373:G376"/>
    <mergeCell ref="H373:H376"/>
    <mergeCell ref="J373:J376"/>
    <mergeCell ref="AG368:AG370"/>
    <mergeCell ref="AH368:AH370"/>
    <mergeCell ref="H379:H381"/>
    <mergeCell ref="J379:J381"/>
    <mergeCell ref="AG373:AG376"/>
    <mergeCell ref="AH373:AH376"/>
    <mergeCell ref="AI373:AI376"/>
    <mergeCell ref="A377:AI377"/>
    <mergeCell ref="L373:L376"/>
    <mergeCell ref="M373:M376"/>
    <mergeCell ref="AD373:AD376"/>
    <mergeCell ref="AE373:AE376"/>
    <mergeCell ref="AG379:AG381"/>
    <mergeCell ref="AH379:AH381"/>
    <mergeCell ref="AI379:AI381"/>
    <mergeCell ref="J364:J366"/>
    <mergeCell ref="L364:L366"/>
    <mergeCell ref="M364:M366"/>
    <mergeCell ref="AD364:AD366"/>
    <mergeCell ref="A356:AI356"/>
    <mergeCell ref="A358:A361"/>
    <mergeCell ref="G358:G361"/>
    <mergeCell ref="H358:H361"/>
    <mergeCell ref="J358:J361"/>
    <mergeCell ref="L358:L361"/>
    <mergeCell ref="AE364:AE366"/>
    <mergeCell ref="AG364:AG366"/>
    <mergeCell ref="AH364:AH366"/>
    <mergeCell ref="AI364:AI366"/>
    <mergeCell ref="AH358:AH361"/>
    <mergeCell ref="AI358:AI361"/>
    <mergeCell ref="A362:AI362"/>
    <mergeCell ref="A364:A366"/>
    <mergeCell ref="G364:G366"/>
    <mergeCell ref="H364:H366"/>
    <mergeCell ref="V347:W347"/>
    <mergeCell ref="X347:Y347"/>
    <mergeCell ref="Z347:AA347"/>
    <mergeCell ref="AB347:AC347"/>
    <mergeCell ref="AH352:AH355"/>
    <mergeCell ref="AI352:AI355"/>
    <mergeCell ref="AI347:AI348"/>
    <mergeCell ref="B349:G349"/>
    <mergeCell ref="A350:AI350"/>
    <mergeCell ref="A352:A355"/>
    <mergeCell ref="G352:G355"/>
    <mergeCell ref="H352:H355"/>
    <mergeCell ref="J352:J355"/>
    <mergeCell ref="L352:L355"/>
    <mergeCell ref="M358:M361"/>
    <mergeCell ref="AD358:AD361"/>
    <mergeCell ref="AE358:AE361"/>
    <mergeCell ref="AG358:AG361"/>
    <mergeCell ref="AE352:AE355"/>
    <mergeCell ref="AG352:AG355"/>
    <mergeCell ref="M352:M355"/>
    <mergeCell ref="AD352:AD355"/>
    <mergeCell ref="A341:AI341"/>
    <mergeCell ref="A343:AI343"/>
    <mergeCell ref="A335:AI335"/>
    <mergeCell ref="A337:A340"/>
    <mergeCell ref="G337:G340"/>
    <mergeCell ref="H337:H340"/>
    <mergeCell ref="J337:J340"/>
    <mergeCell ref="L337:L340"/>
    <mergeCell ref="N346:AE346"/>
    <mergeCell ref="AF346:AI346"/>
    <mergeCell ref="A344:AI344"/>
    <mergeCell ref="A345:G345"/>
    <mergeCell ref="H345:S345"/>
    <mergeCell ref="T345:AI345"/>
    <mergeCell ref="A347:A348"/>
    <mergeCell ref="B347:G348"/>
    <mergeCell ref="H347:H348"/>
    <mergeCell ref="I347:I348"/>
    <mergeCell ref="A346:C346"/>
    <mergeCell ref="E346:M346"/>
    <mergeCell ref="N347:O347"/>
    <mergeCell ref="P347:Q347"/>
    <mergeCell ref="R347:S347"/>
    <mergeCell ref="T347:U347"/>
    <mergeCell ref="J347:J348"/>
    <mergeCell ref="K347:K348"/>
    <mergeCell ref="L347:L348"/>
    <mergeCell ref="M347:M348"/>
    <mergeCell ref="AD347:AE347"/>
    <mergeCell ref="AF347:AF348"/>
    <mergeCell ref="AG347:AG348"/>
    <mergeCell ref="AH347:AH348"/>
    <mergeCell ref="AH331:AH334"/>
    <mergeCell ref="AI331:AI334"/>
    <mergeCell ref="AI326:AI327"/>
    <mergeCell ref="B328:G328"/>
    <mergeCell ref="A329:AI329"/>
    <mergeCell ref="A331:A334"/>
    <mergeCell ref="G331:G334"/>
    <mergeCell ref="H331:H334"/>
    <mergeCell ref="J331:J334"/>
    <mergeCell ref="L331:L334"/>
    <mergeCell ref="M337:M340"/>
    <mergeCell ref="AD337:AD340"/>
    <mergeCell ref="AE337:AE340"/>
    <mergeCell ref="AG337:AG340"/>
    <mergeCell ref="AE331:AE334"/>
    <mergeCell ref="AG331:AG334"/>
    <mergeCell ref="M331:M334"/>
    <mergeCell ref="AD331:AD334"/>
    <mergeCell ref="AH337:AH340"/>
    <mergeCell ref="AI337:AI340"/>
    <mergeCell ref="N325:AE325"/>
    <mergeCell ref="AF325:AI325"/>
    <mergeCell ref="A322:AI322"/>
    <mergeCell ref="A323:AI323"/>
    <mergeCell ref="A324:G324"/>
    <mergeCell ref="H324:S324"/>
    <mergeCell ref="T324:AI324"/>
    <mergeCell ref="A326:A327"/>
    <mergeCell ref="B326:G327"/>
    <mergeCell ref="H326:H327"/>
    <mergeCell ref="I326:I327"/>
    <mergeCell ref="A325:C325"/>
    <mergeCell ref="E325:M325"/>
    <mergeCell ref="N326:O326"/>
    <mergeCell ref="P326:Q326"/>
    <mergeCell ref="R326:S326"/>
    <mergeCell ref="T326:U326"/>
    <mergeCell ref="J326:J327"/>
    <mergeCell ref="K326:K327"/>
    <mergeCell ref="L326:L327"/>
    <mergeCell ref="M326:M327"/>
    <mergeCell ref="AD326:AE326"/>
    <mergeCell ref="AF326:AF327"/>
    <mergeCell ref="AG326:AG327"/>
    <mergeCell ref="AH326:AH327"/>
    <mergeCell ref="V326:W326"/>
    <mergeCell ref="X326:Y326"/>
    <mergeCell ref="Z326:AA326"/>
    <mergeCell ref="AB326:AC326"/>
    <mergeCell ref="J317:J320"/>
    <mergeCell ref="L317:L320"/>
    <mergeCell ref="M317:M320"/>
    <mergeCell ref="AD317:AD320"/>
    <mergeCell ref="AD312:AE312"/>
    <mergeCell ref="AF312:AF313"/>
    <mergeCell ref="N312:O312"/>
    <mergeCell ref="P312:Q312"/>
    <mergeCell ref="R312:S312"/>
    <mergeCell ref="T312:U312"/>
    <mergeCell ref="AE317:AE320"/>
    <mergeCell ref="AG317:AG320"/>
    <mergeCell ref="AH317:AH320"/>
    <mergeCell ref="AI317:AI320"/>
    <mergeCell ref="AI312:AI313"/>
    <mergeCell ref="B314:G314"/>
    <mergeCell ref="A315:AI315"/>
    <mergeCell ref="A317:A320"/>
    <mergeCell ref="G317:G320"/>
    <mergeCell ref="H317:H320"/>
    <mergeCell ref="A311:C311"/>
    <mergeCell ref="E311:M311"/>
    <mergeCell ref="N311:AE311"/>
    <mergeCell ref="AF311:AI311"/>
    <mergeCell ref="A308:AI308"/>
    <mergeCell ref="A309:AI309"/>
    <mergeCell ref="A310:G310"/>
    <mergeCell ref="H310:S310"/>
    <mergeCell ref="T310:AI310"/>
    <mergeCell ref="J312:J313"/>
    <mergeCell ref="K312:K313"/>
    <mergeCell ref="L312:L313"/>
    <mergeCell ref="M312:M313"/>
    <mergeCell ref="A312:A313"/>
    <mergeCell ref="B312:G313"/>
    <mergeCell ref="H312:H313"/>
    <mergeCell ref="I312:I313"/>
    <mergeCell ref="AG312:AG313"/>
    <mergeCell ref="AH312:AH313"/>
    <mergeCell ref="V312:W312"/>
    <mergeCell ref="X312:Y312"/>
    <mergeCell ref="Z312:AA312"/>
    <mergeCell ref="AB312:AC312"/>
    <mergeCell ref="J302:J305"/>
    <mergeCell ref="L302:L305"/>
    <mergeCell ref="M302:M305"/>
    <mergeCell ref="AD302:AD305"/>
    <mergeCell ref="AD297:AE297"/>
    <mergeCell ref="AF297:AF298"/>
    <mergeCell ref="N297:O297"/>
    <mergeCell ref="P297:Q297"/>
    <mergeCell ref="R297:S297"/>
    <mergeCell ref="T297:U297"/>
    <mergeCell ref="AE302:AE305"/>
    <mergeCell ref="AG302:AG305"/>
    <mergeCell ref="AH302:AH305"/>
    <mergeCell ref="AI302:AI305"/>
    <mergeCell ref="AI297:AI298"/>
    <mergeCell ref="B299:G299"/>
    <mergeCell ref="A300:AI300"/>
    <mergeCell ref="A302:A305"/>
    <mergeCell ref="G302:G305"/>
    <mergeCell ref="H302:H305"/>
    <mergeCell ref="A296:C296"/>
    <mergeCell ref="E296:M296"/>
    <mergeCell ref="N296:AE296"/>
    <mergeCell ref="AF296:AI296"/>
    <mergeCell ref="A293:AI293"/>
    <mergeCell ref="A294:AI294"/>
    <mergeCell ref="A295:G295"/>
    <mergeCell ref="H295:S295"/>
    <mergeCell ref="T295:AI295"/>
    <mergeCell ref="J297:J298"/>
    <mergeCell ref="K297:K298"/>
    <mergeCell ref="L297:L298"/>
    <mergeCell ref="M297:M298"/>
    <mergeCell ref="A297:A298"/>
    <mergeCell ref="B297:G298"/>
    <mergeCell ref="H297:H298"/>
    <mergeCell ref="I297:I298"/>
    <mergeCell ref="AG297:AG298"/>
    <mergeCell ref="AH297:AH298"/>
    <mergeCell ref="V297:W297"/>
    <mergeCell ref="X297:Y297"/>
    <mergeCell ref="Z297:AA297"/>
    <mergeCell ref="AB297:AC297"/>
    <mergeCell ref="J287:J290"/>
    <mergeCell ref="L287:L290"/>
    <mergeCell ref="M287:M290"/>
    <mergeCell ref="AD287:AD290"/>
    <mergeCell ref="AD282:AE282"/>
    <mergeCell ref="AF282:AF283"/>
    <mergeCell ref="N282:O282"/>
    <mergeCell ref="P282:Q282"/>
    <mergeCell ref="R282:S282"/>
    <mergeCell ref="T282:U282"/>
    <mergeCell ref="AE287:AE290"/>
    <mergeCell ref="AG287:AG290"/>
    <mergeCell ref="AH287:AH290"/>
    <mergeCell ref="AI287:AI290"/>
    <mergeCell ref="AI282:AI283"/>
    <mergeCell ref="B284:G284"/>
    <mergeCell ref="A285:AI285"/>
    <mergeCell ref="A287:A290"/>
    <mergeCell ref="G287:G290"/>
    <mergeCell ref="H287:H290"/>
    <mergeCell ref="A281:C281"/>
    <mergeCell ref="E281:M281"/>
    <mergeCell ref="N281:AE281"/>
    <mergeCell ref="AF281:AI281"/>
    <mergeCell ref="A278:AI278"/>
    <mergeCell ref="A279:AI279"/>
    <mergeCell ref="A280:G280"/>
    <mergeCell ref="H280:S280"/>
    <mergeCell ref="T280:AI280"/>
    <mergeCell ref="J282:J283"/>
    <mergeCell ref="K282:K283"/>
    <mergeCell ref="L282:L283"/>
    <mergeCell ref="M282:M283"/>
    <mergeCell ref="A282:A283"/>
    <mergeCell ref="B282:G283"/>
    <mergeCell ref="H282:H283"/>
    <mergeCell ref="I282:I283"/>
    <mergeCell ref="AG282:AG283"/>
    <mergeCell ref="AH282:AH283"/>
    <mergeCell ref="V282:W282"/>
    <mergeCell ref="X282:Y282"/>
    <mergeCell ref="Z282:AA282"/>
    <mergeCell ref="AB282:AC282"/>
    <mergeCell ref="J272:J275"/>
    <mergeCell ref="L272:L275"/>
    <mergeCell ref="M272:M275"/>
    <mergeCell ref="AD272:AD275"/>
    <mergeCell ref="AD267:AE267"/>
    <mergeCell ref="AF267:AF268"/>
    <mergeCell ref="N267:O267"/>
    <mergeCell ref="P267:Q267"/>
    <mergeCell ref="R267:S267"/>
    <mergeCell ref="T267:U267"/>
    <mergeCell ref="AE272:AE275"/>
    <mergeCell ref="AG272:AG275"/>
    <mergeCell ref="AH272:AH275"/>
    <mergeCell ref="AI272:AI275"/>
    <mergeCell ref="AI267:AI268"/>
    <mergeCell ref="B269:G269"/>
    <mergeCell ref="A270:AI270"/>
    <mergeCell ref="A272:A275"/>
    <mergeCell ref="G272:G275"/>
    <mergeCell ref="H272:H275"/>
    <mergeCell ref="A266:C266"/>
    <mergeCell ref="E266:M266"/>
    <mergeCell ref="N266:AE266"/>
    <mergeCell ref="AF266:AI266"/>
    <mergeCell ref="A263:AI263"/>
    <mergeCell ref="A264:AI264"/>
    <mergeCell ref="A265:G265"/>
    <mergeCell ref="H265:S265"/>
    <mergeCell ref="T265:AI265"/>
    <mergeCell ref="J267:J268"/>
    <mergeCell ref="K267:K268"/>
    <mergeCell ref="L267:L268"/>
    <mergeCell ref="M267:M268"/>
    <mergeCell ref="A267:A268"/>
    <mergeCell ref="B267:G268"/>
    <mergeCell ref="H267:H268"/>
    <mergeCell ref="I267:I268"/>
    <mergeCell ref="AG267:AG268"/>
    <mergeCell ref="AH267:AH268"/>
    <mergeCell ref="V267:W267"/>
    <mergeCell ref="X267:Y267"/>
    <mergeCell ref="Z267:AA267"/>
    <mergeCell ref="AB267:AC267"/>
    <mergeCell ref="J257:J260"/>
    <mergeCell ref="L257:L260"/>
    <mergeCell ref="M257:M260"/>
    <mergeCell ref="AD257:AD260"/>
    <mergeCell ref="AD252:AE252"/>
    <mergeCell ref="AF252:AF253"/>
    <mergeCell ref="N252:O252"/>
    <mergeCell ref="P252:Q252"/>
    <mergeCell ref="R252:S252"/>
    <mergeCell ref="T252:U252"/>
    <mergeCell ref="AE257:AE260"/>
    <mergeCell ref="AG257:AG260"/>
    <mergeCell ref="AH257:AH260"/>
    <mergeCell ref="AI257:AI260"/>
    <mergeCell ref="AI252:AI253"/>
    <mergeCell ref="B254:G254"/>
    <mergeCell ref="A255:AI255"/>
    <mergeCell ref="A257:A260"/>
    <mergeCell ref="G257:G260"/>
    <mergeCell ref="H257:H260"/>
    <mergeCell ref="A251:C251"/>
    <mergeCell ref="E251:M251"/>
    <mergeCell ref="N251:AE251"/>
    <mergeCell ref="AF251:AI251"/>
    <mergeCell ref="A248:AI248"/>
    <mergeCell ref="A249:AI249"/>
    <mergeCell ref="A250:G250"/>
    <mergeCell ref="H250:S250"/>
    <mergeCell ref="T250:AI250"/>
    <mergeCell ref="J252:J253"/>
    <mergeCell ref="K252:K253"/>
    <mergeCell ref="L252:L253"/>
    <mergeCell ref="M252:M253"/>
    <mergeCell ref="A252:A253"/>
    <mergeCell ref="B252:G253"/>
    <mergeCell ref="H252:H253"/>
    <mergeCell ref="I252:I253"/>
    <mergeCell ref="AG252:AG253"/>
    <mergeCell ref="AH252:AH253"/>
    <mergeCell ref="V252:W252"/>
    <mergeCell ref="X252:Y252"/>
    <mergeCell ref="Z252:AA252"/>
    <mergeCell ref="AB252:AC252"/>
    <mergeCell ref="J242:J245"/>
    <mergeCell ref="L242:L245"/>
    <mergeCell ref="M242:M245"/>
    <mergeCell ref="AD242:AD245"/>
    <mergeCell ref="AD237:AE237"/>
    <mergeCell ref="AF237:AF238"/>
    <mergeCell ref="N237:O237"/>
    <mergeCell ref="P237:Q237"/>
    <mergeCell ref="R237:S237"/>
    <mergeCell ref="T237:U237"/>
    <mergeCell ref="AE242:AE245"/>
    <mergeCell ref="AG242:AG245"/>
    <mergeCell ref="AH242:AH245"/>
    <mergeCell ref="AI242:AI245"/>
    <mergeCell ref="AI237:AI238"/>
    <mergeCell ref="B239:G239"/>
    <mergeCell ref="A240:AI240"/>
    <mergeCell ref="A242:A245"/>
    <mergeCell ref="G242:G245"/>
    <mergeCell ref="H242:H245"/>
    <mergeCell ref="A236:C236"/>
    <mergeCell ref="E236:M236"/>
    <mergeCell ref="N236:AE236"/>
    <mergeCell ref="AF236:AI236"/>
    <mergeCell ref="A227:AI227"/>
    <mergeCell ref="A233:AI233"/>
    <mergeCell ref="A234:AI234"/>
    <mergeCell ref="A235:G235"/>
    <mergeCell ref="H235:S235"/>
    <mergeCell ref="T235:AI235"/>
    <mergeCell ref="J237:J238"/>
    <mergeCell ref="K237:K238"/>
    <mergeCell ref="L237:L238"/>
    <mergeCell ref="M237:M238"/>
    <mergeCell ref="A237:A238"/>
    <mergeCell ref="B237:G238"/>
    <mergeCell ref="H237:H238"/>
    <mergeCell ref="I237:I238"/>
    <mergeCell ref="AG237:AG238"/>
    <mergeCell ref="AH237:AH238"/>
    <mergeCell ref="V237:W237"/>
    <mergeCell ref="X237:Y237"/>
    <mergeCell ref="Z237:AA237"/>
    <mergeCell ref="AB237:AC237"/>
    <mergeCell ref="J223:J226"/>
    <mergeCell ref="L223:L226"/>
    <mergeCell ref="M223:M226"/>
    <mergeCell ref="AD223:AD226"/>
    <mergeCell ref="AD218:AE218"/>
    <mergeCell ref="AF218:AF219"/>
    <mergeCell ref="N218:O218"/>
    <mergeCell ref="P218:Q218"/>
    <mergeCell ref="R218:S218"/>
    <mergeCell ref="T218:U218"/>
    <mergeCell ref="AE223:AE226"/>
    <mergeCell ref="AG223:AG226"/>
    <mergeCell ref="AH223:AH226"/>
    <mergeCell ref="AI223:AI226"/>
    <mergeCell ref="AI218:AI219"/>
    <mergeCell ref="B220:G220"/>
    <mergeCell ref="A221:AI221"/>
    <mergeCell ref="A223:A226"/>
    <mergeCell ref="G223:G226"/>
    <mergeCell ref="H223:H226"/>
    <mergeCell ref="A217:C217"/>
    <mergeCell ref="E217:M217"/>
    <mergeCell ref="N217:AE217"/>
    <mergeCell ref="AF217:AI217"/>
    <mergeCell ref="A211:AI211"/>
    <mergeCell ref="A214:AI214"/>
    <mergeCell ref="A215:AI215"/>
    <mergeCell ref="A216:G216"/>
    <mergeCell ref="H216:S216"/>
    <mergeCell ref="T216:AI216"/>
    <mergeCell ref="J218:J219"/>
    <mergeCell ref="K218:K219"/>
    <mergeCell ref="L218:L219"/>
    <mergeCell ref="M218:M219"/>
    <mergeCell ref="A218:A219"/>
    <mergeCell ref="B218:G219"/>
    <mergeCell ref="H218:H219"/>
    <mergeCell ref="I218:I219"/>
    <mergeCell ref="AG218:AG219"/>
    <mergeCell ref="AH218:AH219"/>
    <mergeCell ref="V218:W218"/>
    <mergeCell ref="X218:Y218"/>
    <mergeCell ref="Z218:AA218"/>
    <mergeCell ref="AB218:AC218"/>
    <mergeCell ref="J207:J210"/>
    <mergeCell ref="L207:L210"/>
    <mergeCell ref="M207:M210"/>
    <mergeCell ref="AD207:AD210"/>
    <mergeCell ref="AD202:AE202"/>
    <mergeCell ref="AF202:AF203"/>
    <mergeCell ref="N202:O202"/>
    <mergeCell ref="P202:Q202"/>
    <mergeCell ref="R202:S202"/>
    <mergeCell ref="T202:U202"/>
    <mergeCell ref="AE207:AE210"/>
    <mergeCell ref="AG207:AG210"/>
    <mergeCell ref="AH207:AH210"/>
    <mergeCell ref="AI207:AI210"/>
    <mergeCell ref="AI202:AI203"/>
    <mergeCell ref="B204:G204"/>
    <mergeCell ref="A205:AI205"/>
    <mergeCell ref="A207:A210"/>
    <mergeCell ref="G207:G210"/>
    <mergeCell ref="H207:H210"/>
    <mergeCell ref="A201:C201"/>
    <mergeCell ref="E201:M201"/>
    <mergeCell ref="N201:AE201"/>
    <mergeCell ref="AF201:AI201"/>
    <mergeCell ref="A195:AI195"/>
    <mergeCell ref="A198:AI198"/>
    <mergeCell ref="A199:AI199"/>
    <mergeCell ref="A200:G200"/>
    <mergeCell ref="H200:S200"/>
    <mergeCell ref="T200:AI200"/>
    <mergeCell ref="J202:J203"/>
    <mergeCell ref="K202:K203"/>
    <mergeCell ref="L202:L203"/>
    <mergeCell ref="M202:M203"/>
    <mergeCell ref="A202:A203"/>
    <mergeCell ref="B202:G203"/>
    <mergeCell ref="H202:H203"/>
    <mergeCell ref="I202:I203"/>
    <mergeCell ref="AG202:AG203"/>
    <mergeCell ref="AH202:AH203"/>
    <mergeCell ref="V202:W202"/>
    <mergeCell ref="X202:Y202"/>
    <mergeCell ref="Z202:AA202"/>
    <mergeCell ref="AB202:AC202"/>
    <mergeCell ref="J191:J194"/>
    <mergeCell ref="L191:L194"/>
    <mergeCell ref="M191:M194"/>
    <mergeCell ref="AD191:AD194"/>
    <mergeCell ref="AD186:AE186"/>
    <mergeCell ref="AF186:AF187"/>
    <mergeCell ref="N186:O186"/>
    <mergeCell ref="P186:Q186"/>
    <mergeCell ref="R186:S186"/>
    <mergeCell ref="T186:U186"/>
    <mergeCell ref="AE191:AE194"/>
    <mergeCell ref="AG191:AG194"/>
    <mergeCell ref="AH191:AH194"/>
    <mergeCell ref="AI191:AI194"/>
    <mergeCell ref="AI186:AI187"/>
    <mergeCell ref="B188:G188"/>
    <mergeCell ref="A189:AI189"/>
    <mergeCell ref="A191:A194"/>
    <mergeCell ref="G191:G194"/>
    <mergeCell ref="H191:H194"/>
    <mergeCell ref="A185:C185"/>
    <mergeCell ref="E185:M185"/>
    <mergeCell ref="N185:AE185"/>
    <mergeCell ref="AF185:AI185"/>
    <mergeCell ref="A179:AI179"/>
    <mergeCell ref="A182:AI182"/>
    <mergeCell ref="A183:AI183"/>
    <mergeCell ref="A184:G184"/>
    <mergeCell ref="H184:S184"/>
    <mergeCell ref="T184:AI184"/>
    <mergeCell ref="J186:J187"/>
    <mergeCell ref="K186:K187"/>
    <mergeCell ref="L186:L187"/>
    <mergeCell ref="M186:M187"/>
    <mergeCell ref="A186:A187"/>
    <mergeCell ref="B186:G187"/>
    <mergeCell ref="H186:H187"/>
    <mergeCell ref="I186:I187"/>
    <mergeCell ref="AG186:AG187"/>
    <mergeCell ref="AH186:AH187"/>
    <mergeCell ref="V186:W186"/>
    <mergeCell ref="X186:Y186"/>
    <mergeCell ref="Z186:AA186"/>
    <mergeCell ref="AB186:AC186"/>
    <mergeCell ref="J175:J178"/>
    <mergeCell ref="L175:L178"/>
    <mergeCell ref="M175:M178"/>
    <mergeCell ref="AD175:AD178"/>
    <mergeCell ref="AD170:AE170"/>
    <mergeCell ref="AF170:AF171"/>
    <mergeCell ref="N170:O170"/>
    <mergeCell ref="P170:Q170"/>
    <mergeCell ref="R170:S170"/>
    <mergeCell ref="T170:U170"/>
    <mergeCell ref="AE175:AE178"/>
    <mergeCell ref="AG175:AG178"/>
    <mergeCell ref="AH175:AH178"/>
    <mergeCell ref="AI175:AI178"/>
    <mergeCell ref="AI170:AI171"/>
    <mergeCell ref="B172:G172"/>
    <mergeCell ref="A173:AI173"/>
    <mergeCell ref="A175:A178"/>
    <mergeCell ref="G175:G178"/>
    <mergeCell ref="H175:H178"/>
    <mergeCell ref="A169:C169"/>
    <mergeCell ref="E169:M169"/>
    <mergeCell ref="N169:AE169"/>
    <mergeCell ref="AF169:AI169"/>
    <mergeCell ref="A163:AI163"/>
    <mergeCell ref="A166:AI166"/>
    <mergeCell ref="A167:AI167"/>
    <mergeCell ref="A168:G168"/>
    <mergeCell ref="H168:S168"/>
    <mergeCell ref="T168:AI168"/>
    <mergeCell ref="J170:J171"/>
    <mergeCell ref="K170:K171"/>
    <mergeCell ref="L170:L171"/>
    <mergeCell ref="M170:M171"/>
    <mergeCell ref="A170:A171"/>
    <mergeCell ref="B170:G171"/>
    <mergeCell ref="H170:H171"/>
    <mergeCell ref="I170:I171"/>
    <mergeCell ref="AG170:AG171"/>
    <mergeCell ref="AH170:AH171"/>
    <mergeCell ref="V170:W170"/>
    <mergeCell ref="X170:Y170"/>
    <mergeCell ref="Z170:AA170"/>
    <mergeCell ref="AB170:AC170"/>
    <mergeCell ref="J159:J162"/>
    <mergeCell ref="L159:L162"/>
    <mergeCell ref="M159:M162"/>
    <mergeCell ref="AD159:AD162"/>
    <mergeCell ref="AD154:AE154"/>
    <mergeCell ref="AF154:AF155"/>
    <mergeCell ref="N154:O154"/>
    <mergeCell ref="P154:Q154"/>
    <mergeCell ref="R154:S154"/>
    <mergeCell ref="T154:U154"/>
    <mergeCell ref="AE159:AE162"/>
    <mergeCell ref="AG159:AG162"/>
    <mergeCell ref="AH159:AH162"/>
    <mergeCell ref="AI159:AI162"/>
    <mergeCell ref="AI154:AI155"/>
    <mergeCell ref="B156:G156"/>
    <mergeCell ref="A157:AI157"/>
    <mergeCell ref="A159:A162"/>
    <mergeCell ref="G159:G162"/>
    <mergeCell ref="H159:H162"/>
    <mergeCell ref="A153:C153"/>
    <mergeCell ref="E153:M153"/>
    <mergeCell ref="N153:AE153"/>
    <mergeCell ref="AF153:AI153"/>
    <mergeCell ref="A146:AI146"/>
    <mergeCell ref="A150:AI150"/>
    <mergeCell ref="A151:AI151"/>
    <mergeCell ref="A152:G152"/>
    <mergeCell ref="H152:S152"/>
    <mergeCell ref="T152:AI152"/>
    <mergeCell ref="J154:J155"/>
    <mergeCell ref="K154:K155"/>
    <mergeCell ref="L154:L155"/>
    <mergeCell ref="M154:M155"/>
    <mergeCell ref="A154:A155"/>
    <mergeCell ref="B154:G155"/>
    <mergeCell ref="H154:H155"/>
    <mergeCell ref="I154:I155"/>
    <mergeCell ref="AG154:AG155"/>
    <mergeCell ref="AH154:AH155"/>
    <mergeCell ref="V154:W154"/>
    <mergeCell ref="X154:Y154"/>
    <mergeCell ref="Z154:AA154"/>
    <mergeCell ref="AB154:AC154"/>
    <mergeCell ref="J142:J145"/>
    <mergeCell ref="L142:L145"/>
    <mergeCell ref="M142:M145"/>
    <mergeCell ref="AD142:AD145"/>
    <mergeCell ref="AD137:AE137"/>
    <mergeCell ref="AF137:AF138"/>
    <mergeCell ref="N137:O137"/>
    <mergeCell ref="P137:Q137"/>
    <mergeCell ref="R137:S137"/>
    <mergeCell ref="T137:U137"/>
    <mergeCell ref="AE142:AE145"/>
    <mergeCell ref="AG142:AG145"/>
    <mergeCell ref="AH142:AH145"/>
    <mergeCell ref="AI142:AI145"/>
    <mergeCell ref="AI137:AI138"/>
    <mergeCell ref="B139:G139"/>
    <mergeCell ref="A140:AI140"/>
    <mergeCell ref="A142:A145"/>
    <mergeCell ref="G142:G145"/>
    <mergeCell ref="H142:H145"/>
    <mergeCell ref="A136:C136"/>
    <mergeCell ref="E136:M136"/>
    <mergeCell ref="N136:AE136"/>
    <mergeCell ref="AF136:AI136"/>
    <mergeCell ref="A131:AI131"/>
    <mergeCell ref="A133:AI133"/>
    <mergeCell ref="A134:AI134"/>
    <mergeCell ref="A135:G135"/>
    <mergeCell ref="H135:S135"/>
    <mergeCell ref="T135:AI135"/>
    <mergeCell ref="J137:J138"/>
    <mergeCell ref="K137:K138"/>
    <mergeCell ref="L137:L138"/>
    <mergeCell ref="M137:M138"/>
    <mergeCell ref="A137:A138"/>
    <mergeCell ref="B137:G138"/>
    <mergeCell ref="H137:H138"/>
    <mergeCell ref="I137:I138"/>
    <mergeCell ref="AG137:AG138"/>
    <mergeCell ref="AH137:AH138"/>
    <mergeCell ref="V137:W137"/>
    <mergeCell ref="X137:Y137"/>
    <mergeCell ref="Z137:AA137"/>
    <mergeCell ref="AB137:AC137"/>
    <mergeCell ref="J127:J130"/>
    <mergeCell ref="L127:L130"/>
    <mergeCell ref="M127:M130"/>
    <mergeCell ref="AD127:AD130"/>
    <mergeCell ref="AD122:AE122"/>
    <mergeCell ref="AF122:AF123"/>
    <mergeCell ref="N122:O122"/>
    <mergeCell ref="P122:Q122"/>
    <mergeCell ref="R122:S122"/>
    <mergeCell ref="T122:U122"/>
    <mergeCell ref="AE127:AE130"/>
    <mergeCell ref="AG127:AG130"/>
    <mergeCell ref="AH127:AH130"/>
    <mergeCell ref="AI127:AI130"/>
    <mergeCell ref="AI122:AI123"/>
    <mergeCell ref="B124:G124"/>
    <mergeCell ref="A125:AI125"/>
    <mergeCell ref="A127:A130"/>
    <mergeCell ref="G127:G130"/>
    <mergeCell ref="H127:H130"/>
    <mergeCell ref="A121:C121"/>
    <mergeCell ref="E121:M121"/>
    <mergeCell ref="N121:AE121"/>
    <mergeCell ref="AF121:AI121"/>
    <mergeCell ref="A115:AI115"/>
    <mergeCell ref="A118:AI118"/>
    <mergeCell ref="A119:AI119"/>
    <mergeCell ref="A120:G120"/>
    <mergeCell ref="H120:S120"/>
    <mergeCell ref="T120:AI120"/>
    <mergeCell ref="J122:J123"/>
    <mergeCell ref="K122:K123"/>
    <mergeCell ref="L122:L123"/>
    <mergeCell ref="M122:M123"/>
    <mergeCell ref="A122:A123"/>
    <mergeCell ref="B122:G123"/>
    <mergeCell ref="H122:H123"/>
    <mergeCell ref="I122:I123"/>
    <mergeCell ref="AG122:AG123"/>
    <mergeCell ref="AH122:AH123"/>
    <mergeCell ref="V122:W122"/>
    <mergeCell ref="X122:Y122"/>
    <mergeCell ref="Z122:AA122"/>
    <mergeCell ref="AB122:AC122"/>
    <mergeCell ref="J111:J114"/>
    <mergeCell ref="L111:L114"/>
    <mergeCell ref="M111:M114"/>
    <mergeCell ref="AD111:AD114"/>
    <mergeCell ref="AD106:AE106"/>
    <mergeCell ref="AF106:AF107"/>
    <mergeCell ref="N106:O106"/>
    <mergeCell ref="P106:Q106"/>
    <mergeCell ref="R106:S106"/>
    <mergeCell ref="T106:U106"/>
    <mergeCell ref="AE111:AE114"/>
    <mergeCell ref="AG111:AG114"/>
    <mergeCell ref="AH111:AH114"/>
    <mergeCell ref="AI111:AI114"/>
    <mergeCell ref="AI106:AI107"/>
    <mergeCell ref="B108:G108"/>
    <mergeCell ref="A109:AI109"/>
    <mergeCell ref="A111:A114"/>
    <mergeCell ref="G111:G114"/>
    <mergeCell ref="H111:H114"/>
    <mergeCell ref="A105:C105"/>
    <mergeCell ref="E105:M105"/>
    <mergeCell ref="N105:AE105"/>
    <mergeCell ref="AF105:AI105"/>
    <mergeCell ref="A99:AI99"/>
    <mergeCell ref="A102:AI102"/>
    <mergeCell ref="A103:AI103"/>
    <mergeCell ref="A104:G104"/>
    <mergeCell ref="H104:S104"/>
    <mergeCell ref="T104:AI104"/>
    <mergeCell ref="J106:J107"/>
    <mergeCell ref="K106:K107"/>
    <mergeCell ref="L106:L107"/>
    <mergeCell ref="M106:M107"/>
    <mergeCell ref="A106:A107"/>
    <mergeCell ref="B106:G107"/>
    <mergeCell ref="H106:H107"/>
    <mergeCell ref="I106:I107"/>
    <mergeCell ref="AG106:AG107"/>
    <mergeCell ref="AH106:AH107"/>
    <mergeCell ref="V106:W106"/>
    <mergeCell ref="X106:Y106"/>
    <mergeCell ref="Z106:AA106"/>
    <mergeCell ref="AB106:AC106"/>
    <mergeCell ref="J95:J98"/>
    <mergeCell ref="L95:L98"/>
    <mergeCell ref="M95:M98"/>
    <mergeCell ref="AD95:AD98"/>
    <mergeCell ref="AD90:AE90"/>
    <mergeCell ref="AF90:AF91"/>
    <mergeCell ref="N90:O90"/>
    <mergeCell ref="P90:Q90"/>
    <mergeCell ref="R90:S90"/>
    <mergeCell ref="T90:U90"/>
    <mergeCell ref="AE95:AE98"/>
    <mergeCell ref="AG95:AG98"/>
    <mergeCell ref="AH95:AH98"/>
    <mergeCell ref="AI95:AI98"/>
    <mergeCell ref="AI90:AI91"/>
    <mergeCell ref="B92:G92"/>
    <mergeCell ref="A93:AI93"/>
    <mergeCell ref="A95:A98"/>
    <mergeCell ref="G95:G98"/>
    <mergeCell ref="H95:H98"/>
    <mergeCell ref="A89:C89"/>
    <mergeCell ref="E89:M89"/>
    <mergeCell ref="N89:AE89"/>
    <mergeCell ref="AF89:AI89"/>
    <mergeCell ref="A86:AI86"/>
    <mergeCell ref="A87:AI87"/>
    <mergeCell ref="A88:G88"/>
    <mergeCell ref="H88:S88"/>
    <mergeCell ref="T88:AI88"/>
    <mergeCell ref="J90:J91"/>
    <mergeCell ref="K90:K91"/>
    <mergeCell ref="L90:L91"/>
    <mergeCell ref="M90:M91"/>
    <mergeCell ref="A90:A91"/>
    <mergeCell ref="B90:G91"/>
    <mergeCell ref="H90:H91"/>
    <mergeCell ref="I90:I91"/>
    <mergeCell ref="AG90:AG91"/>
    <mergeCell ref="AH90:AH91"/>
    <mergeCell ref="V90:W90"/>
    <mergeCell ref="X90:Y90"/>
    <mergeCell ref="Z90:AA90"/>
    <mergeCell ref="AB90:AC90"/>
    <mergeCell ref="J81:J84"/>
    <mergeCell ref="L81:L84"/>
    <mergeCell ref="M81:M84"/>
    <mergeCell ref="AD81:AD84"/>
    <mergeCell ref="AD76:AE76"/>
    <mergeCell ref="AF76:AF77"/>
    <mergeCell ref="N76:O76"/>
    <mergeCell ref="P76:Q76"/>
    <mergeCell ref="R76:S76"/>
    <mergeCell ref="T76:U76"/>
    <mergeCell ref="AE81:AE84"/>
    <mergeCell ref="AG81:AG84"/>
    <mergeCell ref="AH81:AH84"/>
    <mergeCell ref="AI81:AI84"/>
    <mergeCell ref="AI76:AI77"/>
    <mergeCell ref="B78:G78"/>
    <mergeCell ref="A79:AI79"/>
    <mergeCell ref="A81:A84"/>
    <mergeCell ref="G81:G84"/>
    <mergeCell ref="H81:H84"/>
    <mergeCell ref="A75:C75"/>
    <mergeCell ref="E75:M75"/>
    <mergeCell ref="N75:AE75"/>
    <mergeCell ref="AF75:AI75"/>
    <mergeCell ref="A72:AI72"/>
    <mergeCell ref="A73:AI73"/>
    <mergeCell ref="A74:G74"/>
    <mergeCell ref="H74:S74"/>
    <mergeCell ref="T74:AI74"/>
    <mergeCell ref="J76:J77"/>
    <mergeCell ref="K76:K77"/>
    <mergeCell ref="L76:L77"/>
    <mergeCell ref="M76:M77"/>
    <mergeCell ref="A76:A77"/>
    <mergeCell ref="B76:G77"/>
    <mergeCell ref="H76:H77"/>
    <mergeCell ref="I76:I77"/>
    <mergeCell ref="AG76:AG77"/>
    <mergeCell ref="AH76:AH77"/>
    <mergeCell ref="V76:W76"/>
    <mergeCell ref="X76:Y76"/>
    <mergeCell ref="Z76:AA76"/>
    <mergeCell ref="AB76:AC76"/>
    <mergeCell ref="J66:J69"/>
    <mergeCell ref="L66:L69"/>
    <mergeCell ref="M66:M69"/>
    <mergeCell ref="AD66:AD69"/>
    <mergeCell ref="AD61:AE61"/>
    <mergeCell ref="AF61:AF62"/>
    <mergeCell ref="N61:O61"/>
    <mergeCell ref="P61:Q61"/>
    <mergeCell ref="R61:S61"/>
    <mergeCell ref="T61:U61"/>
    <mergeCell ref="AE66:AE69"/>
    <mergeCell ref="AG66:AG69"/>
    <mergeCell ref="AH66:AH69"/>
    <mergeCell ref="AI66:AI69"/>
    <mergeCell ref="AI61:AI62"/>
    <mergeCell ref="B63:G63"/>
    <mergeCell ref="A64:AI64"/>
    <mergeCell ref="A66:A69"/>
    <mergeCell ref="G66:G69"/>
    <mergeCell ref="H66:H69"/>
    <mergeCell ref="A57:AI57"/>
    <mergeCell ref="A58:AI58"/>
    <mergeCell ref="A51:AI51"/>
    <mergeCell ref="A53:A55"/>
    <mergeCell ref="G53:G55"/>
    <mergeCell ref="H53:H55"/>
    <mergeCell ref="J53:J55"/>
    <mergeCell ref="L53:L55"/>
    <mergeCell ref="A59:G59"/>
    <mergeCell ref="H59:S59"/>
    <mergeCell ref="T59:AI59"/>
    <mergeCell ref="A60:C60"/>
    <mergeCell ref="E60:M60"/>
    <mergeCell ref="N60:AE60"/>
    <mergeCell ref="AF60:AI60"/>
    <mergeCell ref="J61:J62"/>
    <mergeCell ref="K61:K62"/>
    <mergeCell ref="L61:L62"/>
    <mergeCell ref="M61:M62"/>
    <mergeCell ref="A61:A62"/>
    <mergeCell ref="B61:G62"/>
    <mergeCell ref="H61:H62"/>
    <mergeCell ref="I61:I62"/>
    <mergeCell ref="AG61:AG62"/>
    <mergeCell ref="AH61:AH62"/>
    <mergeCell ref="V61:W61"/>
    <mergeCell ref="X61:Y61"/>
    <mergeCell ref="Z61:AA61"/>
    <mergeCell ref="AB61:AC61"/>
    <mergeCell ref="AH42:AH43"/>
    <mergeCell ref="V42:W42"/>
    <mergeCell ref="X42:Y42"/>
    <mergeCell ref="Z42:AA42"/>
    <mergeCell ref="AB42:AC42"/>
    <mergeCell ref="AH47:AH50"/>
    <mergeCell ref="AI47:AI50"/>
    <mergeCell ref="AI42:AI43"/>
    <mergeCell ref="B44:G44"/>
    <mergeCell ref="A45:AI45"/>
    <mergeCell ref="A47:A50"/>
    <mergeCell ref="G47:G50"/>
    <mergeCell ref="H47:H50"/>
    <mergeCell ref="J47:J50"/>
    <mergeCell ref="L47:L50"/>
    <mergeCell ref="M53:M55"/>
    <mergeCell ref="AD53:AD55"/>
    <mergeCell ref="AE53:AE55"/>
    <mergeCell ref="AG53:AG55"/>
    <mergeCell ref="AE47:AE50"/>
    <mergeCell ref="AG47:AG50"/>
    <mergeCell ref="M47:M50"/>
    <mergeCell ref="AD47:AD50"/>
    <mergeCell ref="AH53:AH55"/>
    <mergeCell ref="AI53:AI55"/>
    <mergeCell ref="A42:A43"/>
    <mergeCell ref="B42:G43"/>
    <mergeCell ref="H42:H43"/>
    <mergeCell ref="I42:I43"/>
    <mergeCell ref="A40:G40"/>
    <mergeCell ref="H40:S40"/>
    <mergeCell ref="N42:O42"/>
    <mergeCell ref="P42:Q42"/>
    <mergeCell ref="R42:S42"/>
    <mergeCell ref="T42:U42"/>
    <mergeCell ref="J42:J43"/>
    <mergeCell ref="K42:K43"/>
    <mergeCell ref="L42:L43"/>
    <mergeCell ref="M42:M43"/>
    <mergeCell ref="AD42:AE42"/>
    <mergeCell ref="AF42:AF43"/>
    <mergeCell ref="AG42:AG43"/>
    <mergeCell ref="AI28:AI29"/>
    <mergeCell ref="B30:G30"/>
    <mergeCell ref="A31:AI31"/>
    <mergeCell ref="A33:A36"/>
    <mergeCell ref="G33:G36"/>
    <mergeCell ref="H33:H36"/>
    <mergeCell ref="I33:I34"/>
    <mergeCell ref="T40:AI40"/>
    <mergeCell ref="A41:C41"/>
    <mergeCell ref="E41:M41"/>
    <mergeCell ref="N41:AE41"/>
    <mergeCell ref="AF41:AI41"/>
    <mergeCell ref="AI33:AI36"/>
    <mergeCell ref="A37:AI37"/>
    <mergeCell ref="A38:AI38"/>
    <mergeCell ref="A39:AI39"/>
    <mergeCell ref="AD33:AD36"/>
    <mergeCell ref="A28:A29"/>
    <mergeCell ref="B28:G29"/>
    <mergeCell ref="H28:H29"/>
    <mergeCell ref="I28:I29"/>
    <mergeCell ref="A27:C27"/>
    <mergeCell ref="E27:M27"/>
    <mergeCell ref="AH28:AH29"/>
    <mergeCell ref="V28:W28"/>
    <mergeCell ref="X28:Y28"/>
    <mergeCell ref="Z28:AA28"/>
    <mergeCell ref="AB28:AC28"/>
    <mergeCell ref="N28:O28"/>
    <mergeCell ref="P28:Q28"/>
    <mergeCell ref="R28:S28"/>
    <mergeCell ref="T28:U28"/>
    <mergeCell ref="J33:J36"/>
    <mergeCell ref="L33:L36"/>
    <mergeCell ref="M33:M36"/>
    <mergeCell ref="AD28:AE28"/>
    <mergeCell ref="AF28:AF29"/>
    <mergeCell ref="AG28:AG29"/>
    <mergeCell ref="J28:J29"/>
    <mergeCell ref="K28:K29"/>
    <mergeCell ref="L28:L29"/>
    <mergeCell ref="M28:M29"/>
    <mergeCell ref="AE33:AE36"/>
    <mergeCell ref="AG33:AG36"/>
    <mergeCell ref="AH33:AH36"/>
    <mergeCell ref="AD20:AD22"/>
    <mergeCell ref="AE20:AE22"/>
    <mergeCell ref="AG20:AG22"/>
    <mergeCell ref="AH20:AH22"/>
    <mergeCell ref="AI20:AI22"/>
    <mergeCell ref="A20:A22"/>
    <mergeCell ref="G20:G22"/>
    <mergeCell ref="H20:H22"/>
    <mergeCell ref="J20:J22"/>
    <mergeCell ref="L20:L22"/>
    <mergeCell ref="M20:M22"/>
    <mergeCell ref="N27:AE27"/>
    <mergeCell ref="AF27:AI27"/>
    <mergeCell ref="A24:AI24"/>
    <mergeCell ref="A25:AI25"/>
    <mergeCell ref="A26:G26"/>
    <mergeCell ref="H26:S26"/>
    <mergeCell ref="T26:AI26"/>
    <mergeCell ref="AG10:AG11"/>
    <mergeCell ref="AH10:AH11"/>
    <mergeCell ref="K8:K11"/>
    <mergeCell ref="L8:L11"/>
    <mergeCell ref="M8:M11"/>
    <mergeCell ref="N3:O3"/>
    <mergeCell ref="A6:AI6"/>
    <mergeCell ref="V3:W3"/>
    <mergeCell ref="AI14:AI17"/>
    <mergeCell ref="A18:AI18"/>
    <mergeCell ref="A14:A17"/>
    <mergeCell ref="G14:G17"/>
    <mergeCell ref="H14:H17"/>
    <mergeCell ref="J14:J17"/>
    <mergeCell ref="L14:L17"/>
    <mergeCell ref="M14:M17"/>
    <mergeCell ref="AD14:AD17"/>
    <mergeCell ref="AE14:AE17"/>
    <mergeCell ref="A12:AI12"/>
    <mergeCell ref="A8:A11"/>
    <mergeCell ref="B8:B11"/>
    <mergeCell ref="G8:G11"/>
    <mergeCell ref="H8:H11"/>
    <mergeCell ref="J8:J11"/>
    <mergeCell ref="AG14:AG17"/>
    <mergeCell ref="AH14:AH17"/>
    <mergeCell ref="AD3:AE3"/>
    <mergeCell ref="P3:Q3"/>
    <mergeCell ref="A1:G1"/>
    <mergeCell ref="H1:S1"/>
    <mergeCell ref="T1:AI1"/>
    <mergeCell ref="A2:C2"/>
    <mergeCell ref="E2:M2"/>
    <mergeCell ref="N2:AE2"/>
    <mergeCell ref="AF2:AI2"/>
    <mergeCell ref="AF3:AF4"/>
    <mergeCell ref="L3:L4"/>
    <mergeCell ref="AG3:AG4"/>
    <mergeCell ref="AH3:AH4"/>
    <mergeCell ref="AI3:AI4"/>
    <mergeCell ref="B5:G5"/>
    <mergeCell ref="M3:M4"/>
    <mergeCell ref="X3:Y3"/>
    <mergeCell ref="Z3:AA3"/>
    <mergeCell ref="AB3:AC3"/>
    <mergeCell ref="K3:K4"/>
    <mergeCell ref="A3:A4"/>
    <mergeCell ref="B3:G4"/>
    <mergeCell ref="H3:H4"/>
    <mergeCell ref="I3:I4"/>
    <mergeCell ref="J3:J4"/>
    <mergeCell ref="R3:S3"/>
    <mergeCell ref="T3:U3"/>
  </mergeCells>
  <phoneticPr fontId="0"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accion 2013</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nohosala</cp:lastModifiedBy>
  <dcterms:created xsi:type="dcterms:W3CDTF">2013-01-08T19:45:19Z</dcterms:created>
  <dcterms:modified xsi:type="dcterms:W3CDTF">2013-04-11T22:03:10Z</dcterms:modified>
</cp:coreProperties>
</file>