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xl/drawings/drawing2.xml" ContentType="application/vnd.openxmlformats-officedocument.drawingml.chartshapes+xml"/>
  <Override PartName="/docProps/app.xml" ContentType="application/vnd.openxmlformats-officedocument.extended-properties+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charts/chart8.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11550" yWindow="405" windowWidth="8130" windowHeight="7755"/>
  </bookViews>
  <sheets>
    <sheet name="Hoja1" sheetId="1" r:id="rId1"/>
  </sheets>
  <externalReferences>
    <externalReference r:id="rId2"/>
    <externalReference r:id="rId3"/>
  </externalReferences>
  <definedNames>
    <definedName name="_xlnm._FilterDatabase" localSheetId="0" hidden="1">Hoja1!$B$48:$I$64</definedName>
    <definedName name="_xlnm.Print_Area" localSheetId="0">Hoja1!$A$1:$J$251</definedName>
    <definedName name="_xlnm.Print_Titles" localSheetId="0">Hoja1!$1:$2</definedName>
  </definedNames>
  <calcPr calcId="144525"/>
</workbook>
</file>

<file path=xl/calcChain.xml><?xml version="1.0" encoding="utf-8"?>
<calcChain xmlns="http://schemas.openxmlformats.org/spreadsheetml/2006/main">
  <c r="I174" i="1"/>
  <c r="I173"/>
  <c r="I185" s="1"/>
  <c r="D110" l="1"/>
  <c r="E110" s="1"/>
  <c r="F110" s="1"/>
  <c r="G110" s="1"/>
  <c r="B110"/>
  <c r="D111"/>
  <c r="B111"/>
  <c r="E109"/>
  <c r="F109" s="1"/>
  <c r="G109" s="1"/>
  <c r="C207" l="1"/>
  <c r="E208"/>
  <c r="C208"/>
  <c r="E207"/>
  <c r="E206"/>
  <c r="C206"/>
  <c r="E205"/>
  <c r="E204"/>
  <c r="E202"/>
  <c r="J204" s="1"/>
  <c r="J206" l="1"/>
  <c r="E209"/>
  <c r="E172"/>
  <c r="F172" s="1"/>
  <c r="G172" s="1"/>
  <c r="H172" s="1"/>
  <c r="C172"/>
  <c r="E171"/>
  <c r="F171" s="1"/>
  <c r="G171" s="1"/>
  <c r="H171" s="1"/>
  <c r="E107"/>
  <c r="F107" s="1"/>
  <c r="G107" s="1"/>
  <c r="E104"/>
  <c r="E103"/>
  <c r="F103" s="1"/>
  <c r="G103" s="1"/>
  <c r="D108"/>
  <c r="E170"/>
  <c r="F170" s="1"/>
  <c r="F104" l="1"/>
  <c r="G170"/>
  <c r="E218"/>
  <c r="E169"/>
  <c r="E173" s="1"/>
  <c r="G104" l="1"/>
  <c r="H170"/>
  <c r="E244" s="1"/>
  <c r="E232"/>
  <c r="F169"/>
  <c r="E216" s="1"/>
  <c r="H132"/>
  <c r="H136" s="1"/>
  <c r="G132"/>
  <c r="G136" s="1"/>
  <c r="F132"/>
  <c r="F136" s="1"/>
  <c r="H124"/>
  <c r="G124"/>
  <c r="F124"/>
  <c r="E132"/>
  <c r="E136" s="1"/>
  <c r="D148" s="1"/>
  <c r="A123"/>
  <c r="E123"/>
  <c r="A64"/>
  <c r="A63"/>
  <c r="A62"/>
  <c r="A61"/>
  <c r="A60"/>
  <c r="A59"/>
  <c r="A58"/>
  <c r="A57"/>
  <c r="A56"/>
  <c r="A55"/>
  <c r="A54"/>
  <c r="A53"/>
  <c r="A52"/>
  <c r="A51"/>
  <c r="A50"/>
  <c r="G169" l="1"/>
  <c r="E230" s="1"/>
  <c r="F173"/>
  <c r="F11"/>
  <c r="G11" s="1"/>
  <c r="H11" s="1"/>
  <c r="I11" s="1"/>
  <c r="F10"/>
  <c r="G10" s="1"/>
  <c r="E54"/>
  <c r="F54" s="1"/>
  <c r="F55"/>
  <c r="D105" s="1"/>
  <c r="E56"/>
  <c r="F56" s="1"/>
  <c r="E53"/>
  <c r="F53" s="1"/>
  <c r="E51"/>
  <c r="E50"/>
  <c r="D50"/>
  <c r="E49"/>
  <c r="D49"/>
  <c r="E64"/>
  <c r="D64"/>
  <c r="E63"/>
  <c r="D63"/>
  <c r="E62"/>
  <c r="D62"/>
  <c r="E61"/>
  <c r="F61" s="1"/>
  <c r="G61" s="1"/>
  <c r="E60"/>
  <c r="D60"/>
  <c r="E59"/>
  <c r="F59" s="1"/>
  <c r="E58"/>
  <c r="D58"/>
  <c r="E57"/>
  <c r="E52"/>
  <c r="D52"/>
  <c r="E105" l="1"/>
  <c r="H169"/>
  <c r="G173"/>
  <c r="G56"/>
  <c r="H56" s="1"/>
  <c r="I56" s="1"/>
  <c r="D106"/>
  <c r="E106" s="1"/>
  <c r="F106" s="1"/>
  <c r="G106" s="1"/>
  <c r="F51"/>
  <c r="G51" s="1"/>
  <c r="H51" s="1"/>
  <c r="I51" s="1"/>
  <c r="K52"/>
  <c r="K53" s="1"/>
  <c r="F12"/>
  <c r="D145" s="1"/>
  <c r="G12"/>
  <c r="H10"/>
  <c r="F49"/>
  <c r="G49" s="1"/>
  <c r="H49" s="1"/>
  <c r="G59"/>
  <c r="H59" s="1"/>
  <c r="I59" s="1"/>
  <c r="D65"/>
  <c r="H61"/>
  <c r="I61" s="1"/>
  <c r="G53"/>
  <c r="H53" s="1"/>
  <c r="I53" s="1"/>
  <c r="G55"/>
  <c r="H55" s="1"/>
  <c r="I55" s="1"/>
  <c r="E65"/>
  <c r="F50"/>
  <c r="G54"/>
  <c r="H54" s="1"/>
  <c r="I54" s="1"/>
  <c r="D112" l="1"/>
  <c r="F105"/>
  <c r="E112"/>
  <c r="H173"/>
  <c r="E242"/>
  <c r="J56"/>
  <c r="I10"/>
  <c r="I12" s="1"/>
  <c r="H12"/>
  <c r="J54"/>
  <c r="J59"/>
  <c r="G50"/>
  <c r="H50" s="1"/>
  <c r="J51"/>
  <c r="J61"/>
  <c r="I49"/>
  <c r="J53"/>
  <c r="J55"/>
  <c r="E234"/>
  <c r="E220"/>
  <c r="F64"/>
  <c r="F63"/>
  <c r="F62"/>
  <c r="F58"/>
  <c r="F60"/>
  <c r="F57"/>
  <c r="F52"/>
  <c r="G105" l="1"/>
  <c r="G112" s="1"/>
  <c r="F112"/>
  <c r="G57"/>
  <c r="H57" s="1"/>
  <c r="I57" s="1"/>
  <c r="G58"/>
  <c r="H58" s="1"/>
  <c r="I58" s="1"/>
  <c r="G52"/>
  <c r="H52" s="1"/>
  <c r="I52" s="1"/>
  <c r="G62"/>
  <c r="H62" s="1"/>
  <c r="I62" s="1"/>
  <c r="G63"/>
  <c r="H63" s="1"/>
  <c r="I63" s="1"/>
  <c r="J49"/>
  <c r="F65"/>
  <c r="G60"/>
  <c r="H60" s="1"/>
  <c r="I60" s="1"/>
  <c r="G64"/>
  <c r="H64" s="1"/>
  <c r="I64" s="1"/>
  <c r="E246"/>
  <c r="E124"/>
  <c r="D147" s="1"/>
  <c r="E78" l="1"/>
  <c r="D146"/>
  <c r="D149" s="1"/>
  <c r="J60"/>
  <c r="J63"/>
  <c r="J62"/>
  <c r="J58"/>
  <c r="J64"/>
  <c r="G65"/>
  <c r="F78" s="1"/>
  <c r="J52"/>
  <c r="J57"/>
  <c r="I50"/>
  <c r="I65" s="1"/>
  <c r="H65"/>
  <c r="G78" s="1"/>
  <c r="J50" l="1"/>
  <c r="J65" s="1"/>
  <c r="H78"/>
</calcChain>
</file>

<file path=xl/sharedStrings.xml><?xml version="1.0" encoding="utf-8"?>
<sst xmlns="http://schemas.openxmlformats.org/spreadsheetml/2006/main" count="153" uniqueCount="96">
  <si>
    <t>CONCEPTO</t>
  </si>
  <si>
    <t>TOTAL</t>
  </si>
  <si>
    <t>Régimen subsidiado</t>
  </si>
  <si>
    <t>Salud Pública</t>
  </si>
  <si>
    <t>Prestación de servicios a población Pobre no afiliada</t>
  </si>
  <si>
    <t>Calidad Educativa</t>
  </si>
  <si>
    <t>Agua potable</t>
  </si>
  <si>
    <t>Alimentación escolar</t>
  </si>
  <si>
    <t>Cultura</t>
  </si>
  <si>
    <t>AÑO</t>
  </si>
  <si>
    <t>INCREMENTO</t>
  </si>
  <si>
    <t>INGRESOS TRIBUTARIOS</t>
  </si>
  <si>
    <t>INGRESOS NO TRIBUTARIOS</t>
  </si>
  <si>
    <t>FUNCIONAMIENTO</t>
  </si>
  <si>
    <t>INVERSION</t>
  </si>
  <si>
    <t>año</t>
  </si>
  <si>
    <t>MUNICIPIO DE GUALMATÁN</t>
  </si>
  <si>
    <t>PLAN DE DESARROLLO "Gualmatán de TODOS"  PERIODO 2012 - 2015</t>
  </si>
  <si>
    <t>TOTAL 2012</t>
  </si>
  <si>
    <t>TOTAL 2013</t>
  </si>
  <si>
    <t>TOTAL 2014</t>
  </si>
  <si>
    <t>TOTAL 2015</t>
  </si>
  <si>
    <t>ETESA</t>
  </si>
  <si>
    <t>Recursos de Gratuidad</t>
  </si>
  <si>
    <t>Crecimiento de la economia</t>
  </si>
  <si>
    <t xml:space="preserve">Libre Inversión Otros Sectores </t>
  </si>
  <si>
    <t>SGP PROPOSITO GENERAL - Libre Destinación</t>
  </si>
  <si>
    <t>fondo de solidaridad y garantia FOSYGA + Fosyga incrementos UPC</t>
  </si>
  <si>
    <t>Rentas  cedidas por el Departamento</t>
  </si>
  <si>
    <t xml:space="preserve">SGP aportes patronales </t>
  </si>
  <si>
    <t>La proyección de las rentas propias se realiza con un incremento del 3% anual</t>
  </si>
  <si>
    <t>RUBRO PRESUPUESTO</t>
  </si>
  <si>
    <t>RUBRO</t>
  </si>
  <si>
    <t>110301</t>
  </si>
  <si>
    <t>Deporte y Recreación</t>
  </si>
  <si>
    <t xml:space="preserve"> </t>
  </si>
  <si>
    <t xml:space="preserve">REGALIAS Y COMPENSACIONES </t>
  </si>
  <si>
    <t>TOTAL 2012                    $</t>
  </si>
  <si>
    <t>TOTAL 2013                     $</t>
  </si>
  <si>
    <t>TOTAL 2014                     $</t>
  </si>
  <si>
    <t>TOTAL 2015             $</t>
  </si>
  <si>
    <t>COFINANCIACIÓN</t>
  </si>
  <si>
    <t>RECURSOS DEL CREDITO</t>
  </si>
  <si>
    <t xml:space="preserve">RECURSOS DEL BALANCE </t>
  </si>
  <si>
    <t>RECURSOS FINANCIEROS</t>
  </si>
  <si>
    <t>RENTAS PROPIAS</t>
  </si>
  <si>
    <t xml:space="preserve">TRANSFERENCIAS </t>
  </si>
  <si>
    <t xml:space="preserve">FONDOS ESPECIALES - REGALIAS Y COMPENSACIONES </t>
  </si>
  <si>
    <t>RECURSOS  DE CAPITAL</t>
  </si>
  <si>
    <t>TOTAL INGRESOS VIGENCIA 2012</t>
  </si>
  <si>
    <t>1.1  RENTAS PROPIAS</t>
  </si>
  <si>
    <t>1. PROYECCION DE INGRESOS PERIODO 2012 A 2015</t>
  </si>
  <si>
    <t xml:space="preserve"> 1.3 INGRESOS FONDOS ESPECIALES  Y RECURSOS DE CAPITAL</t>
  </si>
  <si>
    <t xml:space="preserve">1.3.1. RECURSOS FONDOS ESPECIALES </t>
  </si>
  <si>
    <t>1.3.2 RECURSOS DE CAPITAL</t>
  </si>
  <si>
    <t>2. DISTRIBUCION  INGRESOS PRESUPUESTO VIGENCIA 2012</t>
  </si>
  <si>
    <t xml:space="preserve">3. PROYECCION DE GASTOS </t>
  </si>
  <si>
    <t>GASTOS  DE FUNCIONAMIENTO</t>
  </si>
  <si>
    <t>RUBRO  PRESUPUESTO</t>
  </si>
  <si>
    <t>2.2.</t>
  </si>
  <si>
    <t>2.1.</t>
  </si>
  <si>
    <t xml:space="preserve">SERVICIO DE LA DEUDA </t>
  </si>
  <si>
    <t>INVERSION FORZOSA CON RECURSOS SGP</t>
  </si>
  <si>
    <t>2.3.</t>
  </si>
  <si>
    <t>2.4.</t>
  </si>
  <si>
    <t xml:space="preserve">FONDO DE SOLIDARIDAD Y GARANTIA  FOSYGA </t>
  </si>
  <si>
    <t>TRANSFERENCIAS ETESA</t>
  </si>
  <si>
    <t xml:space="preserve">APORTES RECIBIDOS DEL DPTO. </t>
  </si>
  <si>
    <t>RECURSOS DEL BALANCE</t>
  </si>
  <si>
    <t>MATRIZ MINISTERIO DE SALUD Y PROTECCION SOCIAL</t>
  </si>
  <si>
    <t xml:space="preserve">ESFUERZO PROPIO </t>
  </si>
  <si>
    <t>RESOLUCIÓN</t>
  </si>
  <si>
    <t>PRESUPUESTO</t>
  </si>
  <si>
    <t>FUENTE DE INFORMACION</t>
  </si>
  <si>
    <t>SGP. REGIMEN SUBSIDIADO</t>
  </si>
  <si>
    <t xml:space="preserve">INVERSION CON RECURSOS  DE LIBRE DESTINACION </t>
  </si>
  <si>
    <t>2.5</t>
  </si>
  <si>
    <t>2.5.</t>
  </si>
  <si>
    <t>2.6.</t>
  </si>
  <si>
    <t>2.7.</t>
  </si>
  <si>
    <t>TOTAL 2012  $</t>
  </si>
  <si>
    <t>TOTAL 2013  $</t>
  </si>
  <si>
    <t>TOTAL 2014  $</t>
  </si>
  <si>
    <t>TOTAL 2015  $</t>
  </si>
  <si>
    <t>CONVENCIÓN</t>
  </si>
  <si>
    <t>La  Tabla Ilustra  la  proyección  de los  recursos  que ingresan  al Municipio  por  el  Sistema  General  de Participaciones  durante  los  años 2012 a 2015. los incrementos se explican a continuacion :</t>
  </si>
  <si>
    <t>1.2 PROYECCION DE INGRESOS POR  TRANSFERENCIAS</t>
  </si>
  <si>
    <t>SGP SALUD PUBLICA</t>
  </si>
  <si>
    <t>SGP PRESUPUESTO</t>
  </si>
  <si>
    <t xml:space="preserve">1.2.1 PROYECCION DE TRANSFERENCIAS PARA SALUD </t>
  </si>
  <si>
    <t>3.1  PROYECCION DE GASTOS CON INGRESOS CORRIENTES PERIODO 2012 A 2015</t>
  </si>
  <si>
    <t>3.2. GASTOS PRESUPUESTO 2012</t>
  </si>
  <si>
    <t>3.3. GASTOS PRESUPUESTO 2013</t>
  </si>
  <si>
    <t>3.4. GASTOS PRESUPUESTO 2014</t>
  </si>
  <si>
    <t>3.5. GASTOS PRESUPUESTO 2015</t>
  </si>
  <si>
    <t>Existe una diferencia entre los valores que estan consignados en el presupuesto y los que estan en la matriz del Ministerio de salud y protección social, estos deberan  ajustarse mediante acuerdo del Concejo municipal.  Para efectos del plan de Desarrollo se trabajo con los datos de la Matriz de Monto estimado de recursos RS 2012 del Ministerio de Salud y proteción social.</t>
  </si>
</sst>
</file>

<file path=xl/styles.xml><?xml version="1.0" encoding="utf-8"?>
<styleSheet xmlns="http://schemas.openxmlformats.org/spreadsheetml/2006/main">
  <numFmts count="5">
    <numFmt numFmtId="43" formatCode="_(* #,##0.00_);_(* \(#,##0.00\);_(* &quot;-&quot;??_);_(@_)"/>
    <numFmt numFmtId="164" formatCode="_ * #,##0.00_ ;_ * \-#,##0.00_ ;_ * &quot;-&quot;??_ ;_ @_ "/>
    <numFmt numFmtId="165" formatCode="_ * #,##0_ ;_ * \-#,##0_ ;_ * &quot;-&quot;??_ ;_ @_ "/>
    <numFmt numFmtId="166" formatCode="0.0%"/>
    <numFmt numFmtId="167" formatCode="_ * #,##0.000_ ;_ * \-#,##0.000_ ;_ * &quot;-&quot;??_ ;_ @_ "/>
  </numFmts>
  <fonts count="14">
    <font>
      <sz val="10"/>
      <name val="Arial"/>
    </font>
    <font>
      <sz val="10"/>
      <name val="Arial"/>
    </font>
    <font>
      <b/>
      <sz val="10"/>
      <name val="Arial"/>
      <family val="2"/>
    </font>
    <font>
      <b/>
      <sz val="11"/>
      <name val="Arial"/>
      <family val="2"/>
    </font>
    <font>
      <sz val="8"/>
      <name val="Arial"/>
      <family val="2"/>
    </font>
    <font>
      <sz val="9"/>
      <name val="Arial"/>
      <family val="2"/>
    </font>
    <font>
      <b/>
      <sz val="9"/>
      <name val="Arial"/>
      <family val="2"/>
    </font>
    <font>
      <sz val="10"/>
      <name val="Arial"/>
      <family val="2"/>
    </font>
    <font>
      <sz val="10"/>
      <color indexed="9"/>
      <name val="Arial"/>
      <family val="2"/>
    </font>
    <font>
      <b/>
      <sz val="10"/>
      <color indexed="9"/>
      <name val="Arial"/>
      <family val="2"/>
    </font>
    <font>
      <b/>
      <sz val="8"/>
      <name val="Arial"/>
      <family val="2"/>
    </font>
    <font>
      <sz val="9"/>
      <color indexed="9"/>
      <name val="Arial"/>
      <family val="2"/>
    </font>
    <font>
      <b/>
      <sz val="11"/>
      <name val="AR JULIAN"/>
    </font>
    <font>
      <sz val="10"/>
      <color theme="0"/>
      <name val="Arial"/>
      <family val="2"/>
    </font>
  </fonts>
  <fills count="12">
    <fill>
      <patternFill patternType="none"/>
    </fill>
    <fill>
      <patternFill patternType="gray125"/>
    </fill>
    <fill>
      <patternFill patternType="solid">
        <fgColor indexed="49"/>
        <bgColor indexed="64"/>
      </patternFill>
    </fill>
    <fill>
      <patternFill patternType="solid">
        <fgColor indexed="9"/>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6"/>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4.9989318521683403E-2"/>
        <bgColor indexed="64"/>
      </patternFill>
    </fill>
  </fills>
  <borders count="33">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13">
    <xf numFmtId="0" fontId="0" fillId="0" borderId="0" xfId="0"/>
    <xf numFmtId="0" fontId="0" fillId="0" borderId="0" xfId="0" applyBorder="1"/>
    <xf numFmtId="0" fontId="3" fillId="0" borderId="0" xfId="0" applyFont="1" applyAlignment="1">
      <alignment vertical="center" wrapText="1"/>
    </xf>
    <xf numFmtId="0" fontId="2" fillId="0" borderId="0" xfId="0" applyFont="1" applyBorder="1" applyAlignment="1">
      <alignment horizontal="center"/>
    </xf>
    <xf numFmtId="0" fontId="5" fillId="0" borderId="0" xfId="0" applyFont="1" applyFill="1" applyBorder="1" applyAlignment="1">
      <alignment horizontal="center"/>
    </xf>
    <xf numFmtId="0" fontId="5" fillId="0" borderId="0" xfId="0" applyFont="1" applyFill="1" applyBorder="1"/>
    <xf numFmtId="0" fontId="5" fillId="0" borderId="0" xfId="0" applyFont="1" applyBorder="1"/>
    <xf numFmtId="3" fontId="6" fillId="0" borderId="2" xfId="1" applyNumberFormat="1" applyFont="1" applyBorder="1" applyAlignment="1">
      <alignment vertical="center"/>
    </xf>
    <xf numFmtId="3" fontId="6" fillId="0" borderId="2" xfId="1" applyNumberFormat="1" applyFont="1" applyFill="1" applyBorder="1" applyAlignment="1">
      <alignment vertical="center"/>
    </xf>
    <xf numFmtId="0" fontId="2" fillId="0" borderId="0" xfId="0" applyFont="1" applyBorder="1" applyAlignment="1">
      <alignment horizontal="center" wrapText="1"/>
    </xf>
    <xf numFmtId="165" fontId="2" fillId="0" borderId="0" xfId="1" applyNumberFormat="1" applyFont="1" applyBorder="1"/>
    <xf numFmtId="165" fontId="2" fillId="0" borderId="0" xfId="1" applyNumberFormat="1" applyFont="1" applyFill="1" applyBorder="1"/>
    <xf numFmtId="165" fontId="2" fillId="0" borderId="0" xfId="1" applyNumberFormat="1" applyFont="1" applyBorder="1" applyAlignment="1">
      <alignment horizontal="right"/>
    </xf>
    <xf numFmtId="166" fontId="5" fillId="0" borderId="9" xfId="1" applyNumberFormat="1" applyFont="1" applyBorder="1" applyAlignment="1">
      <alignment horizontal="center"/>
    </xf>
    <xf numFmtId="1" fontId="5" fillId="0" borderId="9" xfId="1" applyNumberFormat="1" applyFont="1" applyBorder="1" applyAlignment="1">
      <alignment horizontal="center"/>
    </xf>
    <xf numFmtId="0" fontId="0" fillId="0" borderId="0" xfId="0" applyBorder="1" applyAlignment="1">
      <alignment wrapText="1"/>
    </xf>
    <xf numFmtId="0" fontId="0" fillId="0" borderId="0" xfId="0" applyFill="1" applyBorder="1" applyAlignment="1">
      <alignment horizontal="center"/>
    </xf>
    <xf numFmtId="1" fontId="5" fillId="0" borderId="0" xfId="0" applyNumberFormat="1" applyFont="1" applyFill="1" applyBorder="1" applyAlignment="1">
      <alignment horizontal="center"/>
    </xf>
    <xf numFmtId="0" fontId="0" fillId="0" borderId="0" xfId="0" applyFill="1" applyBorder="1"/>
    <xf numFmtId="1" fontId="5" fillId="0" borderId="9" xfId="0" applyNumberFormat="1" applyFont="1" applyFill="1" applyBorder="1" applyAlignment="1">
      <alignment horizontal="center"/>
    </xf>
    <xf numFmtId="0" fontId="8" fillId="0" borderId="0" xfId="0" applyFont="1" applyBorder="1" applyAlignment="1">
      <alignment horizontal="center"/>
    </xf>
    <xf numFmtId="0" fontId="8" fillId="0" borderId="0" xfId="0" applyFont="1" applyFill="1" applyBorder="1" applyAlignment="1">
      <alignment horizontal="center"/>
    </xf>
    <xf numFmtId="3" fontId="8" fillId="0" borderId="0" xfId="0" applyNumberFormat="1" applyFont="1" applyBorder="1" applyAlignment="1">
      <alignment horizontal="center"/>
    </xf>
    <xf numFmtId="0" fontId="2" fillId="2" borderId="9" xfId="0" applyFont="1" applyFill="1" applyBorder="1" applyAlignment="1">
      <alignment horizontal="center" wrapText="1"/>
    </xf>
    <xf numFmtId="0" fontId="2" fillId="2" borderId="9" xfId="0" applyFont="1" applyFill="1" applyBorder="1" applyAlignment="1">
      <alignment horizontal="center"/>
    </xf>
    <xf numFmtId="0" fontId="2" fillId="0" borderId="0" xfId="0" applyFont="1" applyFill="1" applyBorder="1" applyAlignment="1">
      <alignment horizontal="center"/>
    </xf>
    <xf numFmtId="0" fontId="8" fillId="0" borderId="0" xfId="0" applyFont="1" applyBorder="1"/>
    <xf numFmtId="0" fontId="8" fillId="0" borderId="0" xfId="0" applyFont="1" applyFill="1" applyBorder="1"/>
    <xf numFmtId="0" fontId="0" fillId="0" borderId="0" xfId="0" applyBorder="1" applyAlignment="1">
      <alignment horizontal="left"/>
    </xf>
    <xf numFmtId="165" fontId="7" fillId="0" borderId="9" xfId="1" applyNumberFormat="1" applyFont="1" applyBorder="1" applyAlignment="1">
      <alignment horizontal="center" vertical="center" wrapText="1"/>
    </xf>
    <xf numFmtId="4" fontId="0" fillId="0" borderId="0" xfId="0" applyNumberFormat="1"/>
    <xf numFmtId="0" fontId="0" fillId="0" borderId="0" xfId="0" applyBorder="1" applyAlignment="1">
      <alignment horizontal="center" wrapText="1"/>
    </xf>
    <xf numFmtId="165" fontId="0" fillId="0" borderId="0" xfId="0" applyNumberFormat="1" applyBorder="1"/>
    <xf numFmtId="0" fontId="7" fillId="0" borderId="0" xfId="0" applyFont="1" applyBorder="1"/>
    <xf numFmtId="0" fontId="8" fillId="0" borderId="0" xfId="0" applyFont="1" applyBorder="1" applyAlignment="1">
      <alignment wrapText="1"/>
    </xf>
    <xf numFmtId="0" fontId="11" fillId="3" borderId="0" xfId="0" applyFont="1" applyFill="1" applyBorder="1"/>
    <xf numFmtId="3" fontId="11" fillId="3" borderId="0" xfId="0" applyNumberFormat="1" applyFont="1" applyFill="1" applyBorder="1"/>
    <xf numFmtId="3" fontId="0" fillId="0" borderId="0" xfId="0" applyNumberFormat="1" applyBorder="1"/>
    <xf numFmtId="3" fontId="2" fillId="2" borderId="9" xfId="0" applyNumberFormat="1" applyFont="1" applyFill="1" applyBorder="1" applyAlignment="1">
      <alignment horizontal="center"/>
    </xf>
    <xf numFmtId="3" fontId="0" fillId="0" borderId="9" xfId="1" applyNumberFormat="1" applyFont="1" applyBorder="1" applyAlignment="1">
      <alignment horizontal="center" wrapText="1"/>
    </xf>
    <xf numFmtId="0" fontId="2" fillId="0" borderId="0" xfId="0" applyFont="1" applyBorder="1" applyAlignment="1">
      <alignment horizontal="center" wrapText="1"/>
    </xf>
    <xf numFmtId="0" fontId="2" fillId="0" borderId="0" xfId="0" applyFont="1" applyAlignment="1">
      <alignment horizontal="center" vertical="center" wrapText="1"/>
    </xf>
    <xf numFmtId="165" fontId="9" fillId="0" borderId="0" xfId="0" applyNumberFormat="1" applyFont="1" applyBorder="1" applyAlignment="1">
      <alignment horizontal="center" wrapText="1"/>
    </xf>
    <xf numFmtId="165" fontId="0" fillId="0" borderId="10" xfId="1" applyNumberFormat="1" applyFont="1" applyBorder="1" applyAlignment="1">
      <alignment horizontal="center" vertical="center" wrapText="1"/>
    </xf>
    <xf numFmtId="0" fontId="5" fillId="0" borderId="0" xfId="0" applyFont="1" applyBorder="1" applyAlignment="1">
      <alignment horizontal="left" vertical="center" wrapText="1"/>
    </xf>
    <xf numFmtId="3" fontId="0" fillId="0" borderId="9" xfId="1" applyNumberFormat="1" applyFont="1" applyBorder="1" applyAlignment="1">
      <alignment horizontal="center" wrapText="1"/>
    </xf>
    <xf numFmtId="3" fontId="2" fillId="0" borderId="9" xfId="0" applyNumberFormat="1" applyFont="1" applyBorder="1" applyAlignment="1">
      <alignment horizontal="center" wrapText="1"/>
    </xf>
    <xf numFmtId="0" fontId="5" fillId="4" borderId="0" xfId="0" applyFont="1" applyFill="1" applyBorder="1"/>
    <xf numFmtId="0" fontId="5" fillId="5" borderId="0" xfId="0" applyFont="1" applyFill="1" applyBorder="1"/>
    <xf numFmtId="0" fontId="5" fillId="6" borderId="0" xfId="0" applyFont="1" applyFill="1" applyBorder="1"/>
    <xf numFmtId="0" fontId="5" fillId="7" borderId="0" xfId="0" applyFont="1" applyFill="1" applyBorder="1"/>
    <xf numFmtId="0" fontId="5" fillId="8" borderId="0" xfId="0" applyFont="1" applyFill="1" applyBorder="1"/>
    <xf numFmtId="0" fontId="5" fillId="9" borderId="0" xfId="0" applyFont="1" applyFill="1" applyBorder="1"/>
    <xf numFmtId="0" fontId="5" fillId="10" borderId="0" xfId="0" applyFont="1" applyFill="1" applyBorder="1"/>
    <xf numFmtId="167" fontId="2" fillId="0" borderId="0" xfId="1" applyNumberFormat="1" applyFont="1" applyBorder="1"/>
    <xf numFmtId="165" fontId="6" fillId="0" borderId="0" xfId="1" applyNumberFormat="1" applyFont="1" applyBorder="1" applyAlignment="1">
      <alignment horizontal="center"/>
    </xf>
    <xf numFmtId="1" fontId="5" fillId="0" borderId="0" xfId="1" applyNumberFormat="1" applyFont="1" applyBorder="1" applyAlignment="1">
      <alignment horizontal="center"/>
    </xf>
    <xf numFmtId="166" fontId="5" fillId="0" borderId="0" xfId="1" applyNumberFormat="1" applyFont="1" applyBorder="1" applyAlignment="1">
      <alignment horizontal="center"/>
    </xf>
    <xf numFmtId="166" fontId="5" fillId="0" borderId="0" xfId="0" applyNumberFormat="1" applyFont="1" applyFill="1" applyBorder="1" applyAlignment="1">
      <alignment horizontal="center"/>
    </xf>
    <xf numFmtId="0" fontId="2" fillId="0" borderId="0" xfId="0" applyFont="1" applyFill="1" applyBorder="1" applyAlignment="1">
      <alignment horizontal="center" wrapText="1"/>
    </xf>
    <xf numFmtId="0" fontId="2" fillId="0" borderId="14" xfId="0" applyFont="1" applyFill="1" applyBorder="1" applyAlignment="1">
      <alignment horizontal="center"/>
    </xf>
    <xf numFmtId="165" fontId="0" fillId="0" borderId="9" xfId="1" applyNumberFormat="1" applyFont="1" applyBorder="1" applyAlignment="1">
      <alignment horizontal="center" vertical="center" wrapText="1"/>
    </xf>
    <xf numFmtId="0" fontId="0" fillId="0" borderId="9" xfId="0" applyBorder="1"/>
    <xf numFmtId="0" fontId="2" fillId="0" borderId="0" xfId="0" applyFont="1" applyBorder="1" applyAlignment="1">
      <alignment wrapText="1"/>
    </xf>
    <xf numFmtId="0" fontId="2" fillId="0" borderId="0" xfId="0" applyFont="1" applyAlignment="1">
      <alignment vertical="center" wrapText="1"/>
    </xf>
    <xf numFmtId="0" fontId="2" fillId="2" borderId="9" xfId="0" applyFont="1" applyFill="1" applyBorder="1" applyAlignment="1">
      <alignment horizontal="center" vertical="center" wrapText="1"/>
    </xf>
    <xf numFmtId="0" fontId="0" fillId="0" borderId="9" xfId="0" applyBorder="1" applyAlignment="1">
      <alignment horizontal="center" vertical="center"/>
    </xf>
    <xf numFmtId="0" fontId="2" fillId="0" borderId="8" xfId="0" applyFont="1" applyBorder="1" applyAlignment="1">
      <alignment horizontal="center" vertical="center" wrapText="1"/>
    </xf>
    <xf numFmtId="0" fontId="7" fillId="0" borderId="0" xfId="0" applyFont="1" applyBorder="1" applyAlignment="1">
      <alignment horizontal="center" wrapText="1"/>
    </xf>
    <xf numFmtId="0" fontId="12" fillId="0" borderId="0" xfId="0" applyFont="1" applyBorder="1" applyAlignment="1">
      <alignment wrapText="1"/>
    </xf>
    <xf numFmtId="0" fontId="12" fillId="0" borderId="0" xfId="0" applyFont="1" applyBorder="1" applyAlignment="1">
      <alignment horizontal="center" wrapText="1"/>
    </xf>
    <xf numFmtId="0" fontId="5" fillId="0" borderId="0" xfId="0" applyFont="1" applyBorder="1" applyAlignment="1">
      <alignment horizontal="center" vertical="center" wrapText="1"/>
    </xf>
    <xf numFmtId="165" fontId="7" fillId="0" borderId="0" xfId="1" applyNumberFormat="1" applyFont="1" applyBorder="1" applyAlignment="1">
      <alignment horizontal="center" vertical="center" wrapText="1"/>
    </xf>
    <xf numFmtId="0" fontId="4" fillId="0" borderId="1" xfId="0" applyFont="1" applyBorder="1" applyAlignment="1">
      <alignment wrapText="1"/>
    </xf>
    <xf numFmtId="0" fontId="4" fillId="0" borderId="0" xfId="0" applyFont="1" applyBorder="1" applyAlignment="1">
      <alignment wrapText="1"/>
    </xf>
    <xf numFmtId="0" fontId="2" fillId="2" borderId="10" xfId="0" applyFont="1" applyFill="1" applyBorder="1" applyAlignment="1">
      <alignment horizontal="center" vertical="center" wrapText="1"/>
    </xf>
    <xf numFmtId="0" fontId="5" fillId="0" borderId="0" xfId="0" applyFont="1" applyBorder="1" applyAlignment="1">
      <alignment wrapText="1"/>
    </xf>
    <xf numFmtId="165" fontId="6" fillId="0" borderId="9" xfId="1" applyNumberFormat="1" applyFont="1" applyBorder="1" applyAlignment="1">
      <alignment horizontal="center"/>
    </xf>
    <xf numFmtId="13" fontId="10" fillId="2" borderId="2" xfId="0" applyNumberFormat="1" applyFont="1" applyFill="1" applyBorder="1" applyAlignment="1">
      <alignment horizontal="center"/>
    </xf>
    <xf numFmtId="0" fontId="2" fillId="2" borderId="9" xfId="0" applyFont="1" applyFill="1" applyBorder="1" applyAlignment="1">
      <alignment horizontal="center" wrapText="1"/>
    </xf>
    <xf numFmtId="0" fontId="2" fillId="2" borderId="2" xfId="0" applyFont="1" applyFill="1" applyBorder="1" applyAlignment="1">
      <alignment horizontal="center" vertical="center"/>
    </xf>
    <xf numFmtId="13" fontId="2" fillId="2" borderId="2" xfId="0" applyNumberFormat="1" applyFont="1" applyFill="1" applyBorder="1" applyAlignment="1">
      <alignment horizontal="center" vertical="center"/>
    </xf>
    <xf numFmtId="0" fontId="2" fillId="2" borderId="1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4" xfId="0" applyFont="1" applyFill="1" applyBorder="1" applyAlignment="1">
      <alignment horizontal="center" vertical="center" wrapText="1"/>
    </xf>
    <xf numFmtId="165" fontId="2" fillId="0" borderId="0" xfId="0" applyNumberFormat="1" applyFont="1" applyBorder="1" applyAlignment="1">
      <alignment horizontal="center" wrapText="1"/>
    </xf>
    <xf numFmtId="165" fontId="2" fillId="0" borderId="9" xfId="0" applyNumberFormat="1" applyFont="1" applyBorder="1" applyAlignment="1">
      <alignment horizontal="center" wrapText="1"/>
    </xf>
    <xf numFmtId="0" fontId="2" fillId="0" borderId="0" xfId="0" applyFont="1" applyBorder="1"/>
    <xf numFmtId="0" fontId="7" fillId="0" borderId="9" xfId="0" applyFont="1" applyBorder="1"/>
    <xf numFmtId="165" fontId="2" fillId="0" borderId="0" xfId="0" applyNumberFormat="1" applyFont="1" applyAlignment="1">
      <alignment horizontal="center" vertical="center" wrapText="1"/>
    </xf>
    <xf numFmtId="165" fontId="2" fillId="0" borderId="0" xfId="0" applyNumberFormat="1" applyFont="1" applyBorder="1" applyAlignment="1">
      <alignment wrapText="1"/>
    </xf>
    <xf numFmtId="0" fontId="2" fillId="0" borderId="0" xfId="0" applyFont="1" applyBorder="1" applyAlignment="1">
      <alignment horizontal="center" wrapText="1"/>
    </xf>
    <xf numFmtId="165" fontId="5" fillId="0" borderId="0" xfId="0" applyNumberFormat="1" applyFont="1" applyBorder="1"/>
    <xf numFmtId="3" fontId="11" fillId="3" borderId="0" xfId="0" applyNumberFormat="1" applyFont="1" applyFill="1" applyBorder="1" applyAlignment="1">
      <alignment wrapText="1"/>
    </xf>
    <xf numFmtId="0" fontId="7" fillId="0" borderId="9" xfId="0" applyFont="1" applyBorder="1" applyAlignment="1">
      <alignment wrapText="1"/>
    </xf>
    <xf numFmtId="0" fontId="7" fillId="0" borderId="9" xfId="0" applyFont="1" applyFill="1" applyBorder="1"/>
    <xf numFmtId="0" fontId="0" fillId="0" borderId="9" xfId="0" applyFont="1" applyFill="1" applyBorder="1" applyAlignment="1">
      <alignment wrapText="1"/>
    </xf>
    <xf numFmtId="3" fontId="2" fillId="0" borderId="8" xfId="0" applyNumberFormat="1" applyFont="1" applyBorder="1" applyAlignment="1">
      <alignment horizontal="center" wrapText="1"/>
    </xf>
    <xf numFmtId="3" fontId="6" fillId="0" borderId="8" xfId="0" applyNumberFormat="1" applyFont="1" applyBorder="1" applyAlignment="1">
      <alignment horizontal="center" wrapText="1"/>
    </xf>
    <xf numFmtId="3" fontId="0" fillId="0" borderId="0" xfId="1" applyNumberFormat="1" applyFont="1" applyFill="1" applyBorder="1" applyAlignment="1">
      <alignment horizontal="center" wrapText="1"/>
    </xf>
    <xf numFmtId="0" fontId="10" fillId="0" borderId="0" xfId="0" applyFont="1" applyFill="1" applyBorder="1" applyAlignment="1">
      <alignment horizontal="center" wrapText="1"/>
    </xf>
    <xf numFmtId="3" fontId="2" fillId="0" borderId="0" xfId="0" applyNumberFormat="1" applyFont="1" applyFill="1" applyBorder="1" applyAlignment="1">
      <alignment horizontal="center" wrapText="1"/>
    </xf>
    <xf numFmtId="0" fontId="10" fillId="0" borderId="0" xfId="0" applyFont="1" applyFill="1" applyBorder="1" applyAlignment="1">
      <alignment horizontal="center"/>
    </xf>
    <xf numFmtId="165" fontId="2" fillId="0" borderId="9" xfId="0" applyNumberFormat="1" applyFont="1" applyBorder="1" applyAlignment="1">
      <alignment horizontal="center" wrapText="1"/>
    </xf>
    <xf numFmtId="165" fontId="2" fillId="0" borderId="0" xfId="0" applyNumberFormat="1" applyFont="1" applyBorder="1" applyAlignment="1">
      <alignment horizontal="center" wrapText="1"/>
    </xf>
    <xf numFmtId="3" fontId="2" fillId="0" borderId="0" xfId="0" applyNumberFormat="1" applyFont="1" applyBorder="1" applyAlignment="1">
      <alignment horizontal="center" wrapText="1"/>
    </xf>
    <xf numFmtId="3" fontId="6" fillId="0" borderId="0" xfId="0" applyNumberFormat="1" applyFont="1" applyBorder="1" applyAlignment="1">
      <alignment horizontal="center" wrapText="1"/>
    </xf>
    <xf numFmtId="0" fontId="2" fillId="2" borderId="11" xfId="0" applyFont="1" applyFill="1" applyBorder="1" applyAlignment="1">
      <alignment horizontal="center"/>
    </xf>
    <xf numFmtId="3" fontId="0" fillId="0" borderId="11" xfId="1" applyNumberFormat="1" applyFont="1" applyBorder="1" applyAlignment="1">
      <alignment horizontal="center" wrapText="1"/>
    </xf>
    <xf numFmtId="3" fontId="2" fillId="0" borderId="27" xfId="0" applyNumberFormat="1" applyFont="1" applyBorder="1" applyAlignment="1">
      <alignment horizontal="center" wrapText="1"/>
    </xf>
    <xf numFmtId="3" fontId="0" fillId="0" borderId="0" xfId="1" applyNumberFormat="1" applyFont="1" applyBorder="1" applyAlignment="1">
      <alignment horizontal="center" wrapText="1"/>
    </xf>
    <xf numFmtId="3" fontId="0" fillId="0" borderId="6" xfId="1" applyNumberFormat="1" applyFont="1" applyBorder="1" applyAlignment="1">
      <alignment horizontal="center" wrapText="1"/>
    </xf>
    <xf numFmtId="3" fontId="2" fillId="0" borderId="6" xfId="0" applyNumberFormat="1" applyFont="1" applyBorder="1" applyAlignment="1">
      <alignment horizontal="center" wrapText="1"/>
    </xf>
    <xf numFmtId="0" fontId="2" fillId="0" borderId="6" xfId="0" applyFont="1" applyFill="1" applyBorder="1" applyAlignment="1">
      <alignment horizontal="center"/>
    </xf>
    <xf numFmtId="0" fontId="10" fillId="2" borderId="9" xfId="0" applyFont="1" applyFill="1" applyBorder="1" applyAlignment="1">
      <alignment horizontal="center" wrapText="1"/>
    </xf>
    <xf numFmtId="0" fontId="2" fillId="2" borderId="9" xfId="0" applyFont="1" applyFill="1" applyBorder="1" applyAlignment="1">
      <alignment horizontal="center" wrapText="1"/>
    </xf>
    <xf numFmtId="165" fontId="2" fillId="0" borderId="0" xfId="0" applyNumberFormat="1" applyFont="1" applyBorder="1" applyAlignment="1">
      <alignment horizontal="center" wrapText="1"/>
    </xf>
    <xf numFmtId="0" fontId="2" fillId="0" borderId="0" xfId="0" applyFont="1" applyBorder="1" applyAlignment="1">
      <alignment horizontal="center" wrapText="1"/>
    </xf>
    <xf numFmtId="0" fontId="7" fillId="0" borderId="9" xfId="0" applyFont="1" applyBorder="1" applyAlignment="1">
      <alignment horizontal="left" wrapText="1"/>
    </xf>
    <xf numFmtId="0" fontId="0" fillId="0" borderId="9" xfId="0" applyBorder="1" applyAlignment="1">
      <alignment horizontal="left" wrapText="1"/>
    </xf>
    <xf numFmtId="3" fontId="0" fillId="0" borderId="9" xfId="1" applyNumberFormat="1" applyFont="1" applyBorder="1" applyAlignment="1">
      <alignment horizontal="center" wrapText="1"/>
    </xf>
    <xf numFmtId="0" fontId="2" fillId="0" borderId="9" xfId="0" applyFont="1" applyBorder="1" applyAlignment="1">
      <alignment horizontal="center" wrapText="1"/>
    </xf>
    <xf numFmtId="3" fontId="2" fillId="0" borderId="9" xfId="0" applyNumberFormat="1" applyFont="1" applyBorder="1" applyAlignment="1">
      <alignment horizontal="center" wrapText="1"/>
    </xf>
    <xf numFmtId="0" fontId="0" fillId="0" borderId="0" xfId="0" applyBorder="1" applyAlignment="1"/>
    <xf numFmtId="0" fontId="13" fillId="0" borderId="0" xfId="0" applyFont="1" applyBorder="1"/>
    <xf numFmtId="0" fontId="13" fillId="0" borderId="0" xfId="0" applyFont="1" applyFill="1" applyBorder="1"/>
    <xf numFmtId="165" fontId="2" fillId="0" borderId="9" xfId="1" applyNumberFormat="1" applyFont="1" applyBorder="1" applyAlignment="1">
      <alignment horizontal="center" vertical="center" wrapText="1"/>
    </xf>
    <xf numFmtId="165" fontId="2" fillId="0" borderId="9" xfId="1" applyNumberFormat="1" applyFont="1" applyBorder="1" applyAlignment="1">
      <alignment vertical="center" wrapText="1"/>
    </xf>
    <xf numFmtId="164" fontId="4" fillId="11" borderId="5" xfId="1" quotePrefix="1" applyFont="1" applyFill="1" applyBorder="1" applyAlignment="1">
      <alignment vertical="center"/>
    </xf>
    <xf numFmtId="165" fontId="5" fillId="11" borderId="12" xfId="1" applyNumberFormat="1" applyFont="1" applyFill="1" applyBorder="1" applyAlignment="1">
      <alignment vertical="center"/>
    </xf>
    <xf numFmtId="165" fontId="5" fillId="11" borderId="3" xfId="1" applyNumberFormat="1" applyFont="1" applyFill="1" applyBorder="1" applyAlignment="1">
      <alignment vertical="center"/>
    </xf>
    <xf numFmtId="165" fontId="5" fillId="11" borderId="5" xfId="1" applyNumberFormat="1" applyFont="1" applyFill="1" applyBorder="1" applyAlignment="1">
      <alignment vertical="center"/>
    </xf>
    <xf numFmtId="165" fontId="4" fillId="11" borderId="4" xfId="1" applyNumberFormat="1" applyFont="1" applyFill="1" applyBorder="1" applyAlignment="1">
      <alignment vertical="center"/>
    </xf>
    <xf numFmtId="165" fontId="5" fillId="11" borderId="4" xfId="1" applyNumberFormat="1" applyFont="1" applyFill="1" applyBorder="1" applyAlignment="1">
      <alignment vertical="center"/>
    </xf>
    <xf numFmtId="165" fontId="4" fillId="0" borderId="3" xfId="1" applyNumberFormat="1" applyFont="1" applyFill="1" applyBorder="1" applyAlignment="1">
      <alignment vertical="center"/>
    </xf>
    <xf numFmtId="165" fontId="5" fillId="0" borderId="3" xfId="1" applyNumberFormat="1" applyFont="1" applyFill="1" applyBorder="1" applyAlignment="1">
      <alignment vertical="center"/>
    </xf>
    <xf numFmtId="165" fontId="5" fillId="0" borderId="4" xfId="1" applyNumberFormat="1" applyFont="1" applyFill="1" applyBorder="1" applyAlignment="1">
      <alignment vertical="center"/>
    </xf>
    <xf numFmtId="165" fontId="4" fillId="0" borderId="4" xfId="1" applyNumberFormat="1" applyFont="1" applyFill="1" applyBorder="1" applyAlignment="1">
      <alignment vertical="center"/>
    </xf>
    <xf numFmtId="43" fontId="0" fillId="0" borderId="0" xfId="0" applyNumberFormat="1" applyBorder="1"/>
    <xf numFmtId="164" fontId="4" fillId="0" borderId="1" xfId="1" applyFont="1" applyBorder="1" applyAlignment="1">
      <alignment wrapText="1"/>
    </xf>
    <xf numFmtId="43" fontId="2" fillId="0" borderId="0" xfId="0" applyNumberFormat="1" applyFont="1" applyBorder="1" applyAlignment="1">
      <alignment horizontal="center" wrapText="1"/>
    </xf>
    <xf numFmtId="0" fontId="3" fillId="0" borderId="0" xfId="0" applyFont="1" applyBorder="1" applyAlignment="1">
      <alignment horizontal="left"/>
    </xf>
    <xf numFmtId="3" fontId="0" fillId="0" borderId="9" xfId="1" applyNumberFormat="1" applyFont="1" applyBorder="1" applyAlignment="1">
      <alignment horizontal="center" vertical="center" wrapText="1"/>
    </xf>
    <xf numFmtId="3" fontId="2" fillId="0" borderId="9" xfId="0" applyNumberFormat="1" applyFont="1" applyBorder="1" applyAlignment="1">
      <alignment horizontal="center" vertical="center" wrapText="1"/>
    </xf>
    <xf numFmtId="0" fontId="7" fillId="0" borderId="11" xfId="0" applyFont="1" applyBorder="1" applyAlignment="1">
      <alignment wrapText="1"/>
    </xf>
    <xf numFmtId="0" fontId="7" fillId="0" borderId="15" xfId="0" applyFont="1" applyBorder="1" applyAlignment="1">
      <alignment wrapText="1"/>
    </xf>
    <xf numFmtId="0" fontId="2" fillId="2" borderId="9" xfId="0" applyFont="1" applyFill="1" applyBorder="1" applyAlignment="1">
      <alignment horizontal="center" wrapText="1"/>
    </xf>
    <xf numFmtId="0" fontId="7" fillId="0" borderId="9" xfId="0" applyFont="1" applyBorder="1" applyAlignment="1">
      <alignment horizontal="center" vertical="center" wrapText="1"/>
    </xf>
    <xf numFmtId="0" fontId="2" fillId="0" borderId="9" xfId="0" applyFont="1" applyBorder="1" applyAlignment="1">
      <alignment horizontal="center" wrapText="1"/>
    </xf>
    <xf numFmtId="0" fontId="0" fillId="0" borderId="0" xfId="0" applyBorder="1" applyAlignment="1">
      <alignment horizontal="left"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5" xfId="0" applyFont="1" applyBorder="1" applyAlignment="1">
      <alignment horizontal="center" vertical="center" wrapText="1"/>
    </xf>
    <xf numFmtId="0" fontId="10" fillId="0" borderId="0" xfId="0" applyFont="1" applyFill="1" applyBorder="1" applyAlignment="1">
      <alignment horizontal="center" wrapText="1"/>
    </xf>
    <xf numFmtId="0" fontId="2" fillId="0" borderId="0" xfId="0" applyFont="1" applyBorder="1" applyAlignment="1">
      <alignment horizontal="center" wrapText="1"/>
    </xf>
    <xf numFmtId="0" fontId="7" fillId="0" borderId="9" xfId="0" applyFont="1" applyBorder="1" applyAlignment="1"/>
    <xf numFmtId="165" fontId="2" fillId="0" borderId="9" xfId="0" applyNumberFormat="1" applyFont="1" applyBorder="1" applyAlignment="1">
      <alignment horizontal="center" wrapText="1"/>
    </xf>
    <xf numFmtId="0" fontId="2" fillId="0" borderId="0" xfId="0" applyFont="1" applyBorder="1" applyAlignment="1">
      <alignment horizontal="center"/>
    </xf>
    <xf numFmtId="165" fontId="2" fillId="0" borderId="0" xfId="0" applyNumberFormat="1" applyFont="1" applyBorder="1" applyAlignment="1">
      <alignment horizontal="center" wrapText="1"/>
    </xf>
    <xf numFmtId="0" fontId="12" fillId="0" borderId="0" xfId="0" applyFont="1" applyBorder="1" applyAlignment="1">
      <alignment horizontal="center" wrapText="1"/>
    </xf>
    <xf numFmtId="0" fontId="2" fillId="0" borderId="0" xfId="0" applyFont="1" applyAlignment="1">
      <alignment horizontal="center" vertical="center" wrapText="1"/>
    </xf>
    <xf numFmtId="0" fontId="2" fillId="0" borderId="0" xfId="0" applyFont="1" applyBorder="1" applyAlignment="1">
      <alignment horizontal="left" wrapText="1"/>
    </xf>
    <xf numFmtId="0" fontId="2" fillId="2" borderId="16" xfId="0" applyFont="1" applyFill="1" applyBorder="1" applyAlignment="1">
      <alignment horizontal="center" wrapText="1"/>
    </xf>
    <xf numFmtId="0" fontId="2" fillId="2" borderId="7" xfId="0" applyFont="1" applyFill="1" applyBorder="1" applyAlignment="1">
      <alignment horizontal="center" wrapText="1"/>
    </xf>
    <xf numFmtId="0" fontId="5" fillId="11" borderId="25" xfId="0" applyFont="1" applyFill="1" applyBorder="1" applyAlignment="1">
      <alignment horizontal="left" vertical="center" wrapText="1"/>
    </xf>
    <xf numFmtId="0" fontId="5" fillId="11" borderId="26"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2" fillId="2" borderId="1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65" fontId="9" fillId="0" borderId="0" xfId="0" applyNumberFormat="1" applyFont="1" applyBorder="1" applyAlignment="1">
      <alignment horizontal="center" wrapText="1"/>
    </xf>
    <xf numFmtId="0" fontId="7" fillId="0" borderId="0" xfId="0" applyFont="1" applyBorder="1" applyAlignment="1">
      <alignment horizontal="left" wrapText="1"/>
    </xf>
    <xf numFmtId="0" fontId="5" fillId="0" borderId="0" xfId="0" applyFont="1" applyBorder="1" applyAlignment="1">
      <alignment horizontal="left"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11" borderId="19" xfId="0" applyFont="1" applyFill="1" applyBorder="1" applyAlignment="1">
      <alignment horizontal="left" vertical="center" wrapText="1"/>
    </xf>
    <xf numFmtId="0" fontId="5" fillId="11" borderId="2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22" xfId="0" applyFont="1" applyFill="1" applyBorder="1" applyAlignment="1">
      <alignment horizontal="left" vertical="center" wrapText="1"/>
    </xf>
    <xf numFmtId="0" fontId="6" fillId="0" borderId="16" xfId="0" applyFont="1" applyBorder="1" applyAlignment="1">
      <alignment horizontal="center" wrapText="1"/>
    </xf>
    <xf numFmtId="0" fontId="6" fillId="0" borderId="7" xfId="0" applyFont="1" applyBorder="1" applyAlignment="1">
      <alignment horizontal="center" wrapText="1"/>
    </xf>
    <xf numFmtId="0" fontId="5" fillId="0" borderId="0" xfId="0" applyFont="1" applyBorder="1" applyAlignment="1">
      <alignment horizontal="center" vertical="center" wrapText="1"/>
    </xf>
    <xf numFmtId="0" fontId="6" fillId="0" borderId="28" xfId="0" applyFont="1" applyBorder="1" applyAlignment="1">
      <alignment horizontal="left" wrapText="1"/>
    </xf>
    <xf numFmtId="0" fontId="2" fillId="0" borderId="13" xfId="0" applyFont="1" applyBorder="1" applyAlignment="1">
      <alignment horizontal="center" wrapText="1"/>
    </xf>
    <xf numFmtId="0" fontId="2" fillId="0" borderId="8" xfId="0" applyFont="1" applyBorder="1" applyAlignment="1">
      <alignment horizontal="center" wrapText="1"/>
    </xf>
    <xf numFmtId="0" fontId="0" fillId="0" borderId="0" xfId="0" applyBorder="1" applyAlignment="1">
      <alignment horizontal="center" wrapText="1"/>
    </xf>
    <xf numFmtId="0" fontId="2" fillId="0" borderId="0" xfId="0" applyFont="1" applyBorder="1" applyAlignment="1">
      <alignment horizontal="left" vertical="center" wrapText="1"/>
    </xf>
    <xf numFmtId="3" fontId="6" fillId="0" borderId="9" xfId="0" applyNumberFormat="1" applyFont="1" applyBorder="1" applyAlignment="1">
      <alignment horizontal="center" wrapText="1"/>
    </xf>
    <xf numFmtId="0" fontId="3" fillId="0" borderId="0" xfId="0" applyFont="1" applyBorder="1" applyAlignment="1">
      <alignment horizontal="left"/>
    </xf>
    <xf numFmtId="0" fontId="7" fillId="0" borderId="9" xfId="0" applyFont="1" applyBorder="1" applyAlignment="1">
      <alignment horizontal="left" wrapText="1"/>
    </xf>
    <xf numFmtId="0" fontId="0" fillId="0" borderId="9" xfId="0" applyBorder="1" applyAlignment="1">
      <alignment horizontal="left" wrapText="1"/>
    </xf>
    <xf numFmtId="3" fontId="0" fillId="0" borderId="9" xfId="1" applyNumberFormat="1" applyFont="1" applyBorder="1" applyAlignment="1">
      <alignment horizontal="center" wrapText="1"/>
    </xf>
    <xf numFmtId="3" fontId="5" fillId="0" borderId="9" xfId="1" applyNumberFormat="1" applyFont="1" applyBorder="1" applyAlignment="1">
      <alignment horizontal="center" wrapText="1"/>
    </xf>
    <xf numFmtId="3" fontId="2" fillId="0" borderId="9" xfId="0" applyNumberFormat="1" applyFont="1" applyBorder="1" applyAlignment="1">
      <alignment horizontal="center" wrapText="1"/>
    </xf>
    <xf numFmtId="0" fontId="13" fillId="0" borderId="0" xfId="0" applyFont="1" applyBorder="1" applyAlignment="1">
      <alignment horizontal="left" wrapText="1"/>
    </xf>
    <xf numFmtId="3" fontId="13" fillId="0" borderId="0" xfId="1" applyNumberFormat="1" applyFont="1" applyBorder="1" applyAlignment="1">
      <alignment horizontal="center" wrapText="1"/>
    </xf>
    <xf numFmtId="43" fontId="7" fillId="0" borderId="11" xfId="0" applyNumberFormat="1" applyFont="1" applyBorder="1" applyAlignment="1">
      <alignment wrapText="1"/>
    </xf>
    <xf numFmtId="43" fontId="7" fillId="0" borderId="15" xfId="0" applyNumberFormat="1" applyFont="1" applyBorder="1" applyAlignment="1">
      <alignment wrapText="1"/>
    </xf>
    <xf numFmtId="0" fontId="2" fillId="0" borderId="11" xfId="0" applyFont="1" applyBorder="1" applyAlignment="1">
      <alignment horizontal="center" wrapText="1"/>
    </xf>
    <xf numFmtId="0" fontId="2" fillId="0" borderId="14" xfId="0" applyFont="1" applyBorder="1" applyAlignment="1">
      <alignment horizontal="center" wrapText="1"/>
    </xf>
    <xf numFmtId="0" fontId="2" fillId="0" borderId="15" xfId="0" applyFont="1" applyBorder="1" applyAlignment="1">
      <alignment horizontal="center" wrapText="1"/>
    </xf>
    <xf numFmtId="164" fontId="7" fillId="0" borderId="6" xfId="0" applyNumberFormat="1" applyFont="1" applyBorder="1" applyAlignment="1">
      <alignment horizontal="center" wrapText="1"/>
    </xf>
    <xf numFmtId="0" fontId="7" fillId="0" borderId="23" xfId="0" applyFont="1" applyBorder="1" applyAlignment="1">
      <alignment horizontal="center" wrapText="1"/>
    </xf>
    <xf numFmtId="0" fontId="7" fillId="0" borderId="11" xfId="0" applyFont="1" applyBorder="1" applyAlignment="1">
      <alignment horizontal="center" wrapText="1"/>
    </xf>
    <xf numFmtId="0" fontId="7" fillId="0" borderId="15" xfId="0" applyFont="1" applyBorder="1" applyAlignment="1">
      <alignment horizontal="center" wrapText="1"/>
    </xf>
    <xf numFmtId="0" fontId="7" fillId="0" borderId="0" xfId="0" applyFont="1" applyBorder="1" applyAlignment="1">
      <alignment horizontal="center" wrapText="1"/>
    </xf>
    <xf numFmtId="0" fontId="2" fillId="0" borderId="31" xfId="0" applyFont="1" applyBorder="1" applyAlignment="1">
      <alignment horizontal="center" wrapText="1"/>
    </xf>
    <xf numFmtId="0" fontId="2" fillId="0" borderId="29" xfId="0" applyFont="1" applyBorder="1" applyAlignment="1">
      <alignment horizontal="center" wrapText="1"/>
    </xf>
    <xf numFmtId="0" fontId="2" fillId="0" borderId="30" xfId="0" applyFont="1" applyBorder="1" applyAlignment="1">
      <alignment horizontal="center" wrapText="1"/>
    </xf>
    <xf numFmtId="0" fontId="2" fillId="0" borderId="27" xfId="0" applyFont="1" applyBorder="1" applyAlignment="1">
      <alignment horizontal="center" wrapText="1"/>
    </xf>
    <xf numFmtId="0" fontId="2" fillId="0" borderId="28" xfId="0" applyFont="1" applyBorder="1" applyAlignment="1">
      <alignment horizontal="center" wrapText="1"/>
    </xf>
    <xf numFmtId="0" fontId="2" fillId="0" borderId="32" xfId="0" applyFont="1" applyBorder="1" applyAlignment="1">
      <alignment horizont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PROYECCION RENTAS PROPIAS</a:t>
            </a:r>
          </a:p>
        </c:rich>
      </c:tx>
      <c:layout>
        <c:manualLayout>
          <c:xMode val="edge"/>
          <c:yMode val="edge"/>
          <c:x val="0.17469460987427335"/>
          <c:y val="1.9587684508199862E-2"/>
        </c:manualLayout>
      </c:layout>
      <c:spPr>
        <a:noFill/>
        <a:ln w="25400">
          <a:noFill/>
        </a:ln>
      </c:spPr>
    </c:title>
    <c:view3D>
      <c:depthPercent val="100"/>
      <c:rAngAx val="1"/>
    </c:view3D>
    <c:plotArea>
      <c:layout>
        <c:manualLayout>
          <c:layoutTarget val="inner"/>
          <c:xMode val="edge"/>
          <c:yMode val="edge"/>
          <c:x val="5.5766793409378977E-2"/>
          <c:y val="0.13887523364790322"/>
          <c:w val="0.94423320659062104"/>
          <c:h val="0.68350390444370634"/>
        </c:manualLayout>
      </c:layout>
      <c:bar3DChart>
        <c:barDir val="col"/>
        <c:grouping val="stacked"/>
        <c:ser>
          <c:idx val="0"/>
          <c:order val="0"/>
          <c:dLbls>
            <c:dLbl>
              <c:idx val="0"/>
              <c:layout>
                <c:manualLayout>
                  <c:x val="-2.7777777777777796E-3"/>
                  <c:y val="-0.22685185185185186"/>
                </c:manualLayout>
              </c:layout>
              <c:spPr>
                <a:noFill/>
                <a:ln w="25400">
                  <a:noFill/>
                </a:ln>
              </c:spPr>
              <c:txPr>
                <a:bodyPr/>
                <a:lstStyle/>
                <a:p>
                  <a:pPr>
                    <a:defRPr/>
                  </a:pPr>
                  <a:endParaRPr lang="es-CO"/>
                </a:p>
              </c:txPr>
              <c:showVal val="1"/>
            </c:dLbl>
            <c:dLbl>
              <c:idx val="1"/>
              <c:layout>
                <c:manualLayout>
                  <c:x val="1.9444444444444445E-2"/>
                  <c:y val="-0.25"/>
                </c:manualLayout>
              </c:layout>
              <c:spPr>
                <a:noFill/>
                <a:ln w="25400">
                  <a:noFill/>
                </a:ln>
              </c:spPr>
              <c:txPr>
                <a:bodyPr/>
                <a:lstStyle/>
                <a:p>
                  <a:pPr>
                    <a:defRPr/>
                  </a:pPr>
                  <a:endParaRPr lang="es-CO"/>
                </a:p>
              </c:txPr>
              <c:showVal val="1"/>
            </c:dLbl>
            <c:dLbl>
              <c:idx val="2"/>
              <c:layout>
                <c:manualLayout>
                  <c:x val="1.3888888888888892E-2"/>
                  <c:y val="-0.3009259259259261"/>
                </c:manualLayout>
              </c:layout>
              <c:spPr>
                <a:noFill/>
                <a:ln w="25400">
                  <a:noFill/>
                </a:ln>
              </c:spPr>
              <c:txPr>
                <a:bodyPr/>
                <a:lstStyle/>
                <a:p>
                  <a:pPr>
                    <a:defRPr/>
                  </a:pPr>
                  <a:endParaRPr lang="es-CO"/>
                </a:p>
              </c:txPr>
              <c:showVal val="1"/>
            </c:dLbl>
            <c:dLbl>
              <c:idx val="3"/>
              <c:layout>
                <c:manualLayout>
                  <c:x val="1.3645898825384469E-2"/>
                  <c:y val="-0.35054223232782161"/>
                </c:manualLayout>
              </c:layout>
              <c:spPr>
                <a:noFill/>
                <a:ln w="25400">
                  <a:noFill/>
                </a:ln>
              </c:spPr>
              <c:txPr>
                <a:bodyPr/>
                <a:lstStyle/>
                <a:p>
                  <a:pPr>
                    <a:defRPr/>
                  </a:pPr>
                  <a:endParaRPr lang="es-CO"/>
                </a:p>
              </c:txPr>
              <c:showVal val="1"/>
            </c:dLbl>
            <c:spPr>
              <a:noFill/>
              <a:ln w="25400">
                <a:noFill/>
              </a:ln>
            </c:spPr>
            <c:showVal val="1"/>
          </c:dLbls>
          <c:cat>
            <c:numRef>
              <c:f>Hoja1!$E$14:$H$14</c:f>
              <c:numCache>
                <c:formatCode>General</c:formatCode>
                <c:ptCount val="4"/>
                <c:pt idx="0">
                  <c:v>2012</c:v>
                </c:pt>
                <c:pt idx="1">
                  <c:v>2013</c:v>
                </c:pt>
                <c:pt idx="2">
                  <c:v>2014</c:v>
                </c:pt>
                <c:pt idx="3">
                  <c:v>2015</c:v>
                </c:pt>
              </c:numCache>
            </c:numRef>
          </c:cat>
          <c:val>
            <c:numRef>
              <c:f>Hoja1!$F$12:$I$12</c:f>
              <c:numCache>
                <c:formatCode>_ * #,##0_ ;_ * \-#,##0_ ;_ * "-"??_ ;_ @_ </c:formatCode>
                <c:ptCount val="4"/>
                <c:pt idx="0">
                  <c:v>242763000</c:v>
                </c:pt>
                <c:pt idx="1">
                  <c:v>250045890</c:v>
                </c:pt>
                <c:pt idx="2">
                  <c:v>257547266.70000002</c:v>
                </c:pt>
                <c:pt idx="3">
                  <c:v>265273684.70100003</c:v>
                </c:pt>
              </c:numCache>
            </c:numRef>
          </c:val>
        </c:ser>
        <c:dLbls>
          <c:showVal val="1"/>
        </c:dLbls>
        <c:gapWidth val="95"/>
        <c:gapDepth val="95"/>
        <c:shape val="cylinder"/>
        <c:axId val="81941248"/>
        <c:axId val="81943168"/>
        <c:axId val="0"/>
      </c:bar3DChart>
      <c:catAx>
        <c:axId val="81941248"/>
        <c:scaling>
          <c:orientation val="minMax"/>
        </c:scaling>
        <c:axPos val="b"/>
        <c:title>
          <c:tx>
            <c:rich>
              <a:bodyPr/>
              <a:lstStyle/>
              <a:p>
                <a:pPr>
                  <a:defRPr/>
                </a:pPr>
                <a:r>
                  <a:rPr lang="es-CO"/>
                  <a:t>AÑOS</a:t>
                </a:r>
              </a:p>
            </c:rich>
          </c:tx>
          <c:layout/>
          <c:spPr>
            <a:noFill/>
            <a:ln w="25400">
              <a:noFill/>
            </a:ln>
          </c:spPr>
        </c:title>
        <c:numFmt formatCode="General" sourceLinked="1"/>
        <c:majorTickMark val="none"/>
        <c:tickLblPos val="nextTo"/>
        <c:crossAx val="81943168"/>
        <c:crosses val="autoZero"/>
        <c:auto val="1"/>
        <c:lblAlgn val="ctr"/>
        <c:lblOffset val="100"/>
      </c:catAx>
      <c:valAx>
        <c:axId val="81943168"/>
        <c:scaling>
          <c:orientation val="minMax"/>
        </c:scaling>
        <c:delete val="1"/>
        <c:axPos val="l"/>
        <c:numFmt formatCode="_ * #,##0_ ;_ * \-#,##0_ ;_ * &quot;-&quot;??_ ;_ @_ " sourceLinked="1"/>
        <c:tickLblPos val="nextTo"/>
        <c:crossAx val="81941248"/>
        <c:crosses val="autoZero"/>
        <c:crossBetween val="between"/>
      </c:valAx>
      <c:spPr>
        <a:noFill/>
        <a:ln w="25400">
          <a:noFill/>
        </a:ln>
      </c:spPr>
    </c:plotArea>
    <c:plotVisOnly val="1"/>
    <c:dispBlanksAs val="gap"/>
  </c:chart>
  <c:printSettings>
    <c:headerFooter/>
    <c:pageMargins b="0.75000000000000011" l="0.70000000000000007" r="0.70000000000000007" t="0.75000000000000011" header="0.30000000000000004" footer="0.30000000000000004"/>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PROYECCION DE GASTOS CON</a:t>
            </a:r>
            <a:r>
              <a:rPr lang="es-CO" baseline="0"/>
              <a:t> INGRESOS CORRIENTES PERIODO  </a:t>
            </a:r>
            <a:r>
              <a:rPr lang="es-CO"/>
              <a:t>2012-2015</a:t>
            </a:r>
          </a:p>
        </c:rich>
      </c:tx>
      <c:layout/>
      <c:spPr>
        <a:noFill/>
        <a:ln w="25400">
          <a:noFill/>
        </a:ln>
      </c:spPr>
    </c:title>
    <c:view3D>
      <c:depthPercent val="100"/>
      <c:rAngAx val="1"/>
    </c:view3D>
    <c:plotArea>
      <c:layout/>
      <c:bar3DChart>
        <c:barDir val="col"/>
        <c:grouping val="stacked"/>
        <c:ser>
          <c:idx val="0"/>
          <c:order val="0"/>
          <c:dLbls>
            <c:dLbl>
              <c:idx val="0"/>
              <c:layout>
                <c:manualLayout>
                  <c:x val="4.8907231454050513E-3"/>
                  <c:y val="-0.18522152093912542"/>
                </c:manualLayout>
              </c:layout>
              <c:spPr>
                <a:noFill/>
                <a:ln w="25400">
                  <a:noFill/>
                </a:ln>
              </c:spPr>
              <c:txPr>
                <a:bodyPr/>
                <a:lstStyle/>
                <a:p>
                  <a:pPr>
                    <a:defRPr/>
                  </a:pPr>
                  <a:endParaRPr lang="es-CO"/>
                </a:p>
              </c:txPr>
              <c:showVal val="1"/>
            </c:dLbl>
            <c:dLbl>
              <c:idx val="1"/>
              <c:layout>
                <c:manualLayout>
                  <c:x val="1.3888883540329022E-2"/>
                  <c:y val="-0.22225858843362595"/>
                </c:manualLayout>
              </c:layout>
              <c:spPr>
                <a:noFill/>
                <a:ln w="25400">
                  <a:noFill/>
                </a:ln>
              </c:spPr>
              <c:txPr>
                <a:bodyPr/>
                <a:lstStyle/>
                <a:p>
                  <a:pPr>
                    <a:defRPr/>
                  </a:pPr>
                  <a:endParaRPr lang="es-CO"/>
                </a:p>
              </c:txPr>
              <c:showVal val="1"/>
            </c:dLbl>
            <c:dLbl>
              <c:idx val="2"/>
              <c:layout>
                <c:manualLayout>
                  <c:x val="3.4425684691612949E-3"/>
                  <c:y val="-0.27314816718406287"/>
                </c:manualLayout>
              </c:layout>
              <c:spPr>
                <a:noFill/>
                <a:ln w="25400">
                  <a:noFill/>
                </a:ln>
              </c:spPr>
              <c:txPr>
                <a:bodyPr/>
                <a:lstStyle/>
                <a:p>
                  <a:pPr>
                    <a:defRPr/>
                  </a:pPr>
                  <a:endParaRPr lang="es-CO"/>
                </a:p>
              </c:txPr>
              <c:showVal val="1"/>
            </c:dLbl>
            <c:dLbl>
              <c:idx val="3"/>
              <c:layout>
                <c:manualLayout>
                  <c:x val="1.5550959217145416E-2"/>
                  <c:y val="-0.32059291544170559"/>
                </c:manualLayout>
              </c:layout>
              <c:spPr>
                <a:noFill/>
                <a:ln w="25400">
                  <a:noFill/>
                </a:ln>
              </c:spPr>
              <c:txPr>
                <a:bodyPr/>
                <a:lstStyle/>
                <a:p>
                  <a:pPr>
                    <a:defRPr/>
                  </a:pPr>
                  <a:endParaRPr lang="es-CO"/>
                </a:p>
              </c:txPr>
              <c:showVal val="1"/>
            </c:dLbl>
            <c:spPr>
              <a:noFill/>
              <a:ln w="25400">
                <a:noFill/>
              </a:ln>
            </c:spPr>
            <c:showVal val="1"/>
          </c:dLbls>
          <c:cat>
            <c:numRef>
              <c:f>Hoja1!$E$176:$H$176</c:f>
              <c:numCache>
                <c:formatCode>General</c:formatCode>
                <c:ptCount val="4"/>
                <c:pt idx="0">
                  <c:v>2012</c:v>
                </c:pt>
                <c:pt idx="1">
                  <c:v>2013</c:v>
                </c:pt>
                <c:pt idx="2">
                  <c:v>2014</c:v>
                </c:pt>
                <c:pt idx="3">
                  <c:v>2015</c:v>
                </c:pt>
              </c:numCache>
            </c:numRef>
          </c:cat>
          <c:val>
            <c:numRef>
              <c:f>Hoja1!$E$173:$H$173</c:f>
              <c:numCache>
                <c:formatCode>#,##0</c:formatCode>
                <c:ptCount val="4"/>
                <c:pt idx="0">
                  <c:v>4673418779</c:v>
                </c:pt>
                <c:pt idx="1">
                  <c:v>4813621342.3699999</c:v>
                </c:pt>
                <c:pt idx="2">
                  <c:v>4958029982.6410999</c:v>
                </c:pt>
                <c:pt idx="3">
                  <c:v>5106770882.1203337</c:v>
                </c:pt>
              </c:numCache>
            </c:numRef>
          </c:val>
        </c:ser>
        <c:ser>
          <c:idx val="1"/>
          <c:order val="1"/>
          <c:dLbls>
            <c:delete val="1"/>
          </c:dLbls>
          <c:cat>
            <c:numRef>
              <c:f>Hoja1!$E$176:$H$176</c:f>
              <c:numCache>
                <c:formatCode>General</c:formatCode>
                <c:ptCount val="4"/>
                <c:pt idx="0">
                  <c:v>2012</c:v>
                </c:pt>
                <c:pt idx="1">
                  <c:v>2013</c:v>
                </c:pt>
                <c:pt idx="2">
                  <c:v>2014</c:v>
                </c:pt>
                <c:pt idx="3">
                  <c:v>2015</c:v>
                </c:pt>
              </c:numCache>
            </c:numRef>
          </c:cat>
          <c:val>
            <c:numRef>
              <c:f>Hoja1!#REF!</c:f>
              <c:numCache>
                <c:formatCode>General</c:formatCode>
                <c:ptCount val="1"/>
                <c:pt idx="0">
                  <c:v>1</c:v>
                </c:pt>
              </c:numCache>
            </c:numRef>
          </c:val>
        </c:ser>
        <c:dLbls>
          <c:showVal val="1"/>
        </c:dLbls>
        <c:gapWidth val="95"/>
        <c:gapDepth val="95"/>
        <c:shape val="cylinder"/>
        <c:axId val="83043456"/>
        <c:axId val="83045376"/>
        <c:axId val="0"/>
      </c:bar3DChart>
      <c:catAx>
        <c:axId val="83043456"/>
        <c:scaling>
          <c:orientation val="minMax"/>
        </c:scaling>
        <c:axPos val="b"/>
        <c:title>
          <c:tx>
            <c:rich>
              <a:bodyPr/>
              <a:lstStyle/>
              <a:p>
                <a:pPr>
                  <a:defRPr/>
                </a:pPr>
                <a:r>
                  <a:rPr lang="es-CO"/>
                  <a:t>AÑOS</a:t>
                </a:r>
              </a:p>
            </c:rich>
          </c:tx>
          <c:layout/>
          <c:spPr>
            <a:noFill/>
            <a:ln w="25400">
              <a:noFill/>
            </a:ln>
          </c:spPr>
        </c:title>
        <c:numFmt formatCode="General" sourceLinked="1"/>
        <c:majorTickMark val="none"/>
        <c:tickLblPos val="nextTo"/>
        <c:crossAx val="83045376"/>
        <c:crosses val="autoZero"/>
        <c:auto val="1"/>
        <c:lblAlgn val="ctr"/>
        <c:lblOffset val="100"/>
      </c:catAx>
      <c:valAx>
        <c:axId val="83045376"/>
        <c:scaling>
          <c:orientation val="minMax"/>
        </c:scaling>
        <c:delete val="1"/>
        <c:axPos val="l"/>
        <c:numFmt formatCode="#,##0" sourceLinked="1"/>
        <c:tickLblPos val="nextTo"/>
        <c:crossAx val="83043456"/>
        <c:crosses val="autoZero"/>
        <c:crossBetween val="between"/>
      </c:valAx>
      <c:spPr>
        <a:noFill/>
        <a:ln w="25400">
          <a:noFill/>
        </a:ln>
      </c:spPr>
    </c:plotArea>
    <c:plotVisOnly val="1"/>
    <c:dispBlanksAs val="gap"/>
  </c:chart>
  <c:printSettings>
    <c:headerFooter/>
    <c:pageMargins b="0.75000000000000011" l="0.70000000000000007" r="0.70000000000000007" t="0.75000000000000011" header="0.30000000000000004" footer="0.30000000000000004"/>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s-CO"/>
  <c:style val="7"/>
  <c:chart>
    <c:title>
      <c:tx>
        <c:rich>
          <a:bodyPr/>
          <a:lstStyle/>
          <a:p>
            <a:pPr>
              <a:defRPr/>
            </a:pPr>
            <a:r>
              <a:rPr lang="es-CO"/>
              <a:t>PROYECCION GASTOS 2013</a:t>
            </a:r>
          </a:p>
        </c:rich>
      </c:tx>
      <c:layout/>
    </c:title>
    <c:view3D>
      <c:rotX val="30"/>
      <c:perspective val="30"/>
    </c:view3D>
    <c:plotArea>
      <c:layout>
        <c:manualLayout>
          <c:layoutTarget val="inner"/>
          <c:xMode val="edge"/>
          <c:yMode val="edge"/>
          <c:x val="0.10272857432466677"/>
          <c:y val="0.4261605887524611"/>
          <c:w val="0.89727142567533325"/>
          <c:h val="0.4536107272449556"/>
        </c:manualLayout>
      </c:layout>
      <c:pie3DChart>
        <c:varyColors val="1"/>
        <c:ser>
          <c:idx val="0"/>
          <c:order val="0"/>
          <c:dPt>
            <c:idx val="0"/>
          </c:dPt>
          <c:dPt>
            <c:idx val="1"/>
          </c:dPt>
          <c:dPt>
            <c:idx val="2"/>
          </c:dPt>
          <c:dPt>
            <c:idx val="3"/>
          </c:dPt>
          <c:dLbls>
            <c:dLbl>
              <c:idx val="1"/>
              <c:delete val="1"/>
            </c:dLbl>
            <c:dLbl>
              <c:idx val="3"/>
              <c:delete val="1"/>
            </c:dLbl>
            <c:showPercent val="1"/>
          </c:dLbls>
          <c:cat>
            <c:strRef>
              <c:f>Hoja1!$D$216:$D$219</c:f>
              <c:strCache>
                <c:ptCount val="3"/>
                <c:pt idx="0">
                  <c:v>FUNCIONAMIENTO</c:v>
                </c:pt>
                <c:pt idx="2">
                  <c:v>INVERSION</c:v>
                </c:pt>
              </c:strCache>
            </c:strRef>
          </c:cat>
          <c:val>
            <c:numRef>
              <c:f>Hoja1!$E$216:$E$219</c:f>
              <c:numCache>
                <c:formatCode>#,##0</c:formatCode>
                <c:ptCount val="4"/>
                <c:pt idx="0">
                  <c:v>1014622112.36</c:v>
                </c:pt>
                <c:pt idx="2">
                  <c:v>3798999230.0099998</c:v>
                </c:pt>
              </c:numCache>
            </c:numRef>
          </c:val>
        </c:ser>
        <c:dLbls>
          <c:showPercent val="1"/>
        </c:dLbls>
      </c:pie3DChart>
    </c:plotArea>
    <c:legend>
      <c:legendPos val="t"/>
      <c:legendEntry>
        <c:idx val="1"/>
        <c:delete val="1"/>
      </c:legendEntry>
      <c:legendEntry>
        <c:idx val="3"/>
        <c:delete val="1"/>
      </c:legendEntry>
      <c:layout/>
    </c:legend>
    <c:plotVisOnly val="1"/>
    <c:dispBlanksAs val="zero"/>
  </c:chart>
  <c:printSettings>
    <c:headerFooter/>
    <c:pageMargins b="0.75000000000000033" l="0.70000000000000029" r="0.70000000000000029" t="0.75000000000000033" header="0.30000000000000016" footer="0.3000000000000001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style val="7"/>
  <c:chart>
    <c:title>
      <c:tx>
        <c:rich>
          <a:bodyPr/>
          <a:lstStyle/>
          <a:p>
            <a:pPr>
              <a:defRPr/>
            </a:pPr>
            <a:r>
              <a:rPr lang="es-CO"/>
              <a:t>PROYECCION GASTOS 2014</a:t>
            </a:r>
          </a:p>
        </c:rich>
      </c:tx>
      <c:layout/>
    </c:title>
    <c:view3D>
      <c:rotX val="30"/>
      <c:perspective val="30"/>
    </c:view3D>
    <c:plotArea>
      <c:layout>
        <c:manualLayout>
          <c:layoutTarget val="inner"/>
          <c:xMode val="edge"/>
          <c:yMode val="edge"/>
          <c:x val="0.10602696212045458"/>
          <c:y val="0.44736515357667328"/>
          <c:w val="0.89397303787954552"/>
          <c:h val="0.4277296759317345"/>
        </c:manualLayout>
      </c:layout>
      <c:pie3DChart>
        <c:varyColors val="1"/>
        <c:ser>
          <c:idx val="0"/>
          <c:order val="0"/>
          <c:dPt>
            <c:idx val="0"/>
          </c:dPt>
          <c:dPt>
            <c:idx val="1"/>
          </c:dPt>
          <c:dPt>
            <c:idx val="2"/>
          </c:dPt>
          <c:dPt>
            <c:idx val="3"/>
          </c:dPt>
          <c:dLbls>
            <c:dLbl>
              <c:idx val="1"/>
              <c:delete val="1"/>
            </c:dLbl>
            <c:dLbl>
              <c:idx val="3"/>
              <c:delete val="1"/>
            </c:dLbl>
            <c:showPercent val="1"/>
          </c:dLbls>
          <c:cat>
            <c:strRef>
              <c:f>Hoja1!$D$230:$D$233</c:f>
              <c:strCache>
                <c:ptCount val="3"/>
                <c:pt idx="0">
                  <c:v>FUNCIONAMIENTO</c:v>
                </c:pt>
                <c:pt idx="2">
                  <c:v>INVERSION</c:v>
                </c:pt>
              </c:strCache>
            </c:strRef>
          </c:cat>
          <c:val>
            <c:numRef>
              <c:f>Hoja1!$E$230:$E$233</c:f>
              <c:numCache>
                <c:formatCode>#,##0</c:formatCode>
                <c:ptCount val="4"/>
                <c:pt idx="0">
                  <c:v>1045060775.7308</c:v>
                </c:pt>
                <c:pt idx="2">
                  <c:v>3912969206.9103003</c:v>
                </c:pt>
              </c:numCache>
            </c:numRef>
          </c:val>
        </c:ser>
        <c:dLbls>
          <c:showPercent val="1"/>
        </c:dLbls>
      </c:pie3DChart>
    </c:plotArea>
    <c:legend>
      <c:legendPos val="t"/>
      <c:legendEntry>
        <c:idx val="1"/>
        <c:delete val="1"/>
      </c:legendEntry>
      <c:legendEntry>
        <c:idx val="3"/>
        <c:delete val="1"/>
      </c:legendEntry>
      <c:layout>
        <c:manualLayout>
          <c:xMode val="edge"/>
          <c:yMode val="edge"/>
          <c:x val="0.19084871883851937"/>
          <c:y val="0.27935665191154346"/>
          <c:w val="0.6183025623229611"/>
          <c:h val="0.13302374991745858"/>
        </c:manualLayout>
      </c:layout>
    </c:legend>
    <c:plotVisOnly val="1"/>
    <c:dispBlanksAs val="zero"/>
  </c:chart>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style val="7"/>
  <c:chart>
    <c:title>
      <c:tx>
        <c:rich>
          <a:bodyPr/>
          <a:lstStyle/>
          <a:p>
            <a:pPr>
              <a:defRPr/>
            </a:pPr>
            <a:r>
              <a:rPr lang="es-CO"/>
              <a:t>PROYECCION GASTOS 2015</a:t>
            </a:r>
          </a:p>
        </c:rich>
      </c:tx>
    </c:title>
    <c:view3D>
      <c:rotX val="30"/>
      <c:perspective val="30"/>
    </c:view3D>
    <c:plotArea>
      <c:layout>
        <c:manualLayout>
          <c:layoutTarget val="inner"/>
          <c:xMode val="edge"/>
          <c:yMode val="edge"/>
          <c:x val="0"/>
          <c:y val="0.42212477160618594"/>
          <c:w val="1"/>
          <c:h val="0.45946166333019012"/>
        </c:manualLayout>
      </c:layout>
      <c:pie3DChart>
        <c:varyColors val="1"/>
        <c:ser>
          <c:idx val="0"/>
          <c:order val="0"/>
          <c:dPt>
            <c:idx val="0"/>
          </c:dPt>
          <c:dPt>
            <c:idx val="1"/>
          </c:dPt>
          <c:dPt>
            <c:idx val="2"/>
          </c:dPt>
          <c:dPt>
            <c:idx val="3"/>
          </c:dPt>
          <c:dLbls>
            <c:dLbl>
              <c:idx val="1"/>
              <c:delete val="1"/>
            </c:dLbl>
            <c:dLbl>
              <c:idx val="3"/>
              <c:delete val="1"/>
            </c:dLbl>
            <c:showPercent val="1"/>
          </c:dLbls>
          <c:cat>
            <c:strRef>
              <c:f>Hoja1!$D$242:$D$245</c:f>
              <c:strCache>
                <c:ptCount val="3"/>
                <c:pt idx="0">
                  <c:v>FUNCIONAMIENTO</c:v>
                </c:pt>
                <c:pt idx="2">
                  <c:v>INVERSION</c:v>
                </c:pt>
              </c:strCache>
            </c:strRef>
          </c:cat>
          <c:val>
            <c:numRef>
              <c:f>Hoja1!$E$242:$E$245</c:f>
              <c:numCache>
                <c:formatCode>#,##0</c:formatCode>
                <c:ptCount val="4"/>
                <c:pt idx="0">
                  <c:v>1076412599.0027242</c:v>
                </c:pt>
                <c:pt idx="2">
                  <c:v>4030358283.1176095</c:v>
                </c:pt>
              </c:numCache>
            </c:numRef>
          </c:val>
        </c:ser>
        <c:dLbls>
          <c:showPercent val="1"/>
        </c:dLbls>
      </c:pie3DChart>
    </c:plotArea>
    <c:legend>
      <c:legendPos val="t"/>
      <c:legendEntry>
        <c:idx val="1"/>
        <c:delete val="1"/>
      </c:legendEntry>
      <c:legendEntry>
        <c:idx val="3"/>
        <c:delete val="1"/>
      </c:legendEntry>
    </c:legend>
    <c:plotVisOnly val="1"/>
    <c:dispBlanksAs val="zero"/>
  </c:chart>
  <c:printSettings>
    <c:headerFooter/>
    <c:pageMargins b="0.75000000000000056" l="0.70000000000000051" r="0.70000000000000051" t="0.75000000000000056" header="0.30000000000000027" footer="0.30000000000000027"/>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sz="1600"/>
              <a:t>PROYECCIONES DE INGRESOS POR  TRANSFERENCIAS</a:t>
            </a:r>
            <a:r>
              <a:rPr lang="es-CO" sz="1600" baseline="0"/>
              <a:t> </a:t>
            </a:r>
            <a:endParaRPr lang="es-CO" sz="1600"/>
          </a:p>
        </c:rich>
      </c:tx>
      <c:layout>
        <c:manualLayout>
          <c:xMode val="edge"/>
          <c:yMode val="edge"/>
          <c:x val="8.7735984714877365E-3"/>
          <c:y val="6.0706056198591651E-2"/>
        </c:manualLayout>
      </c:layout>
      <c:spPr>
        <a:noFill/>
        <a:ln w="25400">
          <a:noFill/>
        </a:ln>
      </c:spPr>
    </c:title>
    <c:view3D>
      <c:depthPercent val="100"/>
      <c:rAngAx val="1"/>
    </c:view3D>
    <c:plotArea>
      <c:layout>
        <c:manualLayout>
          <c:layoutTarget val="inner"/>
          <c:xMode val="edge"/>
          <c:yMode val="edge"/>
          <c:x val="0"/>
          <c:y val="1.1570778934258368E-3"/>
          <c:w val="0.96207825289597848"/>
          <c:h val="0.81271599293145302"/>
        </c:manualLayout>
      </c:layout>
      <c:bar3DChart>
        <c:barDir val="col"/>
        <c:grouping val="stacked"/>
        <c:ser>
          <c:idx val="0"/>
          <c:order val="0"/>
          <c:dLbls>
            <c:dLbl>
              <c:idx val="0"/>
              <c:layout>
                <c:manualLayout>
                  <c:x val="2.0122818617138508E-2"/>
                  <c:y val="-0.20546737213403876"/>
                </c:manualLayout>
              </c:layout>
              <c:showVal val="1"/>
            </c:dLbl>
            <c:dLbl>
              <c:idx val="1"/>
              <c:layout>
                <c:manualLayout>
                  <c:x val="1.1111177896656051E-2"/>
                  <c:y val="-0.26322737435598331"/>
                </c:manualLayout>
              </c:layout>
              <c:showVal val="1"/>
            </c:dLbl>
            <c:dLbl>
              <c:idx val="2"/>
              <c:layout>
                <c:manualLayout>
                  <c:x val="1.1111217112348869E-2"/>
                  <c:y val="-0.33942480335210046"/>
                </c:manualLayout>
              </c:layout>
              <c:showVal val="1"/>
            </c:dLbl>
            <c:dLbl>
              <c:idx val="3"/>
              <c:layout>
                <c:manualLayout>
                  <c:x val="2.7777666197527508E-2"/>
                  <c:y val="-0.40490095566942486"/>
                </c:manualLayout>
              </c:layout>
              <c:showVal val="1"/>
            </c:dLbl>
            <c:spPr>
              <a:noFill/>
              <a:ln w="25400">
                <a:noFill/>
              </a:ln>
            </c:spPr>
            <c:txPr>
              <a:bodyPr/>
              <a:lstStyle/>
              <a:p>
                <a:pPr>
                  <a:defRPr sz="1400"/>
                </a:pPr>
                <a:endParaRPr lang="es-CO"/>
              </a:p>
            </c:txPr>
            <c:showVal val="1"/>
          </c:dLbls>
          <c:cat>
            <c:numRef>
              <c:f>Hoja1!$E$77:$H$77</c:f>
              <c:numCache>
                <c:formatCode>General</c:formatCode>
                <c:ptCount val="4"/>
                <c:pt idx="0">
                  <c:v>2012</c:v>
                </c:pt>
                <c:pt idx="1">
                  <c:v>2013</c:v>
                </c:pt>
                <c:pt idx="2">
                  <c:v>2014</c:v>
                </c:pt>
                <c:pt idx="3">
                  <c:v>2015</c:v>
                </c:pt>
              </c:numCache>
            </c:numRef>
          </c:cat>
          <c:val>
            <c:numRef>
              <c:f>Hoja1!$E$78:$H$78</c:f>
              <c:numCache>
                <c:formatCode>#,##0</c:formatCode>
                <c:ptCount val="4"/>
                <c:pt idx="0">
                  <c:v>4430656779</c:v>
                </c:pt>
                <c:pt idx="1">
                  <c:v>4563576482.3700008</c:v>
                </c:pt>
                <c:pt idx="2">
                  <c:v>4700483776.8410997</c:v>
                </c:pt>
                <c:pt idx="3">
                  <c:v>4841498290.1463337</c:v>
                </c:pt>
              </c:numCache>
            </c:numRef>
          </c:val>
        </c:ser>
        <c:dLbls>
          <c:showVal val="1"/>
        </c:dLbls>
        <c:gapWidth val="95"/>
        <c:gapDepth val="95"/>
        <c:shape val="cylinder"/>
        <c:axId val="83206144"/>
        <c:axId val="83208064"/>
        <c:axId val="0"/>
      </c:bar3DChart>
      <c:catAx>
        <c:axId val="83206144"/>
        <c:scaling>
          <c:orientation val="minMax"/>
        </c:scaling>
        <c:axPos val="b"/>
        <c:title>
          <c:tx>
            <c:rich>
              <a:bodyPr/>
              <a:lstStyle/>
              <a:p>
                <a:pPr>
                  <a:defRPr/>
                </a:pPr>
                <a:r>
                  <a:rPr lang="es-CO"/>
                  <a:t>AÑOS</a:t>
                </a:r>
              </a:p>
            </c:rich>
          </c:tx>
          <c:layout/>
          <c:spPr>
            <a:noFill/>
            <a:ln w="25400">
              <a:noFill/>
            </a:ln>
          </c:spPr>
        </c:title>
        <c:numFmt formatCode="General" sourceLinked="1"/>
        <c:majorTickMark val="none"/>
        <c:tickLblPos val="nextTo"/>
        <c:crossAx val="83208064"/>
        <c:crosses val="autoZero"/>
        <c:auto val="1"/>
        <c:lblAlgn val="ctr"/>
        <c:lblOffset val="100"/>
      </c:catAx>
      <c:valAx>
        <c:axId val="83208064"/>
        <c:scaling>
          <c:orientation val="minMax"/>
        </c:scaling>
        <c:delete val="1"/>
        <c:axPos val="l"/>
        <c:numFmt formatCode="#,##0" sourceLinked="1"/>
        <c:tickLblPos val="nextTo"/>
        <c:crossAx val="83206144"/>
        <c:crosses val="autoZero"/>
        <c:crossBetween val="between"/>
      </c:valAx>
      <c:spPr>
        <a:noFill/>
        <a:ln w="25400">
          <a:noFill/>
        </a:ln>
      </c:spPr>
    </c:plotArea>
    <c:plotVisOnly val="1"/>
    <c:dispBlanksAs val="gap"/>
  </c:chart>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style val="34"/>
  <c:chart>
    <c:autoTitleDeleted val="1"/>
    <c:view3D>
      <c:rotX val="30"/>
      <c:perspective val="30"/>
    </c:view3D>
    <c:plotArea>
      <c:layout/>
      <c:pie3DChart>
        <c:varyColors val="1"/>
        <c:ser>
          <c:idx val="1"/>
          <c:order val="0"/>
          <c:tx>
            <c:strRef>
              <c:f>Hoja1!$D$146</c:f>
              <c:strCache>
                <c:ptCount val="1"/>
                <c:pt idx="0">
                  <c:v>4.430.656.779</c:v>
                </c:pt>
              </c:strCache>
            </c:strRef>
          </c:tx>
          <c:explosion val="25"/>
          <c:cat>
            <c:strRef>
              <c:f>Hoja1!$B$145:$B$148</c:f>
              <c:strCache>
                <c:ptCount val="4"/>
                <c:pt idx="0">
                  <c:v>RENTAS PROPIAS</c:v>
                </c:pt>
                <c:pt idx="1">
                  <c:v>TRANSFERENCIAS </c:v>
                </c:pt>
                <c:pt idx="2">
                  <c:v>FONDOS ESPECIALES - REGALIAS Y COMPENSACIONES </c:v>
                </c:pt>
                <c:pt idx="3">
                  <c:v>RECURSOS  DE CAPITAL</c:v>
                </c:pt>
              </c:strCache>
            </c:strRef>
          </c:cat>
          <c:val>
            <c:numRef>
              <c:f>Hoja1!$D$145:$D$148</c:f>
              <c:numCache>
                <c:formatCode>#,##0</c:formatCode>
                <c:ptCount val="4"/>
                <c:pt idx="0">
                  <c:v>242763000</c:v>
                </c:pt>
                <c:pt idx="1">
                  <c:v>4430656779</c:v>
                </c:pt>
                <c:pt idx="2">
                  <c:v>3535114416</c:v>
                </c:pt>
                <c:pt idx="3">
                  <c:v>2420276579</c:v>
                </c:pt>
              </c:numCache>
            </c:numRef>
          </c:val>
        </c:ser>
        <c:ser>
          <c:idx val="0"/>
          <c:order val="1"/>
          <c:tx>
            <c:strRef>
              <c:f>Hoja1!$D$145</c:f>
              <c:strCache>
                <c:ptCount val="1"/>
                <c:pt idx="0">
                  <c:v>242.763.000</c:v>
                </c:pt>
              </c:strCache>
            </c:strRef>
          </c:tx>
          <c:explosion val="25"/>
          <c:cat>
            <c:strRef>
              <c:f>Hoja1!$B$145:$B$148</c:f>
              <c:strCache>
                <c:ptCount val="4"/>
                <c:pt idx="0">
                  <c:v>RENTAS PROPIAS</c:v>
                </c:pt>
                <c:pt idx="1">
                  <c:v>TRANSFERENCIAS </c:v>
                </c:pt>
                <c:pt idx="2">
                  <c:v>FONDOS ESPECIALES - REGALIAS Y COMPENSACIONES </c:v>
                </c:pt>
                <c:pt idx="3">
                  <c:v>RECURSOS  DE CAPITAL</c:v>
                </c:pt>
              </c:strCache>
            </c:strRef>
          </c:cat>
          <c:val>
            <c:numRef>
              <c:f>Hoja1!$C$145:$C$148</c:f>
              <c:numCache>
                <c:formatCode>General</c:formatCode>
                <c:ptCount val="4"/>
              </c:numCache>
            </c:numRef>
          </c:val>
        </c:ser>
        <c:ser>
          <c:idx val="2"/>
          <c:order val="2"/>
          <c:tx>
            <c:strRef>
              <c:f>Hoja1!$D$147</c:f>
              <c:strCache>
                <c:ptCount val="1"/>
                <c:pt idx="0">
                  <c:v>3.535.114.416</c:v>
                </c:pt>
              </c:strCache>
            </c:strRef>
          </c:tx>
          <c:explosion val="25"/>
          <c:val>
            <c:numLit>
              <c:formatCode>General</c:formatCode>
              <c:ptCount val="1"/>
              <c:pt idx="0">
                <c:v>1</c:v>
              </c:pt>
            </c:numLit>
          </c:val>
        </c:ser>
        <c:ser>
          <c:idx val="3"/>
          <c:order val="3"/>
          <c:tx>
            <c:strRef>
              <c:f>Hoja1!$D$148</c:f>
              <c:strCache>
                <c:ptCount val="1"/>
                <c:pt idx="0">
                  <c:v>2.420.276.579</c:v>
                </c:pt>
              </c:strCache>
            </c:strRef>
          </c:tx>
          <c:explosion val="25"/>
          <c:val>
            <c:numLit>
              <c:formatCode>General</c:formatCode>
              <c:ptCount val="1"/>
              <c:pt idx="0">
                <c:v>1</c:v>
              </c:pt>
            </c:numLit>
          </c:val>
        </c:ser>
        <c:dLbls/>
      </c:pie3DChart>
    </c:plotArea>
    <c:legend>
      <c:legendPos val="r"/>
      <c:layout/>
    </c:legend>
    <c:plotVisOnly val="1"/>
    <c:dispBlanksAs val="zero"/>
  </c:chart>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style val="7"/>
  <c:chart>
    <c:title>
      <c:tx>
        <c:rich>
          <a:bodyPr/>
          <a:lstStyle/>
          <a:p>
            <a:pPr>
              <a:defRPr/>
            </a:pPr>
            <a:r>
              <a:rPr lang="es-CO"/>
              <a:t>PROYECCION GASTOS 2012</a:t>
            </a:r>
          </a:p>
        </c:rich>
      </c:tx>
      <c:layout/>
    </c:title>
    <c:view3D>
      <c:rotX val="30"/>
      <c:perspective val="30"/>
    </c:view3D>
    <c:plotArea>
      <c:layout/>
      <c:pie3DChart>
        <c:varyColors val="1"/>
        <c:ser>
          <c:idx val="0"/>
          <c:order val="0"/>
          <c:dPt>
            <c:idx val="0"/>
          </c:dPt>
          <c:dPt>
            <c:idx val="1"/>
          </c:dPt>
          <c:dPt>
            <c:idx val="2"/>
          </c:dPt>
          <c:dPt>
            <c:idx val="3"/>
          </c:dPt>
          <c:dLbls>
            <c:dLbl>
              <c:idx val="0"/>
              <c:layout>
                <c:manualLayout>
                  <c:x val="-3.3922133834733692E-2"/>
                  <c:y val="-2.4119534498680484E-2"/>
                </c:manualLayout>
              </c:layout>
              <c:showPercent val="1"/>
            </c:dLbl>
            <c:dLbl>
              <c:idx val="1"/>
              <c:delete val="1"/>
            </c:dLbl>
            <c:dLbl>
              <c:idx val="2"/>
              <c:layout>
                <c:manualLayout>
                  <c:x val="-5.9836262216181581E-2"/>
                  <c:y val="-5.5632222523900626E-2"/>
                </c:manualLayout>
              </c:layout>
              <c:showPercent val="1"/>
            </c:dLbl>
            <c:dLbl>
              <c:idx val="3"/>
              <c:delete val="1"/>
            </c:dLbl>
            <c:showPercent val="1"/>
            <c:showLeaderLines val="1"/>
          </c:dLbls>
          <c:cat>
            <c:strRef>
              <c:f>Hoja1!$I$204:$I$207</c:f>
              <c:strCache>
                <c:ptCount val="3"/>
                <c:pt idx="0">
                  <c:v>FUNCIONAMIENTO</c:v>
                </c:pt>
                <c:pt idx="2">
                  <c:v>INVERSION</c:v>
                </c:pt>
              </c:strCache>
            </c:strRef>
          </c:cat>
          <c:val>
            <c:numRef>
              <c:f>Hoja1!$J$204:$J$207</c:f>
              <c:numCache>
                <c:formatCode>#,##0</c:formatCode>
                <c:ptCount val="4"/>
                <c:pt idx="0">
                  <c:v>985070012</c:v>
                </c:pt>
                <c:pt idx="2">
                  <c:v>9643731262</c:v>
                </c:pt>
              </c:numCache>
            </c:numRef>
          </c:val>
        </c:ser>
        <c:dLbls>
          <c:showPercent val="1"/>
        </c:dLbls>
      </c:pie3DChart>
    </c:plotArea>
    <c:legend>
      <c:legendPos val="t"/>
      <c:legendEntry>
        <c:idx val="1"/>
        <c:delete val="1"/>
      </c:legendEntry>
      <c:legendEntry>
        <c:idx val="3"/>
        <c:delete val="1"/>
      </c:legendEntry>
      <c:layout/>
    </c:legend>
    <c:plotVisOnly val="1"/>
    <c:dispBlanksAs val="zero"/>
  </c:chart>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737753</xdr:colOff>
      <xdr:row>14</xdr:row>
      <xdr:rowOff>90055</xdr:rowOff>
    </xdr:from>
    <xdr:to>
      <xdr:col>7</xdr:col>
      <xdr:colOff>1177203</xdr:colOff>
      <xdr:row>36</xdr:row>
      <xdr:rowOff>94819</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24039</xdr:colOff>
      <xdr:row>175</xdr:row>
      <xdr:rowOff>19844</xdr:rowOff>
    </xdr:from>
    <xdr:to>
      <xdr:col>7</xdr:col>
      <xdr:colOff>146844</xdr:colOff>
      <xdr:row>194</xdr:row>
      <xdr:rowOff>43656</xdr:rowOff>
    </xdr:to>
    <xdr:graphicFrame macro="">
      <xdr:nvGraphicFramePr>
        <xdr:cNvPr id="3"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7939</xdr:colOff>
      <xdr:row>212</xdr:row>
      <xdr:rowOff>11905</xdr:rowOff>
    </xdr:from>
    <xdr:to>
      <xdr:col>8</xdr:col>
      <xdr:colOff>781845</xdr:colOff>
      <xdr:row>222</xdr:row>
      <xdr:rowOff>87311</xdr:rowOff>
    </xdr:to>
    <xdr:graphicFrame macro="">
      <xdr:nvGraphicFramePr>
        <xdr:cNvPr id="5"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1266032</xdr:colOff>
      <xdr:row>224</xdr:row>
      <xdr:rowOff>31751</xdr:rowOff>
    </xdr:from>
    <xdr:to>
      <xdr:col>8</xdr:col>
      <xdr:colOff>777875</xdr:colOff>
      <xdr:row>235</xdr:row>
      <xdr:rowOff>146845</xdr:rowOff>
    </xdr:to>
    <xdr:graphicFrame macro="">
      <xdr:nvGraphicFramePr>
        <xdr:cNvPr id="6"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1271588</xdr:colOff>
      <xdr:row>238</xdr:row>
      <xdr:rowOff>172243</xdr:rowOff>
    </xdr:from>
    <xdr:to>
      <xdr:col>8</xdr:col>
      <xdr:colOff>746125</xdr:colOff>
      <xdr:row>250</xdr:row>
      <xdr:rowOff>95250</xdr:rowOff>
    </xdr:to>
    <xdr:graphicFrame macro="">
      <xdr:nvGraphicFramePr>
        <xdr:cNvPr id="7"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746125</xdr:colOff>
      <xdr:row>74</xdr:row>
      <xdr:rowOff>162718</xdr:rowOff>
    </xdr:from>
    <xdr:to>
      <xdr:col>8</xdr:col>
      <xdr:colOff>39688</xdr:colOff>
      <xdr:row>97</xdr:row>
      <xdr:rowOff>47625</xdr:rowOff>
    </xdr:to>
    <xdr:graphicFrame macro="">
      <xdr:nvGraphicFramePr>
        <xdr:cNvPr id="8"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842817</xdr:colOff>
      <xdr:row>143</xdr:row>
      <xdr:rowOff>865</xdr:rowOff>
    </xdr:from>
    <xdr:to>
      <xdr:col>8</xdr:col>
      <xdr:colOff>236681</xdr:colOff>
      <xdr:row>158</xdr:row>
      <xdr:rowOff>45315</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738188</xdr:colOff>
      <xdr:row>200</xdr:row>
      <xdr:rowOff>71438</xdr:rowOff>
    </xdr:from>
    <xdr:to>
      <xdr:col>8</xdr:col>
      <xdr:colOff>1071563</xdr:colOff>
      <xdr:row>208</xdr:row>
      <xdr:rowOff>130970</xdr:rowOff>
    </xdr:to>
    <xdr:graphicFrame macro="">
      <xdr:nvGraphicFramePr>
        <xdr:cNvPr id="11"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0.21062</cdr:x>
      <cdr:y>0.13441</cdr:y>
    </cdr:from>
    <cdr:to>
      <cdr:x>0.69963</cdr:x>
      <cdr:y>0.19086</cdr:y>
    </cdr:to>
    <cdr:sp macro="" textlink="">
      <cdr:nvSpPr>
        <cdr:cNvPr id="3" name="2 CuadroTexto"/>
        <cdr:cNvSpPr txBox="1"/>
      </cdr:nvSpPr>
      <cdr:spPr>
        <a:xfrm xmlns:a="http://schemas.openxmlformats.org/drawingml/2006/main">
          <a:off x="1095375" y="476251"/>
          <a:ext cx="2543175" cy="20002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0.23443</cdr:x>
      <cdr:y>0.15591</cdr:y>
    </cdr:from>
    <cdr:to>
      <cdr:x>0.6044</cdr:x>
      <cdr:y>0.20699</cdr:y>
    </cdr:to>
    <cdr:sp macro="" textlink="">
      <cdr:nvSpPr>
        <cdr:cNvPr id="5" name="4 CuadroTexto"/>
        <cdr:cNvSpPr txBox="1"/>
      </cdr:nvSpPr>
      <cdr:spPr>
        <a:xfrm xmlns:a="http://schemas.openxmlformats.org/drawingml/2006/main">
          <a:off x="1219200" y="552450"/>
          <a:ext cx="1924050" cy="180975"/>
        </a:xfrm>
        <a:prstGeom xmlns:a="http://schemas.openxmlformats.org/drawingml/2006/main" prst="rect">
          <a:avLst/>
        </a:prstGeom>
      </cdr:spPr>
      <cdr:txBody>
        <a:bodyPr xmlns:a="http://schemas.openxmlformats.org/drawingml/2006/main" wrap="square" rtlCol="0"/>
        <a:lstStyle xmlns:a="http://schemas.openxmlformats.org/drawingml/2006/main"/>
        <a:p xmlns:a="http://schemas.openxmlformats.org/drawingml/2006/main">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Nueva%20carpeta\GUALMATAN\PLAN%20PLURIANUAL%20DE%20INVERSIONES\Ejecuciones%20INGRESOScorte%202012-05-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Nueva%20carpeta\GUALMATAN\PLAN%20PLURIANUAL%20DE%20INVERSIONES\Copia%20de%20EjecucionGASTOS%20%20Presupuestal%202012--05--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jecuciones corte 2012-05-15"/>
    </sheetNames>
    <sheetDataSet>
      <sheetData sheetId="0">
        <row r="4">
          <cell r="G4">
            <v>227202000</v>
          </cell>
        </row>
        <row r="20">
          <cell r="G20">
            <v>15561000</v>
          </cell>
        </row>
        <row r="44">
          <cell r="G44">
            <v>831803152</v>
          </cell>
        </row>
        <row r="45">
          <cell r="G45">
            <v>58123157</v>
          </cell>
        </row>
        <row r="48">
          <cell r="A48" t="str">
            <v>1103020101</v>
          </cell>
          <cell r="G48">
            <v>110626555</v>
          </cell>
        </row>
        <row r="50">
          <cell r="A50" t="str">
            <v>1103020102</v>
          </cell>
          <cell r="G50">
            <v>97084000</v>
          </cell>
        </row>
        <row r="52">
          <cell r="A52" t="str">
            <v>11030202</v>
          </cell>
        </row>
        <row r="53">
          <cell r="G53">
            <v>29227647</v>
          </cell>
        </row>
        <row r="54">
          <cell r="G54">
            <v>2359428</v>
          </cell>
        </row>
        <row r="56">
          <cell r="A56" t="str">
            <v>1103020301</v>
          </cell>
        </row>
        <row r="58">
          <cell r="G58">
            <v>899934750</v>
          </cell>
        </row>
        <row r="59">
          <cell r="G59">
            <v>82741338</v>
          </cell>
        </row>
        <row r="61">
          <cell r="G61">
            <v>1000</v>
          </cell>
        </row>
        <row r="62">
          <cell r="A62" t="str">
            <v>1103020302</v>
          </cell>
          <cell r="B62" t="str">
            <v>SGP PRESTACION DE SERVICIOS A POBLACION NO AFILIADA</v>
          </cell>
          <cell r="G62">
            <v>11204458</v>
          </cell>
        </row>
        <row r="63">
          <cell r="G63">
            <v>11204458</v>
          </cell>
        </row>
        <row r="64">
          <cell r="A64" t="str">
            <v>1103020303</v>
          </cell>
          <cell r="B64" t="str">
            <v>SGP APORTES PATRONALES</v>
          </cell>
          <cell r="G64">
            <v>21793996</v>
          </cell>
        </row>
        <row r="65">
          <cell r="G65">
            <v>21793996</v>
          </cell>
        </row>
        <row r="66">
          <cell r="A66" t="str">
            <v>1103020304</v>
          </cell>
        </row>
        <row r="67">
          <cell r="G67">
            <v>23941403</v>
          </cell>
        </row>
        <row r="68">
          <cell r="G68">
            <v>2100787</v>
          </cell>
        </row>
        <row r="69">
          <cell r="A69" t="str">
            <v>1103020305</v>
          </cell>
        </row>
        <row r="70">
          <cell r="G70">
            <v>884168826</v>
          </cell>
        </row>
        <row r="71">
          <cell r="G71">
            <v>1000</v>
          </cell>
        </row>
        <row r="72">
          <cell r="A72" t="str">
            <v>1103020306</v>
          </cell>
        </row>
        <row r="74">
          <cell r="A74" t="str">
            <v>1103020307</v>
          </cell>
        </row>
        <row r="75">
          <cell r="G75">
            <v>1000</v>
          </cell>
        </row>
        <row r="76">
          <cell r="A76" t="str">
            <v>11030204</v>
          </cell>
        </row>
        <row r="77">
          <cell r="G77">
            <v>176365803</v>
          </cell>
        </row>
        <row r="78">
          <cell r="G78">
            <v>27719797</v>
          </cell>
        </row>
        <row r="79">
          <cell r="A79" t="str">
            <v>11030205</v>
          </cell>
          <cell r="G79">
            <v>1000</v>
          </cell>
        </row>
        <row r="83">
          <cell r="A83" t="str">
            <v>1103020601</v>
          </cell>
        </row>
        <row r="84">
          <cell r="G84">
            <v>55739057</v>
          </cell>
        </row>
        <row r="85">
          <cell r="G85">
            <v>3247542</v>
          </cell>
        </row>
        <row r="86">
          <cell r="A86" t="str">
            <v>1103020602</v>
          </cell>
        </row>
        <row r="87">
          <cell r="G87">
            <v>41804293</v>
          </cell>
        </row>
        <row r="88">
          <cell r="G88">
            <v>2435656</v>
          </cell>
        </row>
        <row r="89">
          <cell r="A89" t="str">
            <v>1103020603</v>
          </cell>
        </row>
        <row r="90">
          <cell r="G90">
            <v>981471656</v>
          </cell>
        </row>
        <row r="91">
          <cell r="G91">
            <v>73259478</v>
          </cell>
        </row>
        <row r="93">
          <cell r="A93" t="str">
            <v>1201</v>
          </cell>
          <cell r="F93">
            <v>3535114416</v>
          </cell>
        </row>
        <row r="99">
          <cell r="G99">
            <v>4000</v>
          </cell>
        </row>
        <row r="112">
          <cell r="G112">
            <v>1792111</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EJECUCION_GASTOS_DISPONIBILIDAD"/>
      <sheetName val="Educacion GASTOS"/>
      <sheetName val="G.Vulnerable GASTOS"/>
      <sheetName val="vivienda gastos"/>
      <sheetName val="Hoja1"/>
      <sheetName val="Hoja2"/>
      <sheetName val="Hoja3"/>
    </sheetNames>
    <sheetDataSet>
      <sheetData sheetId="0">
        <row r="6">
          <cell r="H6">
            <v>985070012</v>
          </cell>
        </row>
        <row r="67">
          <cell r="H67">
            <v>3540730470</v>
          </cell>
        </row>
        <row r="264">
          <cell r="H264">
            <v>67618297</v>
          </cell>
        </row>
        <row r="277">
          <cell r="C277" t="str">
            <v>INVERSION CON RECURSOS DE DESTINACION ESPECIFICA (RECURSOS PROPIOS)</v>
          </cell>
          <cell r="H277">
            <v>80000000</v>
          </cell>
        </row>
        <row r="290">
          <cell r="C290" t="str">
            <v>FONDOS ESPECIALES</v>
          </cell>
          <cell r="H290">
            <v>3535114416</v>
          </cell>
        </row>
        <row r="296">
          <cell r="C296" t="str">
            <v>INVERSION CON RECURSOS DE CAPITAL</v>
          </cell>
          <cell r="H296">
            <v>2420268079</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BS249"/>
  <sheetViews>
    <sheetView tabSelected="1" view="pageBreakPreview" zoomScale="60" zoomScaleNormal="60" workbookViewId="0">
      <selection activeCell="J175" sqref="J175"/>
    </sheetView>
  </sheetViews>
  <sheetFormatPr baseColWidth="10" defaultRowHeight="12.75"/>
  <cols>
    <col min="1" max="1" width="10.5703125" style="1" customWidth="1"/>
    <col min="2" max="2" width="17.85546875" style="1" bestFit="1" customWidth="1"/>
    <col min="3" max="3" width="11.42578125" style="1" customWidth="1"/>
    <col min="4" max="4" width="18.5703125" style="15" bestFit="1" customWidth="1"/>
    <col min="5" max="5" width="19.42578125" style="1" customWidth="1"/>
    <col min="6" max="6" width="19.28515625" style="1" customWidth="1"/>
    <col min="7" max="8" width="20.140625" style="1" bestFit="1" customWidth="1"/>
    <col min="9" max="9" width="20.140625" style="1" customWidth="1"/>
    <col min="10" max="10" width="18.42578125" style="1" customWidth="1"/>
    <col min="11" max="11" width="15.85546875" style="1" bestFit="1" customWidth="1"/>
    <col min="12" max="12" width="13.28515625" style="1" bestFit="1" customWidth="1"/>
    <col min="13" max="16384" width="11.42578125" style="1"/>
  </cols>
  <sheetData>
    <row r="1" spans="1:28" ht="15.75" customHeight="1">
      <c r="A1" s="159" t="s">
        <v>16</v>
      </c>
      <c r="B1" s="159"/>
      <c r="C1" s="159"/>
      <c r="D1" s="159"/>
      <c r="E1" s="159"/>
      <c r="F1" s="159"/>
      <c r="G1" s="159"/>
      <c r="H1" s="159"/>
      <c r="I1" s="159"/>
      <c r="J1" s="159"/>
      <c r="K1" s="69"/>
      <c r="L1" s="69"/>
    </row>
    <row r="2" spans="1:28" ht="21.75" customHeight="1">
      <c r="A2" s="159" t="s">
        <v>17</v>
      </c>
      <c r="B2" s="159"/>
      <c r="C2" s="159"/>
      <c r="D2" s="159"/>
      <c r="E2" s="159"/>
      <c r="F2" s="159"/>
      <c r="G2" s="159"/>
      <c r="H2" s="159"/>
      <c r="I2" s="159"/>
      <c r="J2" s="159"/>
      <c r="K2" s="69"/>
      <c r="L2" s="70"/>
      <c r="M2" s="2"/>
      <c r="N2" s="2"/>
      <c r="O2" s="2"/>
      <c r="P2" s="2"/>
      <c r="Q2" s="2"/>
      <c r="R2" s="2"/>
      <c r="S2" s="2"/>
      <c r="T2" s="2"/>
      <c r="U2" s="2"/>
      <c r="V2" s="2"/>
      <c r="W2" s="2"/>
      <c r="X2" s="2"/>
      <c r="Y2" s="2"/>
      <c r="Z2" s="2"/>
      <c r="AA2" s="2"/>
      <c r="AB2" s="2"/>
    </row>
    <row r="3" spans="1:28" ht="15" customHeight="1">
      <c r="D3" s="41"/>
      <c r="E3" s="41"/>
      <c r="F3" s="41"/>
      <c r="G3" s="41"/>
      <c r="H3" s="41"/>
      <c r="I3" s="41"/>
      <c r="J3" s="41"/>
      <c r="K3" s="41"/>
      <c r="L3" s="41"/>
      <c r="M3" s="2"/>
      <c r="N3" s="2"/>
      <c r="O3" s="2"/>
      <c r="P3" s="2"/>
      <c r="Q3" s="2"/>
      <c r="R3" s="2"/>
      <c r="S3" s="2"/>
      <c r="T3" s="2"/>
      <c r="U3" s="2"/>
      <c r="V3" s="2"/>
      <c r="W3" s="2"/>
      <c r="X3" s="2"/>
      <c r="Y3" s="2"/>
      <c r="Z3" s="2"/>
      <c r="AA3" s="2"/>
      <c r="AB3" s="2"/>
    </row>
    <row r="4" spans="1:28" ht="12.75" customHeight="1">
      <c r="A4" s="160" t="s">
        <v>51</v>
      </c>
      <c r="B4" s="160"/>
      <c r="C4" s="160"/>
      <c r="D4" s="160"/>
      <c r="E4" s="160"/>
      <c r="F4" s="160"/>
      <c r="G4" s="160"/>
      <c r="H4" s="160"/>
      <c r="I4" s="160"/>
      <c r="J4" s="160"/>
      <c r="K4" s="64"/>
      <c r="L4" s="64"/>
    </row>
    <row r="5" spans="1:28">
      <c r="D5" s="41"/>
      <c r="E5" s="41"/>
      <c r="F5" s="41"/>
      <c r="G5" s="41"/>
      <c r="H5" s="41"/>
      <c r="I5" s="41"/>
      <c r="J5" s="41"/>
      <c r="K5" s="41"/>
      <c r="L5" s="41"/>
    </row>
    <row r="6" spans="1:28" ht="12.75" customHeight="1">
      <c r="A6" s="161" t="s">
        <v>50</v>
      </c>
      <c r="B6" s="161"/>
      <c r="C6" s="161"/>
      <c r="D6" s="161"/>
      <c r="E6" s="161"/>
      <c r="F6" s="161"/>
      <c r="G6" s="161"/>
      <c r="H6" s="161"/>
      <c r="I6" s="161"/>
      <c r="J6" s="161"/>
      <c r="K6" s="63"/>
      <c r="L6" s="63"/>
    </row>
    <row r="8" spans="1:28" ht="36" customHeight="1">
      <c r="B8" s="65" t="s">
        <v>31</v>
      </c>
      <c r="C8" s="168" t="s">
        <v>0</v>
      </c>
      <c r="D8" s="169"/>
      <c r="E8" s="170"/>
      <c r="F8" s="75" t="s">
        <v>80</v>
      </c>
      <c r="G8" s="75" t="s">
        <v>81</v>
      </c>
      <c r="H8" s="75" t="s">
        <v>82</v>
      </c>
      <c r="I8" s="65" t="s">
        <v>83</v>
      </c>
    </row>
    <row r="9" spans="1:28">
      <c r="D9" s="59"/>
      <c r="F9" s="60"/>
      <c r="G9" s="60"/>
      <c r="H9" s="60"/>
      <c r="I9" s="60"/>
    </row>
    <row r="10" spans="1:28" ht="29.25" customHeight="1">
      <c r="B10" s="66">
        <v>1101</v>
      </c>
      <c r="C10" s="147" t="s">
        <v>11</v>
      </c>
      <c r="D10" s="147"/>
      <c r="E10" s="147"/>
      <c r="F10" s="43">
        <f>+'[1]Ejecuciones corte 2012-05-15'!$G$4</f>
        <v>227202000</v>
      </c>
      <c r="G10" s="43">
        <f>+F10*1.03</f>
        <v>234018060</v>
      </c>
      <c r="H10" s="43">
        <f>+G10*1.03</f>
        <v>241038601.80000001</v>
      </c>
      <c r="I10" s="43">
        <f>+H10*1.03</f>
        <v>248269759.85400003</v>
      </c>
    </row>
    <row r="11" spans="1:28" ht="31.5" customHeight="1">
      <c r="B11" s="66">
        <v>1102</v>
      </c>
      <c r="C11" s="147" t="s">
        <v>12</v>
      </c>
      <c r="D11" s="147"/>
      <c r="E11" s="147"/>
      <c r="F11" s="61">
        <f>+'[1]Ejecuciones corte 2012-05-15'!$G$20</f>
        <v>15561000</v>
      </c>
      <c r="G11" s="61">
        <f>+F11*1.03</f>
        <v>16027830</v>
      </c>
      <c r="H11" s="61">
        <f t="shared" ref="H11:I11" si="0">+G11*1.03</f>
        <v>16508664.9</v>
      </c>
      <c r="I11" s="61">
        <f t="shared" si="0"/>
        <v>17003924.846999999</v>
      </c>
    </row>
    <row r="12" spans="1:28">
      <c r="D12" s="1"/>
      <c r="E12" s="67" t="s">
        <v>1</v>
      </c>
      <c r="F12" s="126">
        <f>SUM(F10:F11)</f>
        <v>242763000</v>
      </c>
      <c r="G12" s="126">
        <f>+SUM(G10:G11)</f>
        <v>250045890</v>
      </c>
      <c r="H12" s="126">
        <f>+SUM(H10:H11)</f>
        <v>257547266.70000002</v>
      </c>
      <c r="I12" s="127">
        <f>+SUM(I10:I11)</f>
        <v>265273684.70100003</v>
      </c>
    </row>
    <row r="13" spans="1:28">
      <c r="B13" s="206" t="s">
        <v>30</v>
      </c>
      <c r="C13" s="206"/>
      <c r="D13" s="206"/>
      <c r="E13" s="206"/>
      <c r="F13" s="206"/>
    </row>
    <row r="14" spans="1:28">
      <c r="D14" s="1"/>
      <c r="E14" s="124">
        <v>2012</v>
      </c>
      <c r="F14" s="124">
        <v>2013</v>
      </c>
      <c r="G14" s="124">
        <v>2014</v>
      </c>
      <c r="H14" s="125">
        <v>2015</v>
      </c>
      <c r="I14" s="27"/>
      <c r="J14" s="28"/>
    </row>
    <row r="15" spans="1:28" ht="12.75" customHeight="1">
      <c r="B15" s="68"/>
      <c r="C15" s="68"/>
      <c r="D15" s="68"/>
      <c r="E15" s="68"/>
      <c r="G15" s="171"/>
      <c r="H15" s="171"/>
      <c r="I15" s="42"/>
    </row>
    <row r="16" spans="1:28">
      <c r="G16" s="171"/>
      <c r="H16" s="171"/>
      <c r="I16" s="42"/>
    </row>
    <row r="17" spans="4:6">
      <c r="D17" s="172"/>
      <c r="E17" s="149"/>
      <c r="F17" s="149"/>
    </row>
    <row r="18" spans="4:6">
      <c r="D18" s="149"/>
      <c r="E18" s="149"/>
      <c r="F18" s="149"/>
    </row>
    <row r="43" spans="1:260">
      <c r="D43" s="90"/>
      <c r="E43" s="63"/>
      <c r="F43" s="63"/>
      <c r="G43" s="63"/>
      <c r="H43" s="63"/>
      <c r="I43" s="63"/>
      <c r="J43" s="63"/>
      <c r="K43" s="63"/>
      <c r="L43" s="63"/>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154"/>
      <c r="BC43" s="154"/>
      <c r="BD43" s="154"/>
      <c r="BE43" s="154"/>
      <c r="BF43" s="154"/>
      <c r="BG43" s="154"/>
      <c r="BH43" s="154"/>
      <c r="BI43" s="154"/>
      <c r="BJ43" s="154"/>
      <c r="BK43" s="154"/>
      <c r="BL43" s="154"/>
      <c r="BM43" s="154"/>
      <c r="BN43" s="154"/>
      <c r="BO43" s="154"/>
      <c r="BP43" s="154"/>
      <c r="BQ43" s="154"/>
      <c r="BR43" s="154"/>
      <c r="BS43" s="154"/>
      <c r="BT43" s="154"/>
      <c r="BU43" s="154"/>
      <c r="BV43" s="154"/>
      <c r="BW43" s="154"/>
      <c r="BX43" s="154"/>
      <c r="BY43" s="154"/>
      <c r="BZ43" s="154"/>
      <c r="CA43" s="154"/>
      <c r="CB43" s="154"/>
      <c r="CC43" s="154"/>
      <c r="CD43" s="154"/>
      <c r="CE43" s="154"/>
      <c r="CF43" s="154"/>
      <c r="CG43" s="154"/>
      <c r="CH43" s="154"/>
      <c r="CI43" s="154"/>
      <c r="CJ43" s="154"/>
      <c r="CK43" s="154"/>
      <c r="CL43" s="154"/>
      <c r="CM43" s="154"/>
      <c r="CN43" s="154"/>
      <c r="CO43" s="154"/>
      <c r="CP43" s="154"/>
      <c r="CQ43" s="154"/>
      <c r="CR43" s="154"/>
      <c r="CS43" s="154"/>
      <c r="CT43" s="154"/>
      <c r="CU43" s="154"/>
      <c r="CV43" s="154"/>
      <c r="CW43" s="154"/>
      <c r="CX43" s="154"/>
      <c r="CY43" s="154"/>
      <c r="CZ43" s="154"/>
      <c r="DA43" s="154"/>
      <c r="DB43" s="154"/>
      <c r="DC43" s="154"/>
      <c r="DD43" s="154"/>
      <c r="DE43" s="154"/>
      <c r="DF43" s="154"/>
      <c r="DG43" s="154"/>
      <c r="DH43" s="154"/>
      <c r="DI43" s="154"/>
      <c r="DJ43" s="154"/>
      <c r="DK43" s="154"/>
      <c r="DL43" s="154"/>
      <c r="DM43" s="154"/>
      <c r="DN43" s="154"/>
      <c r="DO43" s="154"/>
      <c r="DP43" s="154"/>
      <c r="DQ43" s="154"/>
      <c r="DR43" s="154"/>
      <c r="DS43" s="154"/>
      <c r="DT43" s="154"/>
      <c r="DU43" s="154"/>
      <c r="DV43" s="154"/>
      <c r="DW43" s="154"/>
      <c r="DX43" s="154"/>
      <c r="DY43" s="154"/>
      <c r="DZ43" s="154"/>
      <c r="EA43" s="154"/>
      <c r="EB43" s="154"/>
      <c r="EC43" s="154"/>
      <c r="ED43" s="154"/>
      <c r="EE43" s="154"/>
      <c r="EF43" s="154"/>
      <c r="EG43" s="154"/>
      <c r="EH43" s="154"/>
      <c r="EI43" s="154"/>
      <c r="EJ43" s="154"/>
      <c r="EK43" s="154"/>
      <c r="EL43" s="154"/>
      <c r="EM43" s="154"/>
      <c r="EN43" s="154"/>
      <c r="EO43" s="154"/>
      <c r="EP43" s="154"/>
      <c r="EQ43" s="154"/>
      <c r="ER43" s="154"/>
      <c r="ES43" s="154"/>
      <c r="ET43" s="154"/>
      <c r="EU43" s="154"/>
      <c r="EV43" s="154"/>
      <c r="EW43" s="154"/>
      <c r="EX43" s="154"/>
      <c r="EY43" s="154"/>
      <c r="EZ43" s="154"/>
      <c r="FA43" s="154"/>
      <c r="FB43" s="154"/>
      <c r="FC43" s="154"/>
      <c r="FD43" s="154"/>
      <c r="FE43" s="154"/>
      <c r="FF43" s="154"/>
      <c r="FG43" s="154"/>
      <c r="FH43" s="154"/>
      <c r="FI43" s="154"/>
      <c r="FJ43" s="154"/>
      <c r="FK43" s="154"/>
      <c r="FL43" s="154"/>
      <c r="FM43" s="154"/>
      <c r="FN43" s="154"/>
      <c r="FO43" s="154"/>
      <c r="FP43" s="154"/>
      <c r="FQ43" s="154"/>
      <c r="FR43" s="154"/>
      <c r="FS43" s="154"/>
      <c r="FT43" s="154"/>
      <c r="FU43" s="154"/>
      <c r="FV43" s="154"/>
      <c r="FW43" s="154"/>
      <c r="FX43" s="154"/>
      <c r="FY43" s="154"/>
      <c r="FZ43" s="154"/>
      <c r="GA43" s="154"/>
      <c r="GB43" s="154"/>
      <c r="GC43" s="154"/>
      <c r="GD43" s="154"/>
      <c r="GE43" s="154"/>
      <c r="GF43" s="154"/>
      <c r="GG43" s="154"/>
      <c r="GH43" s="154"/>
      <c r="GI43" s="154"/>
      <c r="GJ43" s="154"/>
      <c r="GK43" s="154"/>
      <c r="GL43" s="154"/>
      <c r="GM43" s="154"/>
      <c r="GN43" s="154"/>
      <c r="GO43" s="154"/>
      <c r="GP43" s="154"/>
      <c r="GQ43" s="154"/>
      <c r="GR43" s="154"/>
      <c r="GS43" s="154"/>
      <c r="GT43" s="154"/>
      <c r="GU43" s="154"/>
      <c r="GV43" s="154"/>
      <c r="GW43" s="154"/>
      <c r="GX43" s="154"/>
      <c r="GY43" s="154"/>
      <c r="GZ43" s="154"/>
      <c r="HA43" s="154"/>
      <c r="HB43" s="154"/>
      <c r="HC43" s="154"/>
      <c r="HD43" s="154"/>
      <c r="HE43" s="154"/>
      <c r="HF43" s="154"/>
      <c r="HG43" s="154"/>
      <c r="HH43" s="154"/>
      <c r="HI43" s="154"/>
      <c r="HJ43" s="154"/>
      <c r="HK43" s="154"/>
      <c r="HL43" s="154"/>
      <c r="HM43" s="154"/>
      <c r="HN43" s="154"/>
      <c r="HO43" s="154"/>
      <c r="HP43" s="154"/>
      <c r="HQ43" s="154"/>
      <c r="HR43" s="154"/>
      <c r="HS43" s="154"/>
      <c r="HT43" s="154"/>
      <c r="HU43" s="154"/>
      <c r="HV43" s="154"/>
      <c r="HW43" s="154"/>
      <c r="HX43" s="154"/>
      <c r="HY43" s="154"/>
      <c r="HZ43" s="154"/>
      <c r="IA43" s="154"/>
      <c r="IB43" s="154"/>
      <c r="IC43" s="154"/>
      <c r="ID43" s="154"/>
      <c r="IE43" s="154"/>
      <c r="IF43" s="154"/>
      <c r="IG43" s="154"/>
      <c r="IH43" s="154"/>
      <c r="II43" s="154"/>
      <c r="IJ43" s="154"/>
      <c r="IK43" s="154"/>
      <c r="IL43" s="154"/>
      <c r="IM43" s="154"/>
      <c r="IN43" s="154"/>
      <c r="IO43" s="154"/>
      <c r="IP43" s="154"/>
      <c r="IQ43" s="154"/>
      <c r="IR43" s="154"/>
      <c r="IS43" s="154"/>
      <c r="IT43" s="154"/>
      <c r="IU43" s="154"/>
      <c r="IV43" s="154"/>
      <c r="IW43" s="154"/>
      <c r="IX43" s="154"/>
      <c r="IY43" s="154"/>
      <c r="IZ43" s="154"/>
    </row>
    <row r="44" spans="1:260" ht="15" customHeight="1">
      <c r="D44" s="41"/>
      <c r="E44" s="41"/>
      <c r="F44" s="89"/>
      <c r="G44" s="41"/>
      <c r="H44" s="41"/>
      <c r="I44" s="41"/>
      <c r="J44" s="41"/>
      <c r="K44" s="41"/>
      <c r="L44" s="41"/>
      <c r="M44" s="2"/>
      <c r="N44" s="2"/>
      <c r="O44" s="2"/>
      <c r="P44" s="2"/>
      <c r="Q44" s="2"/>
      <c r="R44" s="2"/>
      <c r="S44" s="2"/>
      <c r="T44" s="2"/>
      <c r="U44" s="2"/>
      <c r="V44" s="2"/>
      <c r="W44" s="2"/>
      <c r="X44" s="2"/>
      <c r="Y44" s="2"/>
      <c r="Z44" s="2"/>
      <c r="AA44" s="2"/>
      <c r="AB44" s="2"/>
    </row>
    <row r="45" spans="1:260" ht="12.75" customHeight="1">
      <c r="A45" s="154"/>
      <c r="B45" s="154"/>
      <c r="C45" s="154"/>
      <c r="D45" s="154"/>
      <c r="E45" s="154"/>
      <c r="F45" s="154"/>
      <c r="G45" s="154"/>
      <c r="H45" s="154"/>
      <c r="I45" s="154"/>
      <c r="J45" s="154"/>
      <c r="K45" s="63"/>
      <c r="L45" s="63"/>
    </row>
    <row r="46" spans="1:260" ht="12.75" customHeight="1">
      <c r="A46" s="161" t="s">
        <v>86</v>
      </c>
      <c r="B46" s="161"/>
      <c r="C46" s="161"/>
      <c r="D46" s="161"/>
      <c r="E46" s="161"/>
      <c r="F46" s="161"/>
      <c r="G46" s="161"/>
      <c r="H46" s="161"/>
      <c r="I46" s="161"/>
      <c r="J46" s="161"/>
      <c r="K46" s="63"/>
      <c r="L46" s="63"/>
    </row>
    <row r="47" spans="1:260" ht="13.5" thickBot="1">
      <c r="B47" s="73"/>
      <c r="C47" s="74"/>
      <c r="G47" s="73"/>
      <c r="H47" s="73"/>
      <c r="I47" s="73"/>
      <c r="J47" s="73"/>
      <c r="K47" s="74"/>
      <c r="L47" s="74"/>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row>
    <row r="48" spans="1:260" s="5" customFormat="1" ht="27" customHeight="1" thickBot="1">
      <c r="A48" s="78" t="s">
        <v>32</v>
      </c>
      <c r="B48" s="162" t="s">
        <v>0</v>
      </c>
      <c r="C48" s="163"/>
      <c r="D48" s="81">
        <v>2011.0833333333301</v>
      </c>
      <c r="E48" s="81">
        <v>2012.9166666666699</v>
      </c>
      <c r="F48" s="82" t="s">
        <v>37</v>
      </c>
      <c r="G48" s="83" t="s">
        <v>38</v>
      </c>
      <c r="H48" s="84" t="s">
        <v>39</v>
      </c>
      <c r="I48" s="83" t="s">
        <v>40</v>
      </c>
      <c r="J48" s="80" t="s">
        <v>1</v>
      </c>
      <c r="M48" s="3"/>
      <c r="N48" s="3"/>
      <c r="O48" s="3"/>
      <c r="P48" s="3"/>
      <c r="Q48" s="3"/>
      <c r="R48" s="3"/>
      <c r="S48" s="3"/>
      <c r="T48" s="3"/>
      <c r="U48" s="3"/>
      <c r="V48" s="3"/>
      <c r="W48" s="3"/>
      <c r="X48" s="3"/>
      <c r="Y48" s="3"/>
      <c r="Z48" s="3"/>
      <c r="AA48" s="3"/>
      <c r="AB48" s="3"/>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row>
    <row r="49" spans="1:747" s="50" customFormat="1" ht="30.75" customHeight="1">
      <c r="A49" s="128" t="s">
        <v>33</v>
      </c>
      <c r="B49" s="164" t="s">
        <v>26</v>
      </c>
      <c r="C49" s="165"/>
      <c r="D49" s="129">
        <f>+'[1]Ejecuciones corte 2012-05-15'!$G$45</f>
        <v>58123157</v>
      </c>
      <c r="E49" s="129">
        <f>+'[1]Ejecuciones corte 2012-05-15'!$G$44</f>
        <v>831803152</v>
      </c>
      <c r="F49" s="130">
        <f>SUM(D49+E49)</f>
        <v>889926309</v>
      </c>
      <c r="G49" s="130">
        <f t="shared" ref="G49:H53" si="1">+F49*1.03</f>
        <v>916624098.26999998</v>
      </c>
      <c r="H49" s="130">
        <f>+G49*1.03</f>
        <v>944122821.21809995</v>
      </c>
      <c r="I49" s="131">
        <f>+H49*1.03</f>
        <v>972446505.85464299</v>
      </c>
      <c r="J49" s="131">
        <f t="shared" ref="J49:J64" si="2">SUM(F49:I49)</f>
        <v>3723119734.3427429</v>
      </c>
      <c r="M49" s="4"/>
      <c r="N49" s="4"/>
      <c r="O49" s="4"/>
      <c r="P49" s="4"/>
      <c r="Q49" s="4"/>
      <c r="R49" s="4"/>
      <c r="S49" s="4"/>
      <c r="T49" s="4"/>
      <c r="U49" s="4"/>
      <c r="V49" s="4"/>
      <c r="W49" s="4"/>
      <c r="X49" s="4"/>
      <c r="Y49" s="4"/>
      <c r="Z49" s="4"/>
      <c r="AA49" s="4"/>
      <c r="AB49" s="4"/>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c r="IW49" s="5"/>
      <c r="IX49" s="5"/>
      <c r="IY49" s="5"/>
      <c r="IZ49" s="5"/>
      <c r="JA49" s="5"/>
      <c r="JB49" s="5"/>
      <c r="JC49" s="5"/>
      <c r="JD49" s="5"/>
      <c r="JE49" s="5"/>
      <c r="JF49" s="5"/>
      <c r="JG49" s="5"/>
      <c r="JH49" s="5"/>
      <c r="JI49" s="5"/>
      <c r="JJ49" s="5"/>
      <c r="JK49" s="5"/>
      <c r="JL49" s="5"/>
      <c r="JM49" s="5"/>
      <c r="JN49" s="5"/>
      <c r="JO49" s="5"/>
      <c r="JP49" s="5"/>
      <c r="JQ49" s="5"/>
      <c r="JR49" s="5"/>
      <c r="JS49" s="5"/>
      <c r="JT49" s="5"/>
      <c r="JU49" s="5"/>
      <c r="JV49" s="5"/>
      <c r="JW49" s="5"/>
      <c r="JX49" s="5"/>
      <c r="JY49" s="5"/>
      <c r="JZ49" s="5"/>
      <c r="KA49" s="5"/>
      <c r="KB49" s="5"/>
      <c r="KC49" s="5"/>
      <c r="KD49" s="5"/>
      <c r="KE49" s="5"/>
      <c r="KF49" s="5"/>
      <c r="KG49" s="5"/>
      <c r="KH49" s="5"/>
      <c r="KI49" s="5"/>
      <c r="KJ49" s="5"/>
      <c r="KK49" s="5"/>
      <c r="KL49" s="5"/>
      <c r="KM49" s="5"/>
      <c r="KN49" s="5"/>
      <c r="KO49" s="5"/>
      <c r="KP49" s="5"/>
      <c r="KQ49" s="5"/>
      <c r="KR49" s="5"/>
      <c r="KS49" s="5"/>
      <c r="KT49" s="5"/>
      <c r="KU49" s="5"/>
      <c r="KV49" s="5"/>
      <c r="KW49" s="5"/>
      <c r="KX49" s="5"/>
      <c r="KY49" s="5"/>
      <c r="KZ49" s="5"/>
      <c r="LA49" s="5"/>
      <c r="LB49" s="5"/>
      <c r="LC49" s="5"/>
      <c r="LD49" s="5"/>
      <c r="LE49" s="5"/>
      <c r="LF49" s="5"/>
      <c r="LG49" s="5"/>
      <c r="LH49" s="5"/>
      <c r="LI49" s="5"/>
      <c r="LJ49" s="5"/>
      <c r="LK49" s="5"/>
      <c r="LL49" s="5"/>
      <c r="LM49" s="5"/>
      <c r="LN49" s="5"/>
      <c r="LO49" s="5"/>
      <c r="LP49" s="5"/>
      <c r="LQ49" s="5"/>
      <c r="LR49" s="5"/>
      <c r="LS49" s="5"/>
      <c r="LT49" s="5"/>
      <c r="LU49" s="5"/>
      <c r="LV49" s="5"/>
      <c r="LW49" s="5"/>
      <c r="LX49" s="5"/>
      <c r="LY49" s="5"/>
      <c r="LZ49" s="5"/>
      <c r="MA49" s="5"/>
      <c r="MB49" s="5"/>
      <c r="MC49" s="5"/>
      <c r="MD49" s="5"/>
      <c r="ME49" s="5"/>
      <c r="MF49" s="5"/>
      <c r="MG49" s="5"/>
      <c r="MH49" s="5"/>
      <c r="MI49" s="5"/>
      <c r="MJ49" s="5"/>
      <c r="MK49" s="5"/>
      <c r="ML49" s="5"/>
      <c r="MM49" s="5"/>
      <c r="MN49" s="5"/>
      <c r="MO49" s="5"/>
      <c r="MP49" s="5"/>
      <c r="MQ49" s="5"/>
      <c r="MR49" s="5"/>
      <c r="MS49" s="5"/>
      <c r="MT49" s="5"/>
      <c r="MU49" s="5"/>
      <c r="MV49" s="5"/>
      <c r="MW49" s="5"/>
      <c r="MX49" s="5"/>
      <c r="MY49" s="5"/>
      <c r="MZ49" s="5"/>
      <c r="NA49" s="5"/>
      <c r="NB49" s="5"/>
      <c r="NC49" s="5"/>
      <c r="ND49" s="5"/>
      <c r="NE49" s="5"/>
      <c r="NF49" s="5"/>
      <c r="NG49" s="5"/>
      <c r="NH49" s="5"/>
      <c r="NI49" s="5"/>
      <c r="NJ49" s="5"/>
      <c r="NK49" s="5"/>
      <c r="NL49" s="5"/>
      <c r="NM49" s="5"/>
      <c r="NN49" s="5"/>
      <c r="NO49" s="5"/>
      <c r="NP49" s="5"/>
      <c r="NQ49" s="5"/>
      <c r="NR49" s="5"/>
      <c r="NS49" s="5"/>
      <c r="NT49" s="5"/>
      <c r="NU49" s="5"/>
      <c r="NV49" s="5"/>
      <c r="NW49" s="5"/>
      <c r="NX49" s="5"/>
      <c r="NY49" s="5"/>
      <c r="NZ49" s="5"/>
      <c r="OA49" s="5"/>
      <c r="OB49" s="5"/>
      <c r="OC49" s="5"/>
      <c r="OD49" s="5"/>
      <c r="OE49" s="5"/>
      <c r="OF49" s="5"/>
      <c r="OG49" s="5"/>
      <c r="OH49" s="5"/>
      <c r="OI49" s="5"/>
      <c r="OJ49" s="5"/>
      <c r="OK49" s="5"/>
      <c r="OL49" s="5"/>
      <c r="OM49" s="5"/>
      <c r="ON49" s="5"/>
      <c r="OO49" s="5"/>
      <c r="OP49" s="5"/>
      <c r="OQ49" s="5"/>
      <c r="OR49" s="5"/>
      <c r="OS49" s="5"/>
      <c r="OT49" s="5"/>
      <c r="OU49" s="5"/>
      <c r="OV49" s="5"/>
      <c r="OW49" s="5"/>
      <c r="OX49" s="5"/>
      <c r="OY49" s="5"/>
      <c r="OZ49" s="5"/>
      <c r="PA49" s="5"/>
      <c r="PB49" s="5"/>
      <c r="PC49" s="5"/>
      <c r="PD49" s="5"/>
      <c r="PE49" s="5"/>
      <c r="PF49" s="5"/>
      <c r="PG49" s="5"/>
      <c r="PH49" s="5"/>
      <c r="PI49" s="5"/>
      <c r="PJ49" s="5"/>
      <c r="PK49" s="5"/>
      <c r="PL49" s="5"/>
      <c r="PM49" s="5"/>
      <c r="PN49" s="5"/>
      <c r="PO49" s="5"/>
      <c r="PP49" s="5"/>
      <c r="PQ49" s="5"/>
      <c r="PR49" s="5"/>
      <c r="PS49" s="5"/>
      <c r="PT49" s="5"/>
      <c r="PU49" s="5"/>
      <c r="PV49" s="5"/>
      <c r="PW49" s="5"/>
      <c r="PX49" s="5"/>
      <c r="PY49" s="5"/>
      <c r="PZ49" s="5"/>
      <c r="QA49" s="5"/>
      <c r="QB49" s="5"/>
      <c r="QC49" s="5"/>
      <c r="QD49" s="5"/>
      <c r="QE49" s="5"/>
      <c r="QF49" s="5"/>
      <c r="QG49" s="5"/>
      <c r="QH49" s="5"/>
      <c r="QI49" s="5"/>
      <c r="QJ49" s="5"/>
      <c r="QK49" s="5"/>
      <c r="QL49" s="5"/>
      <c r="QM49" s="5"/>
      <c r="QN49" s="5"/>
      <c r="QO49" s="5"/>
      <c r="QP49" s="5"/>
      <c r="QQ49" s="5"/>
      <c r="QR49" s="5"/>
      <c r="QS49" s="5"/>
      <c r="QT49" s="5"/>
      <c r="QU49" s="5"/>
      <c r="QV49" s="5"/>
      <c r="QW49" s="5"/>
      <c r="QX49" s="5"/>
      <c r="QY49" s="5"/>
      <c r="QZ49" s="5"/>
      <c r="RA49" s="5"/>
      <c r="RB49" s="5"/>
      <c r="RC49" s="5"/>
      <c r="RD49" s="5"/>
      <c r="RE49" s="5"/>
      <c r="RF49" s="5"/>
      <c r="RG49" s="5"/>
      <c r="RH49" s="5"/>
      <c r="RI49" s="5"/>
      <c r="RJ49" s="5"/>
      <c r="RK49" s="5"/>
      <c r="RL49" s="5"/>
      <c r="RM49" s="5"/>
      <c r="RN49" s="5"/>
      <c r="RO49" s="5"/>
      <c r="RP49" s="5"/>
      <c r="RQ49" s="5"/>
      <c r="RR49" s="5"/>
      <c r="RS49" s="5"/>
      <c r="RT49" s="5"/>
      <c r="RU49" s="5"/>
      <c r="RV49" s="5"/>
      <c r="RW49" s="5"/>
      <c r="RX49" s="5"/>
      <c r="RY49" s="5"/>
      <c r="RZ49" s="5"/>
      <c r="SA49" s="5"/>
      <c r="SB49" s="5"/>
      <c r="SC49" s="5"/>
      <c r="SD49" s="5"/>
      <c r="SE49" s="5"/>
      <c r="SF49" s="5"/>
      <c r="SG49" s="5"/>
      <c r="SH49" s="5"/>
      <c r="SI49" s="5"/>
      <c r="SJ49" s="5"/>
      <c r="SK49" s="5"/>
      <c r="SL49" s="5"/>
      <c r="SM49" s="5"/>
      <c r="SN49" s="5"/>
      <c r="SO49" s="5"/>
      <c r="SP49" s="5"/>
      <c r="SQ49" s="5"/>
      <c r="SR49" s="5"/>
      <c r="SS49" s="5"/>
      <c r="ST49" s="5"/>
      <c r="SU49" s="5"/>
      <c r="SV49" s="5"/>
      <c r="SW49" s="5"/>
      <c r="SX49" s="5"/>
      <c r="SY49" s="5"/>
      <c r="SZ49" s="5"/>
      <c r="TA49" s="5"/>
      <c r="TB49" s="5"/>
      <c r="TC49" s="5"/>
      <c r="TD49" s="5"/>
      <c r="TE49" s="5"/>
      <c r="TF49" s="5"/>
      <c r="TG49" s="5"/>
      <c r="TH49" s="5"/>
      <c r="TI49" s="5"/>
      <c r="TJ49" s="5"/>
      <c r="TK49" s="5"/>
      <c r="TL49" s="5"/>
      <c r="TM49" s="5"/>
      <c r="TN49" s="5"/>
      <c r="TO49" s="5"/>
      <c r="TP49" s="5"/>
      <c r="TQ49" s="5"/>
      <c r="TR49" s="5"/>
      <c r="TS49" s="5"/>
      <c r="TT49" s="5"/>
      <c r="TU49" s="5"/>
      <c r="TV49" s="5"/>
      <c r="TW49" s="5"/>
      <c r="TX49" s="5"/>
      <c r="TY49" s="5"/>
      <c r="TZ49" s="5"/>
      <c r="UA49" s="5"/>
      <c r="UB49" s="5"/>
      <c r="UC49" s="5"/>
      <c r="UD49" s="5"/>
      <c r="UE49" s="5"/>
      <c r="UF49" s="5"/>
      <c r="UG49" s="5"/>
      <c r="UH49" s="5"/>
      <c r="UI49" s="5"/>
      <c r="UJ49" s="5"/>
      <c r="UK49" s="5"/>
      <c r="UL49" s="5"/>
      <c r="UM49" s="5"/>
      <c r="UN49" s="5"/>
      <c r="UO49" s="5"/>
      <c r="UP49" s="5"/>
      <c r="UQ49" s="5"/>
      <c r="UR49" s="5"/>
      <c r="US49" s="5"/>
      <c r="UT49" s="5"/>
      <c r="UU49" s="5"/>
      <c r="UV49" s="5"/>
      <c r="UW49" s="5"/>
      <c r="UX49" s="5"/>
      <c r="UY49" s="5"/>
      <c r="UZ49" s="5"/>
      <c r="VA49" s="5"/>
      <c r="VB49" s="5"/>
      <c r="VC49" s="5"/>
      <c r="VD49" s="5"/>
      <c r="VE49" s="5"/>
      <c r="VF49" s="5"/>
      <c r="VG49" s="5"/>
      <c r="VH49" s="5"/>
      <c r="VI49" s="5"/>
      <c r="VJ49" s="5"/>
      <c r="VK49" s="5"/>
      <c r="VL49" s="5"/>
      <c r="VM49" s="5"/>
      <c r="VN49" s="5"/>
      <c r="VO49" s="5"/>
      <c r="VP49" s="5"/>
      <c r="VQ49" s="5"/>
      <c r="VR49" s="5"/>
      <c r="VS49" s="5"/>
      <c r="VT49" s="5"/>
      <c r="VU49" s="5"/>
      <c r="VV49" s="5"/>
      <c r="VW49" s="5"/>
      <c r="VX49" s="5"/>
      <c r="VY49" s="5"/>
      <c r="VZ49" s="5"/>
      <c r="WA49" s="5"/>
      <c r="WB49" s="5"/>
      <c r="WC49" s="5"/>
      <c r="WD49" s="5"/>
      <c r="WE49" s="5"/>
      <c r="WF49" s="5"/>
      <c r="WG49" s="5"/>
      <c r="WH49" s="5"/>
      <c r="WI49" s="5"/>
      <c r="WJ49" s="5"/>
      <c r="WK49" s="5"/>
      <c r="WL49" s="5"/>
      <c r="WM49" s="5"/>
      <c r="WN49" s="5"/>
      <c r="WO49" s="5"/>
      <c r="WP49" s="5"/>
      <c r="WQ49" s="5"/>
      <c r="WR49" s="5"/>
      <c r="WS49" s="5"/>
      <c r="WT49" s="5"/>
      <c r="WU49" s="5"/>
      <c r="WV49" s="5"/>
      <c r="WW49" s="5"/>
      <c r="WX49" s="5"/>
      <c r="WY49" s="5"/>
      <c r="WZ49" s="5"/>
      <c r="XA49" s="5"/>
      <c r="XB49" s="5"/>
      <c r="XC49" s="5"/>
      <c r="XD49" s="5"/>
      <c r="XE49" s="5"/>
      <c r="XF49" s="5"/>
      <c r="XG49" s="5"/>
      <c r="XH49" s="5"/>
      <c r="XI49" s="5"/>
      <c r="XJ49" s="5"/>
      <c r="XK49" s="5"/>
      <c r="XL49" s="5"/>
      <c r="XM49" s="5"/>
      <c r="XN49" s="5"/>
      <c r="XO49" s="5"/>
      <c r="XP49" s="5"/>
      <c r="XQ49" s="5"/>
      <c r="XR49" s="5"/>
      <c r="XS49" s="5"/>
      <c r="XT49" s="5"/>
      <c r="XU49" s="5"/>
      <c r="XV49" s="5"/>
      <c r="XW49" s="5"/>
      <c r="XX49" s="5"/>
      <c r="XY49" s="5"/>
      <c r="XZ49" s="5"/>
      <c r="YA49" s="5"/>
      <c r="YB49" s="5"/>
      <c r="YC49" s="5"/>
      <c r="YD49" s="5"/>
      <c r="YE49" s="5"/>
      <c r="YF49" s="5"/>
      <c r="YG49" s="5"/>
      <c r="YH49" s="5"/>
      <c r="YI49" s="5"/>
      <c r="YJ49" s="5"/>
      <c r="YK49" s="5"/>
      <c r="YL49" s="5"/>
      <c r="YM49" s="5"/>
      <c r="YN49" s="5"/>
      <c r="YO49" s="5"/>
      <c r="YP49" s="5"/>
      <c r="YQ49" s="5"/>
      <c r="YR49" s="5"/>
      <c r="YS49" s="5"/>
      <c r="YT49" s="5"/>
      <c r="YU49" s="5"/>
      <c r="YV49" s="5"/>
      <c r="YW49" s="5"/>
      <c r="YX49" s="5"/>
      <c r="YY49" s="5"/>
      <c r="YZ49" s="5"/>
      <c r="ZA49" s="5"/>
      <c r="ZB49" s="5"/>
      <c r="ZC49" s="5"/>
      <c r="ZD49" s="5"/>
      <c r="ZE49" s="5"/>
      <c r="ZF49" s="5"/>
      <c r="ZG49" s="5"/>
      <c r="ZH49" s="5"/>
      <c r="ZI49" s="5"/>
      <c r="ZJ49" s="5"/>
      <c r="ZK49" s="5"/>
      <c r="ZL49" s="5"/>
      <c r="ZM49" s="5"/>
      <c r="ZN49" s="5"/>
      <c r="ZO49" s="5"/>
      <c r="ZP49" s="5"/>
      <c r="ZQ49" s="5"/>
      <c r="ZR49" s="5"/>
      <c r="ZS49" s="5"/>
      <c r="ZT49" s="5"/>
      <c r="ZU49" s="5"/>
      <c r="ZV49" s="5"/>
      <c r="ZW49" s="5"/>
      <c r="ZX49" s="5"/>
      <c r="ZY49" s="5"/>
      <c r="ZZ49" s="5"/>
      <c r="AAA49" s="5"/>
      <c r="AAB49" s="5"/>
      <c r="AAC49" s="5"/>
      <c r="AAD49" s="5"/>
      <c r="AAE49" s="5"/>
      <c r="AAF49" s="5"/>
      <c r="AAG49" s="5"/>
      <c r="AAH49" s="5"/>
      <c r="AAI49" s="5"/>
      <c r="AAJ49" s="5"/>
      <c r="AAK49" s="5"/>
      <c r="AAL49" s="5"/>
      <c r="AAM49" s="5"/>
      <c r="AAN49" s="5"/>
      <c r="AAO49" s="5"/>
      <c r="AAP49" s="5"/>
      <c r="AAQ49" s="5"/>
      <c r="AAR49" s="5"/>
      <c r="AAS49" s="5"/>
      <c r="AAT49" s="5"/>
      <c r="AAU49" s="5"/>
      <c r="AAV49" s="5"/>
      <c r="AAW49" s="5"/>
      <c r="AAX49" s="5"/>
      <c r="AAY49" s="5"/>
      <c r="AAZ49" s="5"/>
      <c r="ABA49" s="5"/>
      <c r="ABB49" s="5"/>
      <c r="ABC49" s="5"/>
      <c r="ABD49" s="5"/>
      <c r="ABE49" s="5"/>
      <c r="ABF49" s="5"/>
      <c r="ABG49" s="5"/>
      <c r="ABH49" s="5"/>
      <c r="ABI49" s="5"/>
      <c r="ABJ49" s="5"/>
      <c r="ABK49" s="5"/>
      <c r="ABL49" s="5"/>
      <c r="ABM49" s="5"/>
      <c r="ABN49" s="5"/>
      <c r="ABO49" s="5"/>
      <c r="ABP49" s="5"/>
      <c r="ABQ49" s="5"/>
      <c r="ABR49" s="5"/>
      <c r="ABS49" s="5"/>
    </row>
    <row r="50" spans="1:747" s="5" customFormat="1" ht="20.100000000000001" customHeight="1">
      <c r="A50" s="134" t="str">
        <f>+'[1]Ejecuciones corte 2012-05-15'!$A$56</f>
        <v>1103020301</v>
      </c>
      <c r="B50" s="166" t="s">
        <v>2</v>
      </c>
      <c r="C50" s="167"/>
      <c r="D50" s="135">
        <f>+'[1]Ejecuciones corte 2012-05-15'!$G$59</f>
        <v>82741338</v>
      </c>
      <c r="E50" s="135">
        <f>+'[1]Ejecuciones corte 2012-05-15'!$G$58+'[1]Ejecuciones corte 2012-05-15'!$G$61</f>
        <v>899935750</v>
      </c>
      <c r="F50" s="136">
        <f t="shared" ref="F50:F64" si="3">SUM(D50+E50)</f>
        <v>982677088</v>
      </c>
      <c r="G50" s="136">
        <f t="shared" si="1"/>
        <v>1012157400.64</v>
      </c>
      <c r="H50" s="136">
        <f>+G50*1.03</f>
        <v>1042522122.6592</v>
      </c>
      <c r="I50" s="136">
        <f>+H50*1.03</f>
        <v>1073797786.3389759</v>
      </c>
      <c r="J50" s="136">
        <f t="shared" si="2"/>
        <v>4111154397.638176</v>
      </c>
      <c r="M50" s="4"/>
      <c r="N50" s="4"/>
      <c r="O50" s="4"/>
      <c r="P50" s="4"/>
      <c r="Q50" s="4"/>
      <c r="R50" s="4"/>
      <c r="S50" s="4"/>
      <c r="T50" s="4"/>
      <c r="U50" s="4"/>
      <c r="V50" s="4"/>
      <c r="W50" s="4"/>
      <c r="X50" s="4"/>
      <c r="Y50" s="4"/>
      <c r="Z50" s="4"/>
      <c r="AA50" s="4"/>
      <c r="AB50" s="4"/>
    </row>
    <row r="51" spans="1:747" s="5" customFormat="1" ht="20.100000000000001" customHeight="1">
      <c r="A51" s="134" t="str">
        <f>+'[1]Ejecuciones corte 2012-05-15'!$A$64</f>
        <v>1103020303</v>
      </c>
      <c r="B51" s="166" t="s">
        <v>29</v>
      </c>
      <c r="C51" s="167"/>
      <c r="D51" s="135"/>
      <c r="E51" s="135">
        <f>+'[1]Ejecuciones corte 2012-05-15'!$G$65</f>
        <v>21793996</v>
      </c>
      <c r="F51" s="136">
        <f t="shared" si="3"/>
        <v>21793996</v>
      </c>
      <c r="G51" s="136">
        <f t="shared" si="1"/>
        <v>22447815.879999999</v>
      </c>
      <c r="H51" s="136">
        <f t="shared" si="1"/>
        <v>23121250.356399998</v>
      </c>
      <c r="I51" s="136">
        <f t="shared" ref="I51:I64" si="4">+H51*1.03</f>
        <v>23814887.867091998</v>
      </c>
      <c r="J51" s="136">
        <f t="shared" si="2"/>
        <v>91177950.103491992</v>
      </c>
      <c r="M51" s="4"/>
      <c r="N51" s="4"/>
      <c r="O51" s="4"/>
      <c r="P51" s="4"/>
      <c r="Q51" s="4"/>
      <c r="R51" s="4"/>
      <c r="S51" s="4"/>
      <c r="T51" s="4"/>
      <c r="U51" s="4"/>
      <c r="V51" s="4"/>
      <c r="W51" s="4"/>
      <c r="X51" s="4"/>
      <c r="Y51" s="4"/>
      <c r="Z51" s="4"/>
      <c r="AA51" s="4"/>
      <c r="AB51" s="4"/>
    </row>
    <row r="52" spans="1:747" s="6" customFormat="1" ht="20.100000000000001" customHeight="1">
      <c r="A52" s="137" t="str">
        <f>+'[1]Ejecuciones corte 2012-05-15'!$A$66</f>
        <v>1103020304</v>
      </c>
      <c r="B52" s="166" t="s">
        <v>3</v>
      </c>
      <c r="C52" s="167"/>
      <c r="D52" s="136">
        <f>+'[1]Ejecuciones corte 2012-05-15'!$G$68</f>
        <v>2100787</v>
      </c>
      <c r="E52" s="136">
        <f>+'[1]Ejecuciones corte 2012-05-15'!$G$67</f>
        <v>23941403</v>
      </c>
      <c r="F52" s="136">
        <f t="shared" si="3"/>
        <v>26042190</v>
      </c>
      <c r="G52" s="136">
        <f t="shared" si="1"/>
        <v>26823455.699999999</v>
      </c>
      <c r="H52" s="136">
        <f t="shared" si="1"/>
        <v>27628159.370999999</v>
      </c>
      <c r="I52" s="136">
        <f t="shared" si="4"/>
        <v>28457004.15213</v>
      </c>
      <c r="J52" s="136">
        <f t="shared" si="2"/>
        <v>108950809.22313002</v>
      </c>
      <c r="K52" s="92">
        <f>+E51+E53+E55</f>
        <v>46498454</v>
      </c>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c r="IW52" s="5"/>
      <c r="IX52" s="5"/>
      <c r="IY52" s="5"/>
      <c r="IZ52" s="5"/>
      <c r="JA52" s="5"/>
      <c r="JB52" s="5"/>
      <c r="JC52" s="5"/>
      <c r="JD52" s="5"/>
      <c r="JE52" s="5"/>
      <c r="JF52" s="5"/>
      <c r="JG52" s="5"/>
      <c r="JH52" s="5"/>
      <c r="JI52" s="5"/>
      <c r="JJ52" s="5"/>
      <c r="JK52" s="5"/>
      <c r="JL52" s="5"/>
      <c r="JM52" s="5"/>
      <c r="JN52" s="5"/>
      <c r="JO52" s="5"/>
      <c r="JP52" s="5"/>
      <c r="JQ52" s="5"/>
      <c r="JR52" s="5"/>
      <c r="JS52" s="5"/>
      <c r="JT52" s="5"/>
      <c r="JU52" s="5"/>
      <c r="JV52" s="5"/>
      <c r="JW52" s="5"/>
      <c r="JX52" s="5"/>
      <c r="JY52" s="5"/>
      <c r="JZ52" s="5"/>
      <c r="KA52" s="5"/>
      <c r="KB52" s="5"/>
      <c r="KC52" s="5"/>
      <c r="KD52" s="5"/>
      <c r="KE52" s="5"/>
      <c r="KF52" s="5"/>
      <c r="KG52" s="5"/>
      <c r="KH52" s="5"/>
      <c r="KI52" s="5"/>
      <c r="KJ52" s="5"/>
      <c r="KK52" s="5"/>
      <c r="KL52" s="5"/>
      <c r="KM52" s="5"/>
      <c r="KN52" s="5"/>
      <c r="KO52" s="5"/>
      <c r="KP52" s="5"/>
      <c r="KQ52" s="5"/>
      <c r="KR52" s="5"/>
      <c r="KS52" s="5"/>
      <c r="KT52" s="5"/>
      <c r="KU52" s="5"/>
      <c r="KV52" s="5"/>
      <c r="KW52" s="5"/>
      <c r="KX52" s="5"/>
      <c r="KY52" s="5"/>
      <c r="KZ52" s="5"/>
      <c r="LA52" s="5"/>
      <c r="LB52" s="5"/>
      <c r="LC52" s="5"/>
      <c r="LD52" s="5"/>
      <c r="LE52" s="5"/>
      <c r="LF52" s="5"/>
      <c r="LG52" s="5"/>
      <c r="LH52" s="5"/>
      <c r="LI52" s="5"/>
      <c r="LJ52" s="5"/>
      <c r="LK52" s="5"/>
      <c r="LL52" s="5"/>
      <c r="LM52" s="5"/>
      <c r="LN52" s="5"/>
      <c r="LO52" s="5"/>
      <c r="LP52" s="5"/>
      <c r="LQ52" s="5"/>
      <c r="LR52" s="5"/>
      <c r="LS52" s="5"/>
      <c r="LT52" s="5"/>
      <c r="LU52" s="5"/>
      <c r="LV52" s="5"/>
      <c r="LW52" s="5"/>
      <c r="LX52" s="5"/>
      <c r="LY52" s="5"/>
      <c r="LZ52" s="5"/>
      <c r="MA52" s="5"/>
      <c r="MB52" s="5"/>
      <c r="MC52" s="5"/>
      <c r="MD52" s="5"/>
      <c r="ME52" s="5"/>
      <c r="MF52" s="5"/>
      <c r="MG52" s="5"/>
      <c r="MH52" s="5"/>
      <c r="MI52" s="5"/>
      <c r="MJ52" s="5"/>
      <c r="MK52" s="5"/>
      <c r="ML52" s="5"/>
      <c r="MM52" s="5"/>
      <c r="MN52" s="5"/>
      <c r="MO52" s="5"/>
      <c r="MP52" s="5"/>
      <c r="MQ52" s="5"/>
      <c r="MR52" s="5"/>
      <c r="MS52" s="5"/>
      <c r="MT52" s="5"/>
      <c r="MU52" s="5"/>
      <c r="MV52" s="5"/>
      <c r="MW52" s="5"/>
      <c r="MX52" s="5"/>
      <c r="MY52" s="5"/>
      <c r="MZ52" s="5"/>
      <c r="NA52" s="5"/>
      <c r="NB52" s="5"/>
      <c r="NC52" s="5"/>
      <c r="ND52" s="5"/>
      <c r="NE52" s="5"/>
      <c r="NF52" s="5"/>
      <c r="NG52" s="5"/>
      <c r="NH52" s="5"/>
      <c r="NI52" s="5"/>
      <c r="NJ52" s="5"/>
      <c r="NK52" s="5"/>
      <c r="NL52" s="5"/>
      <c r="NM52" s="5"/>
      <c r="NN52" s="5"/>
      <c r="NO52" s="5"/>
      <c r="NP52" s="5"/>
      <c r="NQ52" s="5"/>
      <c r="NR52" s="5"/>
      <c r="NS52" s="5"/>
      <c r="NT52" s="5"/>
      <c r="NU52" s="5"/>
      <c r="NV52" s="5"/>
      <c r="NW52" s="5"/>
      <c r="NX52" s="5"/>
      <c r="NY52" s="5"/>
      <c r="NZ52" s="5"/>
      <c r="OA52" s="5"/>
      <c r="OB52" s="5"/>
      <c r="OC52" s="5"/>
      <c r="OD52" s="5"/>
      <c r="OE52" s="5"/>
      <c r="OF52" s="5"/>
      <c r="OG52" s="5"/>
      <c r="OH52" s="5"/>
      <c r="OI52" s="5"/>
      <c r="OJ52" s="5"/>
      <c r="OK52" s="5"/>
      <c r="OL52" s="5"/>
      <c r="OM52" s="5"/>
      <c r="ON52" s="5"/>
      <c r="OO52" s="5"/>
      <c r="OP52" s="5"/>
      <c r="OQ52" s="5"/>
      <c r="OR52" s="5"/>
      <c r="OS52" s="5"/>
      <c r="OT52" s="5"/>
      <c r="OU52" s="5"/>
      <c r="OV52" s="5"/>
      <c r="OW52" s="5"/>
      <c r="OX52" s="5"/>
      <c r="OY52" s="5"/>
      <c r="OZ52" s="5"/>
      <c r="PA52" s="5"/>
      <c r="PB52" s="5"/>
      <c r="PC52" s="5"/>
      <c r="PD52" s="5"/>
      <c r="PE52" s="5"/>
      <c r="PF52" s="5"/>
      <c r="PG52" s="5"/>
      <c r="PH52" s="5"/>
      <c r="PI52" s="5"/>
      <c r="PJ52" s="5"/>
      <c r="PK52" s="5"/>
      <c r="PL52" s="5"/>
      <c r="PM52" s="5"/>
      <c r="PN52" s="5"/>
      <c r="PO52" s="5"/>
      <c r="PP52" s="5"/>
      <c r="PQ52" s="5"/>
      <c r="PR52" s="5"/>
      <c r="PS52" s="5"/>
      <c r="PT52" s="5"/>
      <c r="PU52" s="5"/>
      <c r="PV52" s="5"/>
      <c r="PW52" s="5"/>
      <c r="PX52" s="5"/>
      <c r="PY52" s="5"/>
      <c r="PZ52" s="5"/>
      <c r="QA52" s="5"/>
      <c r="QB52" s="5"/>
      <c r="QC52" s="5"/>
      <c r="QD52" s="5"/>
      <c r="QE52" s="5"/>
      <c r="QF52" s="5"/>
      <c r="QG52" s="5"/>
      <c r="QH52" s="5"/>
      <c r="QI52" s="5"/>
      <c r="QJ52" s="5"/>
      <c r="QK52" s="5"/>
      <c r="QL52" s="5"/>
      <c r="QM52" s="5"/>
      <c r="QN52" s="5"/>
      <c r="QO52" s="5"/>
      <c r="QP52" s="5"/>
      <c r="QQ52" s="5"/>
      <c r="QR52" s="5"/>
      <c r="QS52" s="5"/>
      <c r="QT52" s="5"/>
      <c r="QU52" s="5"/>
      <c r="QV52" s="5"/>
      <c r="QW52" s="5"/>
      <c r="QX52" s="5"/>
      <c r="QY52" s="5"/>
      <c r="QZ52" s="5"/>
      <c r="RA52" s="5"/>
      <c r="RB52" s="5"/>
      <c r="RC52" s="5"/>
      <c r="RD52" s="5"/>
      <c r="RE52" s="5"/>
      <c r="RF52" s="5"/>
      <c r="RG52" s="5"/>
      <c r="RH52" s="5"/>
      <c r="RI52" s="5"/>
      <c r="RJ52" s="5"/>
      <c r="RK52" s="5"/>
      <c r="RL52" s="5"/>
      <c r="RM52" s="5"/>
      <c r="RN52" s="5"/>
      <c r="RO52" s="5"/>
      <c r="RP52" s="5"/>
      <c r="RQ52" s="5"/>
      <c r="RR52" s="5"/>
      <c r="RS52" s="5"/>
      <c r="RT52" s="5"/>
      <c r="RU52" s="5"/>
      <c r="RV52" s="5"/>
      <c r="RW52" s="5"/>
      <c r="RX52" s="5"/>
      <c r="RY52" s="5"/>
      <c r="RZ52" s="5"/>
      <c r="SA52" s="5"/>
      <c r="SB52" s="5"/>
      <c r="SC52" s="5"/>
      <c r="SD52" s="5"/>
      <c r="SE52" s="5"/>
      <c r="SF52" s="5"/>
      <c r="SG52" s="5"/>
      <c r="SH52" s="5"/>
      <c r="SI52" s="5"/>
      <c r="SJ52" s="5"/>
      <c r="SK52" s="5"/>
      <c r="SL52" s="5"/>
      <c r="SM52" s="5"/>
      <c r="SN52" s="5"/>
      <c r="SO52" s="5"/>
      <c r="SP52" s="5"/>
      <c r="SQ52" s="5"/>
      <c r="SR52" s="5"/>
      <c r="SS52" s="5"/>
      <c r="ST52" s="5"/>
      <c r="SU52" s="5"/>
      <c r="SV52" s="5"/>
      <c r="SW52" s="5"/>
      <c r="SX52" s="5"/>
      <c r="SY52" s="5"/>
      <c r="SZ52" s="5"/>
      <c r="TA52" s="5"/>
      <c r="TB52" s="5"/>
      <c r="TC52" s="5"/>
      <c r="TD52" s="5"/>
      <c r="TE52" s="5"/>
      <c r="TF52" s="5"/>
      <c r="TG52" s="5"/>
      <c r="TH52" s="5"/>
      <c r="TI52" s="5"/>
      <c r="TJ52" s="5"/>
      <c r="TK52" s="5"/>
      <c r="TL52" s="5"/>
      <c r="TM52" s="5"/>
      <c r="TN52" s="5"/>
      <c r="TO52" s="5"/>
      <c r="TP52" s="5"/>
      <c r="TQ52" s="5"/>
      <c r="TR52" s="5"/>
      <c r="TS52" s="5"/>
      <c r="TT52" s="5"/>
      <c r="TU52" s="5"/>
      <c r="TV52" s="5"/>
      <c r="TW52" s="5"/>
      <c r="TX52" s="5"/>
      <c r="TY52" s="5"/>
      <c r="TZ52" s="5"/>
      <c r="UA52" s="5"/>
      <c r="UB52" s="5"/>
      <c r="UC52" s="5"/>
      <c r="UD52" s="5"/>
      <c r="UE52" s="5"/>
      <c r="UF52" s="5"/>
      <c r="UG52" s="5"/>
      <c r="UH52" s="5"/>
      <c r="UI52" s="5"/>
      <c r="UJ52" s="5"/>
      <c r="UK52" s="5"/>
      <c r="UL52" s="5"/>
      <c r="UM52" s="5"/>
      <c r="UN52" s="5"/>
      <c r="UO52" s="5"/>
      <c r="UP52" s="5"/>
      <c r="UQ52" s="5"/>
      <c r="UR52" s="5"/>
      <c r="US52" s="5"/>
      <c r="UT52" s="5"/>
      <c r="UU52" s="5"/>
      <c r="UV52" s="5"/>
      <c r="UW52" s="5"/>
      <c r="UX52" s="5"/>
      <c r="UY52" s="5"/>
      <c r="UZ52" s="5"/>
      <c r="VA52" s="5"/>
      <c r="VB52" s="5"/>
      <c r="VC52" s="5"/>
      <c r="VD52" s="5"/>
      <c r="VE52" s="5"/>
      <c r="VF52" s="5"/>
      <c r="VG52" s="5"/>
      <c r="VH52" s="5"/>
      <c r="VI52" s="5"/>
      <c r="VJ52" s="5"/>
      <c r="VK52" s="5"/>
      <c r="VL52" s="5"/>
      <c r="VM52" s="5"/>
      <c r="VN52" s="5"/>
      <c r="VO52" s="5"/>
      <c r="VP52" s="5"/>
      <c r="VQ52" s="5"/>
      <c r="VR52" s="5"/>
      <c r="VS52" s="5"/>
      <c r="VT52" s="5"/>
      <c r="VU52" s="5"/>
      <c r="VV52" s="5"/>
      <c r="VW52" s="5"/>
      <c r="VX52" s="5"/>
      <c r="VY52" s="5"/>
      <c r="VZ52" s="5"/>
      <c r="WA52" s="5"/>
      <c r="WB52" s="5"/>
      <c r="WC52" s="5"/>
      <c r="WD52" s="5"/>
      <c r="WE52" s="5"/>
      <c r="WF52" s="5"/>
      <c r="WG52" s="5"/>
      <c r="WH52" s="5"/>
      <c r="WI52" s="5"/>
      <c r="WJ52" s="5"/>
      <c r="WK52" s="5"/>
      <c r="WL52" s="5"/>
      <c r="WM52" s="5"/>
      <c r="WN52" s="5"/>
      <c r="WO52" s="5"/>
      <c r="WP52" s="5"/>
      <c r="WQ52" s="5"/>
      <c r="WR52" s="5"/>
      <c r="WS52" s="5"/>
      <c r="WT52" s="5"/>
      <c r="WU52" s="5"/>
      <c r="WV52" s="5"/>
      <c r="WW52" s="5"/>
      <c r="WX52" s="5"/>
      <c r="WY52" s="5"/>
      <c r="WZ52" s="5"/>
      <c r="XA52" s="5"/>
      <c r="XB52" s="5"/>
      <c r="XC52" s="5"/>
      <c r="XD52" s="5"/>
      <c r="XE52" s="5"/>
      <c r="XF52" s="5"/>
      <c r="XG52" s="5"/>
      <c r="XH52" s="5"/>
      <c r="XI52" s="5"/>
      <c r="XJ52" s="5"/>
      <c r="XK52" s="5"/>
      <c r="XL52" s="5"/>
      <c r="XM52" s="5"/>
      <c r="XN52" s="5"/>
      <c r="XO52" s="5"/>
      <c r="XP52" s="5"/>
      <c r="XQ52" s="5"/>
      <c r="XR52" s="5"/>
      <c r="XS52" s="5"/>
      <c r="XT52" s="5"/>
      <c r="XU52" s="5"/>
      <c r="XV52" s="5"/>
      <c r="XW52" s="5"/>
      <c r="XX52" s="5"/>
      <c r="XY52" s="5"/>
      <c r="XZ52" s="5"/>
      <c r="YA52" s="5"/>
      <c r="YB52" s="5"/>
      <c r="YC52" s="5"/>
      <c r="YD52" s="5"/>
      <c r="YE52" s="5"/>
      <c r="YF52" s="5"/>
      <c r="YG52" s="5"/>
      <c r="YH52" s="5"/>
      <c r="YI52" s="5"/>
      <c r="YJ52" s="5"/>
      <c r="YK52" s="5"/>
      <c r="YL52" s="5"/>
      <c r="YM52" s="5"/>
      <c r="YN52" s="5"/>
      <c r="YO52" s="5"/>
      <c r="YP52" s="5"/>
      <c r="YQ52" s="5"/>
      <c r="YR52" s="5"/>
      <c r="YS52" s="5"/>
      <c r="YT52" s="5"/>
      <c r="YU52" s="5"/>
      <c r="YV52" s="5"/>
      <c r="YW52" s="5"/>
      <c r="YX52" s="5"/>
      <c r="YY52" s="5"/>
      <c r="YZ52" s="5"/>
      <c r="ZA52" s="5"/>
      <c r="ZB52" s="5"/>
      <c r="ZC52" s="5"/>
      <c r="ZD52" s="5"/>
      <c r="ZE52" s="5"/>
      <c r="ZF52" s="5"/>
      <c r="ZG52" s="5"/>
      <c r="ZH52" s="5"/>
      <c r="ZI52" s="5"/>
      <c r="ZJ52" s="5"/>
      <c r="ZK52" s="5"/>
      <c r="ZL52" s="5"/>
      <c r="ZM52" s="5"/>
      <c r="ZN52" s="5"/>
      <c r="ZO52" s="5"/>
      <c r="ZP52" s="5"/>
      <c r="ZQ52" s="5"/>
      <c r="ZR52" s="5"/>
      <c r="ZS52" s="5"/>
      <c r="ZT52" s="5"/>
      <c r="ZU52" s="5"/>
      <c r="ZV52" s="5"/>
      <c r="ZW52" s="5"/>
      <c r="ZX52" s="5"/>
      <c r="ZY52" s="5"/>
      <c r="ZZ52" s="5"/>
      <c r="AAA52" s="5"/>
      <c r="AAB52" s="5"/>
      <c r="AAC52" s="5"/>
      <c r="AAD52" s="5"/>
      <c r="AAE52" s="5"/>
      <c r="AAF52" s="5"/>
      <c r="AAG52" s="5"/>
      <c r="AAH52" s="5"/>
      <c r="AAI52" s="5"/>
      <c r="AAJ52" s="5"/>
      <c r="AAK52" s="5"/>
      <c r="AAL52" s="5"/>
      <c r="AAM52" s="5"/>
      <c r="AAN52" s="5"/>
      <c r="AAO52" s="5"/>
      <c r="AAP52" s="5"/>
      <c r="AAQ52" s="5"/>
      <c r="AAR52" s="5"/>
      <c r="AAS52" s="5"/>
      <c r="AAT52" s="5"/>
      <c r="AAU52" s="5"/>
      <c r="AAV52" s="5"/>
      <c r="AAW52" s="5"/>
      <c r="AAX52" s="5"/>
      <c r="AAY52" s="5"/>
      <c r="AAZ52" s="5"/>
      <c r="ABA52" s="5"/>
      <c r="ABB52" s="5"/>
      <c r="ABC52" s="5"/>
      <c r="ABD52" s="5"/>
      <c r="ABE52" s="5"/>
      <c r="ABF52" s="5"/>
      <c r="ABG52" s="5"/>
      <c r="ABH52" s="5"/>
      <c r="ABI52" s="5"/>
      <c r="ABJ52" s="5"/>
      <c r="ABK52" s="5"/>
      <c r="ABL52" s="5"/>
      <c r="ABM52" s="5"/>
      <c r="ABN52" s="5"/>
      <c r="ABO52" s="5"/>
      <c r="ABP52" s="5"/>
      <c r="ABQ52" s="5"/>
      <c r="ABR52" s="5"/>
      <c r="ABS52" s="5"/>
    </row>
    <row r="53" spans="1:747" s="6" customFormat="1" ht="22.5" customHeight="1">
      <c r="A53" s="137" t="str">
        <f>+'[1]Ejecuciones corte 2012-05-15'!$A$62</f>
        <v>1103020302</v>
      </c>
      <c r="B53" s="166" t="s">
        <v>4</v>
      </c>
      <c r="C53" s="167"/>
      <c r="D53" s="136">
        <v>0</v>
      </c>
      <c r="E53" s="136">
        <f>+'[1]Ejecuciones corte 2012-05-15'!$G$63</f>
        <v>11204458</v>
      </c>
      <c r="F53" s="136">
        <f t="shared" si="3"/>
        <v>11204458</v>
      </c>
      <c r="G53" s="136">
        <f t="shared" si="1"/>
        <v>11540591.74</v>
      </c>
      <c r="H53" s="136">
        <f t="shared" si="1"/>
        <v>11886809.4922</v>
      </c>
      <c r="I53" s="136">
        <f t="shared" si="4"/>
        <v>12243413.776966</v>
      </c>
      <c r="J53" s="136">
        <f t="shared" si="2"/>
        <v>46875273.009166002</v>
      </c>
      <c r="K53" s="92">
        <f>+F68-K52</f>
        <v>-46498454</v>
      </c>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c r="JL53" s="5"/>
      <c r="JM53" s="5"/>
      <c r="JN53" s="5"/>
      <c r="JO53" s="5"/>
      <c r="JP53" s="5"/>
      <c r="JQ53" s="5"/>
      <c r="JR53" s="5"/>
      <c r="JS53" s="5"/>
      <c r="JT53" s="5"/>
      <c r="JU53" s="5"/>
      <c r="JV53" s="5"/>
      <c r="JW53" s="5"/>
      <c r="JX53" s="5"/>
      <c r="JY53" s="5"/>
      <c r="JZ53" s="5"/>
      <c r="KA53" s="5"/>
      <c r="KB53" s="5"/>
      <c r="KC53" s="5"/>
      <c r="KD53" s="5"/>
      <c r="KE53" s="5"/>
      <c r="KF53" s="5"/>
      <c r="KG53" s="5"/>
      <c r="KH53" s="5"/>
      <c r="KI53" s="5"/>
      <c r="KJ53" s="5"/>
      <c r="KK53" s="5"/>
      <c r="KL53" s="5"/>
      <c r="KM53" s="5"/>
      <c r="KN53" s="5"/>
      <c r="KO53" s="5"/>
      <c r="KP53" s="5"/>
      <c r="KQ53" s="5"/>
      <c r="KR53" s="5"/>
      <c r="KS53" s="5"/>
      <c r="KT53" s="5"/>
      <c r="KU53" s="5"/>
      <c r="KV53" s="5"/>
      <c r="KW53" s="5"/>
      <c r="KX53" s="5"/>
      <c r="KY53" s="5"/>
      <c r="KZ53" s="5"/>
      <c r="LA53" s="5"/>
      <c r="LB53" s="5"/>
      <c r="LC53" s="5"/>
      <c r="LD53" s="5"/>
      <c r="LE53" s="5"/>
      <c r="LF53" s="5"/>
      <c r="LG53" s="5"/>
      <c r="LH53" s="5"/>
      <c r="LI53" s="5"/>
      <c r="LJ53" s="5"/>
      <c r="LK53" s="5"/>
      <c r="LL53" s="5"/>
      <c r="LM53" s="5"/>
      <c r="LN53" s="5"/>
      <c r="LO53" s="5"/>
      <c r="LP53" s="5"/>
      <c r="LQ53" s="5"/>
      <c r="LR53" s="5"/>
      <c r="LS53" s="5"/>
      <c r="LT53" s="5"/>
      <c r="LU53" s="5"/>
      <c r="LV53" s="5"/>
      <c r="LW53" s="5"/>
      <c r="LX53" s="5"/>
      <c r="LY53" s="5"/>
      <c r="LZ53" s="5"/>
      <c r="MA53" s="5"/>
      <c r="MB53" s="5"/>
      <c r="MC53" s="5"/>
      <c r="MD53" s="5"/>
      <c r="ME53" s="5"/>
      <c r="MF53" s="5"/>
      <c r="MG53" s="5"/>
      <c r="MH53" s="5"/>
      <c r="MI53" s="5"/>
      <c r="MJ53" s="5"/>
      <c r="MK53" s="5"/>
      <c r="ML53" s="5"/>
      <c r="MM53" s="5"/>
      <c r="MN53" s="5"/>
      <c r="MO53" s="5"/>
      <c r="MP53" s="5"/>
      <c r="MQ53" s="5"/>
      <c r="MR53" s="5"/>
      <c r="MS53" s="5"/>
      <c r="MT53" s="5"/>
      <c r="MU53" s="5"/>
      <c r="MV53" s="5"/>
      <c r="MW53" s="5"/>
      <c r="MX53" s="5"/>
      <c r="MY53" s="5"/>
      <c r="MZ53" s="5"/>
      <c r="NA53" s="5"/>
      <c r="NB53" s="5"/>
      <c r="NC53" s="5"/>
      <c r="ND53" s="5"/>
      <c r="NE53" s="5"/>
      <c r="NF53" s="5"/>
      <c r="NG53" s="5"/>
      <c r="NH53" s="5"/>
      <c r="NI53" s="5"/>
      <c r="NJ53" s="5"/>
      <c r="NK53" s="5"/>
      <c r="NL53" s="5"/>
      <c r="NM53" s="5"/>
      <c r="NN53" s="5"/>
      <c r="NO53" s="5"/>
      <c r="NP53" s="5"/>
      <c r="NQ53" s="5"/>
      <c r="NR53" s="5"/>
      <c r="NS53" s="5"/>
      <c r="NT53" s="5"/>
      <c r="NU53" s="5"/>
      <c r="NV53" s="5"/>
      <c r="NW53" s="5"/>
      <c r="NX53" s="5"/>
      <c r="NY53" s="5"/>
      <c r="NZ53" s="5"/>
      <c r="OA53" s="5"/>
      <c r="OB53" s="5"/>
      <c r="OC53" s="5"/>
      <c r="OD53" s="5"/>
      <c r="OE53" s="5"/>
      <c r="OF53" s="5"/>
      <c r="OG53" s="5"/>
      <c r="OH53" s="5"/>
      <c r="OI53" s="5"/>
      <c r="OJ53" s="5"/>
      <c r="OK53" s="5"/>
      <c r="OL53" s="5"/>
      <c r="OM53" s="5"/>
      <c r="ON53" s="5"/>
      <c r="OO53" s="5"/>
      <c r="OP53" s="5"/>
      <c r="OQ53" s="5"/>
      <c r="OR53" s="5"/>
      <c r="OS53" s="5"/>
      <c r="OT53" s="5"/>
      <c r="OU53" s="5"/>
      <c r="OV53" s="5"/>
      <c r="OW53" s="5"/>
      <c r="OX53" s="5"/>
      <c r="OY53" s="5"/>
      <c r="OZ53" s="5"/>
      <c r="PA53" s="5"/>
      <c r="PB53" s="5"/>
      <c r="PC53" s="5"/>
      <c r="PD53" s="5"/>
      <c r="PE53" s="5"/>
      <c r="PF53" s="5"/>
      <c r="PG53" s="5"/>
      <c r="PH53" s="5"/>
      <c r="PI53" s="5"/>
      <c r="PJ53" s="5"/>
      <c r="PK53" s="5"/>
      <c r="PL53" s="5"/>
      <c r="PM53" s="5"/>
      <c r="PN53" s="5"/>
      <c r="PO53" s="5"/>
      <c r="PP53" s="5"/>
      <c r="PQ53" s="5"/>
      <c r="PR53" s="5"/>
      <c r="PS53" s="5"/>
      <c r="PT53" s="5"/>
      <c r="PU53" s="5"/>
      <c r="PV53" s="5"/>
      <c r="PW53" s="5"/>
      <c r="PX53" s="5"/>
      <c r="PY53" s="5"/>
      <c r="PZ53" s="5"/>
      <c r="QA53" s="5"/>
      <c r="QB53" s="5"/>
      <c r="QC53" s="5"/>
      <c r="QD53" s="5"/>
      <c r="QE53" s="5"/>
      <c r="QF53" s="5"/>
      <c r="QG53" s="5"/>
      <c r="QH53" s="5"/>
      <c r="QI53" s="5"/>
      <c r="QJ53" s="5"/>
      <c r="QK53" s="5"/>
      <c r="QL53" s="5"/>
      <c r="QM53" s="5"/>
      <c r="QN53" s="5"/>
      <c r="QO53" s="5"/>
      <c r="QP53" s="5"/>
      <c r="QQ53" s="5"/>
      <c r="QR53" s="5"/>
      <c r="QS53" s="5"/>
      <c r="QT53" s="5"/>
      <c r="QU53" s="5"/>
      <c r="QV53" s="5"/>
      <c r="QW53" s="5"/>
      <c r="QX53" s="5"/>
      <c r="QY53" s="5"/>
      <c r="QZ53" s="5"/>
      <c r="RA53" s="5"/>
      <c r="RB53" s="5"/>
      <c r="RC53" s="5"/>
      <c r="RD53" s="5"/>
      <c r="RE53" s="5"/>
      <c r="RF53" s="5"/>
      <c r="RG53" s="5"/>
      <c r="RH53" s="5"/>
      <c r="RI53" s="5"/>
      <c r="RJ53" s="5"/>
      <c r="RK53" s="5"/>
      <c r="RL53" s="5"/>
      <c r="RM53" s="5"/>
      <c r="RN53" s="5"/>
      <c r="RO53" s="5"/>
      <c r="RP53" s="5"/>
      <c r="RQ53" s="5"/>
      <c r="RR53" s="5"/>
      <c r="RS53" s="5"/>
      <c r="RT53" s="5"/>
      <c r="RU53" s="5"/>
      <c r="RV53" s="5"/>
      <c r="RW53" s="5"/>
      <c r="RX53" s="5"/>
      <c r="RY53" s="5"/>
      <c r="RZ53" s="5"/>
      <c r="SA53" s="5"/>
      <c r="SB53" s="5"/>
      <c r="SC53" s="5"/>
      <c r="SD53" s="5"/>
      <c r="SE53" s="5"/>
      <c r="SF53" s="5"/>
      <c r="SG53" s="5"/>
      <c r="SH53" s="5"/>
      <c r="SI53" s="5"/>
      <c r="SJ53" s="5"/>
      <c r="SK53" s="5"/>
      <c r="SL53" s="5"/>
      <c r="SM53" s="5"/>
      <c r="SN53" s="5"/>
      <c r="SO53" s="5"/>
      <c r="SP53" s="5"/>
      <c r="SQ53" s="5"/>
      <c r="SR53" s="5"/>
      <c r="SS53" s="5"/>
      <c r="ST53" s="5"/>
      <c r="SU53" s="5"/>
      <c r="SV53" s="5"/>
      <c r="SW53" s="5"/>
      <c r="SX53" s="5"/>
      <c r="SY53" s="5"/>
      <c r="SZ53" s="5"/>
      <c r="TA53" s="5"/>
      <c r="TB53" s="5"/>
      <c r="TC53" s="5"/>
      <c r="TD53" s="5"/>
      <c r="TE53" s="5"/>
      <c r="TF53" s="5"/>
      <c r="TG53" s="5"/>
      <c r="TH53" s="5"/>
      <c r="TI53" s="5"/>
      <c r="TJ53" s="5"/>
      <c r="TK53" s="5"/>
      <c r="TL53" s="5"/>
      <c r="TM53" s="5"/>
      <c r="TN53" s="5"/>
      <c r="TO53" s="5"/>
      <c r="TP53" s="5"/>
      <c r="TQ53" s="5"/>
      <c r="TR53" s="5"/>
      <c r="TS53" s="5"/>
      <c r="TT53" s="5"/>
      <c r="TU53" s="5"/>
      <c r="TV53" s="5"/>
      <c r="TW53" s="5"/>
      <c r="TX53" s="5"/>
      <c r="TY53" s="5"/>
      <c r="TZ53" s="5"/>
      <c r="UA53" s="5"/>
      <c r="UB53" s="5"/>
      <c r="UC53" s="5"/>
      <c r="UD53" s="5"/>
      <c r="UE53" s="5"/>
      <c r="UF53" s="5"/>
      <c r="UG53" s="5"/>
      <c r="UH53" s="5"/>
      <c r="UI53" s="5"/>
      <c r="UJ53" s="5"/>
      <c r="UK53" s="5"/>
      <c r="UL53" s="5"/>
      <c r="UM53" s="5"/>
      <c r="UN53" s="5"/>
      <c r="UO53" s="5"/>
      <c r="UP53" s="5"/>
      <c r="UQ53" s="5"/>
      <c r="UR53" s="5"/>
      <c r="US53" s="5"/>
      <c r="UT53" s="5"/>
      <c r="UU53" s="5"/>
      <c r="UV53" s="5"/>
      <c r="UW53" s="5"/>
      <c r="UX53" s="5"/>
      <c r="UY53" s="5"/>
      <c r="UZ53" s="5"/>
      <c r="VA53" s="5"/>
      <c r="VB53" s="5"/>
      <c r="VC53" s="5"/>
      <c r="VD53" s="5"/>
      <c r="VE53" s="5"/>
      <c r="VF53" s="5"/>
      <c r="VG53" s="5"/>
      <c r="VH53" s="5"/>
      <c r="VI53" s="5"/>
      <c r="VJ53" s="5"/>
      <c r="VK53" s="5"/>
      <c r="VL53" s="5"/>
      <c r="VM53" s="5"/>
      <c r="VN53" s="5"/>
      <c r="VO53" s="5"/>
      <c r="VP53" s="5"/>
      <c r="VQ53" s="5"/>
      <c r="VR53" s="5"/>
      <c r="VS53" s="5"/>
      <c r="VT53" s="5"/>
      <c r="VU53" s="5"/>
      <c r="VV53" s="5"/>
      <c r="VW53" s="5"/>
      <c r="VX53" s="5"/>
      <c r="VY53" s="5"/>
      <c r="VZ53" s="5"/>
      <c r="WA53" s="5"/>
      <c r="WB53" s="5"/>
      <c r="WC53" s="5"/>
      <c r="WD53" s="5"/>
      <c r="WE53" s="5"/>
      <c r="WF53" s="5"/>
      <c r="WG53" s="5"/>
      <c r="WH53" s="5"/>
      <c r="WI53" s="5"/>
      <c r="WJ53" s="5"/>
      <c r="WK53" s="5"/>
      <c r="WL53" s="5"/>
      <c r="WM53" s="5"/>
      <c r="WN53" s="5"/>
      <c r="WO53" s="5"/>
      <c r="WP53" s="5"/>
      <c r="WQ53" s="5"/>
      <c r="WR53" s="5"/>
      <c r="WS53" s="5"/>
      <c r="WT53" s="5"/>
      <c r="WU53" s="5"/>
      <c r="WV53" s="5"/>
      <c r="WW53" s="5"/>
      <c r="WX53" s="5"/>
      <c r="WY53" s="5"/>
      <c r="WZ53" s="5"/>
      <c r="XA53" s="5"/>
      <c r="XB53" s="5"/>
      <c r="XC53" s="5"/>
      <c r="XD53" s="5"/>
      <c r="XE53" s="5"/>
      <c r="XF53" s="5"/>
      <c r="XG53" s="5"/>
      <c r="XH53" s="5"/>
      <c r="XI53" s="5"/>
      <c r="XJ53" s="5"/>
      <c r="XK53" s="5"/>
      <c r="XL53" s="5"/>
      <c r="XM53" s="5"/>
      <c r="XN53" s="5"/>
      <c r="XO53" s="5"/>
      <c r="XP53" s="5"/>
      <c r="XQ53" s="5"/>
      <c r="XR53" s="5"/>
      <c r="XS53" s="5"/>
      <c r="XT53" s="5"/>
      <c r="XU53" s="5"/>
      <c r="XV53" s="5"/>
      <c r="XW53" s="5"/>
      <c r="XX53" s="5"/>
      <c r="XY53" s="5"/>
      <c r="XZ53" s="5"/>
      <c r="YA53" s="5"/>
      <c r="YB53" s="5"/>
      <c r="YC53" s="5"/>
      <c r="YD53" s="5"/>
      <c r="YE53" s="5"/>
      <c r="YF53" s="5"/>
      <c r="YG53" s="5"/>
      <c r="YH53" s="5"/>
      <c r="YI53" s="5"/>
      <c r="YJ53" s="5"/>
      <c r="YK53" s="5"/>
      <c r="YL53" s="5"/>
      <c r="YM53" s="5"/>
      <c r="YN53" s="5"/>
      <c r="YO53" s="5"/>
      <c r="YP53" s="5"/>
      <c r="YQ53" s="5"/>
      <c r="YR53" s="5"/>
      <c r="YS53" s="5"/>
      <c r="YT53" s="5"/>
      <c r="YU53" s="5"/>
      <c r="YV53" s="5"/>
      <c r="YW53" s="5"/>
      <c r="YX53" s="5"/>
      <c r="YY53" s="5"/>
      <c r="YZ53" s="5"/>
      <c r="ZA53" s="5"/>
      <c r="ZB53" s="5"/>
      <c r="ZC53" s="5"/>
      <c r="ZD53" s="5"/>
      <c r="ZE53" s="5"/>
      <c r="ZF53" s="5"/>
      <c r="ZG53" s="5"/>
      <c r="ZH53" s="5"/>
      <c r="ZI53" s="5"/>
      <c r="ZJ53" s="5"/>
      <c r="ZK53" s="5"/>
      <c r="ZL53" s="5"/>
      <c r="ZM53" s="5"/>
      <c r="ZN53" s="5"/>
      <c r="ZO53" s="5"/>
      <c r="ZP53" s="5"/>
      <c r="ZQ53" s="5"/>
      <c r="ZR53" s="5"/>
      <c r="ZS53" s="5"/>
      <c r="ZT53" s="5"/>
      <c r="ZU53" s="5"/>
      <c r="ZV53" s="5"/>
      <c r="ZW53" s="5"/>
      <c r="ZX53" s="5"/>
      <c r="ZY53" s="5"/>
      <c r="ZZ53" s="5"/>
      <c r="AAA53" s="5"/>
      <c r="AAB53" s="5"/>
      <c r="AAC53" s="5"/>
      <c r="AAD53" s="5"/>
      <c r="AAE53" s="5"/>
      <c r="AAF53" s="5"/>
      <c r="AAG53" s="5"/>
      <c r="AAH53" s="5"/>
      <c r="AAI53" s="5"/>
      <c r="AAJ53" s="5"/>
      <c r="AAK53" s="5"/>
      <c r="AAL53" s="5"/>
      <c r="AAM53" s="5"/>
      <c r="AAN53" s="5"/>
      <c r="AAO53" s="5"/>
      <c r="AAP53" s="5"/>
      <c r="AAQ53" s="5"/>
      <c r="AAR53" s="5"/>
      <c r="AAS53" s="5"/>
      <c r="AAT53" s="5"/>
      <c r="AAU53" s="5"/>
      <c r="AAV53" s="5"/>
      <c r="AAW53" s="5"/>
      <c r="AAX53" s="5"/>
      <c r="AAY53" s="5"/>
      <c r="AAZ53" s="5"/>
      <c r="ABA53" s="5"/>
      <c r="ABB53" s="5"/>
      <c r="ABC53" s="5"/>
      <c r="ABD53" s="5"/>
      <c r="ABE53" s="5"/>
      <c r="ABF53" s="5"/>
      <c r="ABG53" s="5"/>
      <c r="ABH53" s="5"/>
      <c r="ABI53" s="5"/>
      <c r="ABJ53" s="5"/>
      <c r="ABK53" s="5"/>
      <c r="ABL53" s="5"/>
      <c r="ABM53" s="5"/>
      <c r="ABN53" s="5"/>
      <c r="ABO53" s="5"/>
      <c r="ABP53" s="5"/>
      <c r="ABQ53" s="5"/>
      <c r="ABR53" s="5"/>
      <c r="ABS53" s="5"/>
    </row>
    <row r="54" spans="1:747" s="6" customFormat="1" ht="39.75" customHeight="1">
      <c r="A54" s="137" t="str">
        <f>+'[1]Ejecuciones corte 2012-05-15'!$A$69</f>
        <v>1103020305</v>
      </c>
      <c r="B54" s="166" t="s">
        <v>27</v>
      </c>
      <c r="C54" s="167"/>
      <c r="D54" s="136"/>
      <c r="E54" s="136">
        <f>+'[1]Ejecuciones corte 2012-05-15'!$G$70</f>
        <v>884168826</v>
      </c>
      <c r="F54" s="136">
        <f>+E54+'[1]Ejecuciones corte 2012-05-15'!$G$71</f>
        <v>884169826</v>
      </c>
      <c r="G54" s="136">
        <f>+F54*1.03</f>
        <v>910694920.77999997</v>
      </c>
      <c r="H54" s="136">
        <f t="shared" ref="H54:H64" si="5">+G54*1.03</f>
        <v>938015768.40339994</v>
      </c>
      <c r="I54" s="136">
        <f t="shared" si="4"/>
        <v>966156241.45550191</v>
      </c>
      <c r="J54" s="136">
        <f t="shared" si="2"/>
        <v>3699036756.6389022</v>
      </c>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c r="IR54" s="5"/>
      <c r="IS54" s="5"/>
      <c r="IT54" s="5"/>
      <c r="IU54" s="5"/>
      <c r="IV54" s="5"/>
      <c r="IW54" s="5"/>
      <c r="IX54" s="5"/>
      <c r="IY54" s="5"/>
      <c r="IZ54" s="5"/>
      <c r="JA54" s="5"/>
      <c r="JB54" s="5"/>
      <c r="JC54" s="5"/>
      <c r="JD54" s="5"/>
      <c r="JE54" s="5"/>
      <c r="JF54" s="5"/>
      <c r="JG54" s="5"/>
      <c r="JH54" s="5"/>
      <c r="JI54" s="5"/>
      <c r="JJ54" s="5"/>
      <c r="JK54" s="5"/>
      <c r="JL54" s="5"/>
      <c r="JM54" s="5"/>
      <c r="JN54" s="5"/>
      <c r="JO54" s="5"/>
      <c r="JP54" s="5"/>
      <c r="JQ54" s="5"/>
      <c r="JR54" s="5"/>
      <c r="JS54" s="5"/>
      <c r="JT54" s="5"/>
      <c r="JU54" s="5"/>
      <c r="JV54" s="5"/>
      <c r="JW54" s="5"/>
      <c r="JX54" s="5"/>
      <c r="JY54" s="5"/>
      <c r="JZ54" s="5"/>
      <c r="KA54" s="5"/>
      <c r="KB54" s="5"/>
      <c r="KC54" s="5"/>
      <c r="KD54" s="5"/>
      <c r="KE54" s="5"/>
      <c r="KF54" s="5"/>
      <c r="KG54" s="5"/>
      <c r="KH54" s="5"/>
      <c r="KI54" s="5"/>
      <c r="KJ54" s="5"/>
      <c r="KK54" s="5"/>
      <c r="KL54" s="5"/>
      <c r="KM54" s="5"/>
      <c r="KN54" s="5"/>
      <c r="KO54" s="5"/>
      <c r="KP54" s="5"/>
      <c r="KQ54" s="5"/>
      <c r="KR54" s="5"/>
      <c r="KS54" s="5"/>
      <c r="KT54" s="5"/>
      <c r="KU54" s="5"/>
      <c r="KV54" s="5"/>
      <c r="KW54" s="5"/>
      <c r="KX54" s="5"/>
      <c r="KY54" s="5"/>
      <c r="KZ54" s="5"/>
      <c r="LA54" s="5"/>
      <c r="LB54" s="5"/>
      <c r="LC54" s="5"/>
      <c r="LD54" s="5"/>
      <c r="LE54" s="5"/>
      <c r="LF54" s="5"/>
      <c r="LG54" s="5"/>
      <c r="LH54" s="5"/>
      <c r="LI54" s="5"/>
      <c r="LJ54" s="5"/>
      <c r="LK54" s="5"/>
      <c r="LL54" s="5"/>
      <c r="LM54" s="5"/>
      <c r="LN54" s="5"/>
      <c r="LO54" s="5"/>
      <c r="LP54" s="5"/>
      <c r="LQ54" s="5"/>
      <c r="LR54" s="5"/>
      <c r="LS54" s="5"/>
      <c r="LT54" s="5"/>
      <c r="LU54" s="5"/>
      <c r="LV54" s="5"/>
      <c r="LW54" s="5"/>
      <c r="LX54" s="5"/>
      <c r="LY54" s="5"/>
      <c r="LZ54" s="5"/>
      <c r="MA54" s="5"/>
      <c r="MB54" s="5"/>
      <c r="MC54" s="5"/>
      <c r="MD54" s="5"/>
      <c r="ME54" s="5"/>
      <c r="MF54" s="5"/>
      <c r="MG54" s="5"/>
      <c r="MH54" s="5"/>
      <c r="MI54" s="5"/>
      <c r="MJ54" s="5"/>
      <c r="MK54" s="5"/>
      <c r="ML54" s="5"/>
      <c r="MM54" s="5"/>
      <c r="MN54" s="5"/>
      <c r="MO54" s="5"/>
      <c r="MP54" s="5"/>
      <c r="MQ54" s="5"/>
      <c r="MR54" s="5"/>
      <c r="MS54" s="5"/>
      <c r="MT54" s="5"/>
      <c r="MU54" s="5"/>
      <c r="MV54" s="5"/>
      <c r="MW54" s="5"/>
      <c r="MX54" s="5"/>
      <c r="MY54" s="5"/>
      <c r="MZ54" s="5"/>
      <c r="NA54" s="5"/>
      <c r="NB54" s="5"/>
      <c r="NC54" s="5"/>
      <c r="ND54" s="5"/>
      <c r="NE54" s="5"/>
      <c r="NF54" s="5"/>
      <c r="NG54" s="5"/>
      <c r="NH54" s="5"/>
      <c r="NI54" s="5"/>
      <c r="NJ54" s="5"/>
      <c r="NK54" s="5"/>
      <c r="NL54" s="5"/>
      <c r="NM54" s="5"/>
      <c r="NN54" s="5"/>
      <c r="NO54" s="5"/>
      <c r="NP54" s="5"/>
      <c r="NQ54" s="5"/>
      <c r="NR54" s="5"/>
      <c r="NS54" s="5"/>
      <c r="NT54" s="5"/>
      <c r="NU54" s="5"/>
      <c r="NV54" s="5"/>
      <c r="NW54" s="5"/>
      <c r="NX54" s="5"/>
      <c r="NY54" s="5"/>
      <c r="NZ54" s="5"/>
      <c r="OA54" s="5"/>
      <c r="OB54" s="5"/>
      <c r="OC54" s="5"/>
      <c r="OD54" s="5"/>
      <c r="OE54" s="5"/>
      <c r="OF54" s="5"/>
      <c r="OG54" s="5"/>
      <c r="OH54" s="5"/>
      <c r="OI54" s="5"/>
      <c r="OJ54" s="5"/>
      <c r="OK54" s="5"/>
      <c r="OL54" s="5"/>
      <c r="OM54" s="5"/>
      <c r="ON54" s="5"/>
      <c r="OO54" s="5"/>
      <c r="OP54" s="5"/>
      <c r="OQ54" s="5"/>
      <c r="OR54" s="5"/>
      <c r="OS54" s="5"/>
      <c r="OT54" s="5"/>
      <c r="OU54" s="5"/>
      <c r="OV54" s="5"/>
      <c r="OW54" s="5"/>
      <c r="OX54" s="5"/>
      <c r="OY54" s="5"/>
      <c r="OZ54" s="5"/>
      <c r="PA54" s="5"/>
      <c r="PB54" s="5"/>
      <c r="PC54" s="5"/>
      <c r="PD54" s="5"/>
      <c r="PE54" s="5"/>
      <c r="PF54" s="5"/>
      <c r="PG54" s="5"/>
      <c r="PH54" s="5"/>
      <c r="PI54" s="5"/>
      <c r="PJ54" s="5"/>
      <c r="PK54" s="5"/>
      <c r="PL54" s="5"/>
      <c r="PM54" s="5"/>
      <c r="PN54" s="5"/>
      <c r="PO54" s="5"/>
      <c r="PP54" s="5"/>
      <c r="PQ54" s="5"/>
      <c r="PR54" s="5"/>
      <c r="PS54" s="5"/>
      <c r="PT54" s="5"/>
      <c r="PU54" s="5"/>
      <c r="PV54" s="5"/>
      <c r="PW54" s="5"/>
      <c r="PX54" s="5"/>
      <c r="PY54" s="5"/>
      <c r="PZ54" s="5"/>
      <c r="QA54" s="5"/>
      <c r="QB54" s="5"/>
      <c r="QC54" s="5"/>
      <c r="QD54" s="5"/>
      <c r="QE54" s="5"/>
      <c r="QF54" s="5"/>
      <c r="QG54" s="5"/>
      <c r="QH54" s="5"/>
      <c r="QI54" s="5"/>
      <c r="QJ54" s="5"/>
      <c r="QK54" s="5"/>
      <c r="QL54" s="5"/>
      <c r="QM54" s="5"/>
      <c r="QN54" s="5"/>
      <c r="QO54" s="5"/>
      <c r="QP54" s="5"/>
      <c r="QQ54" s="5"/>
      <c r="QR54" s="5"/>
      <c r="QS54" s="5"/>
      <c r="QT54" s="5"/>
      <c r="QU54" s="5"/>
      <c r="QV54" s="5"/>
      <c r="QW54" s="5"/>
      <c r="QX54" s="5"/>
      <c r="QY54" s="5"/>
      <c r="QZ54" s="5"/>
      <c r="RA54" s="5"/>
      <c r="RB54" s="5"/>
      <c r="RC54" s="5"/>
      <c r="RD54" s="5"/>
      <c r="RE54" s="5"/>
      <c r="RF54" s="5"/>
      <c r="RG54" s="5"/>
      <c r="RH54" s="5"/>
      <c r="RI54" s="5"/>
      <c r="RJ54" s="5"/>
      <c r="RK54" s="5"/>
      <c r="RL54" s="5"/>
      <c r="RM54" s="5"/>
      <c r="RN54" s="5"/>
      <c r="RO54" s="5"/>
      <c r="RP54" s="5"/>
      <c r="RQ54" s="5"/>
      <c r="RR54" s="5"/>
      <c r="RS54" s="5"/>
      <c r="RT54" s="5"/>
      <c r="RU54" s="5"/>
      <c r="RV54" s="5"/>
      <c r="RW54" s="5"/>
      <c r="RX54" s="5"/>
      <c r="RY54" s="5"/>
      <c r="RZ54" s="5"/>
      <c r="SA54" s="5"/>
      <c r="SB54" s="5"/>
      <c r="SC54" s="5"/>
      <c r="SD54" s="5"/>
      <c r="SE54" s="5"/>
      <c r="SF54" s="5"/>
      <c r="SG54" s="5"/>
      <c r="SH54" s="5"/>
      <c r="SI54" s="5"/>
      <c r="SJ54" s="5"/>
      <c r="SK54" s="5"/>
      <c r="SL54" s="5"/>
      <c r="SM54" s="5"/>
      <c r="SN54" s="5"/>
      <c r="SO54" s="5"/>
      <c r="SP54" s="5"/>
      <c r="SQ54" s="5"/>
      <c r="SR54" s="5"/>
      <c r="SS54" s="5"/>
      <c r="ST54" s="5"/>
      <c r="SU54" s="5"/>
      <c r="SV54" s="5"/>
      <c r="SW54" s="5"/>
      <c r="SX54" s="5"/>
      <c r="SY54" s="5"/>
      <c r="SZ54" s="5"/>
      <c r="TA54" s="5"/>
      <c r="TB54" s="5"/>
      <c r="TC54" s="5"/>
      <c r="TD54" s="5"/>
      <c r="TE54" s="5"/>
      <c r="TF54" s="5"/>
      <c r="TG54" s="5"/>
      <c r="TH54" s="5"/>
      <c r="TI54" s="5"/>
      <c r="TJ54" s="5"/>
      <c r="TK54" s="5"/>
      <c r="TL54" s="5"/>
      <c r="TM54" s="5"/>
      <c r="TN54" s="5"/>
      <c r="TO54" s="5"/>
      <c r="TP54" s="5"/>
      <c r="TQ54" s="5"/>
      <c r="TR54" s="5"/>
      <c r="TS54" s="5"/>
      <c r="TT54" s="5"/>
      <c r="TU54" s="5"/>
      <c r="TV54" s="5"/>
      <c r="TW54" s="5"/>
      <c r="TX54" s="5"/>
      <c r="TY54" s="5"/>
      <c r="TZ54" s="5"/>
      <c r="UA54" s="5"/>
      <c r="UB54" s="5"/>
      <c r="UC54" s="5"/>
      <c r="UD54" s="5"/>
      <c r="UE54" s="5"/>
      <c r="UF54" s="5"/>
      <c r="UG54" s="5"/>
      <c r="UH54" s="5"/>
      <c r="UI54" s="5"/>
      <c r="UJ54" s="5"/>
      <c r="UK54" s="5"/>
      <c r="UL54" s="5"/>
      <c r="UM54" s="5"/>
      <c r="UN54" s="5"/>
      <c r="UO54" s="5"/>
      <c r="UP54" s="5"/>
      <c r="UQ54" s="5"/>
      <c r="UR54" s="5"/>
      <c r="US54" s="5"/>
      <c r="UT54" s="5"/>
      <c r="UU54" s="5"/>
      <c r="UV54" s="5"/>
      <c r="UW54" s="5"/>
      <c r="UX54" s="5"/>
      <c r="UY54" s="5"/>
      <c r="UZ54" s="5"/>
      <c r="VA54" s="5"/>
      <c r="VB54" s="5"/>
      <c r="VC54" s="5"/>
      <c r="VD54" s="5"/>
      <c r="VE54" s="5"/>
      <c r="VF54" s="5"/>
      <c r="VG54" s="5"/>
      <c r="VH54" s="5"/>
      <c r="VI54" s="5"/>
      <c r="VJ54" s="5"/>
      <c r="VK54" s="5"/>
      <c r="VL54" s="5"/>
      <c r="VM54" s="5"/>
      <c r="VN54" s="5"/>
      <c r="VO54" s="5"/>
      <c r="VP54" s="5"/>
      <c r="VQ54" s="5"/>
      <c r="VR54" s="5"/>
      <c r="VS54" s="5"/>
      <c r="VT54" s="5"/>
      <c r="VU54" s="5"/>
      <c r="VV54" s="5"/>
      <c r="VW54" s="5"/>
      <c r="VX54" s="5"/>
      <c r="VY54" s="5"/>
      <c r="VZ54" s="5"/>
      <c r="WA54" s="5"/>
      <c r="WB54" s="5"/>
      <c r="WC54" s="5"/>
      <c r="WD54" s="5"/>
      <c r="WE54" s="5"/>
      <c r="WF54" s="5"/>
      <c r="WG54" s="5"/>
      <c r="WH54" s="5"/>
      <c r="WI54" s="5"/>
      <c r="WJ54" s="5"/>
      <c r="WK54" s="5"/>
      <c r="WL54" s="5"/>
      <c r="WM54" s="5"/>
      <c r="WN54" s="5"/>
      <c r="WO54" s="5"/>
      <c r="WP54" s="5"/>
      <c r="WQ54" s="5"/>
      <c r="WR54" s="5"/>
      <c r="WS54" s="5"/>
      <c r="WT54" s="5"/>
      <c r="WU54" s="5"/>
      <c r="WV54" s="5"/>
      <c r="WW54" s="5"/>
      <c r="WX54" s="5"/>
      <c r="WY54" s="5"/>
      <c r="WZ54" s="5"/>
      <c r="XA54" s="5"/>
      <c r="XB54" s="5"/>
      <c r="XC54" s="5"/>
      <c r="XD54" s="5"/>
      <c r="XE54" s="5"/>
      <c r="XF54" s="5"/>
      <c r="XG54" s="5"/>
      <c r="XH54" s="5"/>
      <c r="XI54" s="5"/>
      <c r="XJ54" s="5"/>
      <c r="XK54" s="5"/>
      <c r="XL54" s="5"/>
      <c r="XM54" s="5"/>
      <c r="XN54" s="5"/>
      <c r="XO54" s="5"/>
      <c r="XP54" s="5"/>
      <c r="XQ54" s="5"/>
      <c r="XR54" s="5"/>
      <c r="XS54" s="5"/>
      <c r="XT54" s="5"/>
      <c r="XU54" s="5"/>
      <c r="XV54" s="5"/>
      <c r="XW54" s="5"/>
      <c r="XX54" s="5"/>
      <c r="XY54" s="5"/>
      <c r="XZ54" s="5"/>
      <c r="YA54" s="5"/>
      <c r="YB54" s="5"/>
      <c r="YC54" s="5"/>
      <c r="YD54" s="5"/>
      <c r="YE54" s="5"/>
      <c r="YF54" s="5"/>
      <c r="YG54" s="5"/>
      <c r="YH54" s="5"/>
      <c r="YI54" s="5"/>
      <c r="YJ54" s="5"/>
      <c r="YK54" s="5"/>
      <c r="YL54" s="5"/>
      <c r="YM54" s="5"/>
      <c r="YN54" s="5"/>
      <c r="YO54" s="5"/>
      <c r="YP54" s="5"/>
      <c r="YQ54" s="5"/>
      <c r="YR54" s="5"/>
      <c r="YS54" s="5"/>
      <c r="YT54" s="5"/>
      <c r="YU54" s="5"/>
      <c r="YV54" s="5"/>
      <c r="YW54" s="5"/>
      <c r="YX54" s="5"/>
      <c r="YY54" s="5"/>
      <c r="YZ54" s="5"/>
      <c r="ZA54" s="5"/>
      <c r="ZB54" s="5"/>
      <c r="ZC54" s="5"/>
      <c r="ZD54" s="5"/>
      <c r="ZE54" s="5"/>
      <c r="ZF54" s="5"/>
      <c r="ZG54" s="5"/>
      <c r="ZH54" s="5"/>
      <c r="ZI54" s="5"/>
      <c r="ZJ54" s="5"/>
      <c r="ZK54" s="5"/>
      <c r="ZL54" s="5"/>
      <c r="ZM54" s="5"/>
      <c r="ZN54" s="5"/>
      <c r="ZO54" s="5"/>
      <c r="ZP54" s="5"/>
      <c r="ZQ54" s="5"/>
      <c r="ZR54" s="5"/>
      <c r="ZS54" s="5"/>
      <c r="ZT54" s="5"/>
      <c r="ZU54" s="5"/>
      <c r="ZV54" s="5"/>
      <c r="ZW54" s="5"/>
      <c r="ZX54" s="5"/>
      <c r="ZY54" s="5"/>
      <c r="ZZ54" s="5"/>
      <c r="AAA54" s="5"/>
      <c r="AAB54" s="5"/>
      <c r="AAC54" s="5"/>
      <c r="AAD54" s="5"/>
      <c r="AAE54" s="5"/>
      <c r="AAF54" s="5"/>
      <c r="AAG54" s="5"/>
      <c r="AAH54" s="5"/>
      <c r="AAI54" s="5"/>
      <c r="AAJ54" s="5"/>
      <c r="AAK54" s="5"/>
      <c r="AAL54" s="5"/>
      <c r="AAM54" s="5"/>
      <c r="AAN54" s="5"/>
      <c r="AAO54" s="5"/>
      <c r="AAP54" s="5"/>
      <c r="AAQ54" s="5"/>
      <c r="AAR54" s="5"/>
      <c r="AAS54" s="5"/>
      <c r="AAT54" s="5"/>
      <c r="AAU54" s="5"/>
      <c r="AAV54" s="5"/>
      <c r="AAW54" s="5"/>
      <c r="AAX54" s="5"/>
      <c r="AAY54" s="5"/>
      <c r="AAZ54" s="5"/>
      <c r="ABA54" s="5"/>
      <c r="ABB54" s="5"/>
      <c r="ABC54" s="5"/>
      <c r="ABD54" s="5"/>
      <c r="ABE54" s="5"/>
      <c r="ABF54" s="5"/>
      <c r="ABG54" s="5"/>
      <c r="ABH54" s="5"/>
      <c r="ABI54" s="5"/>
      <c r="ABJ54" s="5"/>
      <c r="ABK54" s="5"/>
      <c r="ABL54" s="5"/>
      <c r="ABM54" s="5"/>
      <c r="ABN54" s="5"/>
      <c r="ABO54" s="5"/>
      <c r="ABP54" s="5"/>
      <c r="ABQ54" s="5"/>
      <c r="ABR54" s="5"/>
      <c r="ABS54" s="5"/>
    </row>
    <row r="55" spans="1:747" s="6" customFormat="1" ht="12">
      <c r="A55" s="137" t="str">
        <f>+'[1]Ejecuciones corte 2012-05-15'!$A$72</f>
        <v>1103020306</v>
      </c>
      <c r="B55" s="166" t="s">
        <v>22</v>
      </c>
      <c r="C55" s="167"/>
      <c r="D55" s="136"/>
      <c r="E55" s="136">
        <v>13500000</v>
      </c>
      <c r="F55" s="136">
        <f t="shared" si="3"/>
        <v>13500000</v>
      </c>
      <c r="G55" s="136">
        <f t="shared" ref="G55:G64" si="6">+F55*1.03</f>
        <v>13905000</v>
      </c>
      <c r="H55" s="136">
        <f t="shared" si="5"/>
        <v>14322150</v>
      </c>
      <c r="I55" s="136">
        <f t="shared" si="4"/>
        <v>14751814.5</v>
      </c>
      <c r="J55" s="136">
        <f t="shared" si="2"/>
        <v>56478964.5</v>
      </c>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c r="IR55" s="5"/>
      <c r="IS55" s="5"/>
      <c r="IT55" s="5"/>
      <c r="IU55" s="5"/>
      <c r="IV55" s="5"/>
      <c r="IW55" s="5"/>
      <c r="IX55" s="5"/>
      <c r="IY55" s="5"/>
      <c r="IZ55" s="5"/>
      <c r="JA55" s="5"/>
      <c r="JB55" s="5"/>
      <c r="JC55" s="5"/>
      <c r="JD55" s="5"/>
      <c r="JE55" s="5"/>
      <c r="JF55" s="5"/>
      <c r="JG55" s="5"/>
      <c r="JH55" s="5"/>
      <c r="JI55" s="5"/>
      <c r="JJ55" s="5"/>
      <c r="JK55" s="5"/>
      <c r="JL55" s="5"/>
      <c r="JM55" s="5"/>
      <c r="JN55" s="5"/>
      <c r="JO55" s="5"/>
      <c r="JP55" s="5"/>
      <c r="JQ55" s="5"/>
      <c r="JR55" s="5"/>
      <c r="JS55" s="5"/>
      <c r="JT55" s="5"/>
      <c r="JU55" s="5"/>
      <c r="JV55" s="5"/>
      <c r="JW55" s="5"/>
      <c r="JX55" s="5"/>
      <c r="JY55" s="5"/>
      <c r="JZ55" s="5"/>
      <c r="KA55" s="5"/>
      <c r="KB55" s="5"/>
      <c r="KC55" s="5"/>
      <c r="KD55" s="5"/>
      <c r="KE55" s="5"/>
      <c r="KF55" s="5"/>
      <c r="KG55" s="5"/>
      <c r="KH55" s="5"/>
      <c r="KI55" s="5"/>
      <c r="KJ55" s="5"/>
      <c r="KK55" s="5"/>
      <c r="KL55" s="5"/>
      <c r="KM55" s="5"/>
      <c r="KN55" s="5"/>
      <c r="KO55" s="5"/>
      <c r="KP55" s="5"/>
      <c r="KQ55" s="5"/>
      <c r="KR55" s="5"/>
      <c r="KS55" s="5"/>
      <c r="KT55" s="5"/>
      <c r="KU55" s="5"/>
      <c r="KV55" s="5"/>
      <c r="KW55" s="5"/>
      <c r="KX55" s="5"/>
      <c r="KY55" s="5"/>
      <c r="KZ55" s="5"/>
      <c r="LA55" s="5"/>
      <c r="LB55" s="5"/>
      <c r="LC55" s="5"/>
      <c r="LD55" s="5"/>
      <c r="LE55" s="5"/>
      <c r="LF55" s="5"/>
      <c r="LG55" s="5"/>
      <c r="LH55" s="5"/>
      <c r="LI55" s="5"/>
      <c r="LJ55" s="5"/>
      <c r="LK55" s="5"/>
      <c r="LL55" s="5"/>
      <c r="LM55" s="5"/>
      <c r="LN55" s="5"/>
      <c r="LO55" s="5"/>
      <c r="LP55" s="5"/>
      <c r="LQ55" s="5"/>
      <c r="LR55" s="5"/>
      <c r="LS55" s="5"/>
      <c r="LT55" s="5"/>
      <c r="LU55" s="5"/>
      <c r="LV55" s="5"/>
      <c r="LW55" s="5"/>
      <c r="LX55" s="5"/>
      <c r="LY55" s="5"/>
      <c r="LZ55" s="5"/>
      <c r="MA55" s="5"/>
      <c r="MB55" s="5"/>
      <c r="MC55" s="5"/>
      <c r="MD55" s="5"/>
      <c r="ME55" s="5"/>
      <c r="MF55" s="5"/>
      <c r="MG55" s="5"/>
      <c r="MH55" s="5"/>
      <c r="MI55" s="5"/>
      <c r="MJ55" s="5"/>
      <c r="MK55" s="5"/>
      <c r="ML55" s="5"/>
      <c r="MM55" s="5"/>
      <c r="MN55" s="5"/>
      <c r="MO55" s="5"/>
      <c r="MP55" s="5"/>
      <c r="MQ55" s="5"/>
      <c r="MR55" s="5"/>
      <c r="MS55" s="5"/>
      <c r="MT55" s="5"/>
      <c r="MU55" s="5"/>
      <c r="MV55" s="5"/>
      <c r="MW55" s="5"/>
      <c r="MX55" s="5"/>
      <c r="MY55" s="5"/>
      <c r="MZ55" s="5"/>
      <c r="NA55" s="5"/>
      <c r="NB55" s="5"/>
      <c r="NC55" s="5"/>
      <c r="ND55" s="5"/>
      <c r="NE55" s="5"/>
      <c r="NF55" s="5"/>
      <c r="NG55" s="5"/>
      <c r="NH55" s="5"/>
      <c r="NI55" s="5"/>
      <c r="NJ55" s="5"/>
      <c r="NK55" s="5"/>
      <c r="NL55" s="5"/>
      <c r="NM55" s="5"/>
      <c r="NN55" s="5"/>
      <c r="NO55" s="5"/>
      <c r="NP55" s="5"/>
      <c r="NQ55" s="5"/>
      <c r="NR55" s="5"/>
      <c r="NS55" s="5"/>
      <c r="NT55" s="5"/>
      <c r="NU55" s="5"/>
      <c r="NV55" s="5"/>
      <c r="NW55" s="5"/>
      <c r="NX55" s="5"/>
      <c r="NY55" s="5"/>
      <c r="NZ55" s="5"/>
      <c r="OA55" s="5"/>
      <c r="OB55" s="5"/>
      <c r="OC55" s="5"/>
      <c r="OD55" s="5"/>
      <c r="OE55" s="5"/>
      <c r="OF55" s="5"/>
      <c r="OG55" s="5"/>
      <c r="OH55" s="5"/>
      <c r="OI55" s="5"/>
      <c r="OJ55" s="5"/>
      <c r="OK55" s="5"/>
      <c r="OL55" s="5"/>
      <c r="OM55" s="5"/>
      <c r="ON55" s="5"/>
      <c r="OO55" s="5"/>
      <c r="OP55" s="5"/>
      <c r="OQ55" s="5"/>
      <c r="OR55" s="5"/>
      <c r="OS55" s="5"/>
      <c r="OT55" s="5"/>
      <c r="OU55" s="5"/>
      <c r="OV55" s="5"/>
      <c r="OW55" s="5"/>
      <c r="OX55" s="5"/>
      <c r="OY55" s="5"/>
      <c r="OZ55" s="5"/>
      <c r="PA55" s="5"/>
      <c r="PB55" s="5"/>
      <c r="PC55" s="5"/>
      <c r="PD55" s="5"/>
      <c r="PE55" s="5"/>
      <c r="PF55" s="5"/>
      <c r="PG55" s="5"/>
      <c r="PH55" s="5"/>
      <c r="PI55" s="5"/>
      <c r="PJ55" s="5"/>
      <c r="PK55" s="5"/>
      <c r="PL55" s="5"/>
      <c r="PM55" s="5"/>
      <c r="PN55" s="5"/>
      <c r="PO55" s="5"/>
      <c r="PP55" s="5"/>
      <c r="PQ55" s="5"/>
      <c r="PR55" s="5"/>
      <c r="PS55" s="5"/>
      <c r="PT55" s="5"/>
      <c r="PU55" s="5"/>
      <c r="PV55" s="5"/>
      <c r="PW55" s="5"/>
      <c r="PX55" s="5"/>
      <c r="PY55" s="5"/>
      <c r="PZ55" s="5"/>
      <c r="QA55" s="5"/>
      <c r="QB55" s="5"/>
      <c r="QC55" s="5"/>
      <c r="QD55" s="5"/>
      <c r="QE55" s="5"/>
      <c r="QF55" s="5"/>
      <c r="QG55" s="5"/>
      <c r="QH55" s="5"/>
      <c r="QI55" s="5"/>
      <c r="QJ55" s="5"/>
      <c r="QK55" s="5"/>
      <c r="QL55" s="5"/>
      <c r="QM55" s="5"/>
      <c r="QN55" s="5"/>
      <c r="QO55" s="5"/>
      <c r="QP55" s="5"/>
      <c r="QQ55" s="5"/>
      <c r="QR55" s="5"/>
      <c r="QS55" s="5"/>
      <c r="QT55" s="5"/>
      <c r="QU55" s="5"/>
      <c r="QV55" s="5"/>
      <c r="QW55" s="5"/>
      <c r="QX55" s="5"/>
      <c r="QY55" s="5"/>
      <c r="QZ55" s="5"/>
      <c r="RA55" s="5"/>
      <c r="RB55" s="5"/>
      <c r="RC55" s="5"/>
      <c r="RD55" s="5"/>
      <c r="RE55" s="5"/>
      <c r="RF55" s="5"/>
      <c r="RG55" s="5"/>
      <c r="RH55" s="5"/>
      <c r="RI55" s="5"/>
      <c r="RJ55" s="5"/>
      <c r="RK55" s="5"/>
      <c r="RL55" s="5"/>
      <c r="RM55" s="5"/>
      <c r="RN55" s="5"/>
      <c r="RO55" s="5"/>
      <c r="RP55" s="5"/>
      <c r="RQ55" s="5"/>
      <c r="RR55" s="5"/>
      <c r="RS55" s="5"/>
      <c r="RT55" s="5"/>
      <c r="RU55" s="5"/>
      <c r="RV55" s="5"/>
      <c r="RW55" s="5"/>
      <c r="RX55" s="5"/>
      <c r="RY55" s="5"/>
      <c r="RZ55" s="5"/>
      <c r="SA55" s="5"/>
      <c r="SB55" s="5"/>
      <c r="SC55" s="5"/>
      <c r="SD55" s="5"/>
      <c r="SE55" s="5"/>
      <c r="SF55" s="5"/>
      <c r="SG55" s="5"/>
      <c r="SH55" s="5"/>
      <c r="SI55" s="5"/>
      <c r="SJ55" s="5"/>
      <c r="SK55" s="5"/>
      <c r="SL55" s="5"/>
      <c r="SM55" s="5"/>
      <c r="SN55" s="5"/>
      <c r="SO55" s="5"/>
      <c r="SP55" s="5"/>
      <c r="SQ55" s="5"/>
      <c r="SR55" s="5"/>
      <c r="SS55" s="5"/>
      <c r="ST55" s="5"/>
      <c r="SU55" s="5"/>
      <c r="SV55" s="5"/>
      <c r="SW55" s="5"/>
      <c r="SX55" s="5"/>
      <c r="SY55" s="5"/>
      <c r="SZ55" s="5"/>
      <c r="TA55" s="5"/>
      <c r="TB55" s="5"/>
      <c r="TC55" s="5"/>
      <c r="TD55" s="5"/>
      <c r="TE55" s="5"/>
      <c r="TF55" s="5"/>
      <c r="TG55" s="5"/>
      <c r="TH55" s="5"/>
      <c r="TI55" s="5"/>
      <c r="TJ55" s="5"/>
      <c r="TK55" s="5"/>
      <c r="TL55" s="5"/>
      <c r="TM55" s="5"/>
      <c r="TN55" s="5"/>
      <c r="TO55" s="5"/>
      <c r="TP55" s="5"/>
      <c r="TQ55" s="5"/>
      <c r="TR55" s="5"/>
      <c r="TS55" s="5"/>
      <c r="TT55" s="5"/>
      <c r="TU55" s="5"/>
      <c r="TV55" s="5"/>
      <c r="TW55" s="5"/>
      <c r="TX55" s="5"/>
      <c r="TY55" s="5"/>
      <c r="TZ55" s="5"/>
      <c r="UA55" s="5"/>
      <c r="UB55" s="5"/>
      <c r="UC55" s="5"/>
      <c r="UD55" s="5"/>
      <c r="UE55" s="5"/>
      <c r="UF55" s="5"/>
      <c r="UG55" s="5"/>
      <c r="UH55" s="5"/>
      <c r="UI55" s="5"/>
      <c r="UJ55" s="5"/>
      <c r="UK55" s="5"/>
      <c r="UL55" s="5"/>
      <c r="UM55" s="5"/>
      <c r="UN55" s="5"/>
      <c r="UO55" s="5"/>
      <c r="UP55" s="5"/>
      <c r="UQ55" s="5"/>
      <c r="UR55" s="5"/>
      <c r="US55" s="5"/>
      <c r="UT55" s="5"/>
      <c r="UU55" s="5"/>
      <c r="UV55" s="5"/>
      <c r="UW55" s="5"/>
      <c r="UX55" s="5"/>
      <c r="UY55" s="5"/>
      <c r="UZ55" s="5"/>
      <c r="VA55" s="5"/>
      <c r="VB55" s="5"/>
      <c r="VC55" s="5"/>
      <c r="VD55" s="5"/>
      <c r="VE55" s="5"/>
      <c r="VF55" s="5"/>
      <c r="VG55" s="5"/>
      <c r="VH55" s="5"/>
      <c r="VI55" s="5"/>
      <c r="VJ55" s="5"/>
      <c r="VK55" s="5"/>
      <c r="VL55" s="5"/>
      <c r="VM55" s="5"/>
      <c r="VN55" s="5"/>
      <c r="VO55" s="5"/>
      <c r="VP55" s="5"/>
      <c r="VQ55" s="5"/>
      <c r="VR55" s="5"/>
      <c r="VS55" s="5"/>
      <c r="VT55" s="5"/>
      <c r="VU55" s="5"/>
      <c r="VV55" s="5"/>
      <c r="VW55" s="5"/>
      <c r="VX55" s="5"/>
      <c r="VY55" s="5"/>
      <c r="VZ55" s="5"/>
      <c r="WA55" s="5"/>
      <c r="WB55" s="5"/>
      <c r="WC55" s="5"/>
      <c r="WD55" s="5"/>
      <c r="WE55" s="5"/>
      <c r="WF55" s="5"/>
      <c r="WG55" s="5"/>
      <c r="WH55" s="5"/>
      <c r="WI55" s="5"/>
      <c r="WJ55" s="5"/>
      <c r="WK55" s="5"/>
      <c r="WL55" s="5"/>
      <c r="WM55" s="5"/>
      <c r="WN55" s="5"/>
      <c r="WO55" s="5"/>
      <c r="WP55" s="5"/>
      <c r="WQ55" s="5"/>
      <c r="WR55" s="5"/>
      <c r="WS55" s="5"/>
      <c r="WT55" s="5"/>
      <c r="WU55" s="5"/>
      <c r="WV55" s="5"/>
      <c r="WW55" s="5"/>
      <c r="WX55" s="5"/>
      <c r="WY55" s="5"/>
      <c r="WZ55" s="5"/>
      <c r="XA55" s="5"/>
      <c r="XB55" s="5"/>
      <c r="XC55" s="5"/>
      <c r="XD55" s="5"/>
      <c r="XE55" s="5"/>
      <c r="XF55" s="5"/>
      <c r="XG55" s="5"/>
      <c r="XH55" s="5"/>
      <c r="XI55" s="5"/>
      <c r="XJ55" s="5"/>
      <c r="XK55" s="5"/>
      <c r="XL55" s="5"/>
      <c r="XM55" s="5"/>
      <c r="XN55" s="5"/>
      <c r="XO55" s="5"/>
      <c r="XP55" s="5"/>
      <c r="XQ55" s="5"/>
      <c r="XR55" s="5"/>
      <c r="XS55" s="5"/>
      <c r="XT55" s="5"/>
      <c r="XU55" s="5"/>
      <c r="XV55" s="5"/>
      <c r="XW55" s="5"/>
      <c r="XX55" s="5"/>
      <c r="XY55" s="5"/>
      <c r="XZ55" s="5"/>
      <c r="YA55" s="5"/>
      <c r="YB55" s="5"/>
      <c r="YC55" s="5"/>
      <c r="YD55" s="5"/>
      <c r="YE55" s="5"/>
      <c r="YF55" s="5"/>
      <c r="YG55" s="5"/>
      <c r="YH55" s="5"/>
      <c r="YI55" s="5"/>
      <c r="YJ55" s="5"/>
      <c r="YK55" s="5"/>
      <c r="YL55" s="5"/>
      <c r="YM55" s="5"/>
      <c r="YN55" s="5"/>
      <c r="YO55" s="5"/>
      <c r="YP55" s="5"/>
      <c r="YQ55" s="5"/>
      <c r="YR55" s="5"/>
      <c r="YS55" s="5"/>
      <c r="YT55" s="5"/>
      <c r="YU55" s="5"/>
      <c r="YV55" s="5"/>
      <c r="YW55" s="5"/>
      <c r="YX55" s="5"/>
      <c r="YY55" s="5"/>
      <c r="YZ55" s="5"/>
      <c r="ZA55" s="5"/>
      <c r="ZB55" s="5"/>
      <c r="ZC55" s="5"/>
      <c r="ZD55" s="5"/>
      <c r="ZE55" s="5"/>
      <c r="ZF55" s="5"/>
      <c r="ZG55" s="5"/>
      <c r="ZH55" s="5"/>
      <c r="ZI55" s="5"/>
      <c r="ZJ55" s="5"/>
      <c r="ZK55" s="5"/>
      <c r="ZL55" s="5"/>
      <c r="ZM55" s="5"/>
      <c r="ZN55" s="5"/>
      <c r="ZO55" s="5"/>
      <c r="ZP55" s="5"/>
      <c r="ZQ55" s="5"/>
      <c r="ZR55" s="5"/>
      <c r="ZS55" s="5"/>
      <c r="ZT55" s="5"/>
      <c r="ZU55" s="5"/>
      <c r="ZV55" s="5"/>
      <c r="ZW55" s="5"/>
      <c r="ZX55" s="5"/>
      <c r="ZY55" s="5"/>
      <c r="ZZ55" s="5"/>
      <c r="AAA55" s="5"/>
      <c r="AAB55" s="5"/>
      <c r="AAC55" s="5"/>
      <c r="AAD55" s="5"/>
      <c r="AAE55" s="5"/>
      <c r="AAF55" s="5"/>
      <c r="AAG55" s="5"/>
      <c r="AAH55" s="5"/>
      <c r="AAI55" s="5"/>
      <c r="AAJ55" s="5"/>
      <c r="AAK55" s="5"/>
      <c r="AAL55" s="5"/>
      <c r="AAM55" s="5"/>
      <c r="AAN55" s="5"/>
      <c r="AAO55" s="5"/>
      <c r="AAP55" s="5"/>
      <c r="AAQ55" s="5"/>
      <c r="AAR55" s="5"/>
      <c r="AAS55" s="5"/>
      <c r="AAT55" s="5"/>
      <c r="AAU55" s="5"/>
      <c r="AAV55" s="5"/>
      <c r="AAW55" s="5"/>
      <c r="AAX55" s="5"/>
      <c r="AAY55" s="5"/>
      <c r="AAZ55" s="5"/>
      <c r="ABA55" s="5"/>
      <c r="ABB55" s="5"/>
      <c r="ABC55" s="5"/>
      <c r="ABD55" s="5"/>
      <c r="ABE55" s="5"/>
      <c r="ABF55" s="5"/>
      <c r="ABG55" s="5"/>
      <c r="ABH55" s="5"/>
      <c r="ABI55" s="5"/>
      <c r="ABJ55" s="5"/>
      <c r="ABK55" s="5"/>
      <c r="ABL55" s="5"/>
      <c r="ABM55" s="5"/>
      <c r="ABN55" s="5"/>
      <c r="ABO55" s="5"/>
      <c r="ABP55" s="5"/>
      <c r="ABQ55" s="5"/>
      <c r="ABR55" s="5"/>
      <c r="ABS55" s="5"/>
    </row>
    <row r="56" spans="1:747" s="6" customFormat="1" ht="27" customHeight="1">
      <c r="A56" s="137" t="str">
        <f>+'[1]Ejecuciones corte 2012-05-15'!$A$74</f>
        <v>1103020307</v>
      </c>
      <c r="B56" s="166" t="s">
        <v>28</v>
      </c>
      <c r="C56" s="167"/>
      <c r="D56" s="136"/>
      <c r="E56" s="136">
        <f>+'[1]Ejecuciones corte 2012-05-15'!$G$75</f>
        <v>1000</v>
      </c>
      <c r="F56" s="136">
        <f t="shared" si="3"/>
        <v>1000</v>
      </c>
      <c r="G56" s="136">
        <f t="shared" si="6"/>
        <v>1030</v>
      </c>
      <c r="H56" s="136">
        <f t="shared" si="5"/>
        <v>1060.9000000000001</v>
      </c>
      <c r="I56" s="136">
        <f t="shared" si="4"/>
        <v>1092.7270000000001</v>
      </c>
      <c r="J56" s="136">
        <f t="shared" si="2"/>
        <v>4183.6270000000004</v>
      </c>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c r="IR56" s="5"/>
      <c r="IS56" s="5"/>
      <c r="IT56" s="5"/>
      <c r="IU56" s="5"/>
      <c r="IV56" s="5"/>
      <c r="IW56" s="5"/>
      <c r="IX56" s="5"/>
      <c r="IY56" s="5"/>
      <c r="IZ56" s="5"/>
      <c r="JA56" s="5"/>
      <c r="JB56" s="5"/>
      <c r="JC56" s="5"/>
      <c r="JD56" s="5"/>
      <c r="JE56" s="5"/>
      <c r="JF56" s="5"/>
      <c r="JG56" s="5"/>
      <c r="JH56" s="5"/>
      <c r="JI56" s="5"/>
      <c r="JJ56" s="5"/>
      <c r="JK56" s="5"/>
      <c r="JL56" s="5"/>
      <c r="JM56" s="5"/>
      <c r="JN56" s="5"/>
      <c r="JO56" s="5"/>
      <c r="JP56" s="5"/>
      <c r="JQ56" s="5"/>
      <c r="JR56" s="5"/>
      <c r="JS56" s="5"/>
      <c r="JT56" s="5"/>
      <c r="JU56" s="5"/>
      <c r="JV56" s="5"/>
      <c r="JW56" s="5"/>
      <c r="JX56" s="5"/>
      <c r="JY56" s="5"/>
      <c r="JZ56" s="5"/>
      <c r="KA56" s="5"/>
      <c r="KB56" s="5"/>
      <c r="KC56" s="5"/>
      <c r="KD56" s="5"/>
      <c r="KE56" s="5"/>
      <c r="KF56" s="5"/>
      <c r="KG56" s="5"/>
      <c r="KH56" s="5"/>
      <c r="KI56" s="5"/>
      <c r="KJ56" s="5"/>
      <c r="KK56" s="5"/>
      <c r="KL56" s="5"/>
      <c r="KM56" s="5"/>
      <c r="KN56" s="5"/>
      <c r="KO56" s="5"/>
      <c r="KP56" s="5"/>
      <c r="KQ56" s="5"/>
      <c r="KR56" s="5"/>
      <c r="KS56" s="5"/>
      <c r="KT56" s="5"/>
      <c r="KU56" s="5"/>
      <c r="KV56" s="5"/>
      <c r="KW56" s="5"/>
      <c r="KX56" s="5"/>
      <c r="KY56" s="5"/>
      <c r="KZ56" s="5"/>
      <c r="LA56" s="5"/>
      <c r="LB56" s="5"/>
      <c r="LC56" s="5"/>
      <c r="LD56" s="5"/>
      <c r="LE56" s="5"/>
      <c r="LF56" s="5"/>
      <c r="LG56" s="5"/>
      <c r="LH56" s="5"/>
      <c r="LI56" s="5"/>
      <c r="LJ56" s="5"/>
      <c r="LK56" s="5"/>
      <c r="LL56" s="5"/>
      <c r="LM56" s="5"/>
      <c r="LN56" s="5"/>
      <c r="LO56" s="5"/>
      <c r="LP56" s="5"/>
      <c r="LQ56" s="5"/>
      <c r="LR56" s="5"/>
      <c r="LS56" s="5"/>
      <c r="LT56" s="5"/>
      <c r="LU56" s="5"/>
      <c r="LV56" s="5"/>
      <c r="LW56" s="5"/>
      <c r="LX56" s="5"/>
      <c r="LY56" s="5"/>
      <c r="LZ56" s="5"/>
      <c r="MA56" s="5"/>
      <c r="MB56" s="5"/>
      <c r="MC56" s="5"/>
      <c r="MD56" s="5"/>
      <c r="ME56" s="5"/>
      <c r="MF56" s="5"/>
      <c r="MG56" s="5"/>
      <c r="MH56" s="5"/>
      <c r="MI56" s="5"/>
      <c r="MJ56" s="5"/>
      <c r="MK56" s="5"/>
      <c r="ML56" s="5"/>
      <c r="MM56" s="5"/>
      <c r="MN56" s="5"/>
      <c r="MO56" s="5"/>
      <c r="MP56" s="5"/>
      <c r="MQ56" s="5"/>
      <c r="MR56" s="5"/>
      <c r="MS56" s="5"/>
      <c r="MT56" s="5"/>
      <c r="MU56" s="5"/>
      <c r="MV56" s="5"/>
      <c r="MW56" s="5"/>
      <c r="MX56" s="5"/>
      <c r="MY56" s="5"/>
      <c r="MZ56" s="5"/>
      <c r="NA56" s="5"/>
      <c r="NB56" s="5"/>
      <c r="NC56" s="5"/>
      <c r="ND56" s="5"/>
      <c r="NE56" s="5"/>
      <c r="NF56" s="5"/>
      <c r="NG56" s="5"/>
      <c r="NH56" s="5"/>
      <c r="NI56" s="5"/>
      <c r="NJ56" s="5"/>
      <c r="NK56" s="5"/>
      <c r="NL56" s="5"/>
      <c r="NM56" s="5"/>
      <c r="NN56" s="5"/>
      <c r="NO56" s="5"/>
      <c r="NP56" s="5"/>
      <c r="NQ56" s="5"/>
      <c r="NR56" s="5"/>
      <c r="NS56" s="5"/>
      <c r="NT56" s="5"/>
      <c r="NU56" s="5"/>
      <c r="NV56" s="5"/>
      <c r="NW56" s="5"/>
      <c r="NX56" s="5"/>
      <c r="NY56" s="5"/>
      <c r="NZ56" s="5"/>
      <c r="OA56" s="5"/>
      <c r="OB56" s="5"/>
      <c r="OC56" s="5"/>
      <c r="OD56" s="5"/>
      <c r="OE56" s="5"/>
      <c r="OF56" s="5"/>
      <c r="OG56" s="5"/>
      <c r="OH56" s="5"/>
      <c r="OI56" s="5"/>
      <c r="OJ56" s="5"/>
      <c r="OK56" s="5"/>
      <c r="OL56" s="5"/>
      <c r="OM56" s="5"/>
      <c r="ON56" s="5"/>
      <c r="OO56" s="5"/>
      <c r="OP56" s="5"/>
      <c r="OQ56" s="5"/>
      <c r="OR56" s="5"/>
      <c r="OS56" s="5"/>
      <c r="OT56" s="5"/>
      <c r="OU56" s="5"/>
      <c r="OV56" s="5"/>
      <c r="OW56" s="5"/>
      <c r="OX56" s="5"/>
      <c r="OY56" s="5"/>
      <c r="OZ56" s="5"/>
      <c r="PA56" s="5"/>
      <c r="PB56" s="5"/>
      <c r="PC56" s="5"/>
      <c r="PD56" s="5"/>
      <c r="PE56" s="5"/>
      <c r="PF56" s="5"/>
      <c r="PG56" s="5"/>
      <c r="PH56" s="5"/>
      <c r="PI56" s="5"/>
      <c r="PJ56" s="5"/>
      <c r="PK56" s="5"/>
      <c r="PL56" s="5"/>
      <c r="PM56" s="5"/>
      <c r="PN56" s="5"/>
      <c r="PO56" s="5"/>
      <c r="PP56" s="5"/>
      <c r="PQ56" s="5"/>
      <c r="PR56" s="5"/>
      <c r="PS56" s="5"/>
      <c r="PT56" s="5"/>
      <c r="PU56" s="5"/>
      <c r="PV56" s="5"/>
      <c r="PW56" s="5"/>
      <c r="PX56" s="5"/>
      <c r="PY56" s="5"/>
      <c r="PZ56" s="5"/>
      <c r="QA56" s="5"/>
      <c r="QB56" s="5"/>
      <c r="QC56" s="5"/>
      <c r="QD56" s="5"/>
      <c r="QE56" s="5"/>
      <c r="QF56" s="5"/>
      <c r="QG56" s="5"/>
      <c r="QH56" s="5"/>
      <c r="QI56" s="5"/>
      <c r="QJ56" s="5"/>
      <c r="QK56" s="5"/>
      <c r="QL56" s="5"/>
      <c r="QM56" s="5"/>
      <c r="QN56" s="5"/>
      <c r="QO56" s="5"/>
      <c r="QP56" s="5"/>
      <c r="QQ56" s="5"/>
      <c r="QR56" s="5"/>
      <c r="QS56" s="5"/>
      <c r="QT56" s="5"/>
      <c r="QU56" s="5"/>
      <c r="QV56" s="5"/>
      <c r="QW56" s="5"/>
      <c r="QX56" s="5"/>
      <c r="QY56" s="5"/>
      <c r="QZ56" s="5"/>
      <c r="RA56" s="5"/>
      <c r="RB56" s="5"/>
      <c r="RC56" s="5"/>
      <c r="RD56" s="5"/>
      <c r="RE56" s="5"/>
      <c r="RF56" s="5"/>
      <c r="RG56" s="5"/>
      <c r="RH56" s="5"/>
      <c r="RI56" s="5"/>
      <c r="RJ56" s="5"/>
      <c r="RK56" s="5"/>
      <c r="RL56" s="5"/>
      <c r="RM56" s="5"/>
      <c r="RN56" s="5"/>
      <c r="RO56" s="5"/>
      <c r="RP56" s="5"/>
      <c r="RQ56" s="5"/>
      <c r="RR56" s="5"/>
      <c r="RS56" s="5"/>
      <c r="RT56" s="5"/>
      <c r="RU56" s="5"/>
      <c r="RV56" s="5"/>
      <c r="RW56" s="5"/>
      <c r="RX56" s="5"/>
      <c r="RY56" s="5"/>
      <c r="RZ56" s="5"/>
      <c r="SA56" s="5"/>
      <c r="SB56" s="5"/>
      <c r="SC56" s="5"/>
      <c r="SD56" s="5"/>
      <c r="SE56" s="5"/>
      <c r="SF56" s="5"/>
      <c r="SG56" s="5"/>
      <c r="SH56" s="5"/>
      <c r="SI56" s="5"/>
      <c r="SJ56" s="5"/>
      <c r="SK56" s="5"/>
      <c r="SL56" s="5"/>
      <c r="SM56" s="5"/>
      <c r="SN56" s="5"/>
      <c r="SO56" s="5"/>
      <c r="SP56" s="5"/>
      <c r="SQ56" s="5"/>
      <c r="SR56" s="5"/>
      <c r="SS56" s="5"/>
      <c r="ST56" s="5"/>
      <c r="SU56" s="5"/>
      <c r="SV56" s="5"/>
      <c r="SW56" s="5"/>
      <c r="SX56" s="5"/>
      <c r="SY56" s="5"/>
      <c r="SZ56" s="5"/>
      <c r="TA56" s="5"/>
      <c r="TB56" s="5"/>
      <c r="TC56" s="5"/>
      <c r="TD56" s="5"/>
      <c r="TE56" s="5"/>
      <c r="TF56" s="5"/>
      <c r="TG56" s="5"/>
      <c r="TH56" s="5"/>
      <c r="TI56" s="5"/>
      <c r="TJ56" s="5"/>
      <c r="TK56" s="5"/>
      <c r="TL56" s="5"/>
      <c r="TM56" s="5"/>
      <c r="TN56" s="5"/>
      <c r="TO56" s="5"/>
      <c r="TP56" s="5"/>
      <c r="TQ56" s="5"/>
      <c r="TR56" s="5"/>
      <c r="TS56" s="5"/>
      <c r="TT56" s="5"/>
      <c r="TU56" s="5"/>
      <c r="TV56" s="5"/>
      <c r="TW56" s="5"/>
      <c r="TX56" s="5"/>
      <c r="TY56" s="5"/>
      <c r="TZ56" s="5"/>
      <c r="UA56" s="5"/>
      <c r="UB56" s="5"/>
      <c r="UC56" s="5"/>
      <c r="UD56" s="5"/>
      <c r="UE56" s="5"/>
      <c r="UF56" s="5"/>
      <c r="UG56" s="5"/>
      <c r="UH56" s="5"/>
      <c r="UI56" s="5"/>
      <c r="UJ56" s="5"/>
      <c r="UK56" s="5"/>
      <c r="UL56" s="5"/>
      <c r="UM56" s="5"/>
      <c r="UN56" s="5"/>
      <c r="UO56" s="5"/>
      <c r="UP56" s="5"/>
      <c r="UQ56" s="5"/>
      <c r="UR56" s="5"/>
      <c r="US56" s="5"/>
      <c r="UT56" s="5"/>
      <c r="UU56" s="5"/>
      <c r="UV56" s="5"/>
      <c r="UW56" s="5"/>
      <c r="UX56" s="5"/>
      <c r="UY56" s="5"/>
      <c r="UZ56" s="5"/>
      <c r="VA56" s="5"/>
      <c r="VB56" s="5"/>
      <c r="VC56" s="5"/>
      <c r="VD56" s="5"/>
      <c r="VE56" s="5"/>
      <c r="VF56" s="5"/>
      <c r="VG56" s="5"/>
      <c r="VH56" s="5"/>
      <c r="VI56" s="5"/>
      <c r="VJ56" s="5"/>
      <c r="VK56" s="5"/>
      <c r="VL56" s="5"/>
      <c r="VM56" s="5"/>
      <c r="VN56" s="5"/>
      <c r="VO56" s="5"/>
      <c r="VP56" s="5"/>
      <c r="VQ56" s="5"/>
      <c r="VR56" s="5"/>
      <c r="VS56" s="5"/>
      <c r="VT56" s="5"/>
      <c r="VU56" s="5"/>
      <c r="VV56" s="5"/>
      <c r="VW56" s="5"/>
      <c r="VX56" s="5"/>
      <c r="VY56" s="5"/>
      <c r="VZ56" s="5"/>
      <c r="WA56" s="5"/>
      <c r="WB56" s="5"/>
      <c r="WC56" s="5"/>
      <c r="WD56" s="5"/>
      <c r="WE56" s="5"/>
      <c r="WF56" s="5"/>
      <c r="WG56" s="5"/>
      <c r="WH56" s="5"/>
      <c r="WI56" s="5"/>
      <c r="WJ56" s="5"/>
      <c r="WK56" s="5"/>
      <c r="WL56" s="5"/>
      <c r="WM56" s="5"/>
      <c r="WN56" s="5"/>
      <c r="WO56" s="5"/>
      <c r="WP56" s="5"/>
      <c r="WQ56" s="5"/>
      <c r="WR56" s="5"/>
      <c r="WS56" s="5"/>
      <c r="WT56" s="5"/>
      <c r="WU56" s="5"/>
      <c r="WV56" s="5"/>
      <c r="WW56" s="5"/>
      <c r="WX56" s="5"/>
      <c r="WY56" s="5"/>
      <c r="WZ56" s="5"/>
      <c r="XA56" s="5"/>
      <c r="XB56" s="5"/>
      <c r="XC56" s="5"/>
      <c r="XD56" s="5"/>
      <c r="XE56" s="5"/>
      <c r="XF56" s="5"/>
      <c r="XG56" s="5"/>
      <c r="XH56" s="5"/>
      <c r="XI56" s="5"/>
      <c r="XJ56" s="5"/>
      <c r="XK56" s="5"/>
      <c r="XL56" s="5"/>
      <c r="XM56" s="5"/>
      <c r="XN56" s="5"/>
      <c r="XO56" s="5"/>
      <c r="XP56" s="5"/>
      <c r="XQ56" s="5"/>
      <c r="XR56" s="5"/>
      <c r="XS56" s="5"/>
      <c r="XT56" s="5"/>
      <c r="XU56" s="5"/>
      <c r="XV56" s="5"/>
      <c r="XW56" s="5"/>
      <c r="XX56" s="5"/>
      <c r="XY56" s="5"/>
      <c r="XZ56" s="5"/>
      <c r="YA56" s="5"/>
      <c r="YB56" s="5"/>
      <c r="YC56" s="5"/>
      <c r="YD56" s="5"/>
      <c r="YE56" s="5"/>
      <c r="YF56" s="5"/>
      <c r="YG56" s="5"/>
      <c r="YH56" s="5"/>
      <c r="YI56" s="5"/>
      <c r="YJ56" s="5"/>
      <c r="YK56" s="5"/>
      <c r="YL56" s="5"/>
      <c r="YM56" s="5"/>
      <c r="YN56" s="5"/>
      <c r="YO56" s="5"/>
      <c r="YP56" s="5"/>
      <c r="YQ56" s="5"/>
      <c r="YR56" s="5"/>
      <c r="YS56" s="5"/>
      <c r="YT56" s="5"/>
      <c r="YU56" s="5"/>
      <c r="YV56" s="5"/>
      <c r="YW56" s="5"/>
      <c r="YX56" s="5"/>
      <c r="YY56" s="5"/>
      <c r="YZ56" s="5"/>
      <c r="ZA56" s="5"/>
      <c r="ZB56" s="5"/>
      <c r="ZC56" s="5"/>
      <c r="ZD56" s="5"/>
      <c r="ZE56" s="5"/>
      <c r="ZF56" s="5"/>
      <c r="ZG56" s="5"/>
      <c r="ZH56" s="5"/>
      <c r="ZI56" s="5"/>
      <c r="ZJ56" s="5"/>
      <c r="ZK56" s="5"/>
      <c r="ZL56" s="5"/>
      <c r="ZM56" s="5"/>
      <c r="ZN56" s="5"/>
      <c r="ZO56" s="5"/>
      <c r="ZP56" s="5"/>
      <c r="ZQ56" s="5"/>
      <c r="ZR56" s="5"/>
      <c r="ZS56" s="5"/>
      <c r="ZT56" s="5"/>
      <c r="ZU56" s="5"/>
      <c r="ZV56" s="5"/>
      <c r="ZW56" s="5"/>
      <c r="ZX56" s="5"/>
      <c r="ZY56" s="5"/>
      <c r="ZZ56" s="5"/>
      <c r="AAA56" s="5"/>
      <c r="AAB56" s="5"/>
      <c r="AAC56" s="5"/>
      <c r="AAD56" s="5"/>
      <c r="AAE56" s="5"/>
      <c r="AAF56" s="5"/>
      <c r="AAG56" s="5"/>
      <c r="AAH56" s="5"/>
      <c r="AAI56" s="5"/>
      <c r="AAJ56" s="5"/>
      <c r="AAK56" s="5"/>
      <c r="AAL56" s="5"/>
      <c r="AAM56" s="5"/>
      <c r="AAN56" s="5"/>
      <c r="AAO56" s="5"/>
      <c r="AAP56" s="5"/>
      <c r="AAQ56" s="5"/>
      <c r="AAR56" s="5"/>
      <c r="AAS56" s="5"/>
      <c r="AAT56" s="5"/>
      <c r="AAU56" s="5"/>
      <c r="AAV56" s="5"/>
      <c r="AAW56" s="5"/>
      <c r="AAX56" s="5"/>
      <c r="AAY56" s="5"/>
      <c r="AAZ56" s="5"/>
      <c r="ABA56" s="5"/>
      <c r="ABB56" s="5"/>
      <c r="ABC56" s="5"/>
      <c r="ABD56" s="5"/>
      <c r="ABE56" s="5"/>
      <c r="ABF56" s="5"/>
      <c r="ABG56" s="5"/>
      <c r="ABH56" s="5"/>
      <c r="ABI56" s="5"/>
      <c r="ABJ56" s="5"/>
      <c r="ABK56" s="5"/>
      <c r="ABL56" s="5"/>
      <c r="ABM56" s="5"/>
      <c r="ABN56" s="5"/>
      <c r="ABO56" s="5"/>
      <c r="ABP56" s="5"/>
      <c r="ABQ56" s="5"/>
      <c r="ABR56" s="5"/>
      <c r="ABS56" s="5"/>
    </row>
    <row r="57" spans="1:747" s="47" customFormat="1" ht="20.100000000000001" customHeight="1">
      <c r="A57" s="132" t="str">
        <f>+'[1]Ejecuciones corte 2012-05-15'!$A$48</f>
        <v>1103020101</v>
      </c>
      <c r="B57" s="176" t="s">
        <v>5</v>
      </c>
      <c r="C57" s="177"/>
      <c r="D57" s="133"/>
      <c r="E57" s="133">
        <f>+'[1]Ejecuciones corte 2012-05-15'!$G$48</f>
        <v>110626555</v>
      </c>
      <c r="F57" s="133">
        <f t="shared" si="3"/>
        <v>110626555</v>
      </c>
      <c r="G57" s="133">
        <f t="shared" si="6"/>
        <v>113945351.65000001</v>
      </c>
      <c r="H57" s="133">
        <f t="shared" si="5"/>
        <v>117363712.19950001</v>
      </c>
      <c r="I57" s="133">
        <f t="shared" si="4"/>
        <v>120884623.56548502</v>
      </c>
      <c r="J57" s="133">
        <f t="shared" si="2"/>
        <v>462820242.414985</v>
      </c>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c r="JL57" s="5"/>
      <c r="JM57" s="5"/>
      <c r="JN57" s="5"/>
      <c r="JO57" s="5"/>
      <c r="JP57" s="5"/>
      <c r="JQ57" s="5"/>
      <c r="JR57" s="5"/>
      <c r="JS57" s="5"/>
      <c r="JT57" s="5"/>
      <c r="JU57" s="5"/>
      <c r="JV57" s="5"/>
      <c r="JW57" s="5"/>
      <c r="JX57" s="5"/>
      <c r="JY57" s="5"/>
      <c r="JZ57" s="5"/>
      <c r="KA57" s="5"/>
      <c r="KB57" s="5"/>
      <c r="KC57" s="5"/>
      <c r="KD57" s="5"/>
      <c r="KE57" s="5"/>
      <c r="KF57" s="5"/>
      <c r="KG57" s="5"/>
      <c r="KH57" s="5"/>
      <c r="KI57" s="5"/>
      <c r="KJ57" s="5"/>
      <c r="KK57" s="5"/>
      <c r="KL57" s="5"/>
      <c r="KM57" s="5"/>
      <c r="KN57" s="5"/>
      <c r="KO57" s="5"/>
      <c r="KP57" s="5"/>
      <c r="KQ57" s="5"/>
      <c r="KR57" s="5"/>
      <c r="KS57" s="5"/>
      <c r="KT57" s="5"/>
      <c r="KU57" s="5"/>
      <c r="KV57" s="5"/>
      <c r="KW57" s="5"/>
      <c r="KX57" s="5"/>
      <c r="KY57" s="5"/>
      <c r="KZ57" s="5"/>
      <c r="LA57" s="5"/>
      <c r="LB57" s="5"/>
      <c r="LC57" s="5"/>
      <c r="LD57" s="5"/>
      <c r="LE57" s="5"/>
      <c r="LF57" s="5"/>
      <c r="LG57" s="5"/>
      <c r="LH57" s="5"/>
      <c r="LI57" s="5"/>
      <c r="LJ57" s="5"/>
      <c r="LK57" s="5"/>
      <c r="LL57" s="5"/>
      <c r="LM57" s="5"/>
      <c r="LN57" s="5"/>
      <c r="LO57" s="5"/>
      <c r="LP57" s="5"/>
      <c r="LQ57" s="5"/>
      <c r="LR57" s="5"/>
      <c r="LS57" s="5"/>
      <c r="LT57" s="5"/>
      <c r="LU57" s="5"/>
      <c r="LV57" s="5"/>
      <c r="LW57" s="5"/>
      <c r="LX57" s="5"/>
      <c r="LY57" s="5"/>
      <c r="LZ57" s="5"/>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5"/>
      <c r="NI57" s="5"/>
      <c r="NJ57" s="5"/>
      <c r="NK57" s="5"/>
      <c r="NL57" s="5"/>
      <c r="NM57" s="5"/>
      <c r="NN57" s="5"/>
      <c r="NO57" s="5"/>
      <c r="NP57" s="5"/>
      <c r="NQ57" s="5"/>
      <c r="NR57" s="5"/>
      <c r="NS57" s="5"/>
      <c r="NT57" s="5"/>
      <c r="NU57" s="5"/>
      <c r="NV57" s="5"/>
      <c r="NW57" s="5"/>
      <c r="NX57" s="5"/>
      <c r="NY57" s="5"/>
      <c r="NZ57" s="5"/>
      <c r="OA57" s="5"/>
      <c r="OB57" s="5"/>
      <c r="OC57" s="5"/>
      <c r="OD57" s="5"/>
      <c r="OE57" s="5"/>
      <c r="OF57" s="5"/>
      <c r="OG57" s="5"/>
      <c r="OH57" s="5"/>
      <c r="OI57" s="5"/>
      <c r="OJ57" s="5"/>
      <c r="OK57" s="5"/>
      <c r="OL57" s="5"/>
      <c r="OM57" s="5"/>
      <c r="ON57" s="5"/>
      <c r="OO57" s="5"/>
      <c r="OP57" s="5"/>
      <c r="OQ57" s="5"/>
      <c r="OR57" s="5"/>
      <c r="OS57" s="5"/>
      <c r="OT57" s="5"/>
      <c r="OU57" s="5"/>
      <c r="OV57" s="5"/>
      <c r="OW57" s="5"/>
      <c r="OX57" s="5"/>
      <c r="OY57" s="5"/>
      <c r="OZ57" s="5"/>
      <c r="PA57" s="5"/>
      <c r="PB57" s="5"/>
      <c r="PC57" s="5"/>
      <c r="PD57" s="5"/>
      <c r="PE57" s="5"/>
      <c r="PF57" s="5"/>
      <c r="PG57" s="5"/>
      <c r="PH57" s="5"/>
      <c r="PI57" s="5"/>
      <c r="PJ57" s="5"/>
      <c r="PK57" s="5"/>
      <c r="PL57" s="5"/>
      <c r="PM57" s="5"/>
      <c r="PN57" s="5"/>
      <c r="PO57" s="5"/>
      <c r="PP57" s="5"/>
      <c r="PQ57" s="5"/>
      <c r="PR57" s="5"/>
      <c r="PS57" s="5"/>
      <c r="PT57" s="5"/>
      <c r="PU57" s="5"/>
      <c r="PV57" s="5"/>
      <c r="PW57" s="5"/>
      <c r="PX57" s="5"/>
      <c r="PY57" s="5"/>
      <c r="PZ57" s="5"/>
      <c r="QA57" s="5"/>
      <c r="QB57" s="5"/>
      <c r="QC57" s="5"/>
      <c r="QD57" s="5"/>
      <c r="QE57" s="5"/>
      <c r="QF57" s="5"/>
      <c r="QG57" s="5"/>
      <c r="QH57" s="5"/>
      <c r="QI57" s="5"/>
      <c r="QJ57" s="5"/>
      <c r="QK57" s="5"/>
      <c r="QL57" s="5"/>
      <c r="QM57" s="5"/>
      <c r="QN57" s="5"/>
      <c r="QO57" s="5"/>
      <c r="QP57" s="5"/>
      <c r="QQ57" s="5"/>
      <c r="QR57" s="5"/>
      <c r="QS57" s="5"/>
      <c r="QT57" s="5"/>
      <c r="QU57" s="5"/>
      <c r="QV57" s="5"/>
      <c r="QW57" s="5"/>
      <c r="QX57" s="5"/>
      <c r="QY57" s="5"/>
      <c r="QZ57" s="5"/>
      <c r="RA57" s="5"/>
      <c r="RB57" s="5"/>
      <c r="RC57" s="5"/>
      <c r="RD57" s="5"/>
      <c r="RE57" s="5"/>
      <c r="RF57" s="5"/>
      <c r="RG57" s="5"/>
      <c r="RH57" s="5"/>
      <c r="RI57" s="5"/>
      <c r="RJ57" s="5"/>
      <c r="RK57" s="5"/>
      <c r="RL57" s="5"/>
      <c r="RM57" s="5"/>
      <c r="RN57" s="5"/>
      <c r="RO57" s="5"/>
      <c r="RP57" s="5"/>
      <c r="RQ57" s="5"/>
      <c r="RR57" s="5"/>
      <c r="RS57" s="5"/>
      <c r="RT57" s="5"/>
      <c r="RU57" s="5"/>
      <c r="RV57" s="5"/>
      <c r="RW57" s="5"/>
      <c r="RX57" s="5"/>
      <c r="RY57" s="5"/>
      <c r="RZ57" s="5"/>
      <c r="SA57" s="5"/>
      <c r="SB57" s="5"/>
      <c r="SC57" s="5"/>
      <c r="SD57" s="5"/>
      <c r="SE57" s="5"/>
      <c r="SF57" s="5"/>
      <c r="SG57" s="5"/>
      <c r="SH57" s="5"/>
      <c r="SI57" s="5"/>
      <c r="SJ57" s="5"/>
      <c r="SK57" s="5"/>
      <c r="SL57" s="5"/>
      <c r="SM57" s="5"/>
      <c r="SN57" s="5"/>
      <c r="SO57" s="5"/>
      <c r="SP57" s="5"/>
      <c r="SQ57" s="5"/>
      <c r="SR57" s="5"/>
      <c r="SS57" s="5"/>
      <c r="ST57" s="5"/>
      <c r="SU57" s="5"/>
      <c r="SV57" s="5"/>
      <c r="SW57" s="5"/>
      <c r="SX57" s="5"/>
      <c r="SY57" s="5"/>
      <c r="SZ57" s="5"/>
      <c r="TA57" s="5"/>
      <c r="TB57" s="5"/>
      <c r="TC57" s="5"/>
      <c r="TD57" s="5"/>
      <c r="TE57" s="5"/>
      <c r="TF57" s="5"/>
      <c r="TG57" s="5"/>
      <c r="TH57" s="5"/>
      <c r="TI57" s="5"/>
      <c r="TJ57" s="5"/>
      <c r="TK57" s="5"/>
      <c r="TL57" s="5"/>
      <c r="TM57" s="5"/>
      <c r="TN57" s="5"/>
      <c r="TO57" s="5"/>
      <c r="TP57" s="5"/>
      <c r="TQ57" s="5"/>
      <c r="TR57" s="5"/>
      <c r="TS57" s="5"/>
      <c r="TT57" s="5"/>
      <c r="TU57" s="5"/>
      <c r="TV57" s="5"/>
      <c r="TW57" s="5"/>
      <c r="TX57" s="5"/>
      <c r="TY57" s="5"/>
      <c r="TZ57" s="5"/>
      <c r="UA57" s="5"/>
      <c r="UB57" s="5"/>
      <c r="UC57" s="5"/>
      <c r="UD57" s="5"/>
      <c r="UE57" s="5"/>
      <c r="UF57" s="5"/>
      <c r="UG57" s="5"/>
      <c r="UH57" s="5"/>
      <c r="UI57" s="5"/>
      <c r="UJ57" s="5"/>
      <c r="UK57" s="5"/>
      <c r="UL57" s="5"/>
      <c r="UM57" s="5"/>
      <c r="UN57" s="5"/>
      <c r="UO57" s="5"/>
      <c r="UP57" s="5"/>
      <c r="UQ57" s="5"/>
      <c r="UR57" s="5"/>
      <c r="US57" s="5"/>
      <c r="UT57" s="5"/>
      <c r="UU57" s="5"/>
      <c r="UV57" s="5"/>
      <c r="UW57" s="5"/>
      <c r="UX57" s="5"/>
      <c r="UY57" s="5"/>
      <c r="UZ57" s="5"/>
      <c r="VA57" s="5"/>
      <c r="VB57" s="5"/>
      <c r="VC57" s="5"/>
      <c r="VD57" s="5"/>
      <c r="VE57" s="5"/>
      <c r="VF57" s="5"/>
      <c r="VG57" s="5"/>
      <c r="VH57" s="5"/>
      <c r="VI57" s="5"/>
      <c r="VJ57" s="5"/>
      <c r="VK57" s="5"/>
      <c r="VL57" s="5"/>
      <c r="VM57" s="5"/>
      <c r="VN57" s="5"/>
      <c r="VO57" s="5"/>
      <c r="VP57" s="5"/>
      <c r="VQ57" s="5"/>
      <c r="VR57" s="5"/>
      <c r="VS57" s="5"/>
      <c r="VT57" s="5"/>
      <c r="VU57" s="5"/>
      <c r="VV57" s="5"/>
      <c r="VW57" s="5"/>
      <c r="VX57" s="5"/>
      <c r="VY57" s="5"/>
      <c r="VZ57" s="5"/>
      <c r="WA57" s="5"/>
      <c r="WB57" s="5"/>
      <c r="WC57" s="5"/>
      <c r="WD57" s="5"/>
      <c r="WE57" s="5"/>
      <c r="WF57" s="5"/>
      <c r="WG57" s="5"/>
      <c r="WH57" s="5"/>
      <c r="WI57" s="5"/>
      <c r="WJ57" s="5"/>
      <c r="WK57" s="5"/>
      <c r="WL57" s="5"/>
      <c r="WM57" s="5"/>
      <c r="WN57" s="5"/>
      <c r="WO57" s="5"/>
      <c r="WP57" s="5"/>
      <c r="WQ57" s="5"/>
      <c r="WR57" s="5"/>
      <c r="WS57" s="5"/>
      <c r="WT57" s="5"/>
      <c r="WU57" s="5"/>
      <c r="WV57" s="5"/>
      <c r="WW57" s="5"/>
      <c r="WX57" s="5"/>
      <c r="WY57" s="5"/>
      <c r="WZ57" s="5"/>
      <c r="XA57" s="5"/>
      <c r="XB57" s="5"/>
      <c r="XC57" s="5"/>
      <c r="XD57" s="5"/>
      <c r="XE57" s="5"/>
      <c r="XF57" s="5"/>
      <c r="XG57" s="5"/>
      <c r="XH57" s="5"/>
      <c r="XI57" s="5"/>
      <c r="XJ57" s="5"/>
      <c r="XK57" s="5"/>
      <c r="XL57" s="5"/>
      <c r="XM57" s="5"/>
      <c r="XN57" s="5"/>
      <c r="XO57" s="5"/>
      <c r="XP57" s="5"/>
      <c r="XQ57" s="5"/>
      <c r="XR57" s="5"/>
      <c r="XS57" s="5"/>
      <c r="XT57" s="5"/>
      <c r="XU57" s="5"/>
      <c r="XV57" s="5"/>
      <c r="XW57" s="5"/>
      <c r="XX57" s="5"/>
      <c r="XY57" s="5"/>
      <c r="XZ57" s="5"/>
      <c r="YA57" s="5"/>
      <c r="YB57" s="5"/>
      <c r="YC57" s="5"/>
      <c r="YD57" s="5"/>
      <c r="YE57" s="5"/>
      <c r="YF57" s="5"/>
      <c r="YG57" s="5"/>
      <c r="YH57" s="5"/>
      <c r="YI57" s="5"/>
      <c r="YJ57" s="5"/>
      <c r="YK57" s="5"/>
      <c r="YL57" s="5"/>
      <c r="YM57" s="5"/>
      <c r="YN57" s="5"/>
      <c r="YO57" s="5"/>
      <c r="YP57" s="5"/>
      <c r="YQ57" s="5"/>
      <c r="YR57" s="5"/>
      <c r="YS57" s="5"/>
      <c r="YT57" s="5"/>
      <c r="YU57" s="5"/>
      <c r="YV57" s="5"/>
      <c r="YW57" s="5"/>
      <c r="YX57" s="5"/>
      <c r="YY57" s="5"/>
      <c r="YZ57" s="5"/>
      <c r="ZA57" s="5"/>
      <c r="ZB57" s="5"/>
      <c r="ZC57" s="5"/>
      <c r="ZD57" s="5"/>
      <c r="ZE57" s="5"/>
      <c r="ZF57" s="5"/>
      <c r="ZG57" s="5"/>
      <c r="ZH57" s="5"/>
      <c r="ZI57" s="5"/>
      <c r="ZJ57" s="5"/>
      <c r="ZK57" s="5"/>
      <c r="ZL57" s="5"/>
      <c r="ZM57" s="5"/>
      <c r="ZN57" s="5"/>
      <c r="ZO57" s="5"/>
      <c r="ZP57" s="5"/>
      <c r="ZQ57" s="5"/>
      <c r="ZR57" s="5"/>
      <c r="ZS57" s="5"/>
      <c r="ZT57" s="5"/>
      <c r="ZU57" s="5"/>
      <c r="ZV57" s="5"/>
      <c r="ZW57" s="5"/>
      <c r="ZX57" s="5"/>
      <c r="ZY57" s="5"/>
      <c r="ZZ57" s="5"/>
      <c r="AAA57" s="5"/>
      <c r="AAB57" s="5"/>
      <c r="AAC57" s="5"/>
      <c r="AAD57" s="5"/>
      <c r="AAE57" s="5"/>
      <c r="AAF57" s="5"/>
      <c r="AAG57" s="5"/>
      <c r="AAH57" s="5"/>
      <c r="AAI57" s="5"/>
      <c r="AAJ57" s="5"/>
      <c r="AAK57" s="5"/>
      <c r="AAL57" s="5"/>
      <c r="AAM57" s="5"/>
      <c r="AAN57" s="5"/>
      <c r="AAO57" s="5"/>
      <c r="AAP57" s="5"/>
      <c r="AAQ57" s="5"/>
      <c r="AAR57" s="5"/>
      <c r="AAS57" s="5"/>
      <c r="AAT57" s="5"/>
      <c r="AAU57" s="5"/>
      <c r="AAV57" s="5"/>
      <c r="AAW57" s="5"/>
      <c r="AAX57" s="5"/>
      <c r="AAY57" s="5"/>
      <c r="AAZ57" s="5"/>
      <c r="ABA57" s="5"/>
      <c r="ABB57" s="5"/>
      <c r="ABC57" s="5"/>
      <c r="ABD57" s="5"/>
      <c r="ABE57" s="5"/>
      <c r="ABF57" s="5"/>
      <c r="ABG57" s="5"/>
      <c r="ABH57" s="5"/>
      <c r="ABI57" s="5"/>
      <c r="ABJ57" s="5"/>
      <c r="ABK57" s="5"/>
      <c r="ABL57" s="5"/>
      <c r="ABM57" s="5"/>
      <c r="ABN57" s="5"/>
      <c r="ABO57" s="5"/>
      <c r="ABP57" s="5"/>
      <c r="ABQ57" s="5"/>
      <c r="ABR57" s="5"/>
      <c r="ABS57" s="5"/>
    </row>
    <row r="58" spans="1:747" s="47" customFormat="1" ht="20.100000000000001" customHeight="1">
      <c r="A58" s="132" t="str">
        <f>+'[1]Ejecuciones corte 2012-05-15'!$A$52</f>
        <v>11030202</v>
      </c>
      <c r="B58" s="176" t="s">
        <v>7</v>
      </c>
      <c r="C58" s="177"/>
      <c r="D58" s="133">
        <f>+'[1]Ejecuciones corte 2012-05-15'!$G$54</f>
        <v>2359428</v>
      </c>
      <c r="E58" s="133">
        <f>+'[1]Ejecuciones corte 2012-05-15'!$G$53</f>
        <v>29227647</v>
      </c>
      <c r="F58" s="133">
        <f>SUM(D58+E58)</f>
        <v>31587075</v>
      </c>
      <c r="G58" s="133">
        <f t="shared" si="6"/>
        <v>32534687.25</v>
      </c>
      <c r="H58" s="133">
        <f t="shared" si="5"/>
        <v>33510727.8675</v>
      </c>
      <c r="I58" s="133">
        <f t="shared" si="4"/>
        <v>34516049.703524999</v>
      </c>
      <c r="J58" s="133">
        <f t="shared" si="2"/>
        <v>132148539.82102501</v>
      </c>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c r="IR58" s="5"/>
      <c r="IS58" s="5"/>
      <c r="IT58" s="5"/>
      <c r="IU58" s="5"/>
      <c r="IV58" s="5"/>
      <c r="IW58" s="5"/>
      <c r="IX58" s="5"/>
      <c r="IY58" s="5"/>
      <c r="IZ58" s="5"/>
      <c r="JA58" s="5"/>
      <c r="JB58" s="5"/>
      <c r="JC58" s="5"/>
      <c r="JD58" s="5"/>
      <c r="JE58" s="5"/>
      <c r="JF58" s="5"/>
      <c r="JG58" s="5"/>
      <c r="JH58" s="5"/>
      <c r="JI58" s="5"/>
      <c r="JJ58" s="5"/>
      <c r="JK58" s="5"/>
      <c r="JL58" s="5"/>
      <c r="JM58" s="5"/>
      <c r="JN58" s="5"/>
      <c r="JO58" s="5"/>
      <c r="JP58" s="5"/>
      <c r="JQ58" s="5"/>
      <c r="JR58" s="5"/>
      <c r="JS58" s="5"/>
      <c r="JT58" s="5"/>
      <c r="JU58" s="5"/>
      <c r="JV58" s="5"/>
      <c r="JW58" s="5"/>
      <c r="JX58" s="5"/>
      <c r="JY58" s="5"/>
      <c r="JZ58" s="5"/>
      <c r="KA58" s="5"/>
      <c r="KB58" s="5"/>
      <c r="KC58" s="5"/>
      <c r="KD58" s="5"/>
      <c r="KE58" s="5"/>
      <c r="KF58" s="5"/>
      <c r="KG58" s="5"/>
      <c r="KH58" s="5"/>
      <c r="KI58" s="5"/>
      <c r="KJ58" s="5"/>
      <c r="KK58" s="5"/>
      <c r="KL58" s="5"/>
      <c r="KM58" s="5"/>
      <c r="KN58" s="5"/>
      <c r="KO58" s="5"/>
      <c r="KP58" s="5"/>
      <c r="KQ58" s="5"/>
      <c r="KR58" s="5"/>
      <c r="KS58" s="5"/>
      <c r="KT58" s="5"/>
      <c r="KU58" s="5"/>
      <c r="KV58" s="5"/>
      <c r="KW58" s="5"/>
      <c r="KX58" s="5"/>
      <c r="KY58" s="5"/>
      <c r="KZ58" s="5"/>
      <c r="LA58" s="5"/>
      <c r="LB58" s="5"/>
      <c r="LC58" s="5"/>
      <c r="LD58" s="5"/>
      <c r="LE58" s="5"/>
      <c r="LF58" s="5"/>
      <c r="LG58" s="5"/>
      <c r="LH58" s="5"/>
      <c r="LI58" s="5"/>
      <c r="LJ58" s="5"/>
      <c r="LK58" s="5"/>
      <c r="LL58" s="5"/>
      <c r="LM58" s="5"/>
      <c r="LN58" s="5"/>
      <c r="LO58" s="5"/>
      <c r="LP58" s="5"/>
      <c r="LQ58" s="5"/>
      <c r="LR58" s="5"/>
      <c r="LS58" s="5"/>
      <c r="LT58" s="5"/>
      <c r="LU58" s="5"/>
      <c r="LV58" s="5"/>
      <c r="LW58" s="5"/>
      <c r="LX58" s="5"/>
      <c r="LY58" s="5"/>
      <c r="LZ58" s="5"/>
      <c r="MA58" s="5"/>
      <c r="MB58" s="5"/>
      <c r="MC58" s="5"/>
      <c r="MD58" s="5"/>
      <c r="ME58" s="5"/>
      <c r="MF58" s="5"/>
      <c r="MG58" s="5"/>
      <c r="MH58" s="5"/>
      <c r="MI58" s="5"/>
      <c r="MJ58" s="5"/>
      <c r="MK58" s="5"/>
      <c r="ML58" s="5"/>
      <c r="MM58" s="5"/>
      <c r="MN58" s="5"/>
      <c r="MO58" s="5"/>
      <c r="MP58" s="5"/>
      <c r="MQ58" s="5"/>
      <c r="MR58" s="5"/>
      <c r="MS58" s="5"/>
      <c r="MT58" s="5"/>
      <c r="MU58" s="5"/>
      <c r="MV58" s="5"/>
      <c r="MW58" s="5"/>
      <c r="MX58" s="5"/>
      <c r="MY58" s="5"/>
      <c r="MZ58" s="5"/>
      <c r="NA58" s="5"/>
      <c r="NB58" s="5"/>
      <c r="NC58" s="5"/>
      <c r="ND58" s="5"/>
      <c r="NE58" s="5"/>
      <c r="NF58" s="5"/>
      <c r="NG58" s="5"/>
      <c r="NH58" s="5"/>
      <c r="NI58" s="5"/>
      <c r="NJ58" s="5"/>
      <c r="NK58" s="5"/>
      <c r="NL58" s="5"/>
      <c r="NM58" s="5"/>
      <c r="NN58" s="5"/>
      <c r="NO58" s="5"/>
      <c r="NP58" s="5"/>
      <c r="NQ58" s="5"/>
      <c r="NR58" s="5"/>
      <c r="NS58" s="5"/>
      <c r="NT58" s="5"/>
      <c r="NU58" s="5"/>
      <c r="NV58" s="5"/>
      <c r="NW58" s="5"/>
      <c r="NX58" s="5"/>
      <c r="NY58" s="5"/>
      <c r="NZ58" s="5"/>
      <c r="OA58" s="5"/>
      <c r="OB58" s="5"/>
      <c r="OC58" s="5"/>
      <c r="OD58" s="5"/>
      <c r="OE58" s="5"/>
      <c r="OF58" s="5"/>
      <c r="OG58" s="5"/>
      <c r="OH58" s="5"/>
      <c r="OI58" s="5"/>
      <c r="OJ58" s="5"/>
      <c r="OK58" s="5"/>
      <c r="OL58" s="5"/>
      <c r="OM58" s="5"/>
      <c r="ON58" s="5"/>
      <c r="OO58" s="5"/>
      <c r="OP58" s="5"/>
      <c r="OQ58" s="5"/>
      <c r="OR58" s="5"/>
      <c r="OS58" s="5"/>
      <c r="OT58" s="5"/>
      <c r="OU58" s="5"/>
      <c r="OV58" s="5"/>
      <c r="OW58" s="5"/>
      <c r="OX58" s="5"/>
      <c r="OY58" s="5"/>
      <c r="OZ58" s="5"/>
      <c r="PA58" s="5"/>
      <c r="PB58" s="5"/>
      <c r="PC58" s="5"/>
      <c r="PD58" s="5"/>
      <c r="PE58" s="5"/>
      <c r="PF58" s="5"/>
      <c r="PG58" s="5"/>
      <c r="PH58" s="5"/>
      <c r="PI58" s="5"/>
      <c r="PJ58" s="5"/>
      <c r="PK58" s="5"/>
      <c r="PL58" s="5"/>
      <c r="PM58" s="5"/>
      <c r="PN58" s="5"/>
      <c r="PO58" s="5"/>
      <c r="PP58" s="5"/>
      <c r="PQ58" s="5"/>
      <c r="PR58" s="5"/>
      <c r="PS58" s="5"/>
      <c r="PT58" s="5"/>
      <c r="PU58" s="5"/>
      <c r="PV58" s="5"/>
      <c r="PW58" s="5"/>
      <c r="PX58" s="5"/>
      <c r="PY58" s="5"/>
      <c r="PZ58" s="5"/>
      <c r="QA58" s="5"/>
      <c r="QB58" s="5"/>
      <c r="QC58" s="5"/>
      <c r="QD58" s="5"/>
      <c r="QE58" s="5"/>
      <c r="QF58" s="5"/>
      <c r="QG58" s="5"/>
      <c r="QH58" s="5"/>
      <c r="QI58" s="5"/>
      <c r="QJ58" s="5"/>
      <c r="QK58" s="5"/>
      <c r="QL58" s="5"/>
      <c r="QM58" s="5"/>
      <c r="QN58" s="5"/>
      <c r="QO58" s="5"/>
      <c r="QP58" s="5"/>
      <c r="QQ58" s="5"/>
      <c r="QR58" s="5"/>
      <c r="QS58" s="5"/>
      <c r="QT58" s="5"/>
      <c r="QU58" s="5"/>
      <c r="QV58" s="5"/>
      <c r="QW58" s="5"/>
      <c r="QX58" s="5"/>
      <c r="QY58" s="5"/>
      <c r="QZ58" s="5"/>
      <c r="RA58" s="5"/>
      <c r="RB58" s="5"/>
      <c r="RC58" s="5"/>
      <c r="RD58" s="5"/>
      <c r="RE58" s="5"/>
      <c r="RF58" s="5"/>
      <c r="RG58" s="5"/>
      <c r="RH58" s="5"/>
      <c r="RI58" s="5"/>
      <c r="RJ58" s="5"/>
      <c r="RK58" s="5"/>
      <c r="RL58" s="5"/>
      <c r="RM58" s="5"/>
      <c r="RN58" s="5"/>
      <c r="RO58" s="5"/>
      <c r="RP58" s="5"/>
      <c r="RQ58" s="5"/>
      <c r="RR58" s="5"/>
      <c r="RS58" s="5"/>
      <c r="RT58" s="5"/>
      <c r="RU58" s="5"/>
      <c r="RV58" s="5"/>
      <c r="RW58" s="5"/>
      <c r="RX58" s="5"/>
      <c r="RY58" s="5"/>
      <c r="RZ58" s="5"/>
      <c r="SA58" s="5"/>
      <c r="SB58" s="5"/>
      <c r="SC58" s="5"/>
      <c r="SD58" s="5"/>
      <c r="SE58" s="5"/>
      <c r="SF58" s="5"/>
      <c r="SG58" s="5"/>
      <c r="SH58" s="5"/>
      <c r="SI58" s="5"/>
      <c r="SJ58" s="5"/>
      <c r="SK58" s="5"/>
      <c r="SL58" s="5"/>
      <c r="SM58" s="5"/>
      <c r="SN58" s="5"/>
      <c r="SO58" s="5"/>
      <c r="SP58" s="5"/>
      <c r="SQ58" s="5"/>
      <c r="SR58" s="5"/>
      <c r="SS58" s="5"/>
      <c r="ST58" s="5"/>
      <c r="SU58" s="5"/>
      <c r="SV58" s="5"/>
      <c r="SW58" s="5"/>
      <c r="SX58" s="5"/>
      <c r="SY58" s="5"/>
      <c r="SZ58" s="5"/>
      <c r="TA58" s="5"/>
      <c r="TB58" s="5"/>
      <c r="TC58" s="5"/>
      <c r="TD58" s="5"/>
      <c r="TE58" s="5"/>
      <c r="TF58" s="5"/>
      <c r="TG58" s="5"/>
      <c r="TH58" s="5"/>
      <c r="TI58" s="5"/>
      <c r="TJ58" s="5"/>
      <c r="TK58" s="5"/>
      <c r="TL58" s="5"/>
      <c r="TM58" s="5"/>
      <c r="TN58" s="5"/>
      <c r="TO58" s="5"/>
      <c r="TP58" s="5"/>
      <c r="TQ58" s="5"/>
      <c r="TR58" s="5"/>
      <c r="TS58" s="5"/>
      <c r="TT58" s="5"/>
      <c r="TU58" s="5"/>
      <c r="TV58" s="5"/>
      <c r="TW58" s="5"/>
      <c r="TX58" s="5"/>
      <c r="TY58" s="5"/>
      <c r="TZ58" s="5"/>
      <c r="UA58" s="5"/>
      <c r="UB58" s="5"/>
      <c r="UC58" s="5"/>
      <c r="UD58" s="5"/>
      <c r="UE58" s="5"/>
      <c r="UF58" s="5"/>
      <c r="UG58" s="5"/>
      <c r="UH58" s="5"/>
      <c r="UI58" s="5"/>
      <c r="UJ58" s="5"/>
      <c r="UK58" s="5"/>
      <c r="UL58" s="5"/>
      <c r="UM58" s="5"/>
      <c r="UN58" s="5"/>
      <c r="UO58" s="5"/>
      <c r="UP58" s="5"/>
      <c r="UQ58" s="5"/>
      <c r="UR58" s="5"/>
      <c r="US58" s="5"/>
      <c r="UT58" s="5"/>
      <c r="UU58" s="5"/>
      <c r="UV58" s="5"/>
      <c r="UW58" s="5"/>
      <c r="UX58" s="5"/>
      <c r="UY58" s="5"/>
      <c r="UZ58" s="5"/>
      <c r="VA58" s="5"/>
      <c r="VB58" s="5"/>
      <c r="VC58" s="5"/>
      <c r="VD58" s="5"/>
      <c r="VE58" s="5"/>
      <c r="VF58" s="5"/>
      <c r="VG58" s="5"/>
      <c r="VH58" s="5"/>
      <c r="VI58" s="5"/>
      <c r="VJ58" s="5"/>
      <c r="VK58" s="5"/>
      <c r="VL58" s="5"/>
      <c r="VM58" s="5"/>
      <c r="VN58" s="5"/>
      <c r="VO58" s="5"/>
      <c r="VP58" s="5"/>
      <c r="VQ58" s="5"/>
      <c r="VR58" s="5"/>
      <c r="VS58" s="5"/>
      <c r="VT58" s="5"/>
      <c r="VU58" s="5"/>
      <c r="VV58" s="5"/>
      <c r="VW58" s="5"/>
      <c r="VX58" s="5"/>
      <c r="VY58" s="5"/>
      <c r="VZ58" s="5"/>
      <c r="WA58" s="5"/>
      <c r="WB58" s="5"/>
      <c r="WC58" s="5"/>
      <c r="WD58" s="5"/>
      <c r="WE58" s="5"/>
      <c r="WF58" s="5"/>
      <c r="WG58" s="5"/>
      <c r="WH58" s="5"/>
      <c r="WI58" s="5"/>
      <c r="WJ58" s="5"/>
      <c r="WK58" s="5"/>
      <c r="WL58" s="5"/>
      <c r="WM58" s="5"/>
      <c r="WN58" s="5"/>
      <c r="WO58" s="5"/>
      <c r="WP58" s="5"/>
      <c r="WQ58" s="5"/>
      <c r="WR58" s="5"/>
      <c r="WS58" s="5"/>
      <c r="WT58" s="5"/>
      <c r="WU58" s="5"/>
      <c r="WV58" s="5"/>
      <c r="WW58" s="5"/>
      <c r="WX58" s="5"/>
      <c r="WY58" s="5"/>
      <c r="WZ58" s="5"/>
      <c r="XA58" s="5"/>
      <c r="XB58" s="5"/>
      <c r="XC58" s="5"/>
      <c r="XD58" s="5"/>
      <c r="XE58" s="5"/>
      <c r="XF58" s="5"/>
      <c r="XG58" s="5"/>
      <c r="XH58" s="5"/>
      <c r="XI58" s="5"/>
      <c r="XJ58" s="5"/>
      <c r="XK58" s="5"/>
      <c r="XL58" s="5"/>
      <c r="XM58" s="5"/>
      <c r="XN58" s="5"/>
      <c r="XO58" s="5"/>
      <c r="XP58" s="5"/>
      <c r="XQ58" s="5"/>
      <c r="XR58" s="5"/>
      <c r="XS58" s="5"/>
      <c r="XT58" s="5"/>
      <c r="XU58" s="5"/>
      <c r="XV58" s="5"/>
      <c r="XW58" s="5"/>
      <c r="XX58" s="5"/>
      <c r="XY58" s="5"/>
      <c r="XZ58" s="5"/>
      <c r="YA58" s="5"/>
      <c r="YB58" s="5"/>
      <c r="YC58" s="5"/>
      <c r="YD58" s="5"/>
      <c r="YE58" s="5"/>
      <c r="YF58" s="5"/>
      <c r="YG58" s="5"/>
      <c r="YH58" s="5"/>
      <c r="YI58" s="5"/>
      <c r="YJ58" s="5"/>
      <c r="YK58" s="5"/>
      <c r="YL58" s="5"/>
      <c r="YM58" s="5"/>
      <c r="YN58" s="5"/>
      <c r="YO58" s="5"/>
      <c r="YP58" s="5"/>
      <c r="YQ58" s="5"/>
      <c r="YR58" s="5"/>
      <c r="YS58" s="5"/>
      <c r="YT58" s="5"/>
      <c r="YU58" s="5"/>
      <c r="YV58" s="5"/>
      <c r="YW58" s="5"/>
      <c r="YX58" s="5"/>
      <c r="YY58" s="5"/>
      <c r="YZ58" s="5"/>
      <c r="ZA58" s="5"/>
      <c r="ZB58" s="5"/>
      <c r="ZC58" s="5"/>
      <c r="ZD58" s="5"/>
      <c r="ZE58" s="5"/>
      <c r="ZF58" s="5"/>
      <c r="ZG58" s="5"/>
      <c r="ZH58" s="5"/>
      <c r="ZI58" s="5"/>
      <c r="ZJ58" s="5"/>
      <c r="ZK58" s="5"/>
      <c r="ZL58" s="5"/>
      <c r="ZM58" s="5"/>
      <c r="ZN58" s="5"/>
      <c r="ZO58" s="5"/>
      <c r="ZP58" s="5"/>
      <c r="ZQ58" s="5"/>
      <c r="ZR58" s="5"/>
      <c r="ZS58" s="5"/>
      <c r="ZT58" s="5"/>
      <c r="ZU58" s="5"/>
      <c r="ZV58" s="5"/>
      <c r="ZW58" s="5"/>
      <c r="ZX58" s="5"/>
      <c r="ZY58" s="5"/>
      <c r="ZZ58" s="5"/>
      <c r="AAA58" s="5"/>
      <c r="AAB58" s="5"/>
      <c r="AAC58" s="5"/>
      <c r="AAD58" s="5"/>
      <c r="AAE58" s="5"/>
      <c r="AAF58" s="5"/>
      <c r="AAG58" s="5"/>
      <c r="AAH58" s="5"/>
      <c r="AAI58" s="5"/>
      <c r="AAJ58" s="5"/>
      <c r="AAK58" s="5"/>
      <c r="AAL58" s="5"/>
      <c r="AAM58" s="5"/>
      <c r="AAN58" s="5"/>
      <c r="AAO58" s="5"/>
      <c r="AAP58" s="5"/>
      <c r="AAQ58" s="5"/>
      <c r="AAR58" s="5"/>
      <c r="AAS58" s="5"/>
      <c r="AAT58" s="5"/>
      <c r="AAU58" s="5"/>
      <c r="AAV58" s="5"/>
      <c r="AAW58" s="5"/>
      <c r="AAX58" s="5"/>
      <c r="AAY58" s="5"/>
      <c r="AAZ58" s="5"/>
      <c r="ABA58" s="5"/>
      <c r="ABB58" s="5"/>
      <c r="ABC58" s="5"/>
      <c r="ABD58" s="5"/>
      <c r="ABE58" s="5"/>
      <c r="ABF58" s="5"/>
      <c r="ABG58" s="5"/>
      <c r="ABH58" s="5"/>
      <c r="ABI58" s="5"/>
      <c r="ABJ58" s="5"/>
      <c r="ABK58" s="5"/>
      <c r="ABL58" s="5"/>
      <c r="ABM58" s="5"/>
      <c r="ABN58" s="5"/>
      <c r="ABO58" s="5"/>
      <c r="ABP58" s="5"/>
      <c r="ABQ58" s="5"/>
      <c r="ABR58" s="5"/>
      <c r="ABS58" s="5"/>
    </row>
    <row r="59" spans="1:747" s="47" customFormat="1" ht="20.100000000000001" customHeight="1">
      <c r="A59" s="132" t="str">
        <f>+'[1]Ejecuciones corte 2012-05-15'!$A$50</f>
        <v>1103020102</v>
      </c>
      <c r="B59" s="176" t="s">
        <v>23</v>
      </c>
      <c r="C59" s="177"/>
      <c r="D59" s="133"/>
      <c r="E59" s="133">
        <f>+'[1]Ejecuciones corte 2012-05-15'!$G$50</f>
        <v>97084000</v>
      </c>
      <c r="F59" s="133">
        <f>+D59+E59</f>
        <v>97084000</v>
      </c>
      <c r="G59" s="133">
        <f t="shared" si="6"/>
        <v>99996520</v>
      </c>
      <c r="H59" s="133">
        <f t="shared" si="5"/>
        <v>102996415.60000001</v>
      </c>
      <c r="I59" s="133">
        <f t="shared" si="4"/>
        <v>106086308.06800002</v>
      </c>
      <c r="J59" s="133">
        <f t="shared" si="2"/>
        <v>406163243.66800004</v>
      </c>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c r="IR59" s="5"/>
      <c r="IS59" s="5"/>
      <c r="IT59" s="5"/>
      <c r="IU59" s="5"/>
      <c r="IV59" s="5"/>
      <c r="IW59" s="5"/>
      <c r="IX59" s="5"/>
      <c r="IY59" s="5"/>
      <c r="IZ59" s="5"/>
      <c r="JA59" s="5"/>
      <c r="JB59" s="5"/>
      <c r="JC59" s="5"/>
      <c r="JD59" s="5"/>
      <c r="JE59" s="5"/>
      <c r="JF59" s="5"/>
      <c r="JG59" s="5"/>
      <c r="JH59" s="5"/>
      <c r="JI59" s="5"/>
      <c r="JJ59" s="5"/>
      <c r="JK59" s="5"/>
      <c r="JL59" s="5"/>
      <c r="JM59" s="5"/>
      <c r="JN59" s="5"/>
      <c r="JO59" s="5"/>
      <c r="JP59" s="5"/>
      <c r="JQ59" s="5"/>
      <c r="JR59" s="5"/>
      <c r="JS59" s="5"/>
      <c r="JT59" s="5"/>
      <c r="JU59" s="5"/>
      <c r="JV59" s="5"/>
      <c r="JW59" s="5"/>
      <c r="JX59" s="5"/>
      <c r="JY59" s="5"/>
      <c r="JZ59" s="5"/>
      <c r="KA59" s="5"/>
      <c r="KB59" s="5"/>
      <c r="KC59" s="5"/>
      <c r="KD59" s="5"/>
      <c r="KE59" s="5"/>
      <c r="KF59" s="5"/>
      <c r="KG59" s="5"/>
      <c r="KH59" s="5"/>
      <c r="KI59" s="5"/>
      <c r="KJ59" s="5"/>
      <c r="KK59" s="5"/>
      <c r="KL59" s="5"/>
      <c r="KM59" s="5"/>
      <c r="KN59" s="5"/>
      <c r="KO59" s="5"/>
      <c r="KP59" s="5"/>
      <c r="KQ59" s="5"/>
      <c r="KR59" s="5"/>
      <c r="KS59" s="5"/>
      <c r="KT59" s="5"/>
      <c r="KU59" s="5"/>
      <c r="KV59" s="5"/>
      <c r="KW59" s="5"/>
      <c r="KX59" s="5"/>
      <c r="KY59" s="5"/>
      <c r="KZ59" s="5"/>
      <c r="LA59" s="5"/>
      <c r="LB59" s="5"/>
      <c r="LC59" s="5"/>
      <c r="LD59" s="5"/>
      <c r="LE59" s="5"/>
      <c r="LF59" s="5"/>
      <c r="LG59" s="5"/>
      <c r="LH59" s="5"/>
      <c r="LI59" s="5"/>
      <c r="LJ59" s="5"/>
      <c r="LK59" s="5"/>
      <c r="LL59" s="5"/>
      <c r="LM59" s="5"/>
      <c r="LN59" s="5"/>
      <c r="LO59" s="5"/>
      <c r="LP59" s="5"/>
      <c r="LQ59" s="5"/>
      <c r="LR59" s="5"/>
      <c r="LS59" s="5"/>
      <c r="LT59" s="5"/>
      <c r="LU59" s="5"/>
      <c r="LV59" s="5"/>
      <c r="LW59" s="5"/>
      <c r="LX59" s="5"/>
      <c r="LY59" s="5"/>
      <c r="LZ59" s="5"/>
      <c r="MA59" s="5"/>
      <c r="MB59" s="5"/>
      <c r="MC59" s="5"/>
      <c r="MD59" s="5"/>
      <c r="ME59" s="5"/>
      <c r="MF59" s="5"/>
      <c r="MG59" s="5"/>
      <c r="MH59" s="5"/>
      <c r="MI59" s="5"/>
      <c r="MJ59" s="5"/>
      <c r="MK59" s="5"/>
      <c r="ML59" s="5"/>
      <c r="MM59" s="5"/>
      <c r="MN59" s="5"/>
      <c r="MO59" s="5"/>
      <c r="MP59" s="5"/>
      <c r="MQ59" s="5"/>
      <c r="MR59" s="5"/>
      <c r="MS59" s="5"/>
      <c r="MT59" s="5"/>
      <c r="MU59" s="5"/>
      <c r="MV59" s="5"/>
      <c r="MW59" s="5"/>
      <c r="MX59" s="5"/>
      <c r="MY59" s="5"/>
      <c r="MZ59" s="5"/>
      <c r="NA59" s="5"/>
      <c r="NB59" s="5"/>
      <c r="NC59" s="5"/>
      <c r="ND59" s="5"/>
      <c r="NE59" s="5"/>
      <c r="NF59" s="5"/>
      <c r="NG59" s="5"/>
      <c r="NH59" s="5"/>
      <c r="NI59" s="5"/>
      <c r="NJ59" s="5"/>
      <c r="NK59" s="5"/>
      <c r="NL59" s="5"/>
      <c r="NM59" s="5"/>
      <c r="NN59" s="5"/>
      <c r="NO59" s="5"/>
      <c r="NP59" s="5"/>
      <c r="NQ59" s="5"/>
      <c r="NR59" s="5"/>
      <c r="NS59" s="5"/>
      <c r="NT59" s="5"/>
      <c r="NU59" s="5"/>
      <c r="NV59" s="5"/>
      <c r="NW59" s="5"/>
      <c r="NX59" s="5"/>
      <c r="NY59" s="5"/>
      <c r="NZ59" s="5"/>
      <c r="OA59" s="5"/>
      <c r="OB59" s="5"/>
      <c r="OC59" s="5"/>
      <c r="OD59" s="5"/>
      <c r="OE59" s="5"/>
      <c r="OF59" s="5"/>
      <c r="OG59" s="5"/>
      <c r="OH59" s="5"/>
      <c r="OI59" s="5"/>
      <c r="OJ59" s="5"/>
      <c r="OK59" s="5"/>
      <c r="OL59" s="5"/>
      <c r="OM59" s="5"/>
      <c r="ON59" s="5"/>
      <c r="OO59" s="5"/>
      <c r="OP59" s="5"/>
      <c r="OQ59" s="5"/>
      <c r="OR59" s="5"/>
      <c r="OS59" s="5"/>
      <c r="OT59" s="5"/>
      <c r="OU59" s="5"/>
      <c r="OV59" s="5"/>
      <c r="OW59" s="5"/>
      <c r="OX59" s="5"/>
      <c r="OY59" s="5"/>
      <c r="OZ59" s="5"/>
      <c r="PA59" s="5"/>
      <c r="PB59" s="5"/>
      <c r="PC59" s="5"/>
      <c r="PD59" s="5"/>
      <c r="PE59" s="5"/>
      <c r="PF59" s="5"/>
      <c r="PG59" s="5"/>
      <c r="PH59" s="5"/>
      <c r="PI59" s="5"/>
      <c r="PJ59" s="5"/>
      <c r="PK59" s="5"/>
      <c r="PL59" s="5"/>
      <c r="PM59" s="5"/>
      <c r="PN59" s="5"/>
      <c r="PO59" s="5"/>
      <c r="PP59" s="5"/>
      <c r="PQ59" s="5"/>
      <c r="PR59" s="5"/>
      <c r="PS59" s="5"/>
      <c r="PT59" s="5"/>
      <c r="PU59" s="5"/>
      <c r="PV59" s="5"/>
      <c r="PW59" s="5"/>
      <c r="PX59" s="5"/>
      <c r="PY59" s="5"/>
      <c r="PZ59" s="5"/>
      <c r="QA59" s="5"/>
      <c r="QB59" s="5"/>
      <c r="QC59" s="5"/>
      <c r="QD59" s="5"/>
      <c r="QE59" s="5"/>
      <c r="QF59" s="5"/>
      <c r="QG59" s="5"/>
      <c r="QH59" s="5"/>
      <c r="QI59" s="5"/>
      <c r="QJ59" s="5"/>
      <c r="QK59" s="5"/>
      <c r="QL59" s="5"/>
      <c r="QM59" s="5"/>
      <c r="QN59" s="5"/>
      <c r="QO59" s="5"/>
      <c r="QP59" s="5"/>
      <c r="QQ59" s="5"/>
      <c r="QR59" s="5"/>
      <c r="QS59" s="5"/>
      <c r="QT59" s="5"/>
      <c r="QU59" s="5"/>
      <c r="QV59" s="5"/>
      <c r="QW59" s="5"/>
      <c r="QX59" s="5"/>
      <c r="QY59" s="5"/>
      <c r="QZ59" s="5"/>
      <c r="RA59" s="5"/>
      <c r="RB59" s="5"/>
      <c r="RC59" s="5"/>
      <c r="RD59" s="5"/>
      <c r="RE59" s="5"/>
      <c r="RF59" s="5"/>
      <c r="RG59" s="5"/>
      <c r="RH59" s="5"/>
      <c r="RI59" s="5"/>
      <c r="RJ59" s="5"/>
      <c r="RK59" s="5"/>
      <c r="RL59" s="5"/>
      <c r="RM59" s="5"/>
      <c r="RN59" s="5"/>
      <c r="RO59" s="5"/>
      <c r="RP59" s="5"/>
      <c r="RQ59" s="5"/>
      <c r="RR59" s="5"/>
      <c r="RS59" s="5"/>
      <c r="RT59" s="5"/>
      <c r="RU59" s="5"/>
      <c r="RV59" s="5"/>
      <c r="RW59" s="5"/>
      <c r="RX59" s="5"/>
      <c r="RY59" s="5"/>
      <c r="RZ59" s="5"/>
      <c r="SA59" s="5"/>
      <c r="SB59" s="5"/>
      <c r="SC59" s="5"/>
      <c r="SD59" s="5"/>
      <c r="SE59" s="5"/>
      <c r="SF59" s="5"/>
      <c r="SG59" s="5"/>
      <c r="SH59" s="5"/>
      <c r="SI59" s="5"/>
      <c r="SJ59" s="5"/>
      <c r="SK59" s="5"/>
      <c r="SL59" s="5"/>
      <c r="SM59" s="5"/>
      <c r="SN59" s="5"/>
      <c r="SO59" s="5"/>
      <c r="SP59" s="5"/>
      <c r="SQ59" s="5"/>
      <c r="SR59" s="5"/>
      <c r="SS59" s="5"/>
      <c r="ST59" s="5"/>
      <c r="SU59" s="5"/>
      <c r="SV59" s="5"/>
      <c r="SW59" s="5"/>
      <c r="SX59" s="5"/>
      <c r="SY59" s="5"/>
      <c r="SZ59" s="5"/>
      <c r="TA59" s="5"/>
      <c r="TB59" s="5"/>
      <c r="TC59" s="5"/>
      <c r="TD59" s="5"/>
      <c r="TE59" s="5"/>
      <c r="TF59" s="5"/>
      <c r="TG59" s="5"/>
      <c r="TH59" s="5"/>
      <c r="TI59" s="5"/>
      <c r="TJ59" s="5"/>
      <c r="TK59" s="5"/>
      <c r="TL59" s="5"/>
      <c r="TM59" s="5"/>
      <c r="TN59" s="5"/>
      <c r="TO59" s="5"/>
      <c r="TP59" s="5"/>
      <c r="TQ59" s="5"/>
      <c r="TR59" s="5"/>
      <c r="TS59" s="5"/>
      <c r="TT59" s="5"/>
      <c r="TU59" s="5"/>
      <c r="TV59" s="5"/>
      <c r="TW59" s="5"/>
      <c r="TX59" s="5"/>
      <c r="TY59" s="5"/>
      <c r="TZ59" s="5"/>
      <c r="UA59" s="5"/>
      <c r="UB59" s="5"/>
      <c r="UC59" s="5"/>
      <c r="UD59" s="5"/>
      <c r="UE59" s="5"/>
      <c r="UF59" s="5"/>
      <c r="UG59" s="5"/>
      <c r="UH59" s="5"/>
      <c r="UI59" s="5"/>
      <c r="UJ59" s="5"/>
      <c r="UK59" s="5"/>
      <c r="UL59" s="5"/>
      <c r="UM59" s="5"/>
      <c r="UN59" s="5"/>
      <c r="UO59" s="5"/>
      <c r="UP59" s="5"/>
      <c r="UQ59" s="5"/>
      <c r="UR59" s="5"/>
      <c r="US59" s="5"/>
      <c r="UT59" s="5"/>
      <c r="UU59" s="5"/>
      <c r="UV59" s="5"/>
      <c r="UW59" s="5"/>
      <c r="UX59" s="5"/>
      <c r="UY59" s="5"/>
      <c r="UZ59" s="5"/>
      <c r="VA59" s="5"/>
      <c r="VB59" s="5"/>
      <c r="VC59" s="5"/>
      <c r="VD59" s="5"/>
      <c r="VE59" s="5"/>
      <c r="VF59" s="5"/>
      <c r="VG59" s="5"/>
      <c r="VH59" s="5"/>
      <c r="VI59" s="5"/>
      <c r="VJ59" s="5"/>
      <c r="VK59" s="5"/>
      <c r="VL59" s="5"/>
      <c r="VM59" s="5"/>
      <c r="VN59" s="5"/>
      <c r="VO59" s="5"/>
      <c r="VP59" s="5"/>
      <c r="VQ59" s="5"/>
      <c r="VR59" s="5"/>
      <c r="VS59" s="5"/>
      <c r="VT59" s="5"/>
      <c r="VU59" s="5"/>
      <c r="VV59" s="5"/>
      <c r="VW59" s="5"/>
      <c r="VX59" s="5"/>
      <c r="VY59" s="5"/>
      <c r="VZ59" s="5"/>
      <c r="WA59" s="5"/>
      <c r="WB59" s="5"/>
      <c r="WC59" s="5"/>
      <c r="WD59" s="5"/>
      <c r="WE59" s="5"/>
      <c r="WF59" s="5"/>
      <c r="WG59" s="5"/>
      <c r="WH59" s="5"/>
      <c r="WI59" s="5"/>
      <c r="WJ59" s="5"/>
      <c r="WK59" s="5"/>
      <c r="WL59" s="5"/>
      <c r="WM59" s="5"/>
      <c r="WN59" s="5"/>
      <c r="WO59" s="5"/>
      <c r="WP59" s="5"/>
      <c r="WQ59" s="5"/>
      <c r="WR59" s="5"/>
      <c r="WS59" s="5"/>
      <c r="WT59" s="5"/>
      <c r="WU59" s="5"/>
      <c r="WV59" s="5"/>
      <c r="WW59" s="5"/>
      <c r="WX59" s="5"/>
      <c r="WY59" s="5"/>
      <c r="WZ59" s="5"/>
      <c r="XA59" s="5"/>
      <c r="XB59" s="5"/>
      <c r="XC59" s="5"/>
      <c r="XD59" s="5"/>
      <c r="XE59" s="5"/>
      <c r="XF59" s="5"/>
      <c r="XG59" s="5"/>
      <c r="XH59" s="5"/>
      <c r="XI59" s="5"/>
      <c r="XJ59" s="5"/>
      <c r="XK59" s="5"/>
      <c r="XL59" s="5"/>
      <c r="XM59" s="5"/>
      <c r="XN59" s="5"/>
      <c r="XO59" s="5"/>
      <c r="XP59" s="5"/>
      <c r="XQ59" s="5"/>
      <c r="XR59" s="5"/>
      <c r="XS59" s="5"/>
      <c r="XT59" s="5"/>
      <c r="XU59" s="5"/>
      <c r="XV59" s="5"/>
      <c r="XW59" s="5"/>
      <c r="XX59" s="5"/>
      <c r="XY59" s="5"/>
      <c r="XZ59" s="5"/>
      <c r="YA59" s="5"/>
      <c r="YB59" s="5"/>
      <c r="YC59" s="5"/>
      <c r="YD59" s="5"/>
      <c r="YE59" s="5"/>
      <c r="YF59" s="5"/>
      <c r="YG59" s="5"/>
      <c r="YH59" s="5"/>
      <c r="YI59" s="5"/>
      <c r="YJ59" s="5"/>
      <c r="YK59" s="5"/>
      <c r="YL59" s="5"/>
      <c r="YM59" s="5"/>
      <c r="YN59" s="5"/>
      <c r="YO59" s="5"/>
      <c r="YP59" s="5"/>
      <c r="YQ59" s="5"/>
      <c r="YR59" s="5"/>
      <c r="YS59" s="5"/>
      <c r="YT59" s="5"/>
      <c r="YU59" s="5"/>
      <c r="YV59" s="5"/>
      <c r="YW59" s="5"/>
      <c r="YX59" s="5"/>
      <c r="YY59" s="5"/>
      <c r="YZ59" s="5"/>
      <c r="ZA59" s="5"/>
      <c r="ZB59" s="5"/>
      <c r="ZC59" s="5"/>
      <c r="ZD59" s="5"/>
      <c r="ZE59" s="5"/>
      <c r="ZF59" s="5"/>
      <c r="ZG59" s="5"/>
      <c r="ZH59" s="5"/>
      <c r="ZI59" s="5"/>
      <c r="ZJ59" s="5"/>
      <c r="ZK59" s="5"/>
      <c r="ZL59" s="5"/>
      <c r="ZM59" s="5"/>
      <c r="ZN59" s="5"/>
      <c r="ZO59" s="5"/>
      <c r="ZP59" s="5"/>
      <c r="ZQ59" s="5"/>
      <c r="ZR59" s="5"/>
      <c r="ZS59" s="5"/>
      <c r="ZT59" s="5"/>
      <c r="ZU59" s="5"/>
      <c r="ZV59" s="5"/>
      <c r="ZW59" s="5"/>
      <c r="ZX59" s="5"/>
      <c r="ZY59" s="5"/>
      <c r="ZZ59" s="5"/>
      <c r="AAA59" s="5"/>
      <c r="AAB59" s="5"/>
      <c r="AAC59" s="5"/>
      <c r="AAD59" s="5"/>
      <c r="AAE59" s="5"/>
      <c r="AAF59" s="5"/>
      <c r="AAG59" s="5"/>
      <c r="AAH59" s="5"/>
      <c r="AAI59" s="5"/>
      <c r="AAJ59" s="5"/>
      <c r="AAK59" s="5"/>
      <c r="AAL59" s="5"/>
      <c r="AAM59" s="5"/>
      <c r="AAN59" s="5"/>
      <c r="AAO59" s="5"/>
      <c r="AAP59" s="5"/>
      <c r="AAQ59" s="5"/>
      <c r="AAR59" s="5"/>
      <c r="AAS59" s="5"/>
      <c r="AAT59" s="5"/>
      <c r="AAU59" s="5"/>
      <c r="AAV59" s="5"/>
      <c r="AAW59" s="5"/>
      <c r="AAX59" s="5"/>
      <c r="AAY59" s="5"/>
      <c r="AAZ59" s="5"/>
      <c r="ABA59" s="5"/>
      <c r="ABB59" s="5"/>
      <c r="ABC59" s="5"/>
      <c r="ABD59" s="5"/>
      <c r="ABE59" s="5"/>
      <c r="ABF59" s="5"/>
      <c r="ABG59" s="5"/>
      <c r="ABH59" s="5"/>
      <c r="ABI59" s="5"/>
      <c r="ABJ59" s="5"/>
      <c r="ABK59" s="5"/>
      <c r="ABL59" s="5"/>
      <c r="ABM59" s="5"/>
      <c r="ABN59" s="5"/>
      <c r="ABO59" s="5"/>
      <c r="ABP59" s="5"/>
      <c r="ABQ59" s="5"/>
      <c r="ABR59" s="5"/>
      <c r="ABS59" s="5"/>
    </row>
    <row r="60" spans="1:747" s="49" customFormat="1" ht="20.100000000000001" customHeight="1">
      <c r="A60" s="137" t="str">
        <f>+'[1]Ejecuciones corte 2012-05-15'!$A$76</f>
        <v>11030204</v>
      </c>
      <c r="B60" s="174" t="s">
        <v>6</v>
      </c>
      <c r="C60" s="175"/>
      <c r="D60" s="136">
        <f>+'[1]Ejecuciones corte 2012-05-15'!$G$78</f>
        <v>27719797</v>
      </c>
      <c r="E60" s="136">
        <f>+'[1]Ejecuciones corte 2012-05-15'!$G$77</f>
        <v>176365803</v>
      </c>
      <c r="F60" s="136">
        <f t="shared" si="3"/>
        <v>204085600</v>
      </c>
      <c r="G60" s="136">
        <f t="shared" si="6"/>
        <v>210208168</v>
      </c>
      <c r="H60" s="136">
        <f t="shared" si="5"/>
        <v>216514413.03999999</v>
      </c>
      <c r="I60" s="136">
        <f t="shared" si="4"/>
        <v>223009845.4312</v>
      </c>
      <c r="J60" s="136">
        <f t="shared" si="2"/>
        <v>853818026.47119999</v>
      </c>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c r="IR60" s="5"/>
      <c r="IS60" s="5"/>
      <c r="IT60" s="5"/>
      <c r="IU60" s="5"/>
      <c r="IV60" s="5"/>
      <c r="IW60" s="5"/>
      <c r="IX60" s="5"/>
      <c r="IY60" s="5"/>
      <c r="IZ60" s="5"/>
      <c r="JA60" s="5"/>
      <c r="JB60" s="5"/>
      <c r="JC60" s="5"/>
      <c r="JD60" s="5"/>
      <c r="JE60" s="5"/>
      <c r="JF60" s="5"/>
      <c r="JG60" s="5"/>
      <c r="JH60" s="5"/>
      <c r="JI60" s="5"/>
      <c r="JJ60" s="5"/>
      <c r="JK60" s="5"/>
      <c r="JL60" s="5"/>
      <c r="JM60" s="5"/>
      <c r="JN60" s="5"/>
      <c r="JO60" s="5"/>
      <c r="JP60" s="5"/>
      <c r="JQ60" s="5"/>
      <c r="JR60" s="5"/>
      <c r="JS60" s="5"/>
      <c r="JT60" s="5"/>
      <c r="JU60" s="5"/>
      <c r="JV60" s="5"/>
      <c r="JW60" s="5"/>
      <c r="JX60" s="5"/>
      <c r="JY60" s="5"/>
      <c r="JZ60" s="5"/>
      <c r="KA60" s="5"/>
      <c r="KB60" s="5"/>
      <c r="KC60" s="5"/>
      <c r="KD60" s="5"/>
      <c r="KE60" s="5"/>
      <c r="KF60" s="5"/>
      <c r="KG60" s="5"/>
      <c r="KH60" s="5"/>
      <c r="KI60" s="5"/>
      <c r="KJ60" s="5"/>
      <c r="KK60" s="5"/>
      <c r="KL60" s="5"/>
      <c r="KM60" s="5"/>
      <c r="KN60" s="5"/>
      <c r="KO60" s="5"/>
      <c r="KP60" s="5"/>
      <c r="KQ60" s="5"/>
      <c r="KR60" s="5"/>
      <c r="KS60" s="5"/>
      <c r="KT60" s="5"/>
      <c r="KU60" s="5"/>
      <c r="KV60" s="5"/>
      <c r="KW60" s="5"/>
      <c r="KX60" s="5"/>
      <c r="KY60" s="5"/>
      <c r="KZ60" s="5"/>
      <c r="LA60" s="5"/>
      <c r="LB60" s="5"/>
      <c r="LC60" s="5"/>
      <c r="LD60" s="5"/>
      <c r="LE60" s="5"/>
      <c r="LF60" s="5"/>
      <c r="LG60" s="5"/>
      <c r="LH60" s="5"/>
      <c r="LI60" s="5"/>
      <c r="LJ60" s="5"/>
      <c r="LK60" s="5"/>
      <c r="LL60" s="5"/>
      <c r="LM60" s="5"/>
      <c r="LN60" s="5"/>
      <c r="LO60" s="5"/>
      <c r="LP60" s="5"/>
      <c r="LQ60" s="5"/>
      <c r="LR60" s="5"/>
      <c r="LS60" s="5"/>
      <c r="LT60" s="5"/>
      <c r="LU60" s="5"/>
      <c r="LV60" s="5"/>
      <c r="LW60" s="5"/>
      <c r="LX60" s="5"/>
      <c r="LY60" s="5"/>
      <c r="LZ60" s="5"/>
      <c r="MA60" s="5"/>
      <c r="MB60" s="5"/>
      <c r="MC60" s="5"/>
      <c r="MD60" s="5"/>
      <c r="ME60" s="5"/>
      <c r="MF60" s="5"/>
      <c r="MG60" s="5"/>
      <c r="MH60" s="5"/>
      <c r="MI60" s="5"/>
      <c r="MJ60" s="5"/>
      <c r="MK60" s="5"/>
      <c r="ML60" s="5"/>
      <c r="MM60" s="5"/>
      <c r="MN60" s="5"/>
      <c r="MO60" s="5"/>
      <c r="MP60" s="5"/>
      <c r="MQ60" s="5"/>
      <c r="MR60" s="5"/>
      <c r="MS60" s="5"/>
      <c r="MT60" s="5"/>
      <c r="MU60" s="5"/>
      <c r="MV60" s="5"/>
      <c r="MW60" s="5"/>
      <c r="MX60" s="5"/>
      <c r="MY60" s="5"/>
      <c r="MZ60" s="5"/>
      <c r="NA60" s="5"/>
      <c r="NB60" s="5"/>
      <c r="NC60" s="5"/>
      <c r="ND60" s="5"/>
      <c r="NE60" s="5"/>
      <c r="NF60" s="5"/>
      <c r="NG60" s="5"/>
      <c r="NH60" s="5"/>
      <c r="NI60" s="5"/>
      <c r="NJ60" s="5"/>
      <c r="NK60" s="5"/>
      <c r="NL60" s="5"/>
      <c r="NM60" s="5"/>
      <c r="NN60" s="5"/>
      <c r="NO60" s="5"/>
      <c r="NP60" s="5"/>
      <c r="NQ60" s="5"/>
      <c r="NR60" s="5"/>
      <c r="NS60" s="5"/>
      <c r="NT60" s="5"/>
      <c r="NU60" s="5"/>
      <c r="NV60" s="5"/>
      <c r="NW60" s="5"/>
      <c r="NX60" s="5"/>
      <c r="NY60" s="5"/>
      <c r="NZ60" s="5"/>
      <c r="OA60" s="5"/>
      <c r="OB60" s="5"/>
      <c r="OC60" s="5"/>
      <c r="OD60" s="5"/>
      <c r="OE60" s="5"/>
      <c r="OF60" s="5"/>
      <c r="OG60" s="5"/>
      <c r="OH60" s="5"/>
      <c r="OI60" s="5"/>
      <c r="OJ60" s="5"/>
      <c r="OK60" s="5"/>
      <c r="OL60" s="5"/>
      <c r="OM60" s="5"/>
      <c r="ON60" s="5"/>
      <c r="OO60" s="5"/>
      <c r="OP60" s="5"/>
      <c r="OQ60" s="5"/>
      <c r="OR60" s="5"/>
      <c r="OS60" s="5"/>
      <c r="OT60" s="5"/>
      <c r="OU60" s="5"/>
      <c r="OV60" s="5"/>
      <c r="OW60" s="5"/>
      <c r="OX60" s="5"/>
      <c r="OY60" s="5"/>
      <c r="OZ60" s="5"/>
      <c r="PA60" s="5"/>
      <c r="PB60" s="5"/>
      <c r="PC60" s="5"/>
      <c r="PD60" s="5"/>
      <c r="PE60" s="5"/>
      <c r="PF60" s="5"/>
      <c r="PG60" s="5"/>
      <c r="PH60" s="5"/>
      <c r="PI60" s="5"/>
      <c r="PJ60" s="5"/>
      <c r="PK60" s="5"/>
      <c r="PL60" s="5"/>
      <c r="PM60" s="5"/>
      <c r="PN60" s="5"/>
      <c r="PO60" s="5"/>
      <c r="PP60" s="5"/>
      <c r="PQ60" s="5"/>
      <c r="PR60" s="5"/>
      <c r="PS60" s="5"/>
      <c r="PT60" s="5"/>
      <c r="PU60" s="5"/>
      <c r="PV60" s="5"/>
      <c r="PW60" s="5"/>
      <c r="PX60" s="5"/>
      <c r="PY60" s="5"/>
      <c r="PZ60" s="5"/>
      <c r="QA60" s="5"/>
      <c r="QB60" s="5"/>
      <c r="QC60" s="5"/>
      <c r="QD60" s="5"/>
      <c r="QE60" s="5"/>
      <c r="QF60" s="5"/>
      <c r="QG60" s="5"/>
      <c r="QH60" s="5"/>
      <c r="QI60" s="5"/>
      <c r="QJ60" s="5"/>
      <c r="QK60" s="5"/>
      <c r="QL60" s="5"/>
      <c r="QM60" s="5"/>
      <c r="QN60" s="5"/>
      <c r="QO60" s="5"/>
      <c r="QP60" s="5"/>
      <c r="QQ60" s="5"/>
      <c r="QR60" s="5"/>
      <c r="QS60" s="5"/>
      <c r="QT60" s="5"/>
      <c r="QU60" s="5"/>
      <c r="QV60" s="5"/>
      <c r="QW60" s="5"/>
      <c r="QX60" s="5"/>
      <c r="QY60" s="5"/>
      <c r="QZ60" s="5"/>
      <c r="RA60" s="5"/>
      <c r="RB60" s="5"/>
      <c r="RC60" s="5"/>
      <c r="RD60" s="5"/>
      <c r="RE60" s="5"/>
      <c r="RF60" s="5"/>
      <c r="RG60" s="5"/>
      <c r="RH60" s="5"/>
      <c r="RI60" s="5"/>
      <c r="RJ60" s="5"/>
      <c r="RK60" s="5"/>
      <c r="RL60" s="5"/>
      <c r="RM60" s="5"/>
      <c r="RN60" s="5"/>
      <c r="RO60" s="5"/>
      <c r="RP60" s="5"/>
      <c r="RQ60" s="5"/>
      <c r="RR60" s="5"/>
      <c r="RS60" s="5"/>
      <c r="RT60" s="5"/>
      <c r="RU60" s="5"/>
      <c r="RV60" s="5"/>
      <c r="RW60" s="5"/>
      <c r="RX60" s="5"/>
      <c r="RY60" s="5"/>
      <c r="RZ60" s="5"/>
      <c r="SA60" s="5"/>
      <c r="SB60" s="5"/>
      <c r="SC60" s="5"/>
      <c r="SD60" s="5"/>
      <c r="SE60" s="5"/>
      <c r="SF60" s="5"/>
      <c r="SG60" s="5"/>
      <c r="SH60" s="5"/>
      <c r="SI60" s="5"/>
      <c r="SJ60" s="5"/>
      <c r="SK60" s="5"/>
      <c r="SL60" s="5"/>
      <c r="SM60" s="5"/>
      <c r="SN60" s="5"/>
      <c r="SO60" s="5"/>
      <c r="SP60" s="5"/>
      <c r="SQ60" s="5"/>
      <c r="SR60" s="5"/>
      <c r="SS60" s="5"/>
      <c r="ST60" s="5"/>
      <c r="SU60" s="5"/>
      <c r="SV60" s="5"/>
      <c r="SW60" s="5"/>
      <c r="SX60" s="5"/>
      <c r="SY60" s="5"/>
      <c r="SZ60" s="5"/>
      <c r="TA60" s="5"/>
      <c r="TB60" s="5"/>
      <c r="TC60" s="5"/>
      <c r="TD60" s="5"/>
      <c r="TE60" s="5"/>
      <c r="TF60" s="5"/>
      <c r="TG60" s="5"/>
      <c r="TH60" s="5"/>
      <c r="TI60" s="5"/>
      <c r="TJ60" s="5"/>
      <c r="TK60" s="5"/>
      <c r="TL60" s="5"/>
      <c r="TM60" s="5"/>
      <c r="TN60" s="5"/>
      <c r="TO60" s="5"/>
      <c r="TP60" s="5"/>
      <c r="TQ60" s="5"/>
      <c r="TR60" s="5"/>
      <c r="TS60" s="5"/>
      <c r="TT60" s="5"/>
      <c r="TU60" s="5"/>
      <c r="TV60" s="5"/>
      <c r="TW60" s="5"/>
      <c r="TX60" s="5"/>
      <c r="TY60" s="5"/>
      <c r="TZ60" s="5"/>
      <c r="UA60" s="5"/>
      <c r="UB60" s="5"/>
      <c r="UC60" s="5"/>
      <c r="UD60" s="5"/>
      <c r="UE60" s="5"/>
      <c r="UF60" s="5"/>
      <c r="UG60" s="5"/>
      <c r="UH60" s="5"/>
      <c r="UI60" s="5"/>
      <c r="UJ60" s="5"/>
      <c r="UK60" s="5"/>
      <c r="UL60" s="5"/>
      <c r="UM60" s="5"/>
      <c r="UN60" s="5"/>
      <c r="UO60" s="5"/>
      <c r="UP60" s="5"/>
      <c r="UQ60" s="5"/>
      <c r="UR60" s="5"/>
      <c r="US60" s="5"/>
      <c r="UT60" s="5"/>
      <c r="UU60" s="5"/>
      <c r="UV60" s="5"/>
      <c r="UW60" s="5"/>
      <c r="UX60" s="5"/>
      <c r="UY60" s="5"/>
      <c r="UZ60" s="5"/>
      <c r="VA60" s="5"/>
      <c r="VB60" s="5"/>
      <c r="VC60" s="5"/>
      <c r="VD60" s="5"/>
      <c r="VE60" s="5"/>
      <c r="VF60" s="5"/>
      <c r="VG60" s="5"/>
      <c r="VH60" s="5"/>
      <c r="VI60" s="5"/>
      <c r="VJ60" s="5"/>
      <c r="VK60" s="5"/>
      <c r="VL60" s="5"/>
      <c r="VM60" s="5"/>
      <c r="VN60" s="5"/>
      <c r="VO60" s="5"/>
      <c r="VP60" s="5"/>
      <c r="VQ60" s="5"/>
      <c r="VR60" s="5"/>
      <c r="VS60" s="5"/>
      <c r="VT60" s="5"/>
      <c r="VU60" s="5"/>
      <c r="VV60" s="5"/>
      <c r="VW60" s="5"/>
      <c r="VX60" s="5"/>
      <c r="VY60" s="5"/>
      <c r="VZ60" s="5"/>
      <c r="WA60" s="5"/>
      <c r="WB60" s="5"/>
      <c r="WC60" s="5"/>
      <c r="WD60" s="5"/>
      <c r="WE60" s="5"/>
      <c r="WF60" s="5"/>
      <c r="WG60" s="5"/>
      <c r="WH60" s="5"/>
      <c r="WI60" s="5"/>
      <c r="WJ60" s="5"/>
      <c r="WK60" s="5"/>
      <c r="WL60" s="5"/>
      <c r="WM60" s="5"/>
      <c r="WN60" s="5"/>
      <c r="WO60" s="5"/>
      <c r="WP60" s="5"/>
      <c r="WQ60" s="5"/>
      <c r="WR60" s="5"/>
      <c r="WS60" s="5"/>
      <c r="WT60" s="5"/>
      <c r="WU60" s="5"/>
      <c r="WV60" s="5"/>
      <c r="WW60" s="5"/>
      <c r="WX60" s="5"/>
      <c r="WY60" s="5"/>
      <c r="WZ60" s="5"/>
      <c r="XA60" s="5"/>
      <c r="XB60" s="5"/>
      <c r="XC60" s="5"/>
      <c r="XD60" s="5"/>
      <c r="XE60" s="5"/>
      <c r="XF60" s="5"/>
      <c r="XG60" s="5"/>
      <c r="XH60" s="5"/>
      <c r="XI60" s="5"/>
      <c r="XJ60" s="5"/>
      <c r="XK60" s="5"/>
      <c r="XL60" s="5"/>
      <c r="XM60" s="5"/>
      <c r="XN60" s="5"/>
      <c r="XO60" s="5"/>
      <c r="XP60" s="5"/>
      <c r="XQ60" s="5"/>
      <c r="XR60" s="5"/>
      <c r="XS60" s="5"/>
      <c r="XT60" s="5"/>
      <c r="XU60" s="5"/>
      <c r="XV60" s="5"/>
      <c r="XW60" s="5"/>
      <c r="XX60" s="5"/>
      <c r="XY60" s="5"/>
      <c r="XZ60" s="5"/>
      <c r="YA60" s="5"/>
      <c r="YB60" s="5"/>
      <c r="YC60" s="5"/>
      <c r="YD60" s="5"/>
      <c r="YE60" s="5"/>
      <c r="YF60" s="5"/>
      <c r="YG60" s="5"/>
      <c r="YH60" s="5"/>
      <c r="YI60" s="5"/>
      <c r="YJ60" s="5"/>
      <c r="YK60" s="5"/>
      <c r="YL60" s="5"/>
      <c r="YM60" s="5"/>
      <c r="YN60" s="5"/>
      <c r="YO60" s="5"/>
      <c r="YP60" s="5"/>
      <c r="YQ60" s="5"/>
      <c r="YR60" s="5"/>
      <c r="YS60" s="5"/>
      <c r="YT60" s="5"/>
      <c r="YU60" s="5"/>
      <c r="YV60" s="5"/>
      <c r="YW60" s="5"/>
      <c r="YX60" s="5"/>
      <c r="YY60" s="5"/>
      <c r="YZ60" s="5"/>
      <c r="ZA60" s="5"/>
      <c r="ZB60" s="5"/>
      <c r="ZC60" s="5"/>
      <c r="ZD60" s="5"/>
      <c r="ZE60" s="5"/>
      <c r="ZF60" s="5"/>
      <c r="ZG60" s="5"/>
      <c r="ZH60" s="5"/>
      <c r="ZI60" s="5"/>
      <c r="ZJ60" s="5"/>
      <c r="ZK60" s="5"/>
      <c r="ZL60" s="5"/>
      <c r="ZM60" s="5"/>
      <c r="ZN60" s="5"/>
      <c r="ZO60" s="5"/>
      <c r="ZP60" s="5"/>
      <c r="ZQ60" s="5"/>
      <c r="ZR60" s="5"/>
      <c r="ZS60" s="5"/>
      <c r="ZT60" s="5"/>
      <c r="ZU60" s="5"/>
      <c r="ZV60" s="5"/>
      <c r="ZW60" s="5"/>
      <c r="ZX60" s="5"/>
      <c r="ZY60" s="5"/>
      <c r="ZZ60" s="5"/>
      <c r="AAA60" s="5"/>
      <c r="AAB60" s="5"/>
      <c r="AAC60" s="5"/>
      <c r="AAD60" s="5"/>
      <c r="AAE60" s="5"/>
      <c r="AAF60" s="5"/>
      <c r="AAG60" s="5"/>
      <c r="AAH60" s="5"/>
      <c r="AAI60" s="5"/>
      <c r="AAJ60" s="5"/>
      <c r="AAK60" s="5"/>
      <c r="AAL60" s="5"/>
      <c r="AAM60" s="5"/>
      <c r="AAN60" s="5"/>
      <c r="AAO60" s="5"/>
      <c r="AAP60" s="5"/>
      <c r="AAQ60" s="5"/>
      <c r="AAR60" s="5"/>
      <c r="AAS60" s="5"/>
      <c r="AAT60" s="5"/>
      <c r="AAU60" s="5"/>
      <c r="AAV60" s="5"/>
      <c r="AAW60" s="5"/>
      <c r="AAX60" s="5"/>
      <c r="AAY60" s="5"/>
      <c r="AAZ60" s="5"/>
      <c r="ABA60" s="5"/>
      <c r="ABB60" s="5"/>
      <c r="ABC60" s="5"/>
      <c r="ABD60" s="5"/>
      <c r="ABE60" s="5"/>
      <c r="ABF60" s="5"/>
      <c r="ABG60" s="5"/>
      <c r="ABH60" s="5"/>
      <c r="ABI60" s="5"/>
      <c r="ABJ60" s="5"/>
      <c r="ABK60" s="5"/>
      <c r="ABL60" s="5"/>
      <c r="ABM60" s="5"/>
      <c r="ABN60" s="5"/>
      <c r="ABO60" s="5"/>
      <c r="ABP60" s="5"/>
      <c r="ABQ60" s="5"/>
      <c r="ABR60" s="5"/>
      <c r="ABS60" s="5"/>
    </row>
    <row r="61" spans="1:747" s="51" customFormat="1" ht="20.100000000000001" customHeight="1">
      <c r="A61" s="132" t="str">
        <f>+'[1]Ejecuciones corte 2012-05-15'!$A$79</f>
        <v>11030205</v>
      </c>
      <c r="B61" s="176" t="s">
        <v>24</v>
      </c>
      <c r="C61" s="177"/>
      <c r="D61" s="133"/>
      <c r="E61" s="133">
        <f>+'[1]Ejecuciones corte 2012-05-15'!$G$79</f>
        <v>1000</v>
      </c>
      <c r="F61" s="133">
        <f t="shared" si="3"/>
        <v>1000</v>
      </c>
      <c r="G61" s="133">
        <f t="shared" si="6"/>
        <v>1030</v>
      </c>
      <c r="H61" s="133">
        <f t="shared" si="5"/>
        <v>1060.9000000000001</v>
      </c>
      <c r="I61" s="133">
        <f t="shared" si="4"/>
        <v>1092.7270000000001</v>
      </c>
      <c r="J61" s="133">
        <f t="shared" si="2"/>
        <v>4183.6270000000004</v>
      </c>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c r="IR61" s="5"/>
      <c r="IS61" s="5"/>
      <c r="IT61" s="5"/>
      <c r="IU61" s="5"/>
      <c r="IV61" s="5"/>
      <c r="IW61" s="5"/>
      <c r="IX61" s="5"/>
      <c r="IY61" s="5"/>
      <c r="IZ61" s="5"/>
      <c r="JA61" s="5"/>
      <c r="JB61" s="5"/>
      <c r="JC61" s="5"/>
      <c r="JD61" s="5"/>
      <c r="JE61" s="5"/>
      <c r="JF61" s="5"/>
      <c r="JG61" s="5"/>
      <c r="JH61" s="5"/>
      <c r="JI61" s="5"/>
      <c r="JJ61" s="5"/>
      <c r="JK61" s="5"/>
      <c r="JL61" s="5"/>
      <c r="JM61" s="5"/>
      <c r="JN61" s="5"/>
      <c r="JO61" s="5"/>
      <c r="JP61" s="5"/>
      <c r="JQ61" s="5"/>
      <c r="JR61" s="5"/>
      <c r="JS61" s="5"/>
      <c r="JT61" s="5"/>
      <c r="JU61" s="5"/>
      <c r="JV61" s="5"/>
      <c r="JW61" s="5"/>
      <c r="JX61" s="5"/>
      <c r="JY61" s="5"/>
      <c r="JZ61" s="5"/>
      <c r="KA61" s="5"/>
      <c r="KB61" s="5"/>
      <c r="KC61" s="5"/>
      <c r="KD61" s="5"/>
      <c r="KE61" s="5"/>
      <c r="KF61" s="5"/>
      <c r="KG61" s="5"/>
      <c r="KH61" s="5"/>
      <c r="KI61" s="5"/>
      <c r="KJ61" s="5"/>
      <c r="KK61" s="5"/>
      <c r="KL61" s="5"/>
      <c r="KM61" s="5"/>
      <c r="KN61" s="5"/>
      <c r="KO61" s="5"/>
      <c r="KP61" s="5"/>
      <c r="KQ61" s="5"/>
      <c r="KR61" s="5"/>
      <c r="KS61" s="5"/>
      <c r="KT61" s="5"/>
      <c r="KU61" s="5"/>
      <c r="KV61" s="5"/>
      <c r="KW61" s="5"/>
      <c r="KX61" s="5"/>
      <c r="KY61" s="5"/>
      <c r="KZ61" s="5"/>
      <c r="LA61" s="5"/>
      <c r="LB61" s="5"/>
      <c r="LC61" s="5"/>
      <c r="LD61" s="5"/>
      <c r="LE61" s="5"/>
      <c r="LF61" s="5"/>
      <c r="LG61" s="5"/>
      <c r="LH61" s="5"/>
      <c r="LI61" s="5"/>
      <c r="LJ61" s="5"/>
      <c r="LK61" s="5"/>
      <c r="LL61" s="5"/>
      <c r="LM61" s="5"/>
      <c r="LN61" s="5"/>
      <c r="LO61" s="5"/>
      <c r="LP61" s="5"/>
      <c r="LQ61" s="5"/>
      <c r="LR61" s="5"/>
      <c r="LS61" s="5"/>
      <c r="LT61" s="5"/>
      <c r="LU61" s="5"/>
      <c r="LV61" s="5"/>
      <c r="LW61" s="5"/>
      <c r="LX61" s="5"/>
      <c r="LY61" s="5"/>
      <c r="LZ61" s="5"/>
      <c r="MA61" s="5"/>
      <c r="MB61" s="5"/>
      <c r="MC61" s="5"/>
      <c r="MD61" s="5"/>
      <c r="ME61" s="5"/>
      <c r="MF61" s="5"/>
      <c r="MG61" s="5"/>
      <c r="MH61" s="5"/>
      <c r="MI61" s="5"/>
      <c r="MJ61" s="5"/>
      <c r="MK61" s="5"/>
      <c r="ML61" s="5"/>
      <c r="MM61" s="5"/>
      <c r="MN61" s="5"/>
      <c r="MO61" s="5"/>
      <c r="MP61" s="5"/>
      <c r="MQ61" s="5"/>
      <c r="MR61" s="5"/>
      <c r="MS61" s="5"/>
      <c r="MT61" s="5"/>
      <c r="MU61" s="5"/>
      <c r="MV61" s="5"/>
      <c r="MW61" s="5"/>
      <c r="MX61" s="5"/>
      <c r="MY61" s="5"/>
      <c r="MZ61" s="5"/>
      <c r="NA61" s="5"/>
      <c r="NB61" s="5"/>
      <c r="NC61" s="5"/>
      <c r="ND61" s="5"/>
      <c r="NE61" s="5"/>
      <c r="NF61" s="5"/>
      <c r="NG61" s="5"/>
      <c r="NH61" s="5"/>
      <c r="NI61" s="5"/>
      <c r="NJ61" s="5"/>
      <c r="NK61" s="5"/>
      <c r="NL61" s="5"/>
      <c r="NM61" s="5"/>
      <c r="NN61" s="5"/>
      <c r="NO61" s="5"/>
      <c r="NP61" s="5"/>
      <c r="NQ61" s="5"/>
      <c r="NR61" s="5"/>
      <c r="NS61" s="5"/>
      <c r="NT61" s="5"/>
      <c r="NU61" s="5"/>
      <c r="NV61" s="5"/>
      <c r="NW61" s="5"/>
      <c r="NX61" s="5"/>
      <c r="NY61" s="5"/>
      <c r="NZ61" s="5"/>
      <c r="OA61" s="5"/>
      <c r="OB61" s="5"/>
      <c r="OC61" s="5"/>
      <c r="OD61" s="5"/>
      <c r="OE61" s="5"/>
      <c r="OF61" s="5"/>
      <c r="OG61" s="5"/>
      <c r="OH61" s="5"/>
      <c r="OI61" s="5"/>
      <c r="OJ61" s="5"/>
      <c r="OK61" s="5"/>
      <c r="OL61" s="5"/>
      <c r="OM61" s="5"/>
      <c r="ON61" s="5"/>
      <c r="OO61" s="5"/>
      <c r="OP61" s="5"/>
      <c r="OQ61" s="5"/>
      <c r="OR61" s="5"/>
      <c r="OS61" s="5"/>
      <c r="OT61" s="5"/>
      <c r="OU61" s="5"/>
      <c r="OV61" s="5"/>
      <c r="OW61" s="5"/>
      <c r="OX61" s="5"/>
      <c r="OY61" s="5"/>
      <c r="OZ61" s="5"/>
      <c r="PA61" s="5"/>
      <c r="PB61" s="5"/>
      <c r="PC61" s="5"/>
      <c r="PD61" s="5"/>
      <c r="PE61" s="5"/>
      <c r="PF61" s="5"/>
      <c r="PG61" s="5"/>
      <c r="PH61" s="5"/>
      <c r="PI61" s="5"/>
      <c r="PJ61" s="5"/>
      <c r="PK61" s="5"/>
      <c r="PL61" s="5"/>
      <c r="PM61" s="5"/>
      <c r="PN61" s="5"/>
      <c r="PO61" s="5"/>
      <c r="PP61" s="5"/>
      <c r="PQ61" s="5"/>
      <c r="PR61" s="5"/>
      <c r="PS61" s="5"/>
      <c r="PT61" s="5"/>
      <c r="PU61" s="5"/>
      <c r="PV61" s="5"/>
      <c r="PW61" s="5"/>
      <c r="PX61" s="5"/>
      <c r="PY61" s="5"/>
      <c r="PZ61" s="5"/>
      <c r="QA61" s="5"/>
      <c r="QB61" s="5"/>
      <c r="QC61" s="5"/>
      <c r="QD61" s="5"/>
      <c r="QE61" s="5"/>
      <c r="QF61" s="5"/>
      <c r="QG61" s="5"/>
      <c r="QH61" s="5"/>
      <c r="QI61" s="5"/>
      <c r="QJ61" s="5"/>
      <c r="QK61" s="5"/>
      <c r="QL61" s="5"/>
      <c r="QM61" s="5"/>
      <c r="QN61" s="5"/>
      <c r="QO61" s="5"/>
      <c r="QP61" s="5"/>
      <c r="QQ61" s="5"/>
      <c r="QR61" s="5"/>
      <c r="QS61" s="5"/>
      <c r="QT61" s="5"/>
      <c r="QU61" s="5"/>
      <c r="QV61" s="5"/>
      <c r="QW61" s="5"/>
      <c r="QX61" s="5"/>
      <c r="QY61" s="5"/>
      <c r="QZ61" s="5"/>
      <c r="RA61" s="5"/>
      <c r="RB61" s="5"/>
      <c r="RC61" s="5"/>
      <c r="RD61" s="5"/>
      <c r="RE61" s="5"/>
      <c r="RF61" s="5"/>
      <c r="RG61" s="5"/>
      <c r="RH61" s="5"/>
      <c r="RI61" s="5"/>
      <c r="RJ61" s="5"/>
      <c r="RK61" s="5"/>
      <c r="RL61" s="5"/>
      <c r="RM61" s="5"/>
      <c r="RN61" s="5"/>
      <c r="RO61" s="5"/>
      <c r="RP61" s="5"/>
      <c r="RQ61" s="5"/>
      <c r="RR61" s="5"/>
      <c r="RS61" s="5"/>
      <c r="RT61" s="5"/>
      <c r="RU61" s="5"/>
      <c r="RV61" s="5"/>
      <c r="RW61" s="5"/>
      <c r="RX61" s="5"/>
      <c r="RY61" s="5"/>
      <c r="RZ61" s="5"/>
      <c r="SA61" s="5"/>
      <c r="SB61" s="5"/>
      <c r="SC61" s="5"/>
      <c r="SD61" s="5"/>
      <c r="SE61" s="5"/>
      <c r="SF61" s="5"/>
      <c r="SG61" s="5"/>
      <c r="SH61" s="5"/>
      <c r="SI61" s="5"/>
      <c r="SJ61" s="5"/>
      <c r="SK61" s="5"/>
      <c r="SL61" s="5"/>
      <c r="SM61" s="5"/>
      <c r="SN61" s="5"/>
      <c r="SO61" s="5"/>
      <c r="SP61" s="5"/>
      <c r="SQ61" s="5"/>
      <c r="SR61" s="5"/>
      <c r="SS61" s="5"/>
      <c r="ST61" s="5"/>
      <c r="SU61" s="5"/>
      <c r="SV61" s="5"/>
      <c r="SW61" s="5"/>
      <c r="SX61" s="5"/>
      <c r="SY61" s="5"/>
      <c r="SZ61" s="5"/>
      <c r="TA61" s="5"/>
      <c r="TB61" s="5"/>
      <c r="TC61" s="5"/>
      <c r="TD61" s="5"/>
      <c r="TE61" s="5"/>
      <c r="TF61" s="5"/>
      <c r="TG61" s="5"/>
      <c r="TH61" s="5"/>
      <c r="TI61" s="5"/>
      <c r="TJ61" s="5"/>
      <c r="TK61" s="5"/>
      <c r="TL61" s="5"/>
      <c r="TM61" s="5"/>
      <c r="TN61" s="5"/>
      <c r="TO61" s="5"/>
      <c r="TP61" s="5"/>
      <c r="TQ61" s="5"/>
      <c r="TR61" s="5"/>
      <c r="TS61" s="5"/>
      <c r="TT61" s="5"/>
      <c r="TU61" s="5"/>
      <c r="TV61" s="5"/>
      <c r="TW61" s="5"/>
      <c r="TX61" s="5"/>
      <c r="TY61" s="5"/>
      <c r="TZ61" s="5"/>
      <c r="UA61" s="5"/>
      <c r="UB61" s="5"/>
      <c r="UC61" s="5"/>
      <c r="UD61" s="5"/>
      <c r="UE61" s="5"/>
      <c r="UF61" s="5"/>
      <c r="UG61" s="5"/>
      <c r="UH61" s="5"/>
      <c r="UI61" s="5"/>
      <c r="UJ61" s="5"/>
      <c r="UK61" s="5"/>
      <c r="UL61" s="5"/>
      <c r="UM61" s="5"/>
      <c r="UN61" s="5"/>
      <c r="UO61" s="5"/>
      <c r="UP61" s="5"/>
      <c r="UQ61" s="5"/>
      <c r="UR61" s="5"/>
      <c r="US61" s="5"/>
      <c r="UT61" s="5"/>
      <c r="UU61" s="5"/>
      <c r="UV61" s="5"/>
      <c r="UW61" s="5"/>
      <c r="UX61" s="5"/>
      <c r="UY61" s="5"/>
      <c r="UZ61" s="5"/>
      <c r="VA61" s="5"/>
      <c r="VB61" s="5"/>
      <c r="VC61" s="5"/>
      <c r="VD61" s="5"/>
      <c r="VE61" s="5"/>
      <c r="VF61" s="5"/>
      <c r="VG61" s="5"/>
      <c r="VH61" s="5"/>
      <c r="VI61" s="5"/>
      <c r="VJ61" s="5"/>
      <c r="VK61" s="5"/>
      <c r="VL61" s="5"/>
      <c r="VM61" s="5"/>
      <c r="VN61" s="5"/>
      <c r="VO61" s="5"/>
      <c r="VP61" s="5"/>
      <c r="VQ61" s="5"/>
      <c r="VR61" s="5"/>
      <c r="VS61" s="5"/>
      <c r="VT61" s="5"/>
      <c r="VU61" s="5"/>
      <c r="VV61" s="5"/>
      <c r="VW61" s="5"/>
      <c r="VX61" s="5"/>
      <c r="VY61" s="5"/>
      <c r="VZ61" s="5"/>
      <c r="WA61" s="5"/>
      <c r="WB61" s="5"/>
      <c r="WC61" s="5"/>
      <c r="WD61" s="5"/>
      <c r="WE61" s="5"/>
      <c r="WF61" s="5"/>
      <c r="WG61" s="5"/>
      <c r="WH61" s="5"/>
      <c r="WI61" s="5"/>
      <c r="WJ61" s="5"/>
      <c r="WK61" s="5"/>
      <c r="WL61" s="5"/>
      <c r="WM61" s="5"/>
      <c r="WN61" s="5"/>
      <c r="WO61" s="5"/>
      <c r="WP61" s="5"/>
      <c r="WQ61" s="5"/>
      <c r="WR61" s="5"/>
      <c r="WS61" s="5"/>
      <c r="WT61" s="5"/>
      <c r="WU61" s="5"/>
      <c r="WV61" s="5"/>
      <c r="WW61" s="5"/>
      <c r="WX61" s="5"/>
      <c r="WY61" s="5"/>
      <c r="WZ61" s="5"/>
      <c r="XA61" s="5"/>
      <c r="XB61" s="5"/>
      <c r="XC61" s="5"/>
      <c r="XD61" s="5"/>
      <c r="XE61" s="5"/>
      <c r="XF61" s="5"/>
      <c r="XG61" s="5"/>
      <c r="XH61" s="5"/>
      <c r="XI61" s="5"/>
      <c r="XJ61" s="5"/>
      <c r="XK61" s="5"/>
      <c r="XL61" s="5"/>
      <c r="XM61" s="5"/>
      <c r="XN61" s="5"/>
      <c r="XO61" s="5"/>
      <c r="XP61" s="5"/>
      <c r="XQ61" s="5"/>
      <c r="XR61" s="5"/>
      <c r="XS61" s="5"/>
      <c r="XT61" s="5"/>
      <c r="XU61" s="5"/>
      <c r="XV61" s="5"/>
      <c r="XW61" s="5"/>
      <c r="XX61" s="5"/>
      <c r="XY61" s="5"/>
      <c r="XZ61" s="5"/>
      <c r="YA61" s="5"/>
      <c r="YB61" s="5"/>
      <c r="YC61" s="5"/>
      <c r="YD61" s="5"/>
      <c r="YE61" s="5"/>
      <c r="YF61" s="5"/>
      <c r="YG61" s="5"/>
      <c r="YH61" s="5"/>
      <c r="YI61" s="5"/>
      <c r="YJ61" s="5"/>
      <c r="YK61" s="5"/>
      <c r="YL61" s="5"/>
      <c r="YM61" s="5"/>
      <c r="YN61" s="5"/>
      <c r="YO61" s="5"/>
      <c r="YP61" s="5"/>
      <c r="YQ61" s="5"/>
      <c r="YR61" s="5"/>
      <c r="YS61" s="5"/>
      <c r="YT61" s="5"/>
      <c r="YU61" s="5"/>
      <c r="YV61" s="5"/>
      <c r="YW61" s="5"/>
      <c r="YX61" s="5"/>
      <c r="YY61" s="5"/>
      <c r="YZ61" s="5"/>
      <c r="ZA61" s="5"/>
      <c r="ZB61" s="5"/>
      <c r="ZC61" s="5"/>
      <c r="ZD61" s="5"/>
      <c r="ZE61" s="5"/>
      <c r="ZF61" s="5"/>
      <c r="ZG61" s="5"/>
      <c r="ZH61" s="5"/>
      <c r="ZI61" s="5"/>
      <c r="ZJ61" s="5"/>
      <c r="ZK61" s="5"/>
      <c r="ZL61" s="5"/>
      <c r="ZM61" s="5"/>
      <c r="ZN61" s="5"/>
      <c r="ZO61" s="5"/>
      <c r="ZP61" s="5"/>
      <c r="ZQ61" s="5"/>
      <c r="ZR61" s="5"/>
      <c r="ZS61" s="5"/>
      <c r="ZT61" s="5"/>
      <c r="ZU61" s="5"/>
      <c r="ZV61" s="5"/>
      <c r="ZW61" s="5"/>
      <c r="ZX61" s="5"/>
      <c r="ZY61" s="5"/>
      <c r="ZZ61" s="5"/>
      <c r="AAA61" s="5"/>
      <c r="AAB61" s="5"/>
      <c r="AAC61" s="5"/>
      <c r="AAD61" s="5"/>
      <c r="AAE61" s="5"/>
      <c r="AAF61" s="5"/>
      <c r="AAG61" s="5"/>
      <c r="AAH61" s="5"/>
      <c r="AAI61" s="5"/>
      <c r="AAJ61" s="5"/>
      <c r="AAK61" s="5"/>
      <c r="AAL61" s="5"/>
      <c r="AAM61" s="5"/>
      <c r="AAN61" s="5"/>
      <c r="AAO61" s="5"/>
      <c r="AAP61" s="5"/>
      <c r="AAQ61" s="5"/>
      <c r="AAR61" s="5"/>
      <c r="AAS61" s="5"/>
      <c r="AAT61" s="5"/>
      <c r="AAU61" s="5"/>
      <c r="AAV61" s="5"/>
      <c r="AAW61" s="5"/>
      <c r="AAX61" s="5"/>
      <c r="AAY61" s="5"/>
      <c r="AAZ61" s="5"/>
      <c r="ABA61" s="5"/>
      <c r="ABB61" s="5"/>
      <c r="ABC61" s="5"/>
      <c r="ABD61" s="5"/>
      <c r="ABE61" s="5"/>
      <c r="ABF61" s="5"/>
      <c r="ABG61" s="5"/>
      <c r="ABH61" s="5"/>
      <c r="ABI61" s="5"/>
      <c r="ABJ61" s="5"/>
      <c r="ABK61" s="5"/>
      <c r="ABL61" s="5"/>
      <c r="ABM61" s="5"/>
      <c r="ABN61" s="5"/>
      <c r="ABO61" s="5"/>
      <c r="ABP61" s="5"/>
      <c r="ABQ61" s="5"/>
      <c r="ABR61" s="5"/>
      <c r="ABS61" s="5"/>
    </row>
    <row r="62" spans="1:747" s="48" customFormat="1" ht="20.100000000000001" customHeight="1">
      <c r="A62" s="137" t="str">
        <f>+'[1]Ejecuciones corte 2012-05-15'!$A$89</f>
        <v>1103020603</v>
      </c>
      <c r="B62" s="174" t="s">
        <v>25</v>
      </c>
      <c r="C62" s="175"/>
      <c r="D62" s="136">
        <f>+'[1]Ejecuciones corte 2012-05-15'!$G$91</f>
        <v>73259478</v>
      </c>
      <c r="E62" s="136">
        <f>+'[1]Ejecuciones corte 2012-05-15'!$G$90</f>
        <v>981471656</v>
      </c>
      <c r="F62" s="136">
        <f t="shared" si="3"/>
        <v>1054731134</v>
      </c>
      <c r="G62" s="136">
        <f t="shared" si="6"/>
        <v>1086373068.02</v>
      </c>
      <c r="H62" s="136">
        <f t="shared" si="5"/>
        <v>1118964260.0606</v>
      </c>
      <c r="I62" s="136">
        <f t="shared" si="4"/>
        <v>1152533187.8624182</v>
      </c>
      <c r="J62" s="136">
        <f t="shared" si="2"/>
        <v>4412601649.943018</v>
      </c>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c r="IR62" s="5"/>
      <c r="IS62" s="5"/>
      <c r="IT62" s="5"/>
      <c r="IU62" s="5"/>
      <c r="IV62" s="5"/>
      <c r="IW62" s="5"/>
      <c r="IX62" s="5"/>
      <c r="IY62" s="5"/>
      <c r="IZ62" s="5"/>
      <c r="JA62" s="5"/>
      <c r="JB62" s="5"/>
      <c r="JC62" s="5"/>
      <c r="JD62" s="5"/>
      <c r="JE62" s="5"/>
      <c r="JF62" s="5"/>
      <c r="JG62" s="5"/>
      <c r="JH62" s="5"/>
      <c r="JI62" s="5"/>
      <c r="JJ62" s="5"/>
      <c r="JK62" s="5"/>
      <c r="JL62" s="5"/>
      <c r="JM62" s="5"/>
      <c r="JN62" s="5"/>
      <c r="JO62" s="5"/>
      <c r="JP62" s="5"/>
      <c r="JQ62" s="5"/>
      <c r="JR62" s="5"/>
      <c r="JS62" s="5"/>
      <c r="JT62" s="5"/>
      <c r="JU62" s="5"/>
      <c r="JV62" s="5"/>
      <c r="JW62" s="5"/>
      <c r="JX62" s="5"/>
      <c r="JY62" s="5"/>
      <c r="JZ62" s="5"/>
      <c r="KA62" s="5"/>
      <c r="KB62" s="5"/>
      <c r="KC62" s="5"/>
      <c r="KD62" s="5"/>
      <c r="KE62" s="5"/>
      <c r="KF62" s="5"/>
      <c r="KG62" s="5"/>
      <c r="KH62" s="5"/>
      <c r="KI62" s="5"/>
      <c r="KJ62" s="5"/>
      <c r="KK62" s="5"/>
      <c r="KL62" s="5"/>
      <c r="KM62" s="5"/>
      <c r="KN62" s="5"/>
      <c r="KO62" s="5"/>
      <c r="KP62" s="5"/>
      <c r="KQ62" s="5"/>
      <c r="KR62" s="5"/>
      <c r="KS62" s="5"/>
      <c r="KT62" s="5"/>
      <c r="KU62" s="5"/>
      <c r="KV62" s="5"/>
      <c r="KW62" s="5"/>
      <c r="KX62" s="5"/>
      <c r="KY62" s="5"/>
      <c r="KZ62" s="5"/>
      <c r="LA62" s="5"/>
      <c r="LB62" s="5"/>
      <c r="LC62" s="5"/>
      <c r="LD62" s="5"/>
      <c r="LE62" s="5"/>
      <c r="LF62" s="5"/>
      <c r="LG62" s="5"/>
      <c r="LH62" s="5"/>
      <c r="LI62" s="5"/>
      <c r="LJ62" s="5"/>
      <c r="LK62" s="5"/>
      <c r="LL62" s="5"/>
      <c r="LM62" s="5"/>
      <c r="LN62" s="5"/>
      <c r="LO62" s="5"/>
      <c r="LP62" s="5"/>
      <c r="LQ62" s="5"/>
      <c r="LR62" s="5"/>
      <c r="LS62" s="5"/>
      <c r="LT62" s="5"/>
      <c r="LU62" s="5"/>
      <c r="LV62" s="5"/>
      <c r="LW62" s="5"/>
      <c r="LX62" s="5"/>
      <c r="LY62" s="5"/>
      <c r="LZ62" s="5"/>
      <c r="MA62" s="5"/>
      <c r="MB62" s="5"/>
      <c r="MC62" s="5"/>
      <c r="MD62" s="5"/>
      <c r="ME62" s="5"/>
      <c r="MF62" s="5"/>
      <c r="MG62" s="5"/>
      <c r="MH62" s="5"/>
      <c r="MI62" s="5"/>
      <c r="MJ62" s="5"/>
      <c r="MK62" s="5"/>
      <c r="ML62" s="5"/>
      <c r="MM62" s="5"/>
      <c r="MN62" s="5"/>
      <c r="MO62" s="5"/>
      <c r="MP62" s="5"/>
      <c r="MQ62" s="5"/>
      <c r="MR62" s="5"/>
      <c r="MS62" s="5"/>
      <c r="MT62" s="5"/>
      <c r="MU62" s="5"/>
      <c r="MV62" s="5"/>
      <c r="MW62" s="5"/>
      <c r="MX62" s="5"/>
      <c r="MY62" s="5"/>
      <c r="MZ62" s="5"/>
      <c r="NA62" s="5"/>
      <c r="NB62" s="5"/>
      <c r="NC62" s="5"/>
      <c r="ND62" s="5"/>
      <c r="NE62" s="5"/>
      <c r="NF62" s="5"/>
      <c r="NG62" s="5"/>
      <c r="NH62" s="5"/>
      <c r="NI62" s="5"/>
      <c r="NJ62" s="5"/>
      <c r="NK62" s="5"/>
      <c r="NL62" s="5"/>
      <c r="NM62" s="5"/>
      <c r="NN62" s="5"/>
      <c r="NO62" s="5"/>
      <c r="NP62" s="5"/>
      <c r="NQ62" s="5"/>
      <c r="NR62" s="5"/>
      <c r="NS62" s="5"/>
      <c r="NT62" s="5"/>
      <c r="NU62" s="5"/>
      <c r="NV62" s="5"/>
      <c r="NW62" s="5"/>
      <c r="NX62" s="5"/>
      <c r="NY62" s="5"/>
      <c r="NZ62" s="5"/>
      <c r="OA62" s="5"/>
      <c r="OB62" s="5"/>
      <c r="OC62" s="5"/>
      <c r="OD62" s="5"/>
      <c r="OE62" s="5"/>
      <c r="OF62" s="5"/>
      <c r="OG62" s="5"/>
      <c r="OH62" s="5"/>
      <c r="OI62" s="5"/>
      <c r="OJ62" s="5"/>
      <c r="OK62" s="5"/>
      <c r="OL62" s="5"/>
      <c r="OM62" s="5"/>
      <c r="ON62" s="5"/>
      <c r="OO62" s="5"/>
      <c r="OP62" s="5"/>
      <c r="OQ62" s="5"/>
      <c r="OR62" s="5"/>
      <c r="OS62" s="5"/>
      <c r="OT62" s="5"/>
      <c r="OU62" s="5"/>
      <c r="OV62" s="5"/>
      <c r="OW62" s="5"/>
      <c r="OX62" s="5"/>
      <c r="OY62" s="5"/>
      <c r="OZ62" s="5"/>
      <c r="PA62" s="5"/>
      <c r="PB62" s="5"/>
      <c r="PC62" s="5"/>
      <c r="PD62" s="5"/>
      <c r="PE62" s="5"/>
      <c r="PF62" s="5"/>
      <c r="PG62" s="5"/>
      <c r="PH62" s="5"/>
      <c r="PI62" s="5"/>
      <c r="PJ62" s="5"/>
      <c r="PK62" s="5"/>
      <c r="PL62" s="5"/>
      <c r="PM62" s="5"/>
      <c r="PN62" s="5"/>
      <c r="PO62" s="5"/>
      <c r="PP62" s="5"/>
      <c r="PQ62" s="5"/>
      <c r="PR62" s="5"/>
      <c r="PS62" s="5"/>
      <c r="PT62" s="5"/>
      <c r="PU62" s="5"/>
      <c r="PV62" s="5"/>
      <c r="PW62" s="5"/>
      <c r="PX62" s="5"/>
      <c r="PY62" s="5"/>
      <c r="PZ62" s="5"/>
      <c r="QA62" s="5"/>
      <c r="QB62" s="5"/>
      <c r="QC62" s="5"/>
      <c r="QD62" s="5"/>
      <c r="QE62" s="5"/>
      <c r="QF62" s="5"/>
      <c r="QG62" s="5"/>
      <c r="QH62" s="5"/>
      <c r="QI62" s="5"/>
      <c r="QJ62" s="5"/>
      <c r="QK62" s="5"/>
      <c r="QL62" s="5"/>
      <c r="QM62" s="5"/>
      <c r="QN62" s="5"/>
      <c r="QO62" s="5"/>
      <c r="QP62" s="5"/>
      <c r="QQ62" s="5"/>
      <c r="QR62" s="5"/>
      <c r="QS62" s="5"/>
      <c r="QT62" s="5"/>
      <c r="QU62" s="5"/>
      <c r="QV62" s="5"/>
      <c r="QW62" s="5"/>
      <c r="QX62" s="5"/>
      <c r="QY62" s="5"/>
      <c r="QZ62" s="5"/>
      <c r="RA62" s="5"/>
      <c r="RB62" s="5"/>
      <c r="RC62" s="5"/>
      <c r="RD62" s="5"/>
      <c r="RE62" s="5"/>
      <c r="RF62" s="5"/>
      <c r="RG62" s="5"/>
      <c r="RH62" s="5"/>
      <c r="RI62" s="5"/>
      <c r="RJ62" s="5"/>
      <c r="RK62" s="5"/>
      <c r="RL62" s="5"/>
      <c r="RM62" s="5"/>
      <c r="RN62" s="5"/>
      <c r="RO62" s="5"/>
      <c r="RP62" s="5"/>
      <c r="RQ62" s="5"/>
      <c r="RR62" s="5"/>
      <c r="RS62" s="5"/>
      <c r="RT62" s="5"/>
      <c r="RU62" s="5"/>
      <c r="RV62" s="5"/>
      <c r="RW62" s="5"/>
      <c r="RX62" s="5"/>
      <c r="RY62" s="5"/>
      <c r="RZ62" s="5"/>
      <c r="SA62" s="5"/>
      <c r="SB62" s="5"/>
      <c r="SC62" s="5"/>
      <c r="SD62" s="5"/>
      <c r="SE62" s="5"/>
      <c r="SF62" s="5"/>
      <c r="SG62" s="5"/>
      <c r="SH62" s="5"/>
      <c r="SI62" s="5"/>
      <c r="SJ62" s="5"/>
      <c r="SK62" s="5"/>
      <c r="SL62" s="5"/>
      <c r="SM62" s="5"/>
      <c r="SN62" s="5"/>
      <c r="SO62" s="5"/>
      <c r="SP62" s="5"/>
      <c r="SQ62" s="5"/>
      <c r="SR62" s="5"/>
      <c r="SS62" s="5"/>
      <c r="ST62" s="5"/>
      <c r="SU62" s="5"/>
      <c r="SV62" s="5"/>
      <c r="SW62" s="5"/>
      <c r="SX62" s="5"/>
      <c r="SY62" s="5"/>
      <c r="SZ62" s="5"/>
      <c r="TA62" s="5"/>
      <c r="TB62" s="5"/>
      <c r="TC62" s="5"/>
      <c r="TD62" s="5"/>
      <c r="TE62" s="5"/>
      <c r="TF62" s="5"/>
      <c r="TG62" s="5"/>
      <c r="TH62" s="5"/>
      <c r="TI62" s="5"/>
      <c r="TJ62" s="5"/>
      <c r="TK62" s="5"/>
      <c r="TL62" s="5"/>
      <c r="TM62" s="5"/>
      <c r="TN62" s="5"/>
      <c r="TO62" s="5"/>
      <c r="TP62" s="5"/>
      <c r="TQ62" s="5"/>
      <c r="TR62" s="5"/>
      <c r="TS62" s="5"/>
      <c r="TT62" s="5"/>
      <c r="TU62" s="5"/>
      <c r="TV62" s="5"/>
      <c r="TW62" s="5"/>
      <c r="TX62" s="5"/>
      <c r="TY62" s="5"/>
      <c r="TZ62" s="5"/>
      <c r="UA62" s="5"/>
      <c r="UB62" s="5"/>
      <c r="UC62" s="5"/>
      <c r="UD62" s="5"/>
      <c r="UE62" s="5"/>
      <c r="UF62" s="5"/>
      <c r="UG62" s="5"/>
      <c r="UH62" s="5"/>
      <c r="UI62" s="5"/>
      <c r="UJ62" s="5"/>
      <c r="UK62" s="5"/>
      <c r="UL62" s="5"/>
      <c r="UM62" s="5"/>
      <c r="UN62" s="5"/>
      <c r="UO62" s="5"/>
      <c r="UP62" s="5"/>
      <c r="UQ62" s="5"/>
      <c r="UR62" s="5"/>
      <c r="US62" s="5"/>
      <c r="UT62" s="5"/>
      <c r="UU62" s="5"/>
      <c r="UV62" s="5"/>
      <c r="UW62" s="5"/>
      <c r="UX62" s="5"/>
      <c r="UY62" s="5"/>
      <c r="UZ62" s="5"/>
      <c r="VA62" s="5"/>
      <c r="VB62" s="5"/>
      <c r="VC62" s="5"/>
      <c r="VD62" s="5"/>
      <c r="VE62" s="5"/>
      <c r="VF62" s="5"/>
      <c r="VG62" s="5"/>
      <c r="VH62" s="5"/>
      <c r="VI62" s="5"/>
      <c r="VJ62" s="5"/>
      <c r="VK62" s="5"/>
      <c r="VL62" s="5"/>
      <c r="VM62" s="5"/>
      <c r="VN62" s="5"/>
      <c r="VO62" s="5"/>
      <c r="VP62" s="5"/>
      <c r="VQ62" s="5"/>
      <c r="VR62" s="5"/>
      <c r="VS62" s="5"/>
      <c r="VT62" s="5"/>
      <c r="VU62" s="5"/>
      <c r="VV62" s="5"/>
      <c r="VW62" s="5"/>
      <c r="VX62" s="5"/>
      <c r="VY62" s="5"/>
      <c r="VZ62" s="5"/>
      <c r="WA62" s="5"/>
      <c r="WB62" s="5"/>
      <c r="WC62" s="5"/>
      <c r="WD62" s="5"/>
      <c r="WE62" s="5"/>
      <c r="WF62" s="5"/>
      <c r="WG62" s="5"/>
      <c r="WH62" s="5"/>
      <c r="WI62" s="5"/>
      <c r="WJ62" s="5"/>
      <c r="WK62" s="5"/>
      <c r="WL62" s="5"/>
      <c r="WM62" s="5"/>
      <c r="WN62" s="5"/>
      <c r="WO62" s="5"/>
      <c r="WP62" s="5"/>
      <c r="WQ62" s="5"/>
      <c r="WR62" s="5"/>
      <c r="WS62" s="5"/>
      <c r="WT62" s="5"/>
      <c r="WU62" s="5"/>
      <c r="WV62" s="5"/>
      <c r="WW62" s="5"/>
      <c r="WX62" s="5"/>
      <c r="WY62" s="5"/>
      <c r="WZ62" s="5"/>
      <c r="XA62" s="5"/>
      <c r="XB62" s="5"/>
      <c r="XC62" s="5"/>
      <c r="XD62" s="5"/>
      <c r="XE62" s="5"/>
      <c r="XF62" s="5"/>
      <c r="XG62" s="5"/>
      <c r="XH62" s="5"/>
      <c r="XI62" s="5"/>
      <c r="XJ62" s="5"/>
      <c r="XK62" s="5"/>
      <c r="XL62" s="5"/>
      <c r="XM62" s="5"/>
      <c r="XN62" s="5"/>
      <c r="XO62" s="5"/>
      <c r="XP62" s="5"/>
      <c r="XQ62" s="5"/>
      <c r="XR62" s="5"/>
      <c r="XS62" s="5"/>
      <c r="XT62" s="5"/>
      <c r="XU62" s="5"/>
      <c r="XV62" s="5"/>
      <c r="XW62" s="5"/>
      <c r="XX62" s="5"/>
      <c r="XY62" s="5"/>
      <c r="XZ62" s="5"/>
      <c r="YA62" s="5"/>
      <c r="YB62" s="5"/>
      <c r="YC62" s="5"/>
      <c r="YD62" s="5"/>
      <c r="YE62" s="5"/>
      <c r="YF62" s="5"/>
      <c r="YG62" s="5"/>
      <c r="YH62" s="5"/>
      <c r="YI62" s="5"/>
      <c r="YJ62" s="5"/>
      <c r="YK62" s="5"/>
      <c r="YL62" s="5"/>
      <c r="YM62" s="5"/>
      <c r="YN62" s="5"/>
      <c r="YO62" s="5"/>
      <c r="YP62" s="5"/>
      <c r="YQ62" s="5"/>
      <c r="YR62" s="5"/>
      <c r="YS62" s="5"/>
      <c r="YT62" s="5"/>
      <c r="YU62" s="5"/>
      <c r="YV62" s="5"/>
      <c r="YW62" s="5"/>
      <c r="YX62" s="5"/>
      <c r="YY62" s="5"/>
      <c r="YZ62" s="5"/>
      <c r="ZA62" s="5"/>
      <c r="ZB62" s="5"/>
      <c r="ZC62" s="5"/>
      <c r="ZD62" s="5"/>
      <c r="ZE62" s="5"/>
      <c r="ZF62" s="5"/>
      <c r="ZG62" s="5"/>
      <c r="ZH62" s="5"/>
      <c r="ZI62" s="5"/>
      <c r="ZJ62" s="5"/>
      <c r="ZK62" s="5"/>
      <c r="ZL62" s="5"/>
      <c r="ZM62" s="5"/>
      <c r="ZN62" s="5"/>
      <c r="ZO62" s="5"/>
      <c r="ZP62" s="5"/>
      <c r="ZQ62" s="5"/>
      <c r="ZR62" s="5"/>
      <c r="ZS62" s="5"/>
      <c r="ZT62" s="5"/>
      <c r="ZU62" s="5"/>
      <c r="ZV62" s="5"/>
      <c r="ZW62" s="5"/>
      <c r="ZX62" s="5"/>
      <c r="ZY62" s="5"/>
      <c r="ZZ62" s="5"/>
      <c r="AAA62" s="5"/>
      <c r="AAB62" s="5"/>
      <c r="AAC62" s="5"/>
      <c r="AAD62" s="5"/>
      <c r="AAE62" s="5"/>
      <c r="AAF62" s="5"/>
      <c r="AAG62" s="5"/>
      <c r="AAH62" s="5"/>
      <c r="AAI62" s="5"/>
      <c r="AAJ62" s="5"/>
      <c r="AAK62" s="5"/>
      <c r="AAL62" s="5"/>
      <c r="AAM62" s="5"/>
      <c r="AAN62" s="5"/>
      <c r="AAO62" s="5"/>
      <c r="AAP62" s="5"/>
      <c r="AAQ62" s="5"/>
      <c r="AAR62" s="5"/>
      <c r="AAS62" s="5"/>
      <c r="AAT62" s="5"/>
      <c r="AAU62" s="5"/>
      <c r="AAV62" s="5"/>
      <c r="AAW62" s="5"/>
      <c r="AAX62" s="5"/>
      <c r="AAY62" s="5"/>
      <c r="AAZ62" s="5"/>
      <c r="ABA62" s="5"/>
      <c r="ABB62" s="5"/>
      <c r="ABC62" s="5"/>
      <c r="ABD62" s="5"/>
      <c r="ABE62" s="5"/>
      <c r="ABF62" s="5"/>
      <c r="ABG62" s="5"/>
      <c r="ABH62" s="5"/>
      <c r="ABI62" s="5"/>
      <c r="ABJ62" s="5"/>
      <c r="ABK62" s="5"/>
      <c r="ABL62" s="5"/>
      <c r="ABM62" s="5"/>
      <c r="ABN62" s="5"/>
      <c r="ABO62" s="5"/>
      <c r="ABP62" s="5"/>
      <c r="ABQ62" s="5"/>
      <c r="ABR62" s="5"/>
      <c r="ABS62" s="5"/>
    </row>
    <row r="63" spans="1:747" s="52" customFormat="1" ht="20.100000000000001" customHeight="1">
      <c r="A63" s="132" t="str">
        <f>+'[1]Ejecuciones corte 2012-05-15'!$A$83</f>
        <v>1103020601</v>
      </c>
      <c r="B63" s="176" t="s">
        <v>34</v>
      </c>
      <c r="C63" s="177"/>
      <c r="D63" s="133">
        <f>+'[1]Ejecuciones corte 2012-05-15'!$G$85</f>
        <v>3247542</v>
      </c>
      <c r="E63" s="133">
        <f>+'[1]Ejecuciones corte 2012-05-15'!$G$84</f>
        <v>55739057</v>
      </c>
      <c r="F63" s="133">
        <f t="shared" si="3"/>
        <v>58986599</v>
      </c>
      <c r="G63" s="133">
        <f t="shared" si="6"/>
        <v>60756196.969999999</v>
      </c>
      <c r="H63" s="133">
        <f t="shared" si="5"/>
        <v>62578882.879100002</v>
      </c>
      <c r="I63" s="133">
        <f t="shared" si="4"/>
        <v>64456249.365473002</v>
      </c>
      <c r="J63" s="133">
        <f t="shared" si="2"/>
        <v>246777928.214573</v>
      </c>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c r="IW63" s="5"/>
      <c r="IX63" s="5"/>
      <c r="IY63" s="5"/>
      <c r="IZ63" s="5"/>
      <c r="JA63" s="5"/>
      <c r="JB63" s="5"/>
      <c r="JC63" s="5"/>
      <c r="JD63" s="5"/>
      <c r="JE63" s="5"/>
      <c r="JF63" s="5"/>
      <c r="JG63" s="5"/>
      <c r="JH63" s="5"/>
      <c r="JI63" s="5"/>
      <c r="JJ63" s="5"/>
      <c r="JK63" s="5"/>
      <c r="JL63" s="5"/>
      <c r="JM63" s="5"/>
      <c r="JN63" s="5"/>
      <c r="JO63" s="5"/>
      <c r="JP63" s="5"/>
      <c r="JQ63" s="5"/>
      <c r="JR63" s="5"/>
      <c r="JS63" s="5"/>
      <c r="JT63" s="5"/>
      <c r="JU63" s="5"/>
      <c r="JV63" s="5"/>
      <c r="JW63" s="5"/>
      <c r="JX63" s="5"/>
      <c r="JY63" s="5"/>
      <c r="JZ63" s="5"/>
      <c r="KA63" s="5"/>
      <c r="KB63" s="5"/>
      <c r="KC63" s="5"/>
      <c r="KD63" s="5"/>
      <c r="KE63" s="5"/>
      <c r="KF63" s="5"/>
      <c r="KG63" s="5"/>
      <c r="KH63" s="5"/>
      <c r="KI63" s="5"/>
      <c r="KJ63" s="5"/>
      <c r="KK63" s="5"/>
      <c r="KL63" s="5"/>
      <c r="KM63" s="5"/>
      <c r="KN63" s="5"/>
      <c r="KO63" s="5"/>
      <c r="KP63" s="5"/>
      <c r="KQ63" s="5"/>
      <c r="KR63" s="5"/>
      <c r="KS63" s="5"/>
      <c r="KT63" s="5"/>
      <c r="KU63" s="5"/>
      <c r="KV63" s="5"/>
      <c r="KW63" s="5"/>
      <c r="KX63" s="5"/>
      <c r="KY63" s="5"/>
      <c r="KZ63" s="5"/>
      <c r="LA63" s="5"/>
      <c r="LB63" s="5"/>
      <c r="LC63" s="5"/>
      <c r="LD63" s="5"/>
      <c r="LE63" s="5"/>
      <c r="LF63" s="5"/>
      <c r="LG63" s="5"/>
      <c r="LH63" s="5"/>
      <c r="LI63" s="5"/>
      <c r="LJ63" s="5"/>
      <c r="LK63" s="5"/>
      <c r="LL63" s="5"/>
      <c r="LM63" s="5"/>
      <c r="LN63" s="5"/>
      <c r="LO63" s="5"/>
      <c r="LP63" s="5"/>
      <c r="LQ63" s="5"/>
      <c r="LR63" s="5"/>
      <c r="LS63" s="5"/>
      <c r="LT63" s="5"/>
      <c r="LU63" s="5"/>
      <c r="LV63" s="5"/>
      <c r="LW63" s="5"/>
      <c r="LX63" s="5"/>
      <c r="LY63" s="5"/>
      <c r="LZ63" s="5"/>
      <c r="MA63" s="5"/>
      <c r="MB63" s="5"/>
      <c r="MC63" s="5"/>
      <c r="MD63" s="5"/>
      <c r="ME63" s="5"/>
      <c r="MF63" s="5"/>
      <c r="MG63" s="5"/>
      <c r="MH63" s="5"/>
      <c r="MI63" s="5"/>
      <c r="MJ63" s="5"/>
      <c r="MK63" s="5"/>
      <c r="ML63" s="5"/>
      <c r="MM63" s="5"/>
      <c r="MN63" s="5"/>
      <c r="MO63" s="5"/>
      <c r="MP63" s="5"/>
      <c r="MQ63" s="5"/>
      <c r="MR63" s="5"/>
      <c r="MS63" s="5"/>
      <c r="MT63" s="5"/>
      <c r="MU63" s="5"/>
      <c r="MV63" s="5"/>
      <c r="MW63" s="5"/>
      <c r="MX63" s="5"/>
      <c r="MY63" s="5"/>
      <c r="MZ63" s="5"/>
      <c r="NA63" s="5"/>
      <c r="NB63" s="5"/>
      <c r="NC63" s="5"/>
      <c r="ND63" s="5"/>
      <c r="NE63" s="5"/>
      <c r="NF63" s="5"/>
      <c r="NG63" s="5"/>
      <c r="NH63" s="5"/>
      <c r="NI63" s="5"/>
      <c r="NJ63" s="5"/>
      <c r="NK63" s="5"/>
      <c r="NL63" s="5"/>
      <c r="NM63" s="5"/>
      <c r="NN63" s="5"/>
      <c r="NO63" s="5"/>
      <c r="NP63" s="5"/>
      <c r="NQ63" s="5"/>
      <c r="NR63" s="5"/>
      <c r="NS63" s="5"/>
      <c r="NT63" s="5"/>
      <c r="NU63" s="5"/>
      <c r="NV63" s="5"/>
      <c r="NW63" s="5"/>
      <c r="NX63" s="5"/>
      <c r="NY63" s="5"/>
      <c r="NZ63" s="5"/>
      <c r="OA63" s="5"/>
      <c r="OB63" s="5"/>
      <c r="OC63" s="5"/>
      <c r="OD63" s="5"/>
      <c r="OE63" s="5"/>
      <c r="OF63" s="5"/>
      <c r="OG63" s="5"/>
      <c r="OH63" s="5"/>
      <c r="OI63" s="5"/>
      <c r="OJ63" s="5"/>
      <c r="OK63" s="5"/>
      <c r="OL63" s="5"/>
      <c r="OM63" s="5"/>
      <c r="ON63" s="5"/>
      <c r="OO63" s="5"/>
      <c r="OP63" s="5"/>
      <c r="OQ63" s="5"/>
      <c r="OR63" s="5"/>
      <c r="OS63" s="5"/>
      <c r="OT63" s="5"/>
      <c r="OU63" s="5"/>
      <c r="OV63" s="5"/>
      <c r="OW63" s="5"/>
      <c r="OX63" s="5"/>
      <c r="OY63" s="5"/>
      <c r="OZ63" s="5"/>
      <c r="PA63" s="5"/>
      <c r="PB63" s="5"/>
      <c r="PC63" s="5"/>
      <c r="PD63" s="5"/>
      <c r="PE63" s="5"/>
      <c r="PF63" s="5"/>
      <c r="PG63" s="5"/>
      <c r="PH63" s="5"/>
      <c r="PI63" s="5"/>
      <c r="PJ63" s="5"/>
      <c r="PK63" s="5"/>
      <c r="PL63" s="5"/>
      <c r="PM63" s="5"/>
      <c r="PN63" s="5"/>
      <c r="PO63" s="5"/>
      <c r="PP63" s="5"/>
      <c r="PQ63" s="5"/>
      <c r="PR63" s="5"/>
      <c r="PS63" s="5"/>
      <c r="PT63" s="5"/>
      <c r="PU63" s="5"/>
      <c r="PV63" s="5"/>
      <c r="PW63" s="5"/>
      <c r="PX63" s="5"/>
      <c r="PY63" s="5"/>
      <c r="PZ63" s="5"/>
      <c r="QA63" s="5"/>
      <c r="QB63" s="5"/>
      <c r="QC63" s="5"/>
      <c r="QD63" s="5"/>
      <c r="QE63" s="5"/>
      <c r="QF63" s="5"/>
      <c r="QG63" s="5"/>
      <c r="QH63" s="5"/>
      <c r="QI63" s="5"/>
      <c r="QJ63" s="5"/>
      <c r="QK63" s="5"/>
      <c r="QL63" s="5"/>
      <c r="QM63" s="5"/>
      <c r="QN63" s="5"/>
      <c r="QO63" s="5"/>
      <c r="QP63" s="5"/>
      <c r="QQ63" s="5"/>
      <c r="QR63" s="5"/>
      <c r="QS63" s="5"/>
      <c r="QT63" s="5"/>
      <c r="QU63" s="5"/>
      <c r="QV63" s="5"/>
      <c r="QW63" s="5"/>
      <c r="QX63" s="5"/>
      <c r="QY63" s="5"/>
      <c r="QZ63" s="5"/>
      <c r="RA63" s="5"/>
      <c r="RB63" s="5"/>
      <c r="RC63" s="5"/>
      <c r="RD63" s="5"/>
      <c r="RE63" s="5"/>
      <c r="RF63" s="5"/>
      <c r="RG63" s="5"/>
      <c r="RH63" s="5"/>
      <c r="RI63" s="5"/>
      <c r="RJ63" s="5"/>
      <c r="RK63" s="5"/>
      <c r="RL63" s="5"/>
      <c r="RM63" s="5"/>
      <c r="RN63" s="5"/>
      <c r="RO63" s="5"/>
      <c r="RP63" s="5"/>
      <c r="RQ63" s="5"/>
      <c r="RR63" s="5"/>
      <c r="RS63" s="5"/>
      <c r="RT63" s="5"/>
      <c r="RU63" s="5"/>
      <c r="RV63" s="5"/>
      <c r="RW63" s="5"/>
      <c r="RX63" s="5"/>
      <c r="RY63" s="5"/>
      <c r="RZ63" s="5"/>
      <c r="SA63" s="5"/>
      <c r="SB63" s="5"/>
      <c r="SC63" s="5"/>
      <c r="SD63" s="5"/>
      <c r="SE63" s="5"/>
      <c r="SF63" s="5"/>
      <c r="SG63" s="5"/>
      <c r="SH63" s="5"/>
      <c r="SI63" s="5"/>
      <c r="SJ63" s="5"/>
      <c r="SK63" s="5"/>
      <c r="SL63" s="5"/>
      <c r="SM63" s="5"/>
      <c r="SN63" s="5"/>
      <c r="SO63" s="5"/>
      <c r="SP63" s="5"/>
      <c r="SQ63" s="5"/>
      <c r="SR63" s="5"/>
      <c r="SS63" s="5"/>
      <c r="ST63" s="5"/>
      <c r="SU63" s="5"/>
      <c r="SV63" s="5"/>
      <c r="SW63" s="5"/>
      <c r="SX63" s="5"/>
      <c r="SY63" s="5"/>
      <c r="SZ63" s="5"/>
      <c r="TA63" s="5"/>
      <c r="TB63" s="5"/>
      <c r="TC63" s="5"/>
      <c r="TD63" s="5"/>
      <c r="TE63" s="5"/>
      <c r="TF63" s="5"/>
      <c r="TG63" s="5"/>
      <c r="TH63" s="5"/>
      <c r="TI63" s="5"/>
      <c r="TJ63" s="5"/>
      <c r="TK63" s="5"/>
      <c r="TL63" s="5"/>
      <c r="TM63" s="5"/>
      <c r="TN63" s="5"/>
      <c r="TO63" s="5"/>
      <c r="TP63" s="5"/>
      <c r="TQ63" s="5"/>
      <c r="TR63" s="5"/>
      <c r="TS63" s="5"/>
      <c r="TT63" s="5"/>
      <c r="TU63" s="5"/>
      <c r="TV63" s="5"/>
      <c r="TW63" s="5"/>
      <c r="TX63" s="5"/>
      <c r="TY63" s="5"/>
      <c r="TZ63" s="5"/>
      <c r="UA63" s="5"/>
      <c r="UB63" s="5"/>
      <c r="UC63" s="5"/>
      <c r="UD63" s="5"/>
      <c r="UE63" s="5"/>
      <c r="UF63" s="5"/>
      <c r="UG63" s="5"/>
      <c r="UH63" s="5"/>
      <c r="UI63" s="5"/>
      <c r="UJ63" s="5"/>
      <c r="UK63" s="5"/>
      <c r="UL63" s="5"/>
      <c r="UM63" s="5"/>
      <c r="UN63" s="5"/>
      <c r="UO63" s="5"/>
      <c r="UP63" s="5"/>
      <c r="UQ63" s="5"/>
      <c r="UR63" s="5"/>
      <c r="US63" s="5"/>
      <c r="UT63" s="5"/>
      <c r="UU63" s="5"/>
      <c r="UV63" s="5"/>
      <c r="UW63" s="5"/>
      <c r="UX63" s="5"/>
      <c r="UY63" s="5"/>
      <c r="UZ63" s="5"/>
      <c r="VA63" s="5"/>
      <c r="VB63" s="5"/>
      <c r="VC63" s="5"/>
      <c r="VD63" s="5"/>
      <c r="VE63" s="5"/>
      <c r="VF63" s="5"/>
      <c r="VG63" s="5"/>
      <c r="VH63" s="5"/>
      <c r="VI63" s="5"/>
      <c r="VJ63" s="5"/>
      <c r="VK63" s="5"/>
      <c r="VL63" s="5"/>
      <c r="VM63" s="5"/>
      <c r="VN63" s="5"/>
      <c r="VO63" s="5"/>
      <c r="VP63" s="5"/>
      <c r="VQ63" s="5"/>
      <c r="VR63" s="5"/>
      <c r="VS63" s="5"/>
      <c r="VT63" s="5"/>
      <c r="VU63" s="5"/>
      <c r="VV63" s="5"/>
      <c r="VW63" s="5"/>
      <c r="VX63" s="5"/>
      <c r="VY63" s="5"/>
      <c r="VZ63" s="5"/>
      <c r="WA63" s="5"/>
      <c r="WB63" s="5"/>
      <c r="WC63" s="5"/>
      <c r="WD63" s="5"/>
      <c r="WE63" s="5"/>
      <c r="WF63" s="5"/>
      <c r="WG63" s="5"/>
      <c r="WH63" s="5"/>
      <c r="WI63" s="5"/>
      <c r="WJ63" s="5"/>
      <c r="WK63" s="5"/>
      <c r="WL63" s="5"/>
      <c r="WM63" s="5"/>
      <c r="WN63" s="5"/>
      <c r="WO63" s="5"/>
      <c r="WP63" s="5"/>
      <c r="WQ63" s="5"/>
      <c r="WR63" s="5"/>
      <c r="WS63" s="5"/>
      <c r="WT63" s="5"/>
      <c r="WU63" s="5"/>
      <c r="WV63" s="5"/>
      <c r="WW63" s="5"/>
      <c r="WX63" s="5"/>
      <c r="WY63" s="5"/>
      <c r="WZ63" s="5"/>
      <c r="XA63" s="5"/>
      <c r="XB63" s="5"/>
      <c r="XC63" s="5"/>
      <c r="XD63" s="5"/>
      <c r="XE63" s="5"/>
      <c r="XF63" s="5"/>
      <c r="XG63" s="5"/>
      <c r="XH63" s="5"/>
      <c r="XI63" s="5"/>
      <c r="XJ63" s="5"/>
      <c r="XK63" s="5"/>
      <c r="XL63" s="5"/>
      <c r="XM63" s="5"/>
      <c r="XN63" s="5"/>
      <c r="XO63" s="5"/>
      <c r="XP63" s="5"/>
      <c r="XQ63" s="5"/>
      <c r="XR63" s="5"/>
      <c r="XS63" s="5"/>
      <c r="XT63" s="5"/>
      <c r="XU63" s="5"/>
      <c r="XV63" s="5"/>
      <c r="XW63" s="5"/>
      <c r="XX63" s="5"/>
      <c r="XY63" s="5"/>
      <c r="XZ63" s="5"/>
      <c r="YA63" s="5"/>
      <c r="YB63" s="5"/>
      <c r="YC63" s="5"/>
      <c r="YD63" s="5"/>
      <c r="YE63" s="5"/>
      <c r="YF63" s="5"/>
      <c r="YG63" s="5"/>
      <c r="YH63" s="5"/>
      <c r="YI63" s="5"/>
      <c r="YJ63" s="5"/>
      <c r="YK63" s="5"/>
      <c r="YL63" s="5"/>
      <c r="YM63" s="5"/>
      <c r="YN63" s="5"/>
      <c r="YO63" s="5"/>
      <c r="YP63" s="5"/>
      <c r="YQ63" s="5"/>
      <c r="YR63" s="5"/>
      <c r="YS63" s="5"/>
      <c r="YT63" s="5"/>
      <c r="YU63" s="5"/>
      <c r="YV63" s="5"/>
      <c r="YW63" s="5"/>
      <c r="YX63" s="5"/>
      <c r="YY63" s="5"/>
      <c r="YZ63" s="5"/>
      <c r="ZA63" s="5"/>
      <c r="ZB63" s="5"/>
      <c r="ZC63" s="5"/>
      <c r="ZD63" s="5"/>
      <c r="ZE63" s="5"/>
      <c r="ZF63" s="5"/>
      <c r="ZG63" s="5"/>
      <c r="ZH63" s="5"/>
      <c r="ZI63" s="5"/>
      <c r="ZJ63" s="5"/>
      <c r="ZK63" s="5"/>
      <c r="ZL63" s="5"/>
      <c r="ZM63" s="5"/>
      <c r="ZN63" s="5"/>
      <c r="ZO63" s="5"/>
      <c r="ZP63" s="5"/>
      <c r="ZQ63" s="5"/>
      <c r="ZR63" s="5"/>
      <c r="ZS63" s="5"/>
      <c r="ZT63" s="5"/>
      <c r="ZU63" s="5"/>
      <c r="ZV63" s="5"/>
      <c r="ZW63" s="5"/>
      <c r="ZX63" s="5"/>
      <c r="ZY63" s="5"/>
      <c r="ZZ63" s="5"/>
      <c r="AAA63" s="5"/>
      <c r="AAB63" s="5"/>
      <c r="AAC63" s="5"/>
      <c r="AAD63" s="5"/>
      <c r="AAE63" s="5"/>
      <c r="AAF63" s="5"/>
      <c r="AAG63" s="5"/>
      <c r="AAH63" s="5"/>
      <c r="AAI63" s="5"/>
      <c r="AAJ63" s="5"/>
      <c r="AAK63" s="5"/>
      <c r="AAL63" s="5"/>
      <c r="AAM63" s="5"/>
      <c r="AAN63" s="5"/>
      <c r="AAO63" s="5"/>
      <c r="AAP63" s="5"/>
      <c r="AAQ63" s="5"/>
      <c r="AAR63" s="5"/>
      <c r="AAS63" s="5"/>
      <c r="AAT63" s="5"/>
      <c r="AAU63" s="5"/>
      <c r="AAV63" s="5"/>
      <c r="AAW63" s="5"/>
      <c r="AAX63" s="5"/>
      <c r="AAY63" s="5"/>
      <c r="AAZ63" s="5"/>
      <c r="ABA63" s="5"/>
      <c r="ABB63" s="5"/>
      <c r="ABC63" s="5"/>
      <c r="ABD63" s="5"/>
      <c r="ABE63" s="5"/>
      <c r="ABF63" s="5"/>
      <c r="ABG63" s="5"/>
      <c r="ABH63" s="5"/>
      <c r="ABI63" s="5"/>
      <c r="ABJ63" s="5"/>
      <c r="ABK63" s="5"/>
      <c r="ABL63" s="5"/>
      <c r="ABM63" s="5"/>
      <c r="ABN63" s="5"/>
      <c r="ABO63" s="5"/>
      <c r="ABP63" s="5"/>
      <c r="ABQ63" s="5"/>
      <c r="ABR63" s="5"/>
      <c r="ABS63" s="5"/>
    </row>
    <row r="64" spans="1:747" s="53" customFormat="1" ht="20.100000000000001" customHeight="1" thickBot="1">
      <c r="A64" s="137" t="str">
        <f>+'[1]Ejecuciones corte 2012-05-15'!$A$86</f>
        <v>1103020602</v>
      </c>
      <c r="B64" s="178" t="s">
        <v>8</v>
      </c>
      <c r="C64" s="179"/>
      <c r="D64" s="136">
        <f>+'[1]Ejecuciones corte 2012-05-15'!$G$88</f>
        <v>2435656</v>
      </c>
      <c r="E64" s="136">
        <f>+'[1]Ejecuciones corte 2012-05-15'!$G$87</f>
        <v>41804293</v>
      </c>
      <c r="F64" s="136">
        <f t="shared" si="3"/>
        <v>44239949</v>
      </c>
      <c r="G64" s="136">
        <f t="shared" si="6"/>
        <v>45567147.469999999</v>
      </c>
      <c r="H64" s="136">
        <f t="shared" si="5"/>
        <v>46934161.894100003</v>
      </c>
      <c r="I64" s="136">
        <f t="shared" si="4"/>
        <v>48342186.750923008</v>
      </c>
      <c r="J64" s="136">
        <f t="shared" si="2"/>
        <v>185083445.11502302</v>
      </c>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row>
    <row r="65" spans="1:747" ht="20.100000000000001" customHeight="1" thickBot="1">
      <c r="A65" s="7"/>
      <c r="B65" s="180" t="s">
        <v>1</v>
      </c>
      <c r="C65" s="181"/>
      <c r="D65" s="7">
        <f t="shared" ref="D65:I65" si="7">SUM(D49:D64)</f>
        <v>251987183</v>
      </c>
      <c r="E65" s="7">
        <f t="shared" si="7"/>
        <v>4178668596</v>
      </c>
      <c r="F65" s="7">
        <f t="shared" si="7"/>
        <v>4430656779</v>
      </c>
      <c r="G65" s="8">
        <f t="shared" si="7"/>
        <v>4563576482.3700008</v>
      </c>
      <c r="H65" s="8">
        <f t="shared" si="7"/>
        <v>4700483776.8410997</v>
      </c>
      <c r="I65" s="8">
        <f t="shared" si="7"/>
        <v>4841498290.1463337</v>
      </c>
      <c r="J65" s="7">
        <f>SUM(J50:J64)</f>
        <v>14813095594.014688</v>
      </c>
      <c r="M65" s="5"/>
      <c r="N65" s="5"/>
      <c r="O65" s="5"/>
      <c r="P65" s="5"/>
      <c r="Q65" s="5"/>
      <c r="R65" s="5"/>
      <c r="S65" s="5"/>
      <c r="T65" s="5"/>
      <c r="U65" s="5"/>
      <c r="V65" s="5"/>
      <c r="W65" s="5"/>
      <c r="X65" s="5"/>
      <c r="Y65" s="5"/>
      <c r="Z65" s="5"/>
      <c r="AA65" s="5"/>
      <c r="AB65" s="5"/>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18"/>
      <c r="EY65" s="18"/>
      <c r="EZ65" s="18"/>
      <c r="FA65" s="18"/>
      <c r="FB65" s="18"/>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18"/>
      <c r="GU65" s="18"/>
      <c r="GV65" s="18"/>
      <c r="GW65" s="18"/>
      <c r="GX65" s="18"/>
      <c r="GY65" s="18"/>
      <c r="GZ65" s="18"/>
      <c r="HA65" s="18"/>
      <c r="HB65" s="18"/>
      <c r="HC65" s="18"/>
      <c r="HD65" s="18"/>
      <c r="HE65" s="18"/>
      <c r="HF65" s="18"/>
      <c r="HG65" s="18"/>
      <c r="HH65" s="18"/>
      <c r="HI65" s="18"/>
      <c r="HJ65" s="18"/>
      <c r="HK65" s="18"/>
      <c r="HL65" s="18"/>
      <c r="HM65" s="18"/>
      <c r="HN65" s="18"/>
      <c r="HO65" s="18"/>
      <c r="HP65" s="18"/>
      <c r="HQ65" s="18"/>
      <c r="HR65" s="18"/>
      <c r="HS65" s="18"/>
      <c r="HT65" s="18"/>
      <c r="HU65" s="18"/>
      <c r="HV65" s="18"/>
      <c r="HW65" s="18"/>
      <c r="HX65" s="18"/>
      <c r="HY65" s="18"/>
      <c r="HZ65" s="18"/>
      <c r="IA65" s="18"/>
      <c r="IB65" s="18"/>
      <c r="IC65" s="18"/>
      <c r="ID65" s="18"/>
      <c r="IE65" s="18"/>
      <c r="IF65" s="18"/>
      <c r="IG65" s="18"/>
      <c r="IH65" s="18"/>
      <c r="II65" s="18"/>
      <c r="IJ65" s="18"/>
      <c r="IK65" s="18"/>
      <c r="IL65" s="18"/>
      <c r="IM65" s="18"/>
      <c r="IN65" s="18"/>
      <c r="IO65" s="18"/>
      <c r="IP65" s="18"/>
      <c r="IQ65" s="18"/>
      <c r="IR65" s="18"/>
      <c r="IS65" s="18"/>
      <c r="IT65" s="18"/>
      <c r="IU65" s="18"/>
      <c r="IV65" s="18"/>
      <c r="IW65" s="18"/>
      <c r="IX65" s="18"/>
      <c r="IY65" s="18"/>
      <c r="IZ65" s="18"/>
      <c r="JA65" s="18"/>
      <c r="JB65" s="18"/>
      <c r="JC65" s="18"/>
      <c r="JD65" s="18"/>
      <c r="JE65" s="18"/>
      <c r="JF65" s="18"/>
      <c r="JG65" s="18"/>
      <c r="JH65" s="18"/>
      <c r="JI65" s="18"/>
      <c r="JJ65" s="18"/>
      <c r="JK65" s="18"/>
      <c r="JL65" s="18"/>
      <c r="JM65" s="18"/>
      <c r="JN65" s="18"/>
      <c r="JO65" s="18"/>
      <c r="JP65" s="18"/>
      <c r="JQ65" s="18"/>
      <c r="JR65" s="18"/>
      <c r="JS65" s="18"/>
      <c r="JT65" s="18"/>
      <c r="JU65" s="18"/>
      <c r="JV65" s="18"/>
      <c r="JW65" s="18"/>
      <c r="JX65" s="18"/>
      <c r="JY65" s="18"/>
      <c r="JZ65" s="18"/>
      <c r="KA65" s="18"/>
      <c r="KB65" s="18"/>
      <c r="KC65" s="18"/>
      <c r="KD65" s="18"/>
      <c r="KE65" s="18"/>
      <c r="KF65" s="18"/>
      <c r="KG65" s="18"/>
      <c r="KH65" s="18"/>
      <c r="KI65" s="18"/>
      <c r="KJ65" s="18"/>
      <c r="KK65" s="18"/>
      <c r="KL65" s="18"/>
      <c r="KM65" s="18"/>
      <c r="KN65" s="18"/>
      <c r="KO65" s="18"/>
      <c r="KP65" s="18"/>
      <c r="KQ65" s="18"/>
      <c r="KR65" s="18"/>
      <c r="KS65" s="18"/>
      <c r="KT65" s="18"/>
      <c r="KU65" s="18"/>
      <c r="KV65" s="18"/>
      <c r="KW65" s="18"/>
      <c r="KX65" s="18"/>
      <c r="KY65" s="18"/>
      <c r="KZ65" s="18"/>
      <c r="LA65" s="18"/>
      <c r="LB65" s="18"/>
      <c r="LC65" s="18"/>
      <c r="LD65" s="18"/>
      <c r="LE65" s="18"/>
      <c r="LF65" s="18"/>
      <c r="LG65" s="18"/>
      <c r="LH65" s="18"/>
      <c r="LI65" s="18"/>
      <c r="LJ65" s="18"/>
      <c r="LK65" s="18"/>
      <c r="LL65" s="18"/>
      <c r="LM65" s="18"/>
      <c r="LN65" s="18"/>
      <c r="LO65" s="18"/>
      <c r="LP65" s="18"/>
      <c r="LQ65" s="18"/>
      <c r="LR65" s="18"/>
      <c r="LS65" s="18"/>
      <c r="LT65" s="18"/>
      <c r="LU65" s="18"/>
      <c r="LV65" s="18"/>
      <c r="LW65" s="18"/>
      <c r="LX65" s="18"/>
      <c r="LY65" s="18"/>
      <c r="LZ65" s="18"/>
      <c r="MA65" s="18"/>
      <c r="MB65" s="18"/>
      <c r="MC65" s="18"/>
      <c r="MD65" s="18"/>
      <c r="ME65" s="18"/>
      <c r="MF65" s="18"/>
      <c r="MG65" s="18"/>
      <c r="MH65" s="18"/>
      <c r="MI65" s="18"/>
      <c r="MJ65" s="18"/>
      <c r="MK65" s="18"/>
      <c r="ML65" s="18"/>
      <c r="MM65" s="18"/>
      <c r="MN65" s="18"/>
      <c r="MO65" s="18"/>
      <c r="MP65" s="18"/>
      <c r="MQ65" s="18"/>
      <c r="MR65" s="18"/>
      <c r="MS65" s="18"/>
      <c r="MT65" s="18"/>
      <c r="MU65" s="18"/>
      <c r="MV65" s="18"/>
      <c r="MW65" s="18"/>
      <c r="MX65" s="18"/>
      <c r="MY65" s="18"/>
      <c r="MZ65" s="18"/>
      <c r="NA65" s="18"/>
      <c r="NB65" s="18"/>
      <c r="NC65" s="18"/>
      <c r="ND65" s="18"/>
      <c r="NE65" s="18"/>
      <c r="NF65" s="18"/>
      <c r="NG65" s="18"/>
      <c r="NH65" s="18"/>
      <c r="NI65" s="18"/>
      <c r="NJ65" s="18"/>
      <c r="NK65" s="18"/>
      <c r="NL65" s="18"/>
      <c r="NM65" s="18"/>
      <c r="NN65" s="18"/>
      <c r="NO65" s="18"/>
      <c r="NP65" s="18"/>
      <c r="NQ65" s="18"/>
      <c r="NR65" s="18"/>
      <c r="NS65" s="18"/>
      <c r="NT65" s="18"/>
      <c r="NU65" s="18"/>
      <c r="NV65" s="18"/>
      <c r="NW65" s="18"/>
      <c r="NX65" s="18"/>
      <c r="NY65" s="18"/>
      <c r="NZ65" s="18"/>
      <c r="OA65" s="18"/>
      <c r="OB65" s="18"/>
      <c r="OC65" s="18"/>
      <c r="OD65" s="18"/>
      <c r="OE65" s="18"/>
      <c r="OF65" s="18"/>
      <c r="OG65" s="18"/>
      <c r="OH65" s="18"/>
      <c r="OI65" s="18"/>
      <c r="OJ65" s="18"/>
      <c r="OK65" s="18"/>
      <c r="OL65" s="18"/>
      <c r="OM65" s="18"/>
      <c r="ON65" s="18"/>
      <c r="OO65" s="18"/>
      <c r="OP65" s="18"/>
      <c r="OQ65" s="18"/>
      <c r="OR65" s="18"/>
      <c r="OS65" s="18"/>
      <c r="OT65" s="18"/>
      <c r="OU65" s="18"/>
      <c r="OV65" s="18"/>
      <c r="OW65" s="18"/>
      <c r="OX65" s="18"/>
      <c r="OY65" s="18"/>
      <c r="OZ65" s="18"/>
      <c r="PA65" s="18"/>
      <c r="PB65" s="18"/>
      <c r="PC65" s="18"/>
      <c r="PD65" s="18"/>
      <c r="PE65" s="18"/>
      <c r="PF65" s="18"/>
      <c r="PG65" s="18"/>
      <c r="PH65" s="18"/>
      <c r="PI65" s="18"/>
      <c r="PJ65" s="18"/>
      <c r="PK65" s="18"/>
      <c r="PL65" s="18"/>
      <c r="PM65" s="18"/>
      <c r="PN65" s="18"/>
      <c r="PO65" s="18"/>
      <c r="PP65" s="18"/>
      <c r="PQ65" s="18"/>
      <c r="PR65" s="18"/>
      <c r="PS65" s="18"/>
      <c r="PT65" s="18"/>
      <c r="PU65" s="18"/>
      <c r="PV65" s="18"/>
      <c r="PW65" s="18"/>
      <c r="PX65" s="18"/>
      <c r="PY65" s="18"/>
      <c r="PZ65" s="18"/>
      <c r="QA65" s="18"/>
      <c r="QB65" s="18"/>
      <c r="QC65" s="18"/>
      <c r="QD65" s="18"/>
      <c r="QE65" s="18"/>
      <c r="QF65" s="18"/>
      <c r="QG65" s="18"/>
      <c r="QH65" s="18"/>
      <c r="QI65" s="18"/>
      <c r="QJ65" s="18"/>
      <c r="QK65" s="18"/>
      <c r="QL65" s="18"/>
      <c r="QM65" s="18"/>
      <c r="QN65" s="18"/>
      <c r="QO65" s="18"/>
      <c r="QP65" s="18"/>
      <c r="QQ65" s="18"/>
      <c r="QR65" s="18"/>
      <c r="QS65" s="18"/>
      <c r="QT65" s="18"/>
      <c r="QU65" s="18"/>
      <c r="QV65" s="18"/>
      <c r="QW65" s="18"/>
      <c r="QX65" s="18"/>
      <c r="QY65" s="18"/>
      <c r="QZ65" s="18"/>
      <c r="RA65" s="18"/>
      <c r="RB65" s="18"/>
      <c r="RC65" s="18"/>
      <c r="RD65" s="18"/>
      <c r="RE65" s="18"/>
      <c r="RF65" s="18"/>
      <c r="RG65" s="18"/>
      <c r="RH65" s="18"/>
      <c r="RI65" s="18"/>
      <c r="RJ65" s="18"/>
      <c r="RK65" s="18"/>
      <c r="RL65" s="18"/>
      <c r="RM65" s="18"/>
      <c r="RN65" s="18"/>
      <c r="RO65" s="18"/>
      <c r="RP65" s="18"/>
      <c r="RQ65" s="18"/>
      <c r="RR65" s="18"/>
      <c r="RS65" s="18"/>
      <c r="RT65" s="18"/>
      <c r="RU65" s="18"/>
      <c r="RV65" s="18"/>
      <c r="RW65" s="18"/>
      <c r="RX65" s="18"/>
      <c r="RY65" s="18"/>
      <c r="RZ65" s="18"/>
      <c r="SA65" s="18"/>
      <c r="SB65" s="18"/>
      <c r="SC65" s="18"/>
      <c r="SD65" s="18"/>
      <c r="SE65" s="18"/>
      <c r="SF65" s="18"/>
      <c r="SG65" s="18"/>
      <c r="SH65" s="18"/>
      <c r="SI65" s="18"/>
      <c r="SJ65" s="18"/>
      <c r="SK65" s="18"/>
      <c r="SL65" s="18"/>
      <c r="SM65" s="18"/>
      <c r="SN65" s="18"/>
      <c r="SO65" s="18"/>
      <c r="SP65" s="18"/>
      <c r="SQ65" s="18"/>
      <c r="SR65" s="18"/>
      <c r="SS65" s="18"/>
      <c r="ST65" s="18"/>
      <c r="SU65" s="18"/>
      <c r="SV65" s="18"/>
      <c r="SW65" s="18"/>
      <c r="SX65" s="18"/>
      <c r="SY65" s="18"/>
      <c r="SZ65" s="18"/>
      <c r="TA65" s="18"/>
      <c r="TB65" s="18"/>
      <c r="TC65" s="18"/>
      <c r="TD65" s="18"/>
      <c r="TE65" s="18"/>
      <c r="TF65" s="18"/>
      <c r="TG65" s="18"/>
      <c r="TH65" s="18"/>
      <c r="TI65" s="18"/>
      <c r="TJ65" s="18"/>
      <c r="TK65" s="18"/>
      <c r="TL65" s="18"/>
      <c r="TM65" s="18"/>
      <c r="TN65" s="18"/>
      <c r="TO65" s="18"/>
      <c r="TP65" s="18"/>
      <c r="TQ65" s="18"/>
      <c r="TR65" s="18"/>
      <c r="TS65" s="18"/>
      <c r="TT65" s="18"/>
      <c r="TU65" s="18"/>
      <c r="TV65" s="18"/>
      <c r="TW65" s="18"/>
      <c r="TX65" s="18"/>
      <c r="TY65" s="18"/>
      <c r="TZ65" s="18"/>
      <c r="UA65" s="18"/>
      <c r="UB65" s="18"/>
      <c r="UC65" s="18"/>
      <c r="UD65" s="18"/>
      <c r="UE65" s="18"/>
      <c r="UF65" s="18"/>
      <c r="UG65" s="18"/>
      <c r="UH65" s="18"/>
      <c r="UI65" s="18"/>
      <c r="UJ65" s="18"/>
      <c r="UK65" s="18"/>
      <c r="UL65" s="18"/>
      <c r="UM65" s="18"/>
      <c r="UN65" s="18"/>
      <c r="UO65" s="18"/>
      <c r="UP65" s="18"/>
      <c r="UQ65" s="18"/>
      <c r="UR65" s="18"/>
      <c r="US65" s="18"/>
      <c r="UT65" s="18"/>
      <c r="UU65" s="18"/>
      <c r="UV65" s="18"/>
      <c r="UW65" s="18"/>
      <c r="UX65" s="18"/>
      <c r="UY65" s="18"/>
      <c r="UZ65" s="18"/>
      <c r="VA65" s="18"/>
      <c r="VB65" s="18"/>
      <c r="VC65" s="18"/>
      <c r="VD65" s="18"/>
      <c r="VE65" s="18"/>
      <c r="VF65" s="18"/>
      <c r="VG65" s="18"/>
      <c r="VH65" s="18"/>
      <c r="VI65" s="18"/>
      <c r="VJ65" s="18"/>
      <c r="VK65" s="18"/>
      <c r="VL65" s="18"/>
      <c r="VM65" s="18"/>
      <c r="VN65" s="18"/>
      <c r="VO65" s="18"/>
      <c r="VP65" s="18"/>
      <c r="VQ65" s="18"/>
      <c r="VR65" s="18"/>
      <c r="VS65" s="18"/>
      <c r="VT65" s="18"/>
      <c r="VU65" s="18"/>
      <c r="VV65" s="18"/>
      <c r="VW65" s="18"/>
      <c r="VX65" s="18"/>
      <c r="VY65" s="18"/>
      <c r="VZ65" s="18"/>
      <c r="WA65" s="18"/>
      <c r="WB65" s="18"/>
      <c r="WC65" s="18"/>
      <c r="WD65" s="18"/>
      <c r="WE65" s="18"/>
      <c r="WF65" s="18"/>
      <c r="WG65" s="18"/>
      <c r="WH65" s="18"/>
      <c r="WI65" s="18"/>
      <c r="WJ65" s="18"/>
      <c r="WK65" s="18"/>
      <c r="WL65" s="18"/>
      <c r="WM65" s="18"/>
      <c r="WN65" s="18"/>
      <c r="WO65" s="18"/>
      <c r="WP65" s="18"/>
      <c r="WQ65" s="18"/>
      <c r="WR65" s="18"/>
      <c r="WS65" s="18"/>
      <c r="WT65" s="18"/>
      <c r="WU65" s="18"/>
      <c r="WV65" s="18"/>
      <c r="WW65" s="18"/>
      <c r="WX65" s="18"/>
      <c r="WY65" s="18"/>
      <c r="WZ65" s="18"/>
      <c r="XA65" s="18"/>
      <c r="XB65" s="18"/>
      <c r="XC65" s="18"/>
      <c r="XD65" s="18"/>
      <c r="XE65" s="18"/>
      <c r="XF65" s="18"/>
      <c r="XG65" s="18"/>
      <c r="XH65" s="18"/>
      <c r="XI65" s="18"/>
      <c r="XJ65" s="18"/>
      <c r="XK65" s="18"/>
      <c r="XL65" s="18"/>
      <c r="XM65" s="18"/>
      <c r="XN65" s="18"/>
      <c r="XO65" s="18"/>
      <c r="XP65" s="18"/>
      <c r="XQ65" s="18"/>
      <c r="XR65" s="18"/>
      <c r="XS65" s="18"/>
      <c r="XT65" s="18"/>
      <c r="XU65" s="18"/>
      <c r="XV65" s="18"/>
      <c r="XW65" s="18"/>
      <c r="XX65" s="18"/>
      <c r="XY65" s="18"/>
      <c r="XZ65" s="18"/>
      <c r="YA65" s="18"/>
      <c r="YB65" s="18"/>
      <c r="YC65" s="18"/>
      <c r="YD65" s="18"/>
      <c r="YE65" s="18"/>
      <c r="YF65" s="18"/>
      <c r="YG65" s="18"/>
      <c r="YH65" s="18"/>
      <c r="YI65" s="18"/>
      <c r="YJ65" s="18"/>
      <c r="YK65" s="18"/>
      <c r="YL65" s="18"/>
      <c r="YM65" s="18"/>
      <c r="YN65" s="18"/>
      <c r="YO65" s="18"/>
      <c r="YP65" s="18"/>
      <c r="YQ65" s="18"/>
      <c r="YR65" s="18"/>
      <c r="YS65" s="18"/>
      <c r="YT65" s="18"/>
      <c r="YU65" s="18"/>
      <c r="YV65" s="18"/>
      <c r="YW65" s="18"/>
      <c r="YX65" s="18"/>
      <c r="YY65" s="18"/>
      <c r="YZ65" s="18"/>
      <c r="ZA65" s="18"/>
      <c r="ZB65" s="18"/>
      <c r="ZC65" s="18"/>
      <c r="ZD65" s="18"/>
      <c r="ZE65" s="18"/>
      <c r="ZF65" s="18"/>
      <c r="ZG65" s="18"/>
      <c r="ZH65" s="18"/>
      <c r="ZI65" s="18"/>
      <c r="ZJ65" s="18"/>
      <c r="ZK65" s="18"/>
      <c r="ZL65" s="18"/>
      <c r="ZM65" s="18"/>
      <c r="ZN65" s="18"/>
      <c r="ZO65" s="18"/>
      <c r="ZP65" s="18"/>
      <c r="ZQ65" s="18"/>
      <c r="ZR65" s="18"/>
      <c r="ZS65" s="18"/>
      <c r="ZT65" s="18"/>
      <c r="ZU65" s="18"/>
      <c r="ZV65" s="18"/>
      <c r="ZW65" s="18"/>
      <c r="ZX65" s="18"/>
      <c r="ZY65" s="18"/>
      <c r="ZZ65" s="18"/>
      <c r="AAA65" s="18"/>
      <c r="AAB65" s="18"/>
      <c r="AAC65" s="18"/>
      <c r="AAD65" s="18"/>
      <c r="AAE65" s="18"/>
      <c r="AAF65" s="18"/>
      <c r="AAG65" s="18"/>
      <c r="AAH65" s="18"/>
      <c r="AAI65" s="18"/>
      <c r="AAJ65" s="18"/>
      <c r="AAK65" s="18"/>
      <c r="AAL65" s="18"/>
      <c r="AAM65" s="18"/>
      <c r="AAN65" s="18"/>
      <c r="AAO65" s="18"/>
      <c r="AAP65" s="18"/>
      <c r="AAQ65" s="18"/>
      <c r="AAR65" s="18"/>
      <c r="AAS65" s="18"/>
      <c r="AAT65" s="18"/>
      <c r="AAU65" s="18"/>
      <c r="AAV65" s="18"/>
      <c r="AAW65" s="18"/>
      <c r="AAX65" s="18"/>
      <c r="AAY65" s="18"/>
      <c r="AAZ65" s="18"/>
      <c r="ABA65" s="18"/>
      <c r="ABB65" s="18"/>
      <c r="ABC65" s="18"/>
      <c r="ABD65" s="18"/>
      <c r="ABE65" s="18"/>
      <c r="ABF65" s="18"/>
      <c r="ABG65" s="18"/>
      <c r="ABH65" s="18"/>
      <c r="ABI65" s="18"/>
      <c r="ABJ65" s="18"/>
      <c r="ABK65" s="18"/>
      <c r="ABL65" s="18"/>
      <c r="ABM65" s="18"/>
      <c r="ABN65" s="18"/>
      <c r="ABO65" s="18"/>
      <c r="ABP65" s="18"/>
      <c r="ABQ65" s="18"/>
      <c r="ABR65" s="18"/>
      <c r="ABS65" s="18"/>
    </row>
    <row r="66" spans="1:747" ht="20.100000000000001" customHeight="1">
      <c r="D66" s="9"/>
      <c r="E66" s="10"/>
      <c r="F66" s="10"/>
      <c r="G66" s="10"/>
      <c r="H66" s="54"/>
      <c r="I66" s="54"/>
      <c r="J66" s="11"/>
      <c r="K66" s="11"/>
      <c r="L66" s="12"/>
    </row>
    <row r="67" spans="1:747" ht="12.95" customHeight="1">
      <c r="C67" s="6"/>
      <c r="D67" s="6"/>
      <c r="G67" s="6"/>
      <c r="H67" s="6"/>
      <c r="I67" s="6"/>
      <c r="J67" s="10"/>
      <c r="K67" s="10"/>
      <c r="L67" s="12"/>
    </row>
    <row r="68" spans="1:747" ht="12.95" customHeight="1">
      <c r="A68" s="183" t="s">
        <v>84</v>
      </c>
      <c r="B68" s="183"/>
      <c r="C68" s="76"/>
      <c r="D68" s="76"/>
      <c r="E68" s="32"/>
      <c r="F68" s="32"/>
      <c r="G68" s="182"/>
      <c r="H68" s="182"/>
      <c r="I68" s="71"/>
      <c r="J68" s="10"/>
      <c r="K68" s="10"/>
      <c r="L68" s="12"/>
    </row>
    <row r="69" spans="1:747" ht="20.100000000000001" customHeight="1">
      <c r="A69" s="150" t="s">
        <v>85</v>
      </c>
      <c r="B69" s="150"/>
      <c r="C69" s="150"/>
      <c r="D69" s="77" t="s">
        <v>9</v>
      </c>
      <c r="E69" s="77" t="s">
        <v>10</v>
      </c>
      <c r="G69" s="55"/>
      <c r="H69" s="55"/>
      <c r="I69" s="55"/>
      <c r="J69" s="10"/>
      <c r="K69" s="10"/>
      <c r="L69" s="12"/>
    </row>
    <row r="70" spans="1:747" ht="20.100000000000001" customHeight="1">
      <c r="A70" s="150"/>
      <c r="B70" s="150"/>
      <c r="C70" s="150"/>
      <c r="D70" s="14">
        <v>2013</v>
      </c>
      <c r="E70" s="13">
        <v>0.03</v>
      </c>
      <c r="G70" s="56"/>
      <c r="H70" s="57" t="s">
        <v>35</v>
      </c>
      <c r="I70" s="57"/>
      <c r="J70" s="10"/>
      <c r="K70" s="10"/>
      <c r="L70" s="12"/>
    </row>
    <row r="71" spans="1:747" ht="20.100000000000001" customHeight="1">
      <c r="A71" s="150"/>
      <c r="B71" s="150"/>
      <c r="C71" s="150"/>
      <c r="D71" s="14">
        <v>2014</v>
      </c>
      <c r="E71" s="13">
        <v>0.03</v>
      </c>
      <c r="G71" s="56"/>
      <c r="H71" s="57"/>
      <c r="I71" s="57"/>
      <c r="J71" s="10"/>
      <c r="K71" s="10"/>
      <c r="L71" s="12"/>
    </row>
    <row r="72" spans="1:747" ht="20.100000000000001" customHeight="1">
      <c r="A72" s="150"/>
      <c r="B72" s="150"/>
      <c r="C72" s="150"/>
      <c r="D72" s="19">
        <v>2015</v>
      </c>
      <c r="E72" s="13">
        <v>0.03</v>
      </c>
      <c r="G72" s="17"/>
      <c r="H72" s="58"/>
      <c r="I72" s="58"/>
      <c r="J72" s="33"/>
      <c r="K72" s="33"/>
    </row>
    <row r="73" spans="1:747" ht="12" customHeight="1">
      <c r="E73" s="16"/>
    </row>
    <row r="74" spans="1:747" ht="20.100000000000001" customHeight="1">
      <c r="D74" s="173"/>
      <c r="E74" s="173"/>
      <c r="F74" s="173"/>
      <c r="G74" s="173"/>
      <c r="H74" s="173"/>
      <c r="I74" s="44"/>
    </row>
    <row r="75" spans="1:747" ht="20.100000000000001" customHeight="1">
      <c r="D75" s="173"/>
      <c r="E75" s="173"/>
      <c r="F75" s="173"/>
      <c r="G75" s="173"/>
      <c r="H75" s="173"/>
      <c r="I75" s="44"/>
    </row>
    <row r="76" spans="1:747" ht="20.100000000000001" customHeight="1">
      <c r="E76" s="18"/>
    </row>
    <row r="77" spans="1:747">
      <c r="E77" s="20">
        <v>2012</v>
      </c>
      <c r="F77" s="20">
        <v>2013</v>
      </c>
      <c r="G77" s="20">
        <v>2014</v>
      </c>
      <c r="H77" s="21">
        <v>2015</v>
      </c>
      <c r="I77" s="21"/>
    </row>
    <row r="78" spans="1:747">
      <c r="E78" s="22">
        <f>+F65</f>
        <v>4430656779</v>
      </c>
      <c r="F78" s="22">
        <f>+G65</f>
        <v>4563576482.3700008</v>
      </c>
      <c r="G78" s="22">
        <f>+H65</f>
        <v>4700483776.8410997</v>
      </c>
      <c r="H78" s="22">
        <f>+I65</f>
        <v>4841498290.1463337</v>
      </c>
      <c r="I78" s="22"/>
    </row>
    <row r="96" ht="17.25" customHeight="1"/>
    <row r="100" spans="1:9" ht="12.75" customHeight="1">
      <c r="A100" s="161" t="s">
        <v>89</v>
      </c>
      <c r="B100" s="161"/>
      <c r="C100" s="161"/>
      <c r="D100" s="161"/>
      <c r="E100" s="161"/>
      <c r="F100" s="161"/>
      <c r="G100" s="161"/>
      <c r="H100" s="161"/>
    </row>
    <row r="101" spans="1:9" ht="13.5" thickBot="1">
      <c r="D101" s="1"/>
      <c r="E101" s="73"/>
      <c r="F101" s="139"/>
    </row>
    <row r="102" spans="1:9" ht="25.5">
      <c r="B102" s="146" t="s">
        <v>0</v>
      </c>
      <c r="C102" s="146"/>
      <c r="D102" s="24" t="s">
        <v>18</v>
      </c>
      <c r="E102" s="24" t="s">
        <v>19</v>
      </c>
      <c r="F102" s="24" t="s">
        <v>20</v>
      </c>
      <c r="G102" s="24" t="s">
        <v>21</v>
      </c>
      <c r="H102" s="79" t="s">
        <v>73</v>
      </c>
    </row>
    <row r="103" spans="1:9" ht="41.25" customHeight="1">
      <c r="B103" s="147" t="s">
        <v>74</v>
      </c>
      <c r="C103" s="147"/>
      <c r="D103" s="29">
        <v>1036625271</v>
      </c>
      <c r="E103" s="29">
        <f>+D103*1.03</f>
        <v>1067724029.13</v>
      </c>
      <c r="F103" s="29">
        <f>+E103*1.03</f>
        <v>1099755750.0039001</v>
      </c>
      <c r="G103" s="29">
        <f>+F103*1.03</f>
        <v>1132748422.5040171</v>
      </c>
      <c r="H103" s="94" t="s">
        <v>69</v>
      </c>
      <c r="I103" s="138"/>
    </row>
    <row r="104" spans="1:9" ht="45" customHeight="1">
      <c r="B104" s="147" t="s">
        <v>65</v>
      </c>
      <c r="C104" s="147"/>
      <c r="D104" s="29">
        <v>884168825</v>
      </c>
      <c r="E104" s="29">
        <f t="shared" ref="E104:G107" si="8">+D104*1.03</f>
        <v>910693889.75</v>
      </c>
      <c r="F104" s="29">
        <f t="shared" si="8"/>
        <v>938014706.4425</v>
      </c>
      <c r="G104" s="29">
        <f t="shared" si="8"/>
        <v>966155147.63577497</v>
      </c>
      <c r="H104" s="94" t="s">
        <v>69</v>
      </c>
      <c r="I104" s="138"/>
    </row>
    <row r="105" spans="1:9">
      <c r="B105" s="147" t="s">
        <v>66</v>
      </c>
      <c r="C105" s="147"/>
      <c r="D105" s="29">
        <f>+F55</f>
        <v>13500000</v>
      </c>
      <c r="E105" s="29">
        <f t="shared" si="8"/>
        <v>13905000</v>
      </c>
      <c r="F105" s="29">
        <f t="shared" si="8"/>
        <v>14322150</v>
      </c>
      <c r="G105" s="29">
        <f t="shared" si="8"/>
        <v>14751814.5</v>
      </c>
      <c r="H105" s="95" t="s">
        <v>71</v>
      </c>
    </row>
    <row r="106" spans="1:9">
      <c r="B106" s="147" t="s">
        <v>67</v>
      </c>
      <c r="C106" s="147"/>
      <c r="D106" s="29">
        <f>+F56</f>
        <v>1000</v>
      </c>
      <c r="E106" s="29">
        <f t="shared" si="8"/>
        <v>1030</v>
      </c>
      <c r="F106" s="29">
        <f t="shared" si="8"/>
        <v>1060.9000000000001</v>
      </c>
      <c r="G106" s="29">
        <f t="shared" si="8"/>
        <v>1092.7270000000001</v>
      </c>
      <c r="H106" s="95" t="s">
        <v>72</v>
      </c>
    </row>
    <row r="107" spans="1:9" ht="43.5" customHeight="1">
      <c r="B107" s="147" t="s">
        <v>70</v>
      </c>
      <c r="C107" s="147"/>
      <c r="D107" s="29">
        <v>10000000</v>
      </c>
      <c r="E107" s="29">
        <f t="shared" si="8"/>
        <v>10300000</v>
      </c>
      <c r="F107" s="29">
        <f t="shared" si="8"/>
        <v>10609000</v>
      </c>
      <c r="G107" s="29">
        <f t="shared" si="8"/>
        <v>10927270</v>
      </c>
      <c r="H107" s="96" t="s">
        <v>69</v>
      </c>
    </row>
    <row r="108" spans="1:9">
      <c r="B108" s="147" t="s">
        <v>68</v>
      </c>
      <c r="C108" s="147"/>
      <c r="D108" s="29">
        <f>+'[1]Ejecuciones corte 2012-05-15'!$G$112</f>
        <v>1792111</v>
      </c>
      <c r="E108" s="29">
        <v>0</v>
      </c>
      <c r="F108" s="29">
        <v>0</v>
      </c>
      <c r="G108" s="29">
        <v>0</v>
      </c>
      <c r="H108" s="95" t="s">
        <v>72</v>
      </c>
    </row>
    <row r="109" spans="1:9">
      <c r="B109" s="147" t="s">
        <v>87</v>
      </c>
      <c r="C109" s="147"/>
      <c r="D109" s="29">
        <v>26042190</v>
      </c>
      <c r="E109" s="29">
        <f t="shared" ref="E109" si="9">+D109*1.03</f>
        <v>26823455.699999999</v>
      </c>
      <c r="F109" s="29">
        <f t="shared" ref="F109" si="10">+E109*1.03</f>
        <v>27628159.370999999</v>
      </c>
      <c r="G109" s="29">
        <f t="shared" ref="G109" si="11">+F109*1.03</f>
        <v>28457004.15213</v>
      </c>
      <c r="H109" s="95" t="s">
        <v>88</v>
      </c>
    </row>
    <row r="110" spans="1:9" ht="27" customHeight="1">
      <c r="B110" s="151" t="str">
        <f>+'[1]Ejecuciones corte 2012-05-15'!$B$64</f>
        <v>SGP APORTES PATRONALES</v>
      </c>
      <c r="C110" s="152"/>
      <c r="D110" s="29">
        <f>+'[1]Ejecuciones corte 2012-05-15'!$G$64</f>
        <v>21793996</v>
      </c>
      <c r="E110" s="29">
        <f t="shared" ref="E110" si="12">+D110*1.03</f>
        <v>22447815.879999999</v>
      </c>
      <c r="F110" s="29">
        <f t="shared" ref="F110" si="13">+E110*1.03</f>
        <v>23121250.356399998</v>
      </c>
      <c r="G110" s="29">
        <f t="shared" ref="G110" si="14">+F110*1.03</f>
        <v>23814887.867091998</v>
      </c>
      <c r="H110" s="95" t="s">
        <v>88</v>
      </c>
    </row>
    <row r="111" spans="1:9" ht="27" customHeight="1">
      <c r="B111" s="150" t="str">
        <f>+'[1]Ejecuciones corte 2012-05-15'!$B$62</f>
        <v>SGP PRESTACION DE SERVICIOS A POBLACION NO AFILIADA</v>
      </c>
      <c r="C111" s="150"/>
      <c r="D111" s="29">
        <f>+'[1]Ejecuciones corte 2012-05-15'!$G$62</f>
        <v>11204458</v>
      </c>
      <c r="E111" s="29">
        <v>0</v>
      </c>
      <c r="F111" s="29">
        <v>0</v>
      </c>
      <c r="G111" s="29">
        <v>0</v>
      </c>
      <c r="H111" s="95" t="s">
        <v>88</v>
      </c>
    </row>
    <row r="112" spans="1:9">
      <c r="B112" s="148" t="s">
        <v>1</v>
      </c>
      <c r="C112" s="148"/>
      <c r="D112" s="86">
        <f>+SUM(D103:D111)</f>
        <v>2005127851</v>
      </c>
      <c r="E112" s="103">
        <f t="shared" ref="E112:G112" si="15">+SUM(E103:E108)</f>
        <v>2002623948.8800001</v>
      </c>
      <c r="F112" s="103">
        <f t="shared" si="15"/>
        <v>2062702667.3464003</v>
      </c>
      <c r="G112" s="103">
        <f t="shared" si="15"/>
        <v>2124583747.366792</v>
      </c>
      <c r="H112" s="62"/>
    </row>
    <row r="113" spans="1:13">
      <c r="B113" s="117"/>
      <c r="C113" s="117"/>
      <c r="D113" s="116"/>
      <c r="E113" s="116"/>
      <c r="F113" s="116"/>
      <c r="G113" s="116"/>
    </row>
    <row r="114" spans="1:13">
      <c r="B114" s="117"/>
      <c r="C114" s="117"/>
      <c r="D114" s="116"/>
      <c r="E114" s="116"/>
      <c r="F114" s="116"/>
      <c r="G114" s="116"/>
    </row>
    <row r="115" spans="1:13">
      <c r="A115" s="149" t="s">
        <v>95</v>
      </c>
      <c r="B115" s="149"/>
      <c r="C115" s="149"/>
      <c r="D115" s="149"/>
      <c r="E115" s="149"/>
      <c r="F115" s="149"/>
      <c r="G115" s="149"/>
      <c r="H115" s="149"/>
      <c r="I115" s="149"/>
      <c r="J115" s="149"/>
      <c r="K115" s="123"/>
      <c r="L115" s="123"/>
      <c r="M115" s="123"/>
    </row>
    <row r="116" spans="1:13" ht="12.75" customHeight="1">
      <c r="A116" s="149"/>
      <c r="B116" s="149"/>
      <c r="C116" s="149"/>
      <c r="D116" s="149"/>
      <c r="E116" s="149"/>
      <c r="F116" s="149"/>
      <c r="G116" s="149"/>
      <c r="H116" s="149"/>
      <c r="I116" s="149"/>
      <c r="J116" s="149"/>
      <c r="K116" s="123"/>
      <c r="L116" s="123"/>
      <c r="M116" s="123"/>
    </row>
    <row r="117" spans="1:13" ht="24.75" customHeight="1">
      <c r="A117" s="187" t="s">
        <v>52</v>
      </c>
      <c r="B117" s="187"/>
      <c r="C117" s="187"/>
      <c r="D117" s="187"/>
      <c r="E117" s="187"/>
      <c r="F117" s="187"/>
      <c r="G117" s="187"/>
      <c r="H117" s="187"/>
      <c r="I117" s="187"/>
      <c r="J117" s="187"/>
      <c r="K117" s="63"/>
      <c r="L117" s="63"/>
    </row>
    <row r="118" spans="1:13" ht="12.75" customHeight="1">
      <c r="D118" s="140"/>
      <c r="E118" s="104"/>
      <c r="F118" s="9"/>
      <c r="G118" s="9"/>
      <c r="H118" s="9"/>
      <c r="I118" s="40"/>
      <c r="J118" s="9"/>
      <c r="K118" s="9"/>
      <c r="L118" s="9"/>
    </row>
    <row r="119" spans="1:13" ht="12.75" customHeight="1">
      <c r="D119" s="9"/>
      <c r="E119" s="9"/>
      <c r="F119" s="9"/>
      <c r="G119" s="9"/>
      <c r="H119" s="9"/>
      <c r="I119" s="40"/>
      <c r="J119" s="9"/>
      <c r="K119" s="9"/>
      <c r="L119" s="9"/>
    </row>
    <row r="120" spans="1:13" ht="12.75" customHeight="1">
      <c r="D120" s="9"/>
      <c r="E120" s="9"/>
      <c r="F120" s="9"/>
      <c r="G120" s="9"/>
      <c r="H120" s="9"/>
      <c r="I120" s="40"/>
      <c r="J120" s="9"/>
      <c r="K120" s="9"/>
      <c r="L120" s="9"/>
    </row>
    <row r="121" spans="1:13">
      <c r="A121" s="87" t="s">
        <v>53</v>
      </c>
    </row>
    <row r="122" spans="1:13" ht="20.100000000000001" customHeight="1">
      <c r="A122" s="24" t="s">
        <v>32</v>
      </c>
      <c r="B122" s="146" t="s">
        <v>0</v>
      </c>
      <c r="C122" s="146"/>
      <c r="D122" s="146"/>
      <c r="E122" s="24" t="s">
        <v>18</v>
      </c>
      <c r="F122" s="24" t="s">
        <v>19</v>
      </c>
      <c r="G122" s="24" t="s">
        <v>20</v>
      </c>
      <c r="H122" s="24" t="s">
        <v>21</v>
      </c>
      <c r="I122" s="25"/>
      <c r="J122" s="25"/>
    </row>
    <row r="123" spans="1:13">
      <c r="A123" s="62" t="str">
        <f>+'[1]Ejecuciones corte 2012-05-15'!$A$93</f>
        <v>1201</v>
      </c>
      <c r="B123" s="147" t="s">
        <v>36</v>
      </c>
      <c r="C123" s="147"/>
      <c r="D123" s="147"/>
      <c r="E123" s="29">
        <f>+'[1]Ejecuciones corte 2012-05-15'!$F$93</f>
        <v>3535114416</v>
      </c>
      <c r="F123" s="29">
        <v>0</v>
      </c>
      <c r="G123" s="29">
        <v>0</v>
      </c>
      <c r="H123" s="29">
        <v>0</v>
      </c>
      <c r="I123" s="72"/>
      <c r="J123" s="30"/>
    </row>
    <row r="124" spans="1:13">
      <c r="D124" s="184" t="s">
        <v>1</v>
      </c>
      <c r="E124" s="156">
        <f>+SUM(E123:E123)</f>
        <v>3535114416</v>
      </c>
      <c r="F124" s="156">
        <f t="shared" ref="F124:H124" si="16">+SUM(F123:F123)</f>
        <v>0</v>
      </c>
      <c r="G124" s="156">
        <f t="shared" si="16"/>
        <v>0</v>
      </c>
      <c r="H124" s="156">
        <f t="shared" si="16"/>
        <v>0</v>
      </c>
      <c r="I124" s="85"/>
      <c r="J124" s="186"/>
    </row>
    <row r="125" spans="1:13">
      <c r="D125" s="185"/>
      <c r="E125" s="156"/>
      <c r="F125" s="156"/>
      <c r="G125" s="156"/>
      <c r="H125" s="156"/>
      <c r="I125" s="85"/>
      <c r="J125" s="186"/>
    </row>
    <row r="126" spans="1:13">
      <c r="D126" s="9"/>
      <c r="E126" s="9"/>
      <c r="F126" s="9"/>
      <c r="G126" s="9"/>
      <c r="H126" s="9"/>
      <c r="I126" s="40"/>
      <c r="J126" s="31"/>
    </row>
    <row r="127" spans="1:13">
      <c r="D127" s="9"/>
      <c r="E127" s="9"/>
      <c r="F127" s="9"/>
      <c r="G127" s="9"/>
      <c r="H127" s="9"/>
      <c r="I127" s="40"/>
      <c r="J127" s="31"/>
    </row>
    <row r="128" spans="1:13">
      <c r="D128" s="9"/>
      <c r="E128" s="9"/>
      <c r="F128" s="9"/>
      <c r="G128" s="9"/>
      <c r="H128" s="9"/>
      <c r="I128" s="40"/>
      <c r="J128" s="31"/>
    </row>
    <row r="129" spans="1:10">
      <c r="D129" s="9"/>
      <c r="E129" s="9"/>
      <c r="F129" s="9"/>
      <c r="G129" s="9"/>
      <c r="H129" s="9"/>
      <c r="I129" s="40"/>
      <c r="J129" s="31"/>
    </row>
    <row r="130" spans="1:10">
      <c r="A130" s="87" t="s">
        <v>54</v>
      </c>
      <c r="D130" s="9"/>
      <c r="E130" s="9"/>
      <c r="F130" s="9"/>
      <c r="G130" s="9"/>
      <c r="H130" s="9"/>
      <c r="I130" s="40"/>
      <c r="J130" s="31"/>
    </row>
    <row r="131" spans="1:10">
      <c r="A131" s="24" t="s">
        <v>32</v>
      </c>
      <c r="B131" s="146" t="s">
        <v>0</v>
      </c>
      <c r="C131" s="146"/>
      <c r="D131" s="146"/>
      <c r="E131" s="24" t="s">
        <v>18</v>
      </c>
      <c r="F131" s="24" t="s">
        <v>19</v>
      </c>
      <c r="G131" s="24" t="s">
        <v>20</v>
      </c>
      <c r="H131" s="24" t="s">
        <v>21</v>
      </c>
      <c r="I131" s="40"/>
      <c r="J131" s="31"/>
    </row>
    <row r="132" spans="1:10">
      <c r="A132" s="62">
        <v>1301</v>
      </c>
      <c r="B132" s="147" t="s">
        <v>41</v>
      </c>
      <c r="C132" s="147"/>
      <c r="D132" s="147"/>
      <c r="E132" s="29">
        <f>+'[1]Ejecuciones corte 2012-05-15'!$G$99</f>
        <v>4000</v>
      </c>
      <c r="F132" s="29">
        <f>+'[1]Ejecuciones corte 2012-05-15'!$G$99</f>
        <v>4000</v>
      </c>
      <c r="G132" s="29">
        <f>+'[1]Ejecuciones corte 2012-05-15'!$G$99</f>
        <v>4000</v>
      </c>
      <c r="H132" s="29">
        <f>+'[1]Ejecuciones corte 2012-05-15'!$G$99</f>
        <v>4000</v>
      </c>
      <c r="I132" s="40"/>
      <c r="J132" s="31"/>
    </row>
    <row r="133" spans="1:10">
      <c r="A133" s="62">
        <v>1302</v>
      </c>
      <c r="B133" s="147" t="s">
        <v>42</v>
      </c>
      <c r="C133" s="147"/>
      <c r="D133" s="147"/>
      <c r="E133" s="29">
        <v>1000</v>
      </c>
      <c r="F133" s="29">
        <v>1000</v>
      </c>
      <c r="G133" s="29">
        <v>1000</v>
      </c>
      <c r="H133" s="29">
        <v>1000</v>
      </c>
      <c r="I133" s="40"/>
      <c r="J133" s="31"/>
    </row>
    <row r="134" spans="1:10">
      <c r="A134" s="62">
        <v>1303</v>
      </c>
      <c r="B134" s="147" t="s">
        <v>43</v>
      </c>
      <c r="C134" s="147"/>
      <c r="D134" s="147"/>
      <c r="E134" s="29">
        <v>2420260579</v>
      </c>
      <c r="F134" s="29">
        <v>0</v>
      </c>
      <c r="G134" s="29">
        <v>0</v>
      </c>
      <c r="H134" s="29">
        <v>0</v>
      </c>
      <c r="I134" s="40"/>
      <c r="J134" s="31"/>
    </row>
    <row r="135" spans="1:10">
      <c r="A135" s="62">
        <v>1301</v>
      </c>
      <c r="B135" s="147" t="s">
        <v>44</v>
      </c>
      <c r="C135" s="147"/>
      <c r="D135" s="147"/>
      <c r="E135" s="29">
        <v>11000</v>
      </c>
      <c r="F135" s="29">
        <v>11000</v>
      </c>
      <c r="G135" s="29">
        <v>11000</v>
      </c>
      <c r="H135" s="29">
        <v>11000</v>
      </c>
      <c r="I135" s="40"/>
      <c r="J135" s="31"/>
    </row>
    <row r="136" spans="1:10">
      <c r="A136" s="207" t="s">
        <v>1</v>
      </c>
      <c r="B136" s="208"/>
      <c r="C136" s="208"/>
      <c r="D136" s="209"/>
      <c r="E136" s="156">
        <f>+SUM(E132:E135)</f>
        <v>2420276579</v>
      </c>
      <c r="F136" s="156">
        <f t="shared" ref="F136:H136" si="17">+SUM(F132:F135)</f>
        <v>16000</v>
      </c>
      <c r="G136" s="156">
        <f t="shared" si="17"/>
        <v>16000</v>
      </c>
      <c r="H136" s="156">
        <f t="shared" si="17"/>
        <v>16000</v>
      </c>
      <c r="I136" s="40"/>
      <c r="J136" s="31"/>
    </row>
    <row r="137" spans="1:10">
      <c r="A137" s="210"/>
      <c r="B137" s="211"/>
      <c r="C137" s="211"/>
      <c r="D137" s="212"/>
      <c r="E137" s="156"/>
      <c r="F137" s="156"/>
      <c r="G137" s="156"/>
      <c r="H137" s="156"/>
      <c r="I137" s="40"/>
      <c r="J137" s="31"/>
    </row>
    <row r="138" spans="1:10">
      <c r="D138" s="9"/>
      <c r="E138" s="9"/>
      <c r="F138" s="9"/>
      <c r="G138" s="9"/>
      <c r="H138" s="9"/>
      <c r="I138" s="40"/>
      <c r="J138" s="31"/>
    </row>
    <row r="139" spans="1:10">
      <c r="D139" s="9"/>
      <c r="E139" s="9"/>
      <c r="F139" s="9"/>
      <c r="G139" s="9"/>
      <c r="H139" s="9"/>
      <c r="I139" s="40"/>
      <c r="J139" s="31"/>
    </row>
    <row r="140" spans="1:10">
      <c r="D140" s="9"/>
      <c r="E140" s="9"/>
      <c r="F140" s="9"/>
      <c r="G140" s="9"/>
      <c r="H140" s="9"/>
      <c r="I140" s="40"/>
      <c r="J140" s="31"/>
    </row>
    <row r="141" spans="1:10">
      <c r="A141" s="157" t="s">
        <v>55</v>
      </c>
      <c r="B141" s="157"/>
      <c r="C141" s="157"/>
      <c r="D141" s="157"/>
      <c r="E141" s="157"/>
      <c r="F141" s="157"/>
      <c r="G141" s="157"/>
      <c r="H141" s="157"/>
      <c r="I141" s="157"/>
      <c r="J141" s="157"/>
    </row>
    <row r="142" spans="1:10">
      <c r="D142" s="9"/>
      <c r="E142" s="9"/>
      <c r="F142" s="9"/>
      <c r="G142" s="9"/>
      <c r="H142" s="9"/>
      <c r="I142" s="40"/>
      <c r="J142" s="31"/>
    </row>
    <row r="143" spans="1:10" ht="12.75" customHeight="1">
      <c r="A143" s="33"/>
      <c r="D143" s="1"/>
      <c r="E143" s="85"/>
      <c r="F143" s="40"/>
      <c r="G143" s="40"/>
      <c r="H143" s="40"/>
      <c r="I143" s="40"/>
      <c r="J143" s="31"/>
    </row>
    <row r="144" spans="1:10" ht="20.100000000000001" customHeight="1">
      <c r="A144" s="33"/>
      <c r="B144" s="146" t="s">
        <v>0</v>
      </c>
      <c r="C144" s="146"/>
      <c r="D144" s="38" t="s">
        <v>18</v>
      </c>
      <c r="E144" s="85"/>
      <c r="F144" s="40"/>
      <c r="G144" s="40"/>
      <c r="H144" s="40"/>
      <c r="I144" s="40"/>
      <c r="J144" s="31"/>
    </row>
    <row r="145" spans="1:10" ht="20.100000000000001" customHeight="1">
      <c r="A145" s="33"/>
      <c r="B145" s="202" t="s">
        <v>45</v>
      </c>
      <c r="C145" s="203"/>
      <c r="D145" s="142">
        <f>+F12</f>
        <v>242763000</v>
      </c>
      <c r="E145" s="85"/>
      <c r="F145" s="40"/>
      <c r="G145" s="40"/>
      <c r="H145" s="40"/>
      <c r="I145" s="40"/>
      <c r="J145" s="31"/>
    </row>
    <row r="146" spans="1:10" ht="20.100000000000001" customHeight="1">
      <c r="A146" s="33"/>
      <c r="B146" s="204" t="s">
        <v>46</v>
      </c>
      <c r="C146" s="205"/>
      <c r="D146" s="142">
        <f>+F65</f>
        <v>4430656779</v>
      </c>
      <c r="E146" s="85"/>
      <c r="F146" s="40"/>
      <c r="G146" s="40"/>
      <c r="H146" s="40"/>
      <c r="I146" s="40"/>
      <c r="J146" s="31"/>
    </row>
    <row r="147" spans="1:10" ht="42" customHeight="1">
      <c r="A147" s="33"/>
      <c r="B147" s="204" t="s">
        <v>47</v>
      </c>
      <c r="C147" s="205"/>
      <c r="D147" s="142">
        <f>+E124</f>
        <v>3535114416</v>
      </c>
      <c r="E147" s="85"/>
      <c r="F147" s="40"/>
      <c r="G147" s="40"/>
      <c r="H147" s="40"/>
      <c r="I147" s="40"/>
      <c r="J147" s="31"/>
    </row>
    <row r="148" spans="1:10" ht="20.100000000000001" customHeight="1">
      <c r="A148" s="33"/>
      <c r="B148" s="204" t="s">
        <v>48</v>
      </c>
      <c r="C148" s="205"/>
      <c r="D148" s="142">
        <f>+E136</f>
        <v>2420276579</v>
      </c>
      <c r="E148" s="85"/>
      <c r="F148" s="40"/>
      <c r="G148" s="40"/>
      <c r="H148" s="40"/>
      <c r="I148" s="40"/>
      <c r="J148" s="31"/>
    </row>
    <row r="149" spans="1:10" ht="31.5" customHeight="1">
      <c r="A149" s="33"/>
      <c r="B149" s="199" t="s">
        <v>49</v>
      </c>
      <c r="C149" s="201"/>
      <c r="D149" s="143">
        <f>+SUM(D145:D148)</f>
        <v>10628810774</v>
      </c>
      <c r="E149" s="85"/>
      <c r="F149" s="40"/>
      <c r="G149" s="40"/>
      <c r="H149" s="40"/>
      <c r="I149" s="40"/>
      <c r="J149" s="31"/>
    </row>
    <row r="150" spans="1:10">
      <c r="A150" s="33"/>
      <c r="D150" s="85"/>
      <c r="E150" s="85"/>
      <c r="F150" s="40"/>
      <c r="G150" s="40"/>
      <c r="H150" s="40"/>
      <c r="I150" s="40"/>
      <c r="J150" s="31"/>
    </row>
    <row r="151" spans="1:10">
      <c r="A151" s="33"/>
      <c r="D151" s="85"/>
      <c r="E151" s="85"/>
      <c r="F151" s="40"/>
      <c r="G151" s="40"/>
      <c r="H151" s="40"/>
      <c r="I151" s="40"/>
      <c r="J151" s="31"/>
    </row>
    <row r="152" spans="1:10">
      <c r="A152" s="33"/>
      <c r="D152" s="85"/>
      <c r="E152" s="85"/>
      <c r="F152" s="40"/>
      <c r="G152" s="40"/>
      <c r="H152" s="40"/>
      <c r="I152" s="40"/>
      <c r="J152" s="31"/>
    </row>
    <row r="153" spans="1:10">
      <c r="A153" s="33"/>
      <c r="D153" s="85"/>
      <c r="E153" s="85"/>
      <c r="F153" s="40"/>
      <c r="G153" s="40"/>
      <c r="H153" s="40"/>
      <c r="I153" s="40"/>
      <c r="J153" s="31"/>
    </row>
    <row r="154" spans="1:10">
      <c r="A154" s="33"/>
      <c r="D154" s="85"/>
      <c r="E154" s="85"/>
      <c r="F154" s="40"/>
      <c r="G154" s="40"/>
      <c r="H154" s="40"/>
      <c r="I154" s="40"/>
      <c r="J154" s="31"/>
    </row>
    <row r="155" spans="1:10">
      <c r="A155" s="33"/>
      <c r="D155" s="85"/>
      <c r="E155" s="85"/>
      <c r="F155" s="40"/>
      <c r="G155" s="40"/>
      <c r="H155" s="40"/>
      <c r="I155" s="40"/>
      <c r="J155" s="31"/>
    </row>
    <row r="156" spans="1:10">
      <c r="A156" s="33"/>
      <c r="D156" s="85"/>
      <c r="E156" s="85"/>
      <c r="F156" s="40"/>
      <c r="G156" s="40"/>
      <c r="H156" s="40"/>
      <c r="I156" s="40"/>
      <c r="J156" s="31"/>
    </row>
    <row r="157" spans="1:10">
      <c r="A157" s="33"/>
      <c r="D157" s="85"/>
      <c r="E157" s="85"/>
      <c r="F157" s="40"/>
      <c r="G157" s="40"/>
      <c r="H157" s="40"/>
      <c r="I157" s="40"/>
      <c r="J157" s="31"/>
    </row>
    <row r="158" spans="1:10">
      <c r="A158" s="33"/>
      <c r="D158" s="85"/>
      <c r="E158" s="85"/>
      <c r="F158" s="40"/>
      <c r="G158" s="40"/>
      <c r="H158" s="40"/>
      <c r="I158" s="40"/>
      <c r="J158" s="31"/>
    </row>
    <row r="159" spans="1:10">
      <c r="A159" s="33"/>
      <c r="D159" s="85"/>
      <c r="E159" s="85"/>
      <c r="F159" s="40"/>
      <c r="G159" s="40"/>
      <c r="H159" s="40"/>
      <c r="I159" s="40"/>
      <c r="J159" s="31"/>
    </row>
    <row r="160" spans="1:10">
      <c r="A160" s="33"/>
      <c r="D160" s="158"/>
      <c r="E160" s="158"/>
      <c r="F160" s="9"/>
      <c r="G160" s="9"/>
      <c r="H160" s="9"/>
      <c r="I160" s="40"/>
      <c r="J160" s="31"/>
    </row>
    <row r="161" spans="1:12">
      <c r="A161" s="33"/>
      <c r="D161" s="85"/>
      <c r="E161" s="85"/>
      <c r="F161" s="40"/>
      <c r="G161" s="40"/>
      <c r="H161" s="40"/>
      <c r="I161" s="40"/>
      <c r="J161" s="31"/>
    </row>
    <row r="162" spans="1:12">
      <c r="A162" s="33"/>
      <c r="D162" s="85"/>
      <c r="E162" s="85"/>
      <c r="F162" s="40"/>
      <c r="G162" s="40"/>
      <c r="H162" s="40"/>
      <c r="I162" s="40"/>
      <c r="J162" s="31"/>
    </row>
    <row r="163" spans="1:12">
      <c r="A163" s="33"/>
      <c r="D163" s="1"/>
      <c r="E163" s="85"/>
      <c r="F163" s="40"/>
      <c r="G163" s="40"/>
      <c r="H163" s="40"/>
      <c r="I163" s="40"/>
      <c r="J163" s="31"/>
    </row>
    <row r="164" spans="1:12">
      <c r="A164" s="33"/>
      <c r="D164" s="85"/>
      <c r="E164" s="85"/>
      <c r="F164" s="40"/>
      <c r="G164" s="40"/>
      <c r="H164" s="40"/>
      <c r="I164" s="40"/>
      <c r="J164" s="31"/>
    </row>
    <row r="165" spans="1:12">
      <c r="D165" s="9"/>
      <c r="E165" s="9"/>
      <c r="F165" s="9"/>
      <c r="G165" s="9"/>
      <c r="H165" s="9"/>
      <c r="I165" s="40"/>
      <c r="J165" s="31"/>
    </row>
    <row r="166" spans="1:12" ht="12.75" customHeight="1">
      <c r="A166" s="154" t="s">
        <v>56</v>
      </c>
      <c r="B166" s="154"/>
      <c r="C166" s="154"/>
      <c r="D166" s="154"/>
      <c r="E166" s="154"/>
      <c r="F166" s="154"/>
      <c r="G166" s="154"/>
      <c r="H166" s="154"/>
      <c r="I166" s="154"/>
      <c r="J166" s="154"/>
      <c r="K166" s="63"/>
      <c r="L166" s="63"/>
    </row>
    <row r="167" spans="1:12">
      <c r="A167" s="33" t="s">
        <v>90</v>
      </c>
    </row>
    <row r="168" spans="1:12" ht="40.5" customHeight="1">
      <c r="B168" s="114" t="s">
        <v>58</v>
      </c>
      <c r="C168" s="146" t="s">
        <v>0</v>
      </c>
      <c r="D168" s="146"/>
      <c r="E168" s="24" t="s">
        <v>18</v>
      </c>
      <c r="F168" s="24" t="s">
        <v>19</v>
      </c>
      <c r="G168" s="24" t="s">
        <v>20</v>
      </c>
      <c r="H168" s="24" t="s">
        <v>21</v>
      </c>
      <c r="I168" s="25"/>
      <c r="J168" s="153"/>
      <c r="K168" s="18"/>
    </row>
    <row r="169" spans="1:12">
      <c r="B169" s="88" t="s">
        <v>60</v>
      </c>
      <c r="C169" s="155" t="s">
        <v>57</v>
      </c>
      <c r="D169" s="155"/>
      <c r="E169" s="39">
        <f>+[2]EJECUCION_GASTOS_DISPONIBILIDAD!$H$6</f>
        <v>985070012</v>
      </c>
      <c r="F169" s="39">
        <f>+E169*1.03</f>
        <v>1014622112.36</v>
      </c>
      <c r="G169" s="45">
        <f t="shared" ref="G169:H169" si="18">+F169*1.03</f>
        <v>1045060775.7308</v>
      </c>
      <c r="H169" s="45">
        <f t="shared" si="18"/>
        <v>1076412599.0027242</v>
      </c>
      <c r="I169" s="99"/>
      <c r="J169" s="153"/>
      <c r="K169" s="18"/>
    </row>
    <row r="170" spans="1:12" ht="27" customHeight="1">
      <c r="B170" s="88" t="s">
        <v>63</v>
      </c>
      <c r="C170" s="144" t="s">
        <v>62</v>
      </c>
      <c r="D170" s="145"/>
      <c r="E170" s="39">
        <f>+[2]EJECUCION_GASTOS_DISPONIBILIDAD!$H$67</f>
        <v>3540730470</v>
      </c>
      <c r="F170" s="39">
        <f>+E170*1.03</f>
        <v>3646952384.0999999</v>
      </c>
      <c r="G170" s="45">
        <f t="shared" ref="G170:H170" si="19">+F170*1.03</f>
        <v>3756360955.6230001</v>
      </c>
      <c r="H170" s="45">
        <f t="shared" si="19"/>
        <v>3869051784.2916903</v>
      </c>
      <c r="I170" s="99"/>
      <c r="J170" s="100"/>
      <c r="K170" s="18"/>
    </row>
    <row r="171" spans="1:12" ht="27" customHeight="1">
      <c r="B171" s="88" t="s">
        <v>64</v>
      </c>
      <c r="C171" s="144" t="s">
        <v>75</v>
      </c>
      <c r="D171" s="145"/>
      <c r="E171" s="45">
        <f>+[2]EJECUCION_GASTOS_DISPONIBILIDAD!$H$264</f>
        <v>67618297</v>
      </c>
      <c r="F171" s="45">
        <f>+E171*1.03</f>
        <v>69646845.909999996</v>
      </c>
      <c r="G171" s="45">
        <f t="shared" ref="G171:H171" si="20">+F171*1.03</f>
        <v>71736251.287300006</v>
      </c>
      <c r="H171" s="45">
        <f t="shared" si="20"/>
        <v>73888338.825919002</v>
      </c>
      <c r="I171" s="99"/>
      <c r="J171" s="100"/>
      <c r="K171" s="18"/>
    </row>
    <row r="172" spans="1:12" ht="27" customHeight="1">
      <c r="B172" s="88" t="s">
        <v>76</v>
      </c>
      <c r="C172" s="144" t="str">
        <f>+[2]EJECUCION_GASTOS_DISPONIBILIDAD!$C$277</f>
        <v>INVERSION CON RECURSOS DE DESTINACION ESPECIFICA (RECURSOS PROPIOS)</v>
      </c>
      <c r="D172" s="145"/>
      <c r="E172" s="45">
        <f>+[2]EJECUCION_GASTOS_DISPONIBILIDAD!$H$277</f>
        <v>80000000</v>
      </c>
      <c r="F172" s="45">
        <f>+E172*1.03</f>
        <v>82400000</v>
      </c>
      <c r="G172" s="45">
        <f t="shared" ref="G172:H172" si="21">+F172*1.03</f>
        <v>84872000</v>
      </c>
      <c r="H172" s="45">
        <f t="shared" si="21"/>
        <v>87418160</v>
      </c>
      <c r="I172" s="99"/>
      <c r="J172" s="100"/>
      <c r="K172" s="18"/>
    </row>
    <row r="173" spans="1:12">
      <c r="B173" s="199" t="s">
        <v>1</v>
      </c>
      <c r="C173" s="200"/>
      <c r="D173" s="201"/>
      <c r="E173" s="97">
        <f>+SUM(E169:E172)</f>
        <v>4673418779</v>
      </c>
      <c r="F173" s="97">
        <f>+SUM(F169:F172)</f>
        <v>4813621342.3699999</v>
      </c>
      <c r="G173" s="98">
        <f>+SUM(G169:G172)</f>
        <v>4958029982.6410999</v>
      </c>
      <c r="H173" s="46">
        <f>+SUM(H169:H172)</f>
        <v>5106770882.1203337</v>
      </c>
      <c r="I173" s="101">
        <f>SUM(F173:H173)</f>
        <v>14878422207.131435</v>
      </c>
      <c r="J173" s="102"/>
      <c r="K173" s="18"/>
    </row>
    <row r="174" spans="1:12">
      <c r="I174" s="37">
        <f>+I173+E209</f>
        <v>25507225481.131435</v>
      </c>
    </row>
    <row r="175" spans="1:12">
      <c r="E175" s="33"/>
      <c r="F175" s="33"/>
      <c r="G175" s="33"/>
      <c r="H175" s="33"/>
      <c r="I175" s="33"/>
    </row>
    <row r="176" spans="1:12">
      <c r="D176" s="34" t="s">
        <v>15</v>
      </c>
      <c r="E176" s="35">
        <v>2012</v>
      </c>
      <c r="F176" s="35">
        <v>2013</v>
      </c>
      <c r="G176" s="35">
        <v>2014</v>
      </c>
      <c r="H176" s="35">
        <v>2015</v>
      </c>
      <c r="I176" s="35"/>
    </row>
    <row r="177" spans="5:9">
      <c r="E177" s="93"/>
      <c r="F177" s="36"/>
      <c r="G177" s="36"/>
      <c r="H177" s="36"/>
      <c r="I177" s="36"/>
    </row>
    <row r="178" spans="5:9">
      <c r="E178" s="26"/>
      <c r="F178" s="26"/>
      <c r="G178" s="26"/>
      <c r="H178" s="26"/>
      <c r="I178" s="26"/>
    </row>
    <row r="185" spans="5:9">
      <c r="I185" s="37">
        <f>+I173+E207+E208</f>
        <v>20833804702.131435</v>
      </c>
    </row>
    <row r="198" spans="1:12" ht="15">
      <c r="A198" s="189" t="s">
        <v>91</v>
      </c>
      <c r="B198" s="189"/>
      <c r="C198" s="189"/>
      <c r="D198" s="189"/>
      <c r="E198" s="189"/>
      <c r="F198" s="189"/>
      <c r="G198" s="189"/>
      <c r="H198" s="189"/>
      <c r="I198" s="189"/>
      <c r="J198" s="189"/>
    </row>
    <row r="200" spans="1:12">
      <c r="D200" s="160"/>
      <c r="E200" s="160"/>
      <c r="F200" s="160"/>
      <c r="G200" s="160"/>
      <c r="H200" s="160"/>
      <c r="I200" s="160"/>
      <c r="J200" s="160"/>
      <c r="K200" s="160"/>
      <c r="L200" s="160"/>
    </row>
    <row r="201" spans="1:12" ht="22.5">
      <c r="B201" s="114" t="s">
        <v>58</v>
      </c>
      <c r="C201" s="146" t="s">
        <v>0</v>
      </c>
      <c r="D201" s="146"/>
      <c r="E201" s="107" t="s">
        <v>18</v>
      </c>
      <c r="F201" s="113"/>
      <c r="G201" s="25"/>
      <c r="H201" s="25"/>
      <c r="I201" s="25"/>
      <c r="J201" s="153"/>
      <c r="K201" s="18"/>
    </row>
    <row r="202" spans="1:12">
      <c r="B202" s="88" t="s">
        <v>60</v>
      </c>
      <c r="C202" s="155" t="s">
        <v>57</v>
      </c>
      <c r="D202" s="155"/>
      <c r="E202" s="108">
        <f>+[2]EJECUCION_GASTOS_DISPONIBILIDAD!$H$6</f>
        <v>985070012</v>
      </c>
      <c r="F202" s="111"/>
      <c r="G202" s="110"/>
      <c r="H202" s="110"/>
      <c r="I202" s="99"/>
      <c r="J202" s="153"/>
      <c r="K202" s="18"/>
    </row>
    <row r="203" spans="1:12">
      <c r="B203" s="88" t="s">
        <v>59</v>
      </c>
      <c r="C203" s="155" t="s">
        <v>61</v>
      </c>
      <c r="D203" s="155"/>
      <c r="E203" s="108">
        <v>2000</v>
      </c>
      <c r="F203" s="111"/>
      <c r="G203" s="110"/>
      <c r="H203" s="110"/>
      <c r="I203" s="99"/>
      <c r="J203" s="100"/>
      <c r="K203" s="18"/>
    </row>
    <row r="204" spans="1:12" ht="27" customHeight="1">
      <c r="B204" s="88" t="s">
        <v>63</v>
      </c>
      <c r="C204" s="144" t="s">
        <v>62</v>
      </c>
      <c r="D204" s="145"/>
      <c r="E204" s="108">
        <f>+[2]EJECUCION_GASTOS_DISPONIBILIDAD!$H$67</f>
        <v>3540730470</v>
      </c>
      <c r="F204" s="111"/>
      <c r="G204" s="110"/>
      <c r="H204" s="110"/>
      <c r="I204" s="195" t="s">
        <v>13</v>
      </c>
      <c r="J204" s="196">
        <f>+E202</f>
        <v>985070012</v>
      </c>
      <c r="K204" s="18"/>
    </row>
    <row r="205" spans="1:12" ht="27" customHeight="1">
      <c r="B205" s="88" t="s">
        <v>64</v>
      </c>
      <c r="C205" s="144" t="s">
        <v>75</v>
      </c>
      <c r="D205" s="145"/>
      <c r="E205" s="108">
        <f>+[2]EJECUCION_GASTOS_DISPONIBILIDAD!$H$264</f>
        <v>67618297</v>
      </c>
      <c r="F205" s="111"/>
      <c r="G205" s="110"/>
      <c r="H205" s="110"/>
      <c r="I205" s="195"/>
      <c r="J205" s="196"/>
      <c r="K205" s="18"/>
    </row>
    <row r="206" spans="1:12" ht="27" customHeight="1">
      <c r="B206" s="88" t="s">
        <v>77</v>
      </c>
      <c r="C206" s="144" t="str">
        <f>+[2]EJECUCION_GASTOS_DISPONIBILIDAD!$C$277</f>
        <v>INVERSION CON RECURSOS DE DESTINACION ESPECIFICA (RECURSOS PROPIOS)</v>
      </c>
      <c r="D206" s="145"/>
      <c r="E206" s="108">
        <f>+[2]EJECUCION_GASTOS_DISPONIBILIDAD!$H$277</f>
        <v>80000000</v>
      </c>
      <c r="F206" s="111"/>
      <c r="G206" s="110"/>
      <c r="H206" s="110"/>
      <c r="I206" s="195" t="s">
        <v>14</v>
      </c>
      <c r="J206" s="196">
        <f>+E204+E205+E206+E207+E208</f>
        <v>9643731262</v>
      </c>
      <c r="K206" s="18"/>
    </row>
    <row r="207" spans="1:12" ht="27" customHeight="1">
      <c r="B207" s="88" t="s">
        <v>78</v>
      </c>
      <c r="C207" s="197" t="str">
        <f>+[2]EJECUCION_GASTOS_DISPONIBILIDAD!$C$290</f>
        <v>FONDOS ESPECIALES</v>
      </c>
      <c r="D207" s="198"/>
      <c r="E207" s="108">
        <f>+[2]EJECUCION_GASTOS_DISPONIBILIDAD!$H$290</f>
        <v>3535114416</v>
      </c>
      <c r="F207" s="111"/>
      <c r="G207" s="110"/>
      <c r="H207" s="110"/>
      <c r="I207" s="195"/>
      <c r="J207" s="196"/>
      <c r="K207" s="18"/>
    </row>
    <row r="208" spans="1:12" ht="27" customHeight="1">
      <c r="B208" s="88" t="s">
        <v>79</v>
      </c>
      <c r="C208" s="197" t="str">
        <f>+[2]EJECUCION_GASTOS_DISPONIBILIDAD!$C$296</f>
        <v>INVERSION CON RECURSOS DE CAPITAL</v>
      </c>
      <c r="D208" s="198"/>
      <c r="E208" s="108">
        <f>+[2]EJECUCION_GASTOS_DISPONIBILIDAD!$H$296</f>
        <v>2420268079</v>
      </c>
      <c r="F208" s="111"/>
      <c r="G208" s="110"/>
      <c r="H208" s="110"/>
      <c r="I208" s="99"/>
      <c r="J208" s="100"/>
      <c r="K208" s="18"/>
    </row>
    <row r="209" spans="1:11">
      <c r="B209" s="199" t="s">
        <v>1</v>
      </c>
      <c r="C209" s="200"/>
      <c r="D209" s="201"/>
      <c r="E209" s="109">
        <f>+SUM(E202:E208)</f>
        <v>10628803274</v>
      </c>
      <c r="F209" s="112"/>
      <c r="G209" s="106"/>
      <c r="H209" s="105"/>
      <c r="I209" s="101"/>
      <c r="J209" s="102"/>
      <c r="K209" s="18"/>
    </row>
    <row r="210" spans="1:11">
      <c r="C210" s="91"/>
      <c r="D210" s="91"/>
      <c r="E210" s="105"/>
      <c r="F210" s="105"/>
      <c r="G210" s="106"/>
      <c r="H210" s="105"/>
      <c r="I210" s="101"/>
      <c r="J210" s="102"/>
      <c r="K210" s="18"/>
    </row>
    <row r="211" spans="1:11">
      <c r="C211" s="91"/>
      <c r="D211" s="91"/>
      <c r="E211" s="105"/>
      <c r="F211" s="105"/>
      <c r="G211" s="106"/>
      <c r="H211" s="105"/>
      <c r="I211" s="101"/>
      <c r="J211" s="102"/>
      <c r="K211" s="18"/>
    </row>
    <row r="212" spans="1:11" ht="15">
      <c r="A212" s="189" t="s">
        <v>92</v>
      </c>
      <c r="B212" s="189"/>
      <c r="C212" s="189"/>
      <c r="D212" s="189"/>
      <c r="E212" s="189"/>
      <c r="F212" s="189"/>
      <c r="G212" s="189"/>
      <c r="H212" s="189"/>
      <c r="I212" s="189"/>
      <c r="J212" s="189"/>
    </row>
    <row r="213" spans="1:11">
      <c r="E213" s="37"/>
    </row>
    <row r="214" spans="1:11">
      <c r="E214" s="37"/>
    </row>
    <row r="215" spans="1:11">
      <c r="D215" s="23" t="s">
        <v>0</v>
      </c>
      <c r="E215" s="38" t="s">
        <v>19</v>
      </c>
    </row>
    <row r="216" spans="1:11">
      <c r="D216" s="190" t="s">
        <v>13</v>
      </c>
      <c r="E216" s="192">
        <f>+F169</f>
        <v>1014622112.36</v>
      </c>
    </row>
    <row r="217" spans="1:11">
      <c r="D217" s="191"/>
      <c r="E217" s="192"/>
    </row>
    <row r="218" spans="1:11">
      <c r="D218" s="190" t="s">
        <v>14</v>
      </c>
      <c r="E218" s="192">
        <f>+F170+F171+F172</f>
        <v>3798999230.0099998</v>
      </c>
    </row>
    <row r="219" spans="1:11">
      <c r="D219" s="191"/>
      <c r="E219" s="192"/>
    </row>
    <row r="220" spans="1:11">
      <c r="D220" s="148" t="s">
        <v>1</v>
      </c>
      <c r="E220" s="194">
        <f>+SUM(E216:E219)</f>
        <v>4813621342.3699999</v>
      </c>
    </row>
    <row r="221" spans="1:11">
      <c r="D221" s="148"/>
      <c r="E221" s="194"/>
    </row>
    <row r="224" spans="1:11" ht="15">
      <c r="A224" s="189" t="s">
        <v>93</v>
      </c>
      <c r="B224" s="189"/>
      <c r="C224" s="189"/>
      <c r="D224" s="189"/>
      <c r="E224" s="189"/>
      <c r="F224" s="189"/>
      <c r="G224" s="189"/>
      <c r="H224" s="189"/>
      <c r="I224" s="189"/>
      <c r="J224" s="189"/>
    </row>
    <row r="229" spans="1:10">
      <c r="D229" s="23" t="s">
        <v>0</v>
      </c>
      <c r="E229" s="24" t="s">
        <v>20</v>
      </c>
    </row>
    <row r="230" spans="1:10">
      <c r="D230" s="190" t="s">
        <v>13</v>
      </c>
      <c r="E230" s="192">
        <f>+G169</f>
        <v>1045060775.7308</v>
      </c>
    </row>
    <row r="231" spans="1:10">
      <c r="D231" s="191"/>
      <c r="E231" s="192"/>
    </row>
    <row r="232" spans="1:10">
      <c r="D232" s="190" t="s">
        <v>14</v>
      </c>
      <c r="E232" s="193">
        <f>+G170+G171+G172</f>
        <v>3912969206.9103003</v>
      </c>
    </row>
    <row r="233" spans="1:10">
      <c r="D233" s="191"/>
      <c r="E233" s="193"/>
    </row>
    <row r="234" spans="1:10">
      <c r="D234" s="148" t="s">
        <v>1</v>
      </c>
      <c r="E234" s="188">
        <f>+SUM(E230:E233)</f>
        <v>4958029982.6410999</v>
      </c>
    </row>
    <row r="235" spans="1:10">
      <c r="D235" s="148"/>
      <c r="E235" s="188"/>
    </row>
    <row r="236" spans="1:10" ht="18.75" customHeight="1">
      <c r="E236" s="37"/>
    </row>
    <row r="237" spans="1:10" ht="18.75" customHeight="1">
      <c r="E237" s="37"/>
    </row>
    <row r="238" spans="1:10" ht="15">
      <c r="A238" s="189" t="s">
        <v>94</v>
      </c>
      <c r="B238" s="189"/>
      <c r="C238" s="189"/>
      <c r="D238" s="189"/>
      <c r="E238" s="189"/>
      <c r="F238" s="189"/>
      <c r="G238" s="189"/>
      <c r="H238" s="189"/>
      <c r="I238" s="189"/>
      <c r="J238" s="189"/>
    </row>
    <row r="239" spans="1:10" ht="15">
      <c r="A239" s="141"/>
      <c r="B239" s="141"/>
      <c r="C239" s="141"/>
      <c r="D239" s="141"/>
      <c r="E239" s="141"/>
      <c r="F239" s="141"/>
      <c r="G239" s="141"/>
      <c r="H239" s="141"/>
      <c r="I239" s="141"/>
      <c r="J239" s="141"/>
    </row>
    <row r="240" spans="1:10">
      <c r="E240" s="37"/>
    </row>
    <row r="241" spans="4:5">
      <c r="D241" s="115" t="s">
        <v>0</v>
      </c>
      <c r="E241" s="38" t="s">
        <v>21</v>
      </c>
    </row>
    <row r="242" spans="4:5">
      <c r="D242" s="118" t="s">
        <v>13</v>
      </c>
      <c r="E242" s="120">
        <f>+H169</f>
        <v>1076412599.0027242</v>
      </c>
    </row>
    <row r="243" spans="4:5">
      <c r="D243" s="119"/>
      <c r="E243" s="120"/>
    </row>
    <row r="244" spans="4:5">
      <c r="D244" s="118" t="s">
        <v>14</v>
      </c>
      <c r="E244" s="120">
        <f>+H170+H171+H172</f>
        <v>4030358283.1176095</v>
      </c>
    </row>
    <row r="245" spans="4:5">
      <c r="D245" s="119"/>
      <c r="E245" s="120"/>
    </row>
    <row r="246" spans="4:5">
      <c r="D246" s="121" t="s">
        <v>1</v>
      </c>
      <c r="E246" s="122">
        <f>+SUM(E242:E245)</f>
        <v>5106770882.1203337</v>
      </c>
    </row>
    <row r="247" spans="4:5">
      <c r="D247" s="121"/>
      <c r="E247" s="122"/>
    </row>
    <row r="248" spans="4:5">
      <c r="D248" s="117"/>
      <c r="E248" s="105"/>
    </row>
    <row r="249" spans="4:5">
      <c r="D249" s="117"/>
      <c r="E249" s="105"/>
    </row>
  </sheetData>
  <mergeCells count="145">
    <mergeCell ref="B147:C147"/>
    <mergeCell ref="B146:C146"/>
    <mergeCell ref="B148:C148"/>
    <mergeCell ref="B149:C149"/>
    <mergeCell ref="F136:F137"/>
    <mergeCell ref="B13:F13"/>
    <mergeCell ref="C201:D201"/>
    <mergeCell ref="B173:D173"/>
    <mergeCell ref="A198:J198"/>
    <mergeCell ref="A100:H100"/>
    <mergeCell ref="A136:D137"/>
    <mergeCell ref="B132:D132"/>
    <mergeCell ref="E136:E137"/>
    <mergeCell ref="B133:D133"/>
    <mergeCell ref="B134:D134"/>
    <mergeCell ref="B135:D135"/>
    <mergeCell ref="H136:H137"/>
    <mergeCell ref="B56:C56"/>
    <mergeCell ref="B57:C57"/>
    <mergeCell ref="B58:C58"/>
    <mergeCell ref="B59:C59"/>
    <mergeCell ref="B60:C60"/>
    <mergeCell ref="C171:D171"/>
    <mergeCell ref="D216:D217"/>
    <mergeCell ref="E216:E217"/>
    <mergeCell ref="D200:L200"/>
    <mergeCell ref="I204:I205"/>
    <mergeCell ref="J204:J205"/>
    <mergeCell ref="I206:I207"/>
    <mergeCell ref="J206:J207"/>
    <mergeCell ref="C208:D208"/>
    <mergeCell ref="B209:D209"/>
    <mergeCell ref="A212:J212"/>
    <mergeCell ref="J201:J202"/>
    <mergeCell ref="C202:D202"/>
    <mergeCell ref="C203:D203"/>
    <mergeCell ref="C204:D204"/>
    <mergeCell ref="C205:D205"/>
    <mergeCell ref="C206:D206"/>
    <mergeCell ref="C207:D207"/>
    <mergeCell ref="D234:D235"/>
    <mergeCell ref="E234:E235"/>
    <mergeCell ref="A238:J238"/>
    <mergeCell ref="D230:D231"/>
    <mergeCell ref="E230:E231"/>
    <mergeCell ref="D232:D233"/>
    <mergeCell ref="E232:E233"/>
    <mergeCell ref="D218:D219"/>
    <mergeCell ref="E218:E219"/>
    <mergeCell ref="D220:D221"/>
    <mergeCell ref="E220:E221"/>
    <mergeCell ref="A224:J224"/>
    <mergeCell ref="IS43:IZ43"/>
    <mergeCell ref="D124:D125"/>
    <mergeCell ref="E124:E125"/>
    <mergeCell ref="F124:F125"/>
    <mergeCell ref="G124:G125"/>
    <mergeCell ref="H124:H125"/>
    <mergeCell ref="J124:J125"/>
    <mergeCell ref="GW43:HD43"/>
    <mergeCell ref="HE43:HL43"/>
    <mergeCell ref="HM43:HT43"/>
    <mergeCell ref="HU43:IB43"/>
    <mergeCell ref="IC43:IJ43"/>
    <mergeCell ref="IK43:IR43"/>
    <mergeCell ref="FA43:FH43"/>
    <mergeCell ref="FI43:FP43"/>
    <mergeCell ref="FQ43:FX43"/>
    <mergeCell ref="FY43:GF43"/>
    <mergeCell ref="GG43:GN43"/>
    <mergeCell ref="GO43:GV43"/>
    <mergeCell ref="A117:J117"/>
    <mergeCell ref="B122:D122"/>
    <mergeCell ref="B123:D123"/>
    <mergeCell ref="A45:J45"/>
    <mergeCell ref="A46:J46"/>
    <mergeCell ref="DE43:DL43"/>
    <mergeCell ref="DM43:DT43"/>
    <mergeCell ref="DU43:EB43"/>
    <mergeCell ref="EC43:EJ43"/>
    <mergeCell ref="EK43:ER43"/>
    <mergeCell ref="ES43:EZ43"/>
    <mergeCell ref="BI43:BP43"/>
    <mergeCell ref="BQ43:BX43"/>
    <mergeCell ref="BY43:CF43"/>
    <mergeCell ref="CG43:CN43"/>
    <mergeCell ref="CO43:CV43"/>
    <mergeCell ref="CW43:DD43"/>
    <mergeCell ref="M43:T43"/>
    <mergeCell ref="U43:AB43"/>
    <mergeCell ref="AC43:AJ43"/>
    <mergeCell ref="AK43:AR43"/>
    <mergeCell ref="AS43:AZ43"/>
    <mergeCell ref="BA43:BH43"/>
    <mergeCell ref="D74:H75"/>
    <mergeCell ref="B62:C62"/>
    <mergeCell ref="B63:C63"/>
    <mergeCell ref="B64:C64"/>
    <mergeCell ref="B65:C65"/>
    <mergeCell ref="G68:H68"/>
    <mergeCell ref="B53:C53"/>
    <mergeCell ref="B54:C54"/>
    <mergeCell ref="B55:C55"/>
    <mergeCell ref="A68:B68"/>
    <mergeCell ref="B61:C61"/>
    <mergeCell ref="A69:C72"/>
    <mergeCell ref="A1:J1"/>
    <mergeCell ref="A2:J2"/>
    <mergeCell ref="A4:J4"/>
    <mergeCell ref="A6:J6"/>
    <mergeCell ref="B48:C48"/>
    <mergeCell ref="B49:C49"/>
    <mergeCell ref="B50:C50"/>
    <mergeCell ref="B51:C51"/>
    <mergeCell ref="B52:C52"/>
    <mergeCell ref="C8:E8"/>
    <mergeCell ref="C10:E10"/>
    <mergeCell ref="C11:E11"/>
    <mergeCell ref="G15:G16"/>
    <mergeCell ref="H15:H16"/>
    <mergeCell ref="D17:F18"/>
    <mergeCell ref="C172:D172"/>
    <mergeCell ref="B102:C102"/>
    <mergeCell ref="B103:C103"/>
    <mergeCell ref="B104:C104"/>
    <mergeCell ref="B105:C105"/>
    <mergeCell ref="B106:C106"/>
    <mergeCell ref="B107:C107"/>
    <mergeCell ref="B108:C108"/>
    <mergeCell ref="B112:C112"/>
    <mergeCell ref="A115:J116"/>
    <mergeCell ref="B109:C109"/>
    <mergeCell ref="B111:C111"/>
    <mergeCell ref="B110:C110"/>
    <mergeCell ref="J168:J169"/>
    <mergeCell ref="A166:J166"/>
    <mergeCell ref="C168:D168"/>
    <mergeCell ref="C169:D169"/>
    <mergeCell ref="G136:G137"/>
    <mergeCell ref="A141:J141"/>
    <mergeCell ref="B144:C144"/>
    <mergeCell ref="D160:E160"/>
    <mergeCell ref="B131:D131"/>
    <mergeCell ref="C170:D170"/>
    <mergeCell ref="B145:C145"/>
  </mergeCells>
  <printOptions horizontalCentered="1" verticalCentered="1"/>
  <pageMargins left="0.9055118110236221" right="0.9055118110236221" top="0.55118110236220474" bottom="0.55118110236220474" header="0.31496062992125984" footer="0.31496062992125984"/>
  <pageSetup scale="67" orientation="landscape" horizontalDpi="4294967293" r:id="rId1"/>
  <headerFooter alignWithMargins="0"/>
  <rowBreaks count="5" manualBreakCount="5">
    <brk id="38" max="9" man="1"/>
    <brk id="74" max="9" man="1"/>
    <brk id="116" max="9" man="1"/>
    <brk id="164" max="9" man="1"/>
    <brk id="210" max="9" man="1"/>
  </rowBreaks>
  <colBreaks count="2" manualBreakCount="2">
    <brk id="10" max="255" man="1"/>
    <brk id="12" max="251"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Hoja1</vt:lpstr>
      <vt:lpstr>Hoja1!Área_de_impresión</vt:lpstr>
      <vt:lpstr>Hoja1!Títulos_a_imprimir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rubiurre</cp:lastModifiedBy>
  <cp:lastPrinted>2012-05-27T03:54:47Z</cp:lastPrinted>
  <dcterms:created xsi:type="dcterms:W3CDTF">2012-05-08T17:20:14Z</dcterms:created>
  <dcterms:modified xsi:type="dcterms:W3CDTF">2012-12-11T19:19:01Z</dcterms:modified>
</cp:coreProperties>
</file>