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795" windowHeight="9210" tabRatio="761" activeTab="0"/>
  </bookViews>
  <sheets>
    <sheet name="Infancia SP1.1" sheetId="1" r:id="rId1"/>
    <sheet name="Poblaciones SP1.2" sheetId="2" r:id="rId2"/>
    <sheet name="Población rural ajust SP1.2 " sheetId="3" r:id="rId3"/>
    <sheet name="renovacion y fomento de acceso " sheetId="4" r:id="rId4"/>
    <sheet name="Alfabetización ajuste S.P1.3" sheetId="5" r:id="rId5"/>
    <sheet name="Dotación " sheetId="6" r:id="rId6"/>
    <sheet name="Ley 21SP1.4" sheetId="7" r:id="rId7"/>
    <sheet name="Risaralda profesinal" sheetId="8" r:id="rId8"/>
    <sheet name="CERES SP1.5" sheetId="9" r:id="rId9"/>
    <sheet name="UNISARC 1.5" sheetId="10" r:id="rId10"/>
  </sheets>
  <definedNames>
    <definedName name="_xlnm.Print_Area" localSheetId="6">'Ley 21SP1.4'!$A$1:$P$27</definedName>
    <definedName name="_xlnm.Print_Area" localSheetId="1">'Poblaciones SP1.2'!$A$1:$P$37</definedName>
    <definedName name="_xlnm.Print_Area" localSheetId="3">'renovacion y fomento de acceso '!$A$1:$P$34</definedName>
    <definedName name="_xlnm.Print_Area" localSheetId="7">'Risaralda profesinal'!$A$1:$P$27</definedName>
    <definedName name="_xlnm.Print_Area" localSheetId="9">'UNISARC 1.5'!$A$1:$P$25</definedName>
  </definedNames>
  <calcPr fullCalcOnLoad="1"/>
</workbook>
</file>

<file path=xl/sharedStrings.xml><?xml version="1.0" encoding="utf-8"?>
<sst xmlns="http://schemas.openxmlformats.org/spreadsheetml/2006/main" count="808" uniqueCount="298">
  <si>
    <t xml:space="preserve">Continuación  del   Programa  Risaralda Profesional,  a través de Convenio de Cooperación Inter-institucionlal entre el Departamento de Risaralda y la Universidad Tecnológica  ( UTP). </t>
  </si>
  <si>
    <t xml:space="preserve">Ampliación y fortalecimiento en la atención de la educación superior a través de los Centros de Educación Superior CERES para los 12 municipios no certificados del Departamento. </t>
  </si>
  <si>
    <t>Realización de 1 campaña de comunicación y difusión de los Ceres y sus programas académicos, (Esta campaña beneficiara a los estudiantes de último grado de bachiller y a la comunidad estudiantil en general y padres de familia)</t>
  </si>
  <si>
    <t>Asistencia Técnica para coordinar acciones entorno a la atención, vinculación y permanencia en la educación preescolar y primera infancia , en el marco del plan de cobertura educativa.</t>
  </si>
  <si>
    <t>Brindar asistencia técnica a los directivos docentes para implementar estrategias de atención, vinculación y permanencia en la educación preescolar y primera infancia  en los doce municipios no certificados</t>
  </si>
  <si>
    <t>Brindar asistencia técnica a los directivos docentes y docentes de los doce municipios no certificados para permitir la vinculación y permanencia en los diferentes modelos educativos que oferta la SED sin distinción alguna.</t>
  </si>
  <si>
    <t>Asistencia técnica para  fortalecimiento de la educación rural en el marco del plan de cobertura educativa.</t>
  </si>
  <si>
    <t>Municipios  vinculados a la asistencia técnica sobre la atención a la educación rural</t>
  </si>
  <si>
    <t xml:space="preserve">Comités operativos acompañados técnicamente </t>
  </si>
  <si>
    <t>Realizar 4 informes  de seguimiento y monitoreo sobre el avance del Programa Risaralda Profesional.</t>
  </si>
  <si>
    <t>No de municipios vinculados al proceso</t>
  </si>
  <si>
    <t>Municipios vinculados al proceso</t>
  </si>
  <si>
    <t>Nombre</t>
  </si>
  <si>
    <t>Responsable</t>
  </si>
  <si>
    <t>Meta de resultado:</t>
  </si>
  <si>
    <t>Meta de producto:</t>
  </si>
  <si>
    <t>Código</t>
  </si>
  <si>
    <t>Nombre de proyecto</t>
  </si>
  <si>
    <t>Meta de proyecto</t>
  </si>
  <si>
    <t>Indicador proyecto</t>
  </si>
  <si>
    <t>Actividades</t>
  </si>
  <si>
    <t>Meta actividad</t>
  </si>
  <si>
    <t>Indicador actividad</t>
  </si>
  <si>
    <t>Departamento de Risaralda</t>
  </si>
  <si>
    <t>Secretaría de Planeación</t>
  </si>
  <si>
    <t>Plan de Acción</t>
  </si>
  <si>
    <t>Código: 1-80-40-58-03</t>
  </si>
  <si>
    <t>Total proyecto</t>
  </si>
  <si>
    <t>Firma del coordinador del proyecto</t>
  </si>
  <si>
    <t>Vo. Bo. Secretario de despacho</t>
  </si>
  <si>
    <t>Recursos</t>
  </si>
  <si>
    <t>Rubro presupuestal</t>
  </si>
  <si>
    <t>Fuente</t>
  </si>
  <si>
    <t>Monto (miles de pesos)</t>
  </si>
  <si>
    <t>Fecha realización actividad</t>
  </si>
  <si>
    <t>Versión: 04</t>
  </si>
  <si>
    <t xml:space="preserve">Programa: </t>
  </si>
  <si>
    <t>Sector:</t>
  </si>
  <si>
    <t>Educación</t>
  </si>
  <si>
    <t xml:space="preserve">Subprograma: </t>
  </si>
  <si>
    <t>Mejoramiento a la atención de la Primera Infancia en los 12 municipios no certificados del Departamento de Risaralda</t>
  </si>
  <si>
    <t xml:space="preserve">Línea estratégica: </t>
  </si>
  <si>
    <t>Equidad e Inclusión Social</t>
  </si>
  <si>
    <t>Subprograma:</t>
  </si>
  <si>
    <t xml:space="preserve">Meta de producto: </t>
  </si>
  <si>
    <t xml:space="preserve">Sector: </t>
  </si>
  <si>
    <t>Línea estratégica:</t>
  </si>
  <si>
    <t xml:space="preserve">Meta de resultado: </t>
  </si>
  <si>
    <t>Mejoramiento de la atención educativa de los diferentes grupos poblacionales de los 12 municipios no certificados del Departamento de Risaralda</t>
  </si>
  <si>
    <t>Línea Estratégica Equidad e Inclusión Social</t>
  </si>
  <si>
    <t>1. La escuela un lugar para todos</t>
  </si>
  <si>
    <t>1.2: Equidad para avanzar en la universalización de la cobertura educativa</t>
  </si>
  <si>
    <t>Vo.Bo. Secretario de despacho</t>
  </si>
  <si>
    <t>Secretaría de Educación Deparatamental</t>
  </si>
  <si>
    <t>1.3 Educación Formal y para el desarrollo de la población en edad productiva</t>
  </si>
  <si>
    <t>Secretaría de Educación Departamental</t>
  </si>
  <si>
    <t>1.5  Ampliando la cobertura en la educación superior</t>
  </si>
  <si>
    <t>_</t>
  </si>
  <si>
    <t>Estudiantes beneficiados</t>
  </si>
  <si>
    <t>Incentivo a la excelencia para el ingreso y permanencia a la educación Superior</t>
  </si>
  <si>
    <t>Proyecto de incentivo a la excelencia académica a bachilleres destacados para la educación superior</t>
  </si>
  <si>
    <t xml:space="preserve">Bachilleres excelentes apoyados en estudios de pregrado </t>
  </si>
  <si>
    <t>Marzo a Noviembre</t>
  </si>
  <si>
    <t>Gloria Inés Bedoya Rendón Subdirectora de Cobertura</t>
  </si>
  <si>
    <t>Hilduara Ospina Franco Profesional Especializado Subdirección de Calidad</t>
  </si>
  <si>
    <t>Paquetes (guías) adquiridas y entregadas</t>
  </si>
  <si>
    <t>Liliana Patricia Mejía Guzmán y Gloria Inés Osorio Giraldo - Subdirección de Cobertura</t>
  </si>
  <si>
    <t>Ampliación y mejoramiento de la atención en la Población Rural a través de los modelos flexibles educativos de los 12 municipios no certificados del departamento</t>
  </si>
  <si>
    <t>No de informes presentados</t>
  </si>
  <si>
    <t>Programas:</t>
  </si>
  <si>
    <t xml:space="preserve">1. La Escuela un lugar para todos.   
</t>
  </si>
  <si>
    <t xml:space="preserve">1.2 Equidad para avanzar en la universalización de la cobertura educativa. 
</t>
  </si>
  <si>
    <t>Dotación  pertinente  de acuerdo a la necesidad de los modelos educativos</t>
  </si>
  <si>
    <t>Desarrollar estrategias para mejorar la atención en la educación rural para  los doce municipios no certificados.</t>
  </si>
  <si>
    <t>Enero a Diciembre</t>
  </si>
  <si>
    <t xml:space="preserve"> </t>
  </si>
  <si>
    <t>Realización de un convenio con el ICETEX  para transferencia de recursos, como apoyo a  12 nuevos estudiantes  destacados para  la educación superior y  apoyar la  continuidad en el proceso   a 78 estudiantes.</t>
  </si>
  <si>
    <t>Línea estrategica</t>
  </si>
  <si>
    <t>Valor esperado (31/12/11)</t>
  </si>
  <si>
    <t>Marzo a Diciembre</t>
  </si>
  <si>
    <t>R.P</t>
  </si>
  <si>
    <t>RP</t>
  </si>
  <si>
    <t>Apoyo tecnico y financiero para mejorar la atencion a la poblacion en situacion de desplazamiento.</t>
  </si>
  <si>
    <t>1 La Escuela un lugar para todos</t>
  </si>
  <si>
    <t>EQUIDAD E INCLUSIÓN SOCIAL</t>
  </si>
  <si>
    <t>EDUCACIÓN</t>
  </si>
  <si>
    <t>1: La escuela un lugar para todos</t>
  </si>
  <si>
    <t>Renovación y fomento del acceso y permanencia en el sistema educativo en el Departamento de Risaralda</t>
  </si>
  <si>
    <t>Municipios  vinculados al proceso de asistencia técnica</t>
  </si>
  <si>
    <t>No. de paquetes escolares entregados</t>
  </si>
  <si>
    <t>Apoyar las iniciativas que posibilitan el acceso de la población al servicio educativo</t>
  </si>
  <si>
    <t>No. De Municipios con transferencia de recursos</t>
  </si>
  <si>
    <t>1.4: Infraestructura y dotación educativa para el desarrollo pedagógico</t>
  </si>
  <si>
    <t>2008660000016</t>
  </si>
  <si>
    <t>Prestar asistencia técnica  a las instituciones educativas para el fortalecimiento de la gestión de recursos</t>
  </si>
  <si>
    <t>Asesorar técnicamente a 45 instituciones educativas  respecto a la metodología  para la asignación de recursos de Ley 21/82.</t>
  </si>
  <si>
    <t>No de instituciones educativas intervenidas</t>
  </si>
  <si>
    <t>Redefinición de prioridades de Ley 21 y envió al MEN para asignación de recursos 2008</t>
  </si>
  <si>
    <t>Enviar al MEN   el listado  de prioridades teniendo en cuenta la proyección de vigencias futuras autorizadas por el Ministerio  de Educación  Nacional, según requisitos  del programa Ley 21.</t>
  </si>
  <si>
    <t>Listado de prioridades enviado.</t>
  </si>
  <si>
    <t>100% de la  información requerida por la firma consultora remitida  para elaboración de proyectos.</t>
  </si>
  <si>
    <t>% de información remitida.</t>
  </si>
  <si>
    <t>Proyecto Educación Superior contextualizada para el Desarrollo Agropecuario y Agroempresarial Comunitario y Sostenible</t>
  </si>
  <si>
    <t>No estudiantes en proceso de formación de disciplinas relacionadas con el sector agrario</t>
  </si>
  <si>
    <t xml:space="preserve">Número de estudiantes en proceso de formación en disciplinas relacionadas con  el sector agrario. </t>
  </si>
  <si>
    <t>Realizar la socialización y Difusión del Proyecto.</t>
  </si>
  <si>
    <t>Nº de Personas que reciben la socialización y difusión</t>
  </si>
  <si>
    <t>Socialización y difusión del proyecto</t>
  </si>
  <si>
    <t>1 Evento de Socialización departamental</t>
  </si>
  <si>
    <t>Nº de Personas socializadas.</t>
  </si>
  <si>
    <t>Diciembre</t>
  </si>
  <si>
    <t>Apoyo y gestión para la elaboración de proyectos focalizados</t>
  </si>
  <si>
    <t>1.2.3 Mantener en el cuatrienio la tasa de cobertura neta del ciclo de educación básica primaria en 81%.</t>
  </si>
  <si>
    <t>1.2.2  Implementar y fortalecer los planes de cobertura educativa en los 12 municipios no certificados del Departamento, durante el cuatrienio.</t>
  </si>
  <si>
    <t>1.2.4 Incrementar en dos puntos la tasa de cobertura bruta en el ciclo de educación básica secundaria en los 12 municipios no certificados, durante el cuatrienio.</t>
  </si>
  <si>
    <t>1.2.5  Incrementar la tasa de cobertura bruta en el nivel de educación media de 38% al 48%, en los 12 municipios no certificados.</t>
  </si>
  <si>
    <t>1.2.6  Incrementar la permanencia escolar en un punto, en los grados 0 a 11, durante el cuatrienio.</t>
  </si>
  <si>
    <t>1.3.1 Mantener la matrícula en educación formal para jóvenes y adultos en 7.082 personas por año durante el cuatrienio.</t>
  </si>
  <si>
    <t>1.5.2 Implementar y fortalecer el ingreso y permanencia a la educaciòn superior mediante los programas Risaralda Profesional e incentivo a la excelencia académica para un mínimo 749 estudiantes</t>
  </si>
  <si>
    <t>No. De profesionales apoyando el programa</t>
  </si>
  <si>
    <t>Equidad e inclusión social</t>
  </si>
  <si>
    <t>1 "La Escuela un Lugar para Todos"</t>
  </si>
  <si>
    <t>1.4 Infraestructura y Dotación Educativa para el Desarrollo Pedagógico</t>
  </si>
  <si>
    <t>Mejoramiento de la capacidad instalada para la Gestión de los Recursos Físicos de los Establecimientos Educativos del Departamento de Risaralda</t>
  </si>
  <si>
    <t>Mejorar la capacidad Instalada en cuanto dotación a 87 establecimientos educativos</t>
  </si>
  <si>
    <t>0305 - 2 - 3 26 1 1 1 - 20</t>
  </si>
  <si>
    <t xml:space="preserve">Incrementar durante el cuatrienio la cobertura bruta educativa en un (1) punto en los 12 municipios no certificados. (87% a 88%).   </t>
  </si>
  <si>
    <t xml:space="preserve"> Incrementar durante el cuatrenio la tasa de retencion escolar  en un (1)  punto en los 12 municipios no certificados.</t>
  </si>
  <si>
    <t>1.2.6  Incrementar la permanencia escolar en un 92%, en los grados 0 a 11.</t>
  </si>
  <si>
    <t>total proyecto</t>
  </si>
  <si>
    <t>0305 - 2 - 3 26 1 2 3 - 20</t>
  </si>
  <si>
    <t>S.G.P</t>
  </si>
  <si>
    <t>Bertha Inés Agudelo L  Profesional Universitaria</t>
  </si>
  <si>
    <t>Febrero a Diciembre</t>
  </si>
  <si>
    <t>0305 - 2 - 3 26 1 2 1 - 20</t>
  </si>
  <si>
    <t>0305 - 2 - 3 26 1 2 2 - 20</t>
  </si>
  <si>
    <t>0305 - 2 - 3 26 1 22 - 20</t>
  </si>
  <si>
    <t>10-2-326122-25</t>
  </si>
  <si>
    <t>10-2-326131-25</t>
  </si>
  <si>
    <t>1.La Escuela Un lugar para todos</t>
  </si>
  <si>
    <t>035-326141-04</t>
  </si>
  <si>
    <t>0305-2-326154-20</t>
  </si>
  <si>
    <t>1.5.3 Apoyar técnica y financieramente la matrícula para ingreso y permanencia en la educación superior en 1271 cupos para estudios de pregrado técnicos y tecnológicos</t>
  </si>
  <si>
    <t>0305-2-326152-20</t>
  </si>
  <si>
    <t>0305-2-326153-20</t>
  </si>
  <si>
    <t xml:space="preserve">Realizaciòn de ruedas de negocios en 4 núcleos </t>
  </si>
  <si>
    <t>No. De ruedas de negocios realizadas</t>
  </si>
  <si>
    <t>4 ruedas de negocios realizados</t>
  </si>
  <si>
    <t>No. De ruedas de negocios celebrados</t>
  </si>
  <si>
    <t>No. de estdiantes con incentivos estudiando en los CERES</t>
  </si>
  <si>
    <t xml:space="preserve"> Gloria Inés Bedoya R.  Subdirectora de Cobertura</t>
  </si>
  <si>
    <t>Abril  a Diciembre</t>
  </si>
  <si>
    <t xml:space="preserve"> Abril a Diciembre</t>
  </si>
  <si>
    <t>0305- 2- 326123- 20</t>
  </si>
  <si>
    <t>0305 - 2 - 3 26 1 2 2 - 20-446</t>
  </si>
  <si>
    <t>Junio a Diciembre</t>
  </si>
  <si>
    <t>No de personas contratadas</t>
  </si>
  <si>
    <t>Abril a Diciembre</t>
  </si>
  <si>
    <t xml:space="preserve"> Fomentar el incremento y la cobertura del programa Ceres en el Departamento de Risaralda-</t>
  </si>
  <si>
    <t>Fomentar el incremento y la cobertura del programa CERES en el Departamento de Risaralda-Contar con el apoyo de un profesional</t>
  </si>
  <si>
    <t>TOTAL PROYECTO</t>
  </si>
  <si>
    <t>1.2.1 Disminuir  la tasa de deserción escolar en ocho (8) %, para los grados 0 a 11, en los 12 Municipios No Certificados.</t>
  </si>
  <si>
    <t>1.2.2  Implementar y fortalecer 12 planes de cobertura educativa en 12 Municipios No Certificados del Departamento.</t>
  </si>
  <si>
    <t>1.2.3 Mantener la tasa de cobertura neta del ciclo de educación básica primaria en 81%.</t>
  </si>
  <si>
    <t>1.2.4 Incrementar en 77,36% la tasa de cobertura bruta en el ciclo de educación básica secundaria en los 12 Municipios No Certificados.</t>
  </si>
  <si>
    <t>1.2.5  Incrementar en 48% la tasa de cobertura bruta en el nivel de educación media  en los 12 Municipios No Certificados.</t>
  </si>
  <si>
    <t>1.La Escuela un lugar para todos</t>
  </si>
  <si>
    <t>Incrementar durante el cuatrienio la tasa de retención escolar en un (1) punto, en los 12 municipios no certificados (91% a 93%).</t>
  </si>
  <si>
    <t>Incrementar durante el cuatrienio la cobertura bruta educativa en un (1) punto en los 12 Municipios No Certificados. (87% a88%).    Incrementar en el cuatrienio la tasa de asistencia escolar en un (1) punto en los 12 Municipios No Certificados.</t>
  </si>
  <si>
    <t>Disminuir en el cuatrienio la tasa de analfabetismo en tres (3) puntos en los 12 Municipios No Certificados del Departamento.</t>
  </si>
  <si>
    <t>Incrementar durante el cuatrienio la tasa de retención escolar en un (1) punto, en los 12 Municipios No Certificados.</t>
  </si>
  <si>
    <t>No de Instituciones Educativas con mejoramiento de la capacidad instalada.</t>
  </si>
  <si>
    <t>No de instituciones educativas nuevas intervenidas</t>
  </si>
  <si>
    <t>Apoyar financieramente 12 bachilleres excelentes para ingreso y 78  en continuidad a estudios de pregrado.</t>
  </si>
  <si>
    <t>Apoyo tecnico y financiero para mejorar la atencion a la poblacion con necesidades educativas especiales.</t>
  </si>
  <si>
    <t>Establecimientros Educativos beneficiados ( incluye sedes)</t>
  </si>
  <si>
    <t>Municipios No Certificados</t>
  </si>
  <si>
    <t>Capacitacion de docentes  para apoyar y fortalecer la atencion educativa a la poblacion desplazada en edad escolar en los 12 municipios no certificados del departamento, con el fin de mejorar y sostener la cobertura educativa</t>
  </si>
  <si>
    <t>Dotación a Establecimientos Educativos y Secretaría de Educación Departamental</t>
  </si>
  <si>
    <t>No. de Muncipios beneficados</t>
  </si>
  <si>
    <t>Adquisición y entrega de Mobiliario para los Establecimientos Educativos de los 12 Municipios No Certificados del Depto</t>
  </si>
  <si>
    <t xml:space="preserve">Apoyo al Desarrollo de los procesos administrativos de Bienes y servicios de la Secretaría de Educación Departamental </t>
  </si>
  <si>
    <t>1.R.2. Incrementar durante el cuatrenio la tasa de retención escolar en un punto , en los 12 Municipios No Certificados</t>
  </si>
  <si>
    <t>1.4.2  Fortalecer la capacidad instalada en cuanto dotación y gestión de los recursos físicos  en 87 Establecimientos Educativos de los  12 Municipios No certificados del Departamento d eRisaralda</t>
  </si>
  <si>
    <t>Brindar asistencia técnica a los directivos docentes y docentes de los 12 municipios no certificados sobre la importancia del programa de gratuidad de la educación pública para permitir la atención, el ingreso y permanencia al sistema educativo a los diferentes grupos poblacionales, sin distinción alguna.</t>
  </si>
  <si>
    <t>Desarrollar estrategias para contribuir al mejoramiento de las condiciones de acceso y permanencia al sistema educativo de la población en edad escolar para  los doce municipios no certificados.</t>
  </si>
  <si>
    <t xml:space="preserve">No de Establicimientos Educativos funcionando con programas de Educación de Jóvenes y Adultos </t>
  </si>
  <si>
    <t>Cobertura en Educación de Jóvenes y Adultos</t>
  </si>
  <si>
    <t xml:space="preserve">Gestionar Contratos o convenios con operadores, entidades, instituciones y organizaciones que ofrecen programas de alfabeización y Educación de Jovenes y Adultos.  </t>
  </si>
  <si>
    <t>Alfabetización y Educación formal para jóvenes y adultos de los 12 municipios no certificados del  Departamento</t>
  </si>
  <si>
    <t>Brindar asistencia técnica a 12 comités operativos  para propiciar el ingreso y permanencia en  la cobertura de Educación de Jóvenes y Adultos, en el marco del plan de cobertura educativa.</t>
  </si>
  <si>
    <t>Guillermo Bedoya Durán Dirección  Administrativa y Financiera</t>
  </si>
  <si>
    <t xml:space="preserve">Febrero a Diciembre </t>
  </si>
  <si>
    <t>Abril a Octubre</t>
  </si>
  <si>
    <t>Apoyo a 1200 estudiantes con incentivos para acceder al programa Ceres en los municipios de Quinchia, Mistrato, Satelite Belen de Umbria, Santuario y Pueblo Rico. (solo se aplican  incentivos económicos a estudiantes que tengan costos en las matrÍculas)</t>
  </si>
  <si>
    <t>Dar a conocer a los estudiantes de último grado de bachiller y a padres de familia  a través de una campaña publicitaría  la   existencia de un programa que fomente la educación superior y brinda apoyo económico, y asi aumentar el número de estudiantes en el Departamento de Risaralda</t>
  </si>
  <si>
    <t>Mejoramiento de la  infraestructura educativa para instituciones, centros y sedes educativas oficiales que atienden los diferentes grupos poblacionales</t>
  </si>
  <si>
    <t>No Instituciones educativas con infraestructura adecuada</t>
  </si>
  <si>
    <t>No. Establecimientos Educativos con transferencia de recursos.</t>
  </si>
  <si>
    <t>Dotación  para los establecimientos educativos</t>
  </si>
  <si>
    <t>035-326141-04-404</t>
  </si>
  <si>
    <t>No de docentes Capacitados</t>
  </si>
  <si>
    <t>agosto a diciembre</t>
  </si>
  <si>
    <t>Brindar incentivos económicos a los estudiantes  CERES con el fin de lograr la permanencia  de los alumnos en el programa</t>
  </si>
  <si>
    <t xml:space="preserve">No. DE ESTUDIANTES BENEFICIADOS </t>
  </si>
  <si>
    <t>No. DE CAMPAÑAS REALIZADAs</t>
  </si>
  <si>
    <t>S.G.P                      R.P</t>
  </si>
  <si>
    <t>No de cupos asignados</t>
  </si>
  <si>
    <t xml:space="preserve">Construcción , reparación y/o adecuación de  instituciones, centros y sedes educativas oficiales que atienden los diferentes grupos poblacionales en los 12 municipios no certificados. </t>
  </si>
  <si>
    <t>Valor actual (31/12/11)</t>
  </si>
  <si>
    <t>Valor esperado (31/12/12)</t>
  </si>
  <si>
    <t>Difución de estrategias para mejorar la atención e incrementar la vinculación y permanencia en el  nivel de preescolar para los doce municipios no certificados</t>
  </si>
  <si>
    <t>Municipios con difusión implementada</t>
  </si>
  <si>
    <t xml:space="preserve">Formación  y acompañamiento pertinente para docentes del nivel de Preescolar, en los diferentes niveles de competencias básicas. </t>
  </si>
  <si>
    <t>Capacitación de docentes  en los diferentes niveles de competencias básicas: comunicativa, ciudadana, matemática y científica, en un municipio, como apoyo al componente pedagógico.</t>
  </si>
  <si>
    <t>Docentes capacitados y sensibilizados  para mejorar los  procesos educativos.</t>
  </si>
  <si>
    <t>Garantizar la pertnencia y calidad en la atención integral a la primera infancia</t>
  </si>
  <si>
    <t>Desarrollar estrategias para la articulación de la primera infancia a través de alianzas estratégicas con diferentes entes involucrados, incluido el MEN.</t>
  </si>
  <si>
    <t>Diseñar e implementar una estrategia de articulación de la Ed. Inicial (Primera Infancia a Grado de Transición)</t>
  </si>
  <si>
    <t>Doce (12) municipios</t>
  </si>
  <si>
    <t>Adquisición de material didáctico para  12 Instituciones Educativas de los Municipios No Certificados</t>
  </si>
  <si>
    <t>Doce (12) Instituciones Educativas</t>
  </si>
  <si>
    <t>Vigencia 2012</t>
  </si>
  <si>
    <t>Difusión de estrategias (diferentes Modelos Educativos y/o Programas), para mejorar la atención, ingreso y permanencia  en los doce (12) municipios no certificados</t>
  </si>
  <si>
    <t>Municipios con difusión implementadas</t>
  </si>
  <si>
    <t>Formación pertinente para atender los procesos pedagógicos y curriculares, los procedimientos, las estrategias, y las metodologías que favorezcan el aprendizaje de todos. (Ed. Inclusiva y didácticas flexibles para la alfabetización), incluye apoyo logístico.</t>
  </si>
  <si>
    <t xml:space="preserve">Formación y acompañamiento pertinente a docentes y directivos docentes de  municipios no certificados  </t>
  </si>
  <si>
    <t>10-2-326123-425</t>
  </si>
  <si>
    <t>S.G.P.</t>
  </si>
  <si>
    <t>Prestación del Servicio Educativo a través de la contratación de : 1 coordinador, 28 profesionales,  1 interprete de LSC, 1 modelo lingüístico y 1 tiflólogo, para cumplir con las funciones del Decreto 366 y la Directiva Ministerial N° 15</t>
  </si>
  <si>
    <t>Dotación de materiales didácticos, equipos educativos, que respondan a las condiciones de los estudiantes con discapaciada paralos establecimientos educativos de los 12 municipios no certificados</t>
  </si>
  <si>
    <t>Adquisición de 5 canastas educativas para establecimientos educativos</t>
  </si>
  <si>
    <t>Asistencia tecnica para difundir estrategias (diferentes modelos educativos y/o programas) para mejorar la atencion, ingreso y permanencia en los 12 municipios no certificados.</t>
  </si>
  <si>
    <t>Formacion pertinente de Docentes indígenas en didácticas que permitan mejorar el proceso enseñanza-aprendizaje</t>
  </si>
  <si>
    <t>Ejecución del Plan de Educación Rural con cofinanciación MEN a través de  Contratos y/o convenios</t>
  </si>
  <si>
    <t>Plan de educación rural ejecutándose</t>
  </si>
  <si>
    <t xml:space="preserve">Abril  a Diciembre </t>
  </si>
  <si>
    <t>Adquisición de  paquetes de 2000 módulos para Bachillerato en  Bienestar Rural (SAT)  para las sedes donde funciona el modelo en los doce municipios no certificados</t>
  </si>
  <si>
    <t>Atender a 5000 jovenes y adultos en educaciòn formal en los diferentes ciclos.</t>
  </si>
  <si>
    <t xml:space="preserve">Garantizar el funcionamiento del proyecto a través de  la ejecucion de los componentes de capacitación y asistencia técnica; administración (pago de horas extras a docentes)  y la dotación de material pedagógico a 33 Establecimientos Educativos de los Doce Municipios No Certificados del Departamento de acuerdo a la metodología empleada </t>
  </si>
  <si>
    <t xml:space="preserve">Lisby Aidé Ortiz SolanillaProfesional universitaria  -Subdireccion de Calidad                                                                   </t>
  </si>
  <si>
    <t>Gestionar ante el Ministerio de Educación Nacional  la asignación de cupos para la atención de jovenes y adultos en el programa de Alfabetización</t>
  </si>
  <si>
    <t xml:space="preserve"> Alfabetizar a 1.200 jovenes y adultos de los municipios no certificados del departamento</t>
  </si>
  <si>
    <t>Apoyar financieramente 302 bachilleres excelentes para continuar con los estudios de pregrado.</t>
  </si>
  <si>
    <t xml:space="preserve">Continuar con el apoyo a la educación superior  de 302  bachilleres destacados y   la  vinculación a 302 estudiantes de los doce municipios del Departamento, distribuidos en cuatro cohortes </t>
  </si>
  <si>
    <t>SGP</t>
  </si>
  <si>
    <t>Adquisiciòn de textos, libros, material didactico, elementos deportivos y materiales y suministros para establecimientos y/o areas de la SED.</t>
  </si>
  <si>
    <t>No de establecimientos y /o areas dotadas</t>
  </si>
  <si>
    <t xml:space="preserve">Adquisiciòn de equipos de computo y/o tecnologicos para establecimientos y/o areas de la SED </t>
  </si>
  <si>
    <t>Apoyo logìstico para el desarrollo del proceso I. Gestion de bienes y servicios al Interior de la SED y hacia los establecimientos Educativos</t>
  </si>
  <si>
    <t>1.4.1. Intervenir a 4 Instituciones Educativas en  los 12 municipios no certificados del Departamento.</t>
  </si>
  <si>
    <t>Proyecto de infraestructura y dotación física de las Instituciones Educativas Estatales de educación media técnica y media académica</t>
  </si>
  <si>
    <t>Intervención física de aulas , baterías sanitarias y dotación en 3 Instituciones Educativas e iniciar obras de infraestructura en 1 Institución Educativa.</t>
  </si>
  <si>
    <t>Establecimientos  Educativos asesorados técnicamente</t>
  </si>
  <si>
    <t>Mayo  a Diciembre</t>
  </si>
  <si>
    <t>Zulma Liliana González Duque Profesional Universitario Subdirección de Cobertura  Educativa en coordinación con la Secretaría de Infraestructura</t>
  </si>
  <si>
    <t>Fortalecimiento de la infraestructura en Instituciones Educativas  del Departamento</t>
  </si>
  <si>
    <t xml:space="preserve">Intervención física de 3 Establecimientos Educativo s ( aulas , baterías sanitarias y dotación ) </t>
  </si>
  <si>
    <t xml:space="preserve">Intervención física de aulas , baterías sanitarias y dotación Institución  Educativa nueva </t>
  </si>
  <si>
    <t>Firma del Coordinador del Proyecto</t>
  </si>
  <si>
    <t>Vo. Bo. Secretario de Despacho</t>
  </si>
  <si>
    <t>1.5.3 Oferta de 190 nuevos cupos para el ingreso de estudiantes a educaciòn superior en programas del campo.</t>
  </si>
  <si>
    <t>Oferta en la vinculación a la educación superior  de 190  bachilleres destacados, de formación tecnológica,  desarrollando los semestres académicos</t>
  </si>
  <si>
    <t>Orientación de las asignaturas correspondientes a los periodos académicos de los programas tecnológicos que se alinean en los 8 núcleos de municipios.</t>
  </si>
  <si>
    <t>190 estudiantes cursando los periodos académicos de los programas de formación tecnológica a nivel superior aplicados al campo, incluyendo los 8 agronegocios comunitarios sostenibles.</t>
  </si>
  <si>
    <t>Zulma Liliana González Duque Profesional Universitario Subdirección de Cobertura</t>
  </si>
  <si>
    <t>Vinculación del sector productivo al Desarrollo del programa</t>
  </si>
  <si>
    <t>1.2.6  Mantener la tasa de Permanencia escolar en 92,71%, en los grados 0 a 11.</t>
  </si>
  <si>
    <t>Asistencia técnica para el fortalecimiento de la atención, ingreso y permanencia en el sistema educativo de los diferentes grupos poblacionales, en el marco de las estrategias definidas en el plan de cobertura educativa.</t>
  </si>
  <si>
    <t>Zulma Liliana González Duque Profesional Universitario</t>
  </si>
  <si>
    <t>Apoyo financiero a los Establecimientos  Educativos para el desarrollo de programas y proyectos que favorezcan la cobertura y permanencia educativa en su jurisdicción</t>
  </si>
  <si>
    <t>Realizar transferencia de recursos financieros al 100% de los Establecimientos Educativos que disponen de fondos de servicios educativos.</t>
  </si>
  <si>
    <t>Suministro de paquetes escolares para el desarrollo de procesos pedagógicos de aula para niños  del Departamento en los niveles de transición y básica primaria.</t>
  </si>
  <si>
    <t>Entrega de 23.064 kits escolares   niños y niñas  del Departamento en los niveles de transición, 5.000 alumnos y básica primaria, 18.064 alumnos.</t>
  </si>
  <si>
    <t>23.064</t>
  </si>
  <si>
    <t>alumnos</t>
  </si>
  <si>
    <t>c/u kits a razón de $30,000,00</t>
  </si>
  <si>
    <t>Realizar  6 contratos de arrendamiento para el funcionamiento de 6 Instituciones Educativas en 3 municipios del Departamento</t>
  </si>
  <si>
    <t>No. de contratos realizados</t>
  </si>
  <si>
    <t>c/u kits a razón de $25,000,00</t>
  </si>
  <si>
    <t>Gestionar con  25 cooperativas  del Departamento la inversión de los excedentes financieros  con miras  a la ampliación de cobertura  en los doce municipios</t>
  </si>
  <si>
    <t>No. de cooperativas  involucradas</t>
  </si>
  <si>
    <t>Liliana Patricia Mejía Guzmán
Gloria Inés Osorio Giraldo
(Subdirección de Cobertura)</t>
  </si>
  <si>
    <t>Brindar asistencia tecnica a los directivos docentes  para   mejorar la atencion, ingreso y permanencia en los 12 municipios no certificados. ( Se requiere del Recurso Humano- profesionales de la dependencia).</t>
  </si>
  <si>
    <t>-</t>
  </si>
  <si>
    <t>Formacion de docentes y directivos docentes para mejorar la calidad de la oferta educativa para las poblaciones indigenas.</t>
  </si>
  <si>
    <t>Capacitación de 50 docentes y directivos docentes indígenas  de las Instituciones y Sedes Educativas indígenas del departamento para el ajuste y actualizacion del PEI.</t>
  </si>
  <si>
    <t>No. de docentes capacitados</t>
  </si>
  <si>
    <t>Capacitación de 50 docentes indígenas  en Didacticas de la Enseñanza en el Aula de clase.</t>
  </si>
  <si>
    <t xml:space="preserve">Subprograma:          </t>
  </si>
  <si>
    <t>1.1 Acceso al sistema educativo desde la primera infancia</t>
  </si>
  <si>
    <t xml:space="preserve">Meta de producto:  </t>
  </si>
  <si>
    <t xml:space="preserve">1.1.1 Mantener en el cuatrenio   la cobertura bruta en el grado de transición al  81%  en los 12 municipios no certificados- </t>
  </si>
  <si>
    <t>1.1.2 Apoyar financiera y técnicamente el componente pedagógico de la atención de la primera infancia beneficiando a 3.000 niños .</t>
  </si>
  <si>
    <t>Realizar transferencia de recursos financieros a 12 municipios no certificados del Departamento para apoyar estrategias y/o proyectos que apunten al acceso y la permanencia de los estudiantes.</t>
  </si>
  <si>
    <t xml:space="preserve">Subprograma:    </t>
  </si>
  <si>
    <t>1.5.1 Incrementar en 1200 los estudiantes matriculados en los Centros Regionales de Educación Superior (CERES)</t>
  </si>
  <si>
    <r>
      <t>Apoyo a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1200 estudiantes con incentivos para acceder al programa Ceres en los municipios de Quinchia, Mistrato, Satelite Belen de Umbria, Santuario y Pueblo Rico. (solo se aplican  incentivos económicos a estudiantes que tengan costos en las matriculas)</t>
    </r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</si>
</sst>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$-240A]\ #,##0"/>
    <numFmt numFmtId="187" formatCode="[$$-240A]\ #,##0.0"/>
    <numFmt numFmtId="188" formatCode="0_ ;\-0\ "/>
    <numFmt numFmtId="189" formatCode="#,##0.0"/>
    <numFmt numFmtId="190" formatCode="0.0"/>
    <numFmt numFmtId="191" formatCode="_ * #,##0_ ;_ * \-#,##0_ ;_ * &quot;-&quot;??_ ;_ @_ "/>
    <numFmt numFmtId="192" formatCode="d/m/yy;@"/>
    <numFmt numFmtId="193" formatCode="[$$-240A]\ #,##0.00"/>
    <numFmt numFmtId="194" formatCode="#,##0.000"/>
    <numFmt numFmtId="195" formatCode="#,##0.0000"/>
  </numFmts>
  <fonts count="4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36" fillId="38" borderId="0" applyNumberFormat="0" applyBorder="0" applyAlignment="0" applyProtection="0"/>
    <xf numFmtId="0" fontId="5" fillId="39" borderId="1" applyNumberFormat="0" applyAlignment="0" applyProtection="0"/>
    <xf numFmtId="0" fontId="37" fillId="40" borderId="2" applyNumberFormat="0" applyAlignment="0" applyProtection="0"/>
    <xf numFmtId="0" fontId="38" fillId="41" borderId="3" applyNumberFormat="0" applyAlignment="0" applyProtection="0"/>
    <xf numFmtId="0" fontId="39" fillId="0" borderId="4" applyNumberFormat="0" applyFill="0" applyAlignment="0" applyProtection="0"/>
    <xf numFmtId="0" fontId="6" fillId="42" borderId="5" applyNumberFormat="0" applyAlignment="0" applyProtection="0"/>
    <xf numFmtId="0" fontId="40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41" fillId="4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14" fillId="7" borderId="1" applyNumberFormat="0" applyAlignment="0" applyProtection="0"/>
    <xf numFmtId="0" fontId="15" fillId="0" borderId="9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51" borderId="0" applyNumberFormat="0" applyBorder="0" applyAlignment="0" applyProtection="0"/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17" fillId="39" borderId="12" applyNumberFormat="0" applyAlignment="0" applyProtection="0"/>
    <xf numFmtId="9" fontId="0" fillId="0" borderId="0" applyFont="0" applyFill="0" applyBorder="0" applyAlignment="0" applyProtection="0"/>
    <xf numFmtId="0" fontId="43" fillId="40" borderId="1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0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0" applyNumberFormat="0" applyFill="0" applyBorder="0" applyAlignment="0" applyProtection="0"/>
  </cellStyleXfs>
  <cellXfs count="572"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3" fillId="0" borderId="0" xfId="0" applyFont="1" applyBorder="1" applyAlignment="1">
      <alignment/>
    </xf>
    <xf numFmtId="0" fontId="23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2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186" fontId="0" fillId="0" borderId="0" xfId="0" applyNumberFormat="1" applyAlignment="1">
      <alignment horizontal="justify" vertical="top" wrapText="1"/>
    </xf>
    <xf numFmtId="0" fontId="0" fillId="0" borderId="26" xfId="0" applyBorder="1" applyAlignment="1">
      <alignment/>
    </xf>
    <xf numFmtId="18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171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0" fontId="23" fillId="0" borderId="22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23" xfId="0" applyFont="1" applyBorder="1" applyAlignment="1">
      <alignment/>
    </xf>
    <xf numFmtId="0" fontId="22" fillId="0" borderId="26" xfId="0" applyFont="1" applyBorder="1" applyAlignment="1">
      <alignment/>
    </xf>
    <xf numFmtId="186" fontId="23" fillId="0" borderId="0" xfId="91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0" fillId="0" borderId="0" xfId="0" applyNumberFormat="1" applyBorder="1" applyAlignment="1">
      <alignment/>
    </xf>
    <xf numFmtId="3" fontId="23" fillId="0" borderId="0" xfId="0" applyNumberFormat="1" applyFont="1" applyAlignment="1">
      <alignment/>
    </xf>
    <xf numFmtId="3" fontId="23" fillId="0" borderId="31" xfId="91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3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vertical="center" wrapText="1"/>
    </xf>
    <xf numFmtId="186" fontId="24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24" fillId="0" borderId="20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0" xfId="0" applyFont="1" applyBorder="1" applyAlignment="1">
      <alignment horizontal="center" vertical="center" wrapText="1"/>
    </xf>
    <xf numFmtId="187" fontId="23" fillId="0" borderId="31" xfId="91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horizontal="justify" vertical="top" wrapText="1"/>
    </xf>
    <xf numFmtId="3" fontId="23" fillId="0" borderId="0" xfId="91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wrapText="1"/>
    </xf>
    <xf numFmtId="3" fontId="23" fillId="0" borderId="31" xfId="91" applyNumberFormat="1" applyFont="1" applyFill="1" applyBorder="1" applyAlignment="1">
      <alignment horizontal="center" vertical="center" wrapText="1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35" xfId="0" applyFont="1" applyBorder="1" applyAlignment="1">
      <alignment vertical="center"/>
    </xf>
    <xf numFmtId="0" fontId="24" fillId="0" borderId="33" xfId="0" applyFont="1" applyBorder="1" applyAlignment="1">
      <alignment horizontal="center" vertical="center"/>
    </xf>
    <xf numFmtId="0" fontId="24" fillId="0" borderId="26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26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7" xfId="0" applyNumberFormat="1" applyFont="1" applyBorder="1" applyAlignment="1">
      <alignment/>
    </xf>
    <xf numFmtId="0" fontId="24" fillId="0" borderId="27" xfId="0" applyFont="1" applyBorder="1" applyAlignment="1">
      <alignment vertical="center" wrapText="1"/>
    </xf>
    <xf numFmtId="3" fontId="24" fillId="0" borderId="27" xfId="0" applyNumberFormat="1" applyFont="1" applyBorder="1" applyAlignment="1">
      <alignment vertical="center" wrapText="1"/>
    </xf>
    <xf numFmtId="0" fontId="24" fillId="0" borderId="32" xfId="0" applyFont="1" applyBorder="1" applyAlignment="1">
      <alignment/>
    </xf>
    <xf numFmtId="0" fontId="23" fillId="0" borderId="35" xfId="0" applyFont="1" applyBorder="1" applyAlignment="1">
      <alignment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26" xfId="0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/>
    </xf>
    <xf numFmtId="0" fontId="23" fillId="0" borderId="36" xfId="0" applyFont="1" applyBorder="1" applyAlignment="1">
      <alignment horizontal="left"/>
    </xf>
    <xf numFmtId="0" fontId="26" fillId="0" borderId="26" xfId="0" applyFont="1" applyBorder="1" applyAlignment="1">
      <alignment/>
    </xf>
    <xf numFmtId="0" fontId="0" fillId="0" borderId="32" xfId="0" applyBorder="1" applyAlignment="1">
      <alignment/>
    </xf>
    <xf numFmtId="0" fontId="27" fillId="0" borderId="35" xfId="0" applyFont="1" applyBorder="1" applyAlignment="1">
      <alignment horizontal="justify" vertical="top" wrapText="1"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23" fillId="0" borderId="37" xfId="0" applyFont="1" applyBorder="1" applyAlignment="1">
      <alignment/>
    </xf>
    <xf numFmtId="0" fontId="23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1" fillId="0" borderId="41" xfId="0" applyFont="1" applyBorder="1" applyAlignment="1">
      <alignment/>
    </xf>
    <xf numFmtId="0" fontId="21" fillId="0" borderId="42" xfId="0" applyFont="1" applyBorder="1" applyAlignment="1">
      <alignment/>
    </xf>
    <xf numFmtId="0" fontId="22" fillId="0" borderId="42" xfId="0" applyFont="1" applyBorder="1" applyAlignment="1">
      <alignment/>
    </xf>
    <xf numFmtId="0" fontId="0" fillId="0" borderId="38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1" fillId="0" borderId="26" xfId="0" applyFont="1" applyBorder="1" applyAlignment="1">
      <alignment/>
    </xf>
    <xf numFmtId="0" fontId="22" fillId="0" borderId="26" xfId="0" applyFont="1" applyBorder="1" applyAlignment="1">
      <alignment wrapText="1"/>
    </xf>
    <xf numFmtId="3" fontId="0" fillId="0" borderId="27" xfId="0" applyNumberFormat="1" applyBorder="1" applyAlignment="1">
      <alignment/>
    </xf>
    <xf numFmtId="3" fontId="23" fillId="0" borderId="32" xfId="0" applyNumberFormat="1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5" fillId="0" borderId="49" xfId="0" applyFont="1" applyBorder="1" applyAlignment="1">
      <alignment/>
    </xf>
    <xf numFmtId="3" fontId="0" fillId="0" borderId="50" xfId="0" applyNumberFormat="1" applyFont="1" applyBorder="1" applyAlignment="1">
      <alignment horizontal="center" vertical="center"/>
    </xf>
    <xf numFmtId="3" fontId="23" fillId="0" borderId="51" xfId="0" applyNumberFormat="1" applyFont="1" applyBorder="1" applyAlignment="1">
      <alignment/>
    </xf>
    <xf numFmtId="3" fontId="23" fillId="0" borderId="48" xfId="0" applyNumberFormat="1" applyFont="1" applyBorder="1" applyAlignment="1">
      <alignment/>
    </xf>
    <xf numFmtId="3" fontId="23" fillId="0" borderId="52" xfId="0" applyNumberFormat="1" applyFont="1" applyBorder="1" applyAlignment="1">
      <alignment/>
    </xf>
    <xf numFmtId="3" fontId="23" fillId="0" borderId="53" xfId="0" applyNumberFormat="1" applyFont="1" applyBorder="1" applyAlignment="1">
      <alignment/>
    </xf>
    <xf numFmtId="195" fontId="23" fillId="0" borderId="31" xfId="91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/>
      <protection/>
    </xf>
    <xf numFmtId="195" fontId="0" fillId="0" borderId="0" xfId="0" applyNumberFormat="1" applyFont="1" applyAlignment="1">
      <alignment horizontal="justify" vertical="top" wrapText="1"/>
    </xf>
    <xf numFmtId="194" fontId="24" fillId="0" borderId="0" xfId="0" applyNumberFormat="1" applyFont="1" applyFill="1" applyBorder="1" applyAlignment="1">
      <alignment vertical="center" wrapText="1"/>
    </xf>
    <xf numFmtId="3" fontId="23" fillId="0" borderId="23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195" fontId="0" fillId="0" borderId="0" xfId="0" applyNumberFormat="1" applyFont="1" applyBorder="1" applyAlignment="1">
      <alignment vertical="center" wrapText="1"/>
    </xf>
    <xf numFmtId="194" fontId="0" fillId="0" borderId="0" xfId="0" applyNumberFormat="1" applyFont="1" applyBorder="1" applyAlignment="1">
      <alignment vertical="center" wrapText="1"/>
    </xf>
    <xf numFmtId="0" fontId="0" fillId="0" borderId="54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5" xfId="0" applyBorder="1" applyAlignment="1">
      <alignment/>
    </xf>
    <xf numFmtId="3" fontId="0" fillId="0" borderId="55" xfId="0" applyNumberFormat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23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justify" vertical="top" wrapText="1"/>
    </xf>
    <xf numFmtId="187" fontId="24" fillId="0" borderId="57" xfId="91" applyNumberFormat="1" applyFont="1" applyFill="1" applyBorder="1" applyAlignment="1">
      <alignment horizontal="center" vertical="center" wrapText="1"/>
    </xf>
    <xf numFmtId="187" fontId="2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" fontId="23" fillId="0" borderId="0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/>
    </xf>
    <xf numFmtId="3" fontId="0" fillId="0" borderId="48" xfId="0" applyNumberFormat="1" applyBorder="1" applyAlignment="1">
      <alignment/>
    </xf>
    <xf numFmtId="0" fontId="0" fillId="0" borderId="59" xfId="0" applyFont="1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  <xf numFmtId="0" fontId="21" fillId="0" borderId="61" xfId="0" applyFont="1" applyBorder="1" applyAlignment="1">
      <alignment/>
    </xf>
    <xf numFmtId="0" fontId="21" fillId="0" borderId="49" xfId="0" applyFont="1" applyBorder="1" applyAlignment="1">
      <alignment/>
    </xf>
    <xf numFmtId="0" fontId="27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28" fillId="0" borderId="0" xfId="0" applyFont="1" applyAlignment="1">
      <alignment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Continuous" vertical="center"/>
    </xf>
    <xf numFmtId="0" fontId="1" fillId="0" borderId="31" xfId="0" applyFont="1" applyFill="1" applyBorder="1" applyAlignment="1">
      <alignment horizontal="centerContinuous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3" fontId="1" fillId="0" borderId="3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 vertical="top" wrapText="1"/>
    </xf>
    <xf numFmtId="0" fontId="1" fillId="0" borderId="31" xfId="0" applyFont="1" applyFill="1" applyBorder="1" applyAlignment="1">
      <alignment horizontal="justify" vertical="top" wrapText="1"/>
    </xf>
    <xf numFmtId="1" fontId="1" fillId="0" borderId="31" xfId="91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justify" vertical="center" wrapText="1"/>
    </xf>
    <xf numFmtId="1" fontId="1" fillId="0" borderId="31" xfId="91" applyNumberFormat="1" applyFont="1" applyBorder="1" applyAlignment="1">
      <alignment horizontal="center" vertical="center" wrapText="1"/>
    </xf>
    <xf numFmtId="3" fontId="1" fillId="0" borderId="31" xfId="9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3" fontId="1" fillId="0" borderId="31" xfId="83" applyNumberFormat="1" applyFont="1" applyBorder="1" applyAlignment="1">
      <alignment horizontal="center" vertical="center" wrapText="1"/>
    </xf>
    <xf numFmtId="1" fontId="1" fillId="0" borderId="31" xfId="91" applyNumberFormat="1" applyFont="1" applyFill="1" applyBorder="1" applyAlignment="1">
      <alignment horizontal="left" vertical="center" wrapText="1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21" fillId="0" borderId="23" xfId="0" applyFont="1" applyBorder="1" applyAlignment="1">
      <alignment/>
    </xf>
    <xf numFmtId="0" fontId="28" fillId="0" borderId="31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3" fontId="28" fillId="0" borderId="31" xfId="0" applyNumberFormat="1" applyFont="1" applyFill="1" applyBorder="1" applyAlignment="1">
      <alignment horizontal="center" vertical="center" wrapText="1"/>
    </xf>
    <xf numFmtId="0" fontId="28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30" fillId="0" borderId="31" xfId="0" applyFont="1" applyFill="1" applyBorder="1" applyAlignment="1">
      <alignment horizontal="justify" vertical="top" wrapText="1"/>
    </xf>
    <xf numFmtId="0" fontId="1" fillId="0" borderId="31" xfId="0" applyFont="1" applyBorder="1" applyAlignment="1">
      <alignment horizontal="justify" vertical="top" wrapText="1"/>
    </xf>
    <xf numFmtId="0" fontId="0" fillId="0" borderId="31" xfId="0" applyFont="1" applyBorder="1" applyAlignment="1">
      <alignment/>
    </xf>
    <xf numFmtId="3" fontId="0" fillId="0" borderId="31" xfId="0" applyNumberFormat="1" applyFont="1" applyBorder="1" applyAlignment="1">
      <alignment horizontal="center" vertical="center" wrapText="1"/>
    </xf>
    <xf numFmtId="1" fontId="0" fillId="0" borderId="0" xfId="91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21" fillId="0" borderId="23" xfId="0" applyFont="1" applyFill="1" applyBorder="1" applyAlignment="1">
      <alignment/>
    </xf>
    <xf numFmtId="0" fontId="21" fillId="0" borderId="26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left" vertical="top" wrapText="1"/>
    </xf>
    <xf numFmtId="0" fontId="28" fillId="0" borderId="35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justify" vertical="center" wrapText="1"/>
    </xf>
    <xf numFmtId="188" fontId="1" fillId="0" borderId="31" xfId="83" applyNumberFormat="1" applyFont="1" applyFill="1" applyBorder="1" applyAlignment="1" quotePrefix="1">
      <alignment horizontal="left" vertical="center" wrapText="1"/>
    </xf>
    <xf numFmtId="188" fontId="1" fillId="0" borderId="31" xfId="83" applyNumberFormat="1" applyFont="1" applyFill="1" applyBorder="1" applyAlignment="1" quotePrefix="1">
      <alignment horizontal="center" vertical="center" wrapText="1"/>
    </xf>
    <xf numFmtId="187" fontId="1" fillId="0" borderId="57" xfId="9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top" wrapText="1"/>
    </xf>
    <xf numFmtId="3" fontId="1" fillId="0" borderId="0" xfId="0" applyNumberFormat="1" applyFont="1" applyAlignment="1">
      <alignment horizontal="justify" vertical="top" wrapText="1"/>
    </xf>
    <xf numFmtId="0" fontId="1" fillId="0" borderId="62" xfId="0" applyNumberFormat="1" applyFont="1" applyFill="1" applyBorder="1" applyAlignment="1">
      <alignment horizontal="left" vertical="top" wrapText="1"/>
    </xf>
    <xf numFmtId="188" fontId="1" fillId="0" borderId="31" xfId="83" applyNumberFormat="1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justify" vertical="top" wrapText="1"/>
    </xf>
    <xf numFmtId="0" fontId="1" fillId="0" borderId="31" xfId="0" applyFont="1" applyFill="1" applyBorder="1" applyAlignment="1">
      <alignment horizontal="left" vertical="center" wrapText="1"/>
    </xf>
    <xf numFmtId="187" fontId="1" fillId="0" borderId="0" xfId="91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center" vertical="top" wrapText="1"/>
    </xf>
    <xf numFmtId="195" fontId="1" fillId="0" borderId="0" xfId="0" applyNumberFormat="1" applyFont="1" applyAlignment="1">
      <alignment horizontal="justify" vertical="top" wrapText="1"/>
    </xf>
    <xf numFmtId="3" fontId="1" fillId="0" borderId="31" xfId="91" applyNumberFormat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justify" vertical="top" wrapText="1"/>
    </xf>
    <xf numFmtId="0" fontId="21" fillId="0" borderId="26" xfId="0" applyFont="1" applyBorder="1" applyAlignment="1">
      <alignment horizontal="left" vertical="top" wrapText="1"/>
    </xf>
    <xf numFmtId="0" fontId="31" fillId="0" borderId="42" xfId="0" applyFont="1" applyBorder="1" applyAlignment="1">
      <alignment/>
    </xf>
    <xf numFmtId="0" fontId="28" fillId="0" borderId="64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3" fontId="28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31" xfId="78" applyNumberFormat="1" applyFont="1" applyFill="1" applyBorder="1" applyAlignment="1" applyProtection="1">
      <alignment vertical="top" wrapText="1"/>
      <protection/>
    </xf>
    <xf numFmtId="189" fontId="32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31" xfId="78" applyNumberFormat="1" applyFont="1" applyFill="1" applyBorder="1" applyAlignment="1" applyProtection="1">
      <alignment horizontal="justify" vertical="top" wrapText="1"/>
      <protection/>
    </xf>
    <xf numFmtId="3" fontId="1" fillId="0" borderId="31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0" fontId="1" fillId="0" borderId="31" xfId="0" applyFont="1" applyBorder="1" applyAlignment="1">
      <alignment horizontal="center" vertical="center"/>
    </xf>
    <xf numFmtId="4" fontId="32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187" fontId="1" fillId="0" borderId="0" xfId="91" applyNumberFormat="1" applyFont="1" applyBorder="1" applyAlignment="1">
      <alignment horizontal="center" vertical="center" wrapText="1"/>
    </xf>
    <xf numFmtId="3" fontId="29" fillId="0" borderId="67" xfId="78" applyNumberFormat="1" applyFont="1" applyFill="1" applyBorder="1" applyAlignment="1" applyProtection="1">
      <alignment horizontal="justify" vertical="top" wrapText="1"/>
      <protection/>
    </xf>
    <xf numFmtId="0" fontId="29" fillId="0" borderId="67" xfId="0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justify" vertical="center" wrapText="1"/>
    </xf>
    <xf numFmtId="187" fontId="29" fillId="0" borderId="67" xfId="91" applyNumberFormat="1" applyFont="1" applyFill="1" applyBorder="1" applyAlignment="1">
      <alignment horizontal="center" vertical="center" wrapText="1"/>
    </xf>
    <xf numFmtId="3" fontId="1" fillId="0" borderId="67" xfId="91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0" fontId="33" fillId="0" borderId="68" xfId="0" applyFont="1" applyBorder="1" applyAlignment="1">
      <alignment horizontal="justify" vertical="top" wrapText="1"/>
    </xf>
    <xf numFmtId="3" fontId="28" fillId="0" borderId="69" xfId="91" applyNumberFormat="1" applyFont="1" applyFill="1" applyBorder="1" applyAlignment="1">
      <alignment horizontal="center" vertical="center" wrapText="1"/>
    </xf>
    <xf numFmtId="3" fontId="28" fillId="0" borderId="70" xfId="91" applyNumberFormat="1" applyFont="1" applyFill="1" applyBorder="1" applyAlignment="1">
      <alignment horizontal="center" vertical="center" wrapText="1"/>
    </xf>
    <xf numFmtId="0" fontId="33" fillId="0" borderId="42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0" fontId="33" fillId="0" borderId="38" xfId="0" applyFont="1" applyBorder="1" applyAlignment="1">
      <alignment horizontal="center" vertical="center"/>
    </xf>
    <xf numFmtId="0" fontId="33" fillId="0" borderId="42" xfId="0" applyFont="1" applyBorder="1" applyAlignment="1">
      <alignment/>
    </xf>
    <xf numFmtId="192" fontId="33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 horizontal="right"/>
    </xf>
    <xf numFmtId="0" fontId="33" fillId="0" borderId="38" xfId="0" applyFont="1" applyBorder="1" applyAlignment="1">
      <alignment/>
    </xf>
    <xf numFmtId="0" fontId="33" fillId="0" borderId="71" xfId="0" applyFont="1" applyBorder="1" applyAlignment="1">
      <alignment/>
    </xf>
    <xf numFmtId="0" fontId="28" fillId="0" borderId="72" xfId="0" applyFont="1" applyBorder="1" applyAlignment="1">
      <alignment/>
    </xf>
    <xf numFmtId="0" fontId="33" fillId="0" borderId="72" xfId="0" applyFont="1" applyBorder="1" applyAlignment="1">
      <alignment/>
    </xf>
    <xf numFmtId="0" fontId="33" fillId="0" borderId="73" xfId="0" applyFont="1" applyBorder="1" applyAlignment="1">
      <alignment/>
    </xf>
    <xf numFmtId="192" fontId="33" fillId="0" borderId="73" xfId="0" applyNumberFormat="1" applyFont="1" applyBorder="1" applyAlignment="1">
      <alignment/>
    </xf>
    <xf numFmtId="3" fontId="33" fillId="0" borderId="72" xfId="0" applyNumberFormat="1" applyFont="1" applyBorder="1" applyAlignment="1">
      <alignment horizontal="right"/>
    </xf>
    <xf numFmtId="0" fontId="28" fillId="0" borderId="74" xfId="0" applyFont="1" applyBorder="1" applyAlignment="1">
      <alignment/>
    </xf>
    <xf numFmtId="189" fontId="1" fillId="0" borderId="31" xfId="91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187" fontId="1" fillId="0" borderId="31" xfId="91" applyNumberFormat="1" applyFont="1" applyBorder="1" applyAlignment="1">
      <alignment horizontal="center" vertical="center" wrapText="1"/>
    </xf>
    <xf numFmtId="3" fontId="0" fillId="0" borderId="31" xfId="91" applyNumberFormat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wrapText="1"/>
    </xf>
    <xf numFmtId="0" fontId="21" fillId="0" borderId="0" xfId="0" applyFont="1" applyBorder="1" applyAlignment="1">
      <alignment horizontal="left" vertical="top" wrapText="1"/>
    </xf>
    <xf numFmtId="3" fontId="28" fillId="0" borderId="31" xfId="0" applyNumberFormat="1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top" wrapText="1"/>
    </xf>
    <xf numFmtId="0" fontId="1" fillId="0" borderId="62" xfId="0" applyFont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3" fontId="1" fillId="0" borderId="75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justify" vertical="top" wrapText="1"/>
    </xf>
    <xf numFmtId="3" fontId="1" fillId="0" borderId="7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5" xfId="0" applyFont="1" applyBorder="1" applyAlignment="1">
      <alignment wrapText="1"/>
    </xf>
    <xf numFmtId="0" fontId="31" fillId="0" borderId="26" xfId="0" applyFont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 horizontal="right"/>
    </xf>
    <xf numFmtId="0" fontId="27" fillId="0" borderId="38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45" xfId="0" applyFont="1" applyBorder="1" applyAlignment="1">
      <alignment/>
    </xf>
    <xf numFmtId="0" fontId="0" fillId="0" borderId="0" xfId="0" applyFont="1" applyAlignment="1">
      <alignment/>
    </xf>
    <xf numFmtId="0" fontId="27" fillId="0" borderId="26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186" fontId="0" fillId="0" borderId="0" xfId="91" applyNumberFormat="1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/>
    </xf>
    <xf numFmtId="0" fontId="27" fillId="0" borderId="26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77" xfId="0" applyFont="1" applyBorder="1" applyAlignment="1">
      <alignment/>
    </xf>
    <xf numFmtId="0" fontId="0" fillId="0" borderId="72" xfId="0" applyFont="1" applyBorder="1" applyAlignment="1">
      <alignment/>
    </xf>
    <xf numFmtId="0" fontId="27" fillId="0" borderId="73" xfId="0" applyFont="1" applyBorder="1" applyAlignment="1">
      <alignment/>
    </xf>
    <xf numFmtId="0" fontId="27" fillId="0" borderId="72" xfId="0" applyFont="1" applyBorder="1" applyAlignment="1">
      <alignment/>
    </xf>
    <xf numFmtId="3" fontId="27" fillId="0" borderId="72" xfId="0" applyNumberFormat="1" applyFont="1" applyBorder="1" applyAlignment="1">
      <alignment horizontal="right"/>
    </xf>
    <xf numFmtId="0" fontId="27" fillId="0" borderId="74" xfId="0" applyFont="1" applyBorder="1" applyAlignment="1">
      <alignment/>
    </xf>
    <xf numFmtId="0" fontId="21" fillId="0" borderId="49" xfId="0" applyFont="1" applyBorder="1" applyAlignment="1">
      <alignment/>
    </xf>
    <xf numFmtId="0" fontId="0" fillId="0" borderId="49" xfId="0" applyFont="1" applyBorder="1" applyAlignment="1">
      <alignment/>
    </xf>
    <xf numFmtId="0" fontId="28" fillId="0" borderId="78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top" wrapText="1"/>
    </xf>
    <xf numFmtId="0" fontId="1" fillId="0" borderId="81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top" wrapText="1"/>
    </xf>
    <xf numFmtId="3" fontId="29" fillId="0" borderId="50" xfId="0" applyNumberFormat="1" applyFont="1" applyBorder="1" applyAlignment="1">
      <alignment horizontal="center" vertical="center" wrapText="1"/>
    </xf>
    <xf numFmtId="3" fontId="29" fillId="0" borderId="50" xfId="0" applyNumberFormat="1" applyFont="1" applyBorder="1" applyAlignment="1">
      <alignment horizontal="justify" vertical="center" wrapText="1"/>
    </xf>
    <xf numFmtId="0" fontId="29" fillId="0" borderId="50" xfId="0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top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justify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50" xfId="0" applyFont="1" applyFill="1" applyBorder="1" applyAlignment="1">
      <alignment horizontal="justify" vertical="top" wrapText="1"/>
    </xf>
    <xf numFmtId="0" fontId="1" fillId="0" borderId="50" xfId="0" applyFont="1" applyFill="1" applyBorder="1" applyAlignment="1" applyProtection="1">
      <alignment horizontal="left" vertical="top" wrapText="1"/>
      <protection locked="0"/>
    </xf>
    <xf numFmtId="189" fontId="1" fillId="0" borderId="50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 wrapText="1"/>
    </xf>
    <xf numFmtId="0" fontId="0" fillId="0" borderId="78" xfId="0" applyFont="1" applyBorder="1" applyAlignment="1">
      <alignment/>
    </xf>
    <xf numFmtId="189" fontId="0" fillId="0" borderId="50" xfId="0" applyNumberFormat="1" applyFont="1" applyBorder="1" applyAlignment="1">
      <alignment horizontal="center" vertical="center"/>
    </xf>
    <xf numFmtId="3" fontId="0" fillId="0" borderId="51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0" fontId="0" fillId="0" borderId="83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85" xfId="0" applyFont="1" applyBorder="1" applyAlignment="1">
      <alignment/>
    </xf>
    <xf numFmtId="3" fontId="0" fillId="0" borderId="85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1" fillId="0" borderId="50" xfId="0" applyFont="1" applyBorder="1" applyAlignment="1">
      <alignment horizontal="justify" vertical="top" wrapText="1"/>
    </xf>
    <xf numFmtId="188" fontId="1" fillId="0" borderId="50" xfId="83" applyNumberFormat="1" applyFont="1" applyFill="1" applyBorder="1" applyAlignment="1" applyProtection="1">
      <alignment horizontal="center" vertical="center" wrapText="1"/>
      <protection/>
    </xf>
    <xf numFmtId="0" fontId="1" fillId="0" borderId="50" xfId="0" applyFont="1" applyFill="1" applyBorder="1" applyAlignment="1">
      <alignment horizontal="justify" vertical="center" wrapText="1"/>
    </xf>
    <xf numFmtId="3" fontId="1" fillId="0" borderId="50" xfId="91" applyNumberFormat="1" applyFont="1" applyFill="1" applyBorder="1" applyAlignment="1" applyProtection="1">
      <alignment horizontal="center" vertical="center" wrapText="1"/>
      <protection/>
    </xf>
    <xf numFmtId="0" fontId="1" fillId="0" borderId="50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justify" vertical="top"/>
    </xf>
    <xf numFmtId="0" fontId="21" fillId="0" borderId="42" xfId="0" applyFont="1" applyBorder="1" applyAlignment="1">
      <alignment/>
    </xf>
    <xf numFmtId="0" fontId="0" fillId="0" borderId="42" xfId="0" applyFont="1" applyBorder="1" applyAlignment="1">
      <alignment/>
    </xf>
    <xf numFmtId="0" fontId="29" fillId="0" borderId="31" xfId="0" applyFont="1" applyBorder="1" applyAlignment="1">
      <alignment horizontal="center" vertical="center"/>
    </xf>
    <xf numFmtId="3" fontId="29" fillId="0" borderId="31" xfId="0" applyNumberFormat="1" applyFont="1" applyBorder="1" applyAlignment="1">
      <alignment horizontal="center" vertical="center" wrapText="1"/>
    </xf>
    <xf numFmtId="3" fontId="1" fillId="0" borderId="31" xfId="91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justify" vertical="top" wrapText="1"/>
    </xf>
    <xf numFmtId="1" fontId="1" fillId="0" borderId="62" xfId="91" applyNumberFormat="1" applyFont="1" applyFill="1" applyBorder="1" applyAlignment="1">
      <alignment horizontal="center" vertical="center" wrapText="1"/>
    </xf>
    <xf numFmtId="1" fontId="1" fillId="0" borderId="62" xfId="91" applyNumberFormat="1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/>
    </xf>
    <xf numFmtId="3" fontId="29" fillId="0" borderId="62" xfId="0" applyNumberFormat="1" applyFont="1" applyBorder="1" applyAlignment="1">
      <alignment horizontal="center" vertical="center" wrapText="1"/>
    </xf>
    <xf numFmtId="3" fontId="1" fillId="0" borderId="62" xfId="91" applyNumberFormat="1" applyFont="1" applyFill="1" applyBorder="1" applyAlignment="1" applyProtection="1">
      <alignment horizontal="center" vertical="center" wrapText="1"/>
      <protection/>
    </xf>
    <xf numFmtId="0" fontId="0" fillId="0" borderId="68" xfId="0" applyFont="1" applyBorder="1" applyAlignment="1">
      <alignment/>
    </xf>
    <xf numFmtId="179" fontId="0" fillId="0" borderId="69" xfId="83" applyFont="1" applyBorder="1" applyAlignment="1">
      <alignment/>
    </xf>
    <xf numFmtId="0" fontId="0" fillId="0" borderId="70" xfId="0" applyFont="1" applyBorder="1" applyAlignment="1">
      <alignment/>
    </xf>
    <xf numFmtId="0" fontId="0" fillId="0" borderId="38" xfId="0" applyFont="1" applyBorder="1" applyAlignment="1">
      <alignment/>
    </xf>
    <xf numFmtId="171" fontId="0" fillId="0" borderId="38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9" fontId="1" fillId="0" borderId="31" xfId="0" applyNumberFormat="1" applyFont="1" applyBorder="1" applyAlignment="1">
      <alignment horizontal="center" vertical="center"/>
    </xf>
    <xf numFmtId="0" fontId="27" fillId="0" borderId="31" xfId="0" applyFont="1" applyBorder="1" applyAlignment="1">
      <alignment vertical="center"/>
    </xf>
    <xf numFmtId="3" fontId="0" fillId="0" borderId="31" xfId="91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left"/>
    </xf>
    <xf numFmtId="0" fontId="0" fillId="0" borderId="54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0" fillId="0" borderId="36" xfId="0" applyFont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/>
    </xf>
    <xf numFmtId="0" fontId="1" fillId="0" borderId="8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21" fillId="0" borderId="76" xfId="0" applyFont="1" applyBorder="1" applyAlignment="1">
      <alignment horizontal="center"/>
    </xf>
    <xf numFmtId="0" fontId="21" fillId="0" borderId="8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/>
    </xf>
    <xf numFmtId="0" fontId="21" fillId="0" borderId="8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0" fillId="0" borderId="89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90" xfId="0" applyBorder="1" applyAlignment="1">
      <alignment horizontal="left"/>
    </xf>
    <xf numFmtId="0" fontId="1" fillId="0" borderId="31" xfId="0" applyFont="1" applyFill="1" applyBorder="1" applyAlignment="1">
      <alignment horizontal="center" vertical="center"/>
    </xf>
    <xf numFmtId="1" fontId="0" fillId="0" borderId="0" xfId="91" applyNumberFormat="1" applyFont="1" applyFill="1" applyBorder="1" applyAlignment="1">
      <alignment horizontal="left" vertical="center" wrapText="1"/>
    </xf>
    <xf numFmtId="1" fontId="1" fillId="0" borderId="31" xfId="0" applyNumberFormat="1" applyFont="1" applyBorder="1" applyAlignment="1" quotePrefix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1" fontId="1" fillId="0" borderId="31" xfId="91" applyNumberFormat="1" applyFont="1" applyFill="1" applyBorder="1" applyAlignment="1">
      <alignment horizontal="left" vertical="center" wrapText="1"/>
    </xf>
    <xf numFmtId="1" fontId="1" fillId="0" borderId="31" xfId="91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left" vertical="top" wrapText="1"/>
    </xf>
    <xf numFmtId="0" fontId="21" fillId="0" borderId="91" xfId="0" applyFont="1" applyFill="1" applyBorder="1" applyAlignment="1">
      <alignment horizontal="left" vertical="top" wrapText="1"/>
    </xf>
    <xf numFmtId="0" fontId="1" fillId="0" borderId="9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24" fillId="0" borderId="86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63" xfId="0" applyFont="1" applyBorder="1" applyAlignment="1">
      <alignment horizontal="center"/>
    </xf>
    <xf numFmtId="0" fontId="24" fillId="0" borderId="27" xfId="0" applyFont="1" applyBorder="1" applyAlignment="1">
      <alignment horizontal="center" vertical="center" wrapText="1"/>
    </xf>
    <xf numFmtId="1" fontId="1" fillId="0" borderId="25" xfId="0" applyNumberFormat="1" applyFont="1" applyBorder="1" applyAlignment="1" quotePrefix="1">
      <alignment horizontal="center" vertical="top" wrapText="1"/>
    </xf>
    <xf numFmtId="1" fontId="1" fillId="0" borderId="26" xfId="0" applyNumberFormat="1" applyFont="1" applyBorder="1" applyAlignment="1" quotePrefix="1">
      <alignment horizontal="center" vertical="top" wrapText="1"/>
    </xf>
    <xf numFmtId="1" fontId="1" fillId="0" borderId="91" xfId="0" applyNumberFormat="1" applyFont="1" applyBorder="1" applyAlignment="1" quotePrefix="1">
      <alignment horizontal="center" vertical="top" wrapText="1"/>
    </xf>
    <xf numFmtId="1" fontId="1" fillId="0" borderId="62" xfId="0" applyNumberFormat="1" applyFont="1" applyBorder="1" applyAlignment="1" quotePrefix="1">
      <alignment horizontal="left" vertical="top" wrapText="1"/>
    </xf>
    <xf numFmtId="1" fontId="1" fillId="0" borderId="94" xfId="0" applyNumberFormat="1" applyFont="1" applyBorder="1" applyAlignment="1" quotePrefix="1">
      <alignment horizontal="left" vertical="top" wrapText="1"/>
    </xf>
    <xf numFmtId="1" fontId="1" fillId="0" borderId="95" xfId="0" applyNumberFormat="1" applyFont="1" applyBorder="1" applyAlignment="1" quotePrefix="1">
      <alignment horizontal="left" vertical="top" wrapText="1"/>
    </xf>
    <xf numFmtId="1" fontId="1" fillId="0" borderId="62" xfId="0" applyNumberFormat="1" applyFont="1" applyFill="1" applyBorder="1" applyAlignment="1">
      <alignment horizontal="left" vertical="top" wrapText="1"/>
    </xf>
    <xf numFmtId="1" fontId="1" fillId="0" borderId="94" xfId="0" applyNumberFormat="1" applyFont="1" applyFill="1" applyBorder="1" applyAlignment="1">
      <alignment horizontal="left" vertical="top" wrapText="1"/>
    </xf>
    <xf numFmtId="1" fontId="1" fillId="0" borderId="95" xfId="0" applyNumberFormat="1" applyFont="1" applyFill="1" applyBorder="1" applyAlignment="1">
      <alignment horizontal="left" vertical="top" wrapText="1"/>
    </xf>
    <xf numFmtId="1" fontId="1" fillId="0" borderId="31" xfId="0" applyNumberFormat="1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top" wrapText="1"/>
    </xf>
    <xf numFmtId="0" fontId="1" fillId="0" borderId="95" xfId="0" applyFont="1" applyFill="1" applyBorder="1" applyAlignment="1">
      <alignment horizontal="center" vertical="top" wrapText="1"/>
    </xf>
    <xf numFmtId="0" fontId="21" fillId="0" borderId="23" xfId="0" applyFont="1" applyBorder="1" applyAlignment="1">
      <alignment horizontal="left"/>
    </xf>
    <xf numFmtId="0" fontId="21" fillId="0" borderId="26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center" vertical="top" wrapText="1"/>
    </xf>
    <xf numFmtId="1" fontId="1" fillId="0" borderId="35" xfId="0" applyNumberFormat="1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8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96" xfId="0" applyFont="1" applyBorder="1" applyAlignment="1">
      <alignment horizontal="center"/>
    </xf>
    <xf numFmtId="0" fontId="0" fillId="0" borderId="97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23" fillId="0" borderId="8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/>
    </xf>
    <xf numFmtId="0" fontId="21" fillId="0" borderId="87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38" xfId="0" applyFont="1" applyBorder="1" applyAlignment="1">
      <alignment horizontal="left"/>
    </xf>
    <xf numFmtId="1" fontId="1" fillId="0" borderId="98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Fill="1" applyBorder="1" applyAlignment="1">
      <alignment horizontal="center" vertical="top" wrapText="1"/>
    </xf>
    <xf numFmtId="1" fontId="1" fillId="0" borderId="99" xfId="0" applyNumberFormat="1" applyFont="1" applyFill="1" applyBorder="1" applyAlignment="1">
      <alignment horizontal="center" vertical="top" wrapText="1"/>
    </xf>
    <xf numFmtId="0" fontId="21" fillId="0" borderId="42" xfId="0" applyFont="1" applyBorder="1" applyAlignment="1">
      <alignment horizontal="left" vertical="top" wrapText="1"/>
    </xf>
    <xf numFmtId="1" fontId="1" fillId="0" borderId="62" xfId="0" applyNumberFormat="1" applyFont="1" applyFill="1" applyBorder="1" applyAlignment="1">
      <alignment horizontal="center" vertical="top" wrapText="1"/>
    </xf>
    <xf numFmtId="1" fontId="1" fillId="0" borderId="94" xfId="0" applyNumberFormat="1" applyFont="1" applyFill="1" applyBorder="1" applyAlignment="1">
      <alignment horizontal="center" vertical="top" wrapText="1"/>
    </xf>
    <xf numFmtId="1" fontId="1" fillId="0" borderId="100" xfId="0" applyNumberFormat="1" applyFont="1" applyFill="1" applyBorder="1" applyAlignment="1">
      <alignment horizontal="center" vertical="top" wrapText="1"/>
    </xf>
    <xf numFmtId="0" fontId="1" fillId="0" borderId="92" xfId="0" applyFont="1" applyFill="1" applyBorder="1" applyAlignment="1">
      <alignment horizontal="center" vertical="top" wrapText="1"/>
    </xf>
    <xf numFmtId="0" fontId="1" fillId="0" borderId="93" xfId="0" applyFont="1" applyFill="1" applyBorder="1" applyAlignment="1">
      <alignment horizontal="center" vertical="top" wrapText="1"/>
    </xf>
    <xf numFmtId="0" fontId="1" fillId="0" borderId="101" xfId="0" applyFont="1" applyFill="1" applyBorder="1" applyAlignment="1">
      <alignment horizontal="center" vertical="top" wrapText="1"/>
    </xf>
    <xf numFmtId="0" fontId="21" fillId="0" borderId="102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103" xfId="0" applyFont="1" applyBorder="1" applyAlignment="1">
      <alignment horizontal="center"/>
    </xf>
    <xf numFmtId="0" fontId="21" fillId="0" borderId="104" xfId="0" applyFont="1" applyBorder="1" applyAlignment="1">
      <alignment horizontal="center"/>
    </xf>
    <xf numFmtId="0" fontId="21" fillId="0" borderId="105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06" xfId="0" applyFont="1" applyBorder="1" applyAlignment="1">
      <alignment horizontal="center"/>
    </xf>
    <xf numFmtId="0" fontId="0" fillId="0" borderId="10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63" xfId="0" applyBorder="1" applyAlignment="1">
      <alignment horizontal="left"/>
    </xf>
    <xf numFmtId="3" fontId="1" fillId="0" borderId="31" xfId="78" applyNumberFormat="1" applyFont="1" applyFill="1" applyBorder="1" applyAlignment="1" applyProtection="1">
      <alignment horizontal="center" vertical="top" wrapText="1"/>
      <protection/>
    </xf>
    <xf numFmtId="3" fontId="1" fillId="0" borderId="67" xfId="78" applyNumberFormat="1" applyFont="1" applyFill="1" applyBorder="1" applyAlignment="1" applyProtection="1">
      <alignment horizontal="center" vertical="top" wrapText="1"/>
      <protection/>
    </xf>
    <xf numFmtId="0" fontId="33" fillId="0" borderId="108" xfId="0" applyFont="1" applyBorder="1" applyAlignment="1">
      <alignment horizontal="center" vertical="center"/>
    </xf>
    <xf numFmtId="0" fontId="33" fillId="0" borderId="109" xfId="0" applyFont="1" applyBorder="1" applyAlignment="1">
      <alignment horizontal="center" vertical="center"/>
    </xf>
    <xf numFmtId="0" fontId="33" fillId="0" borderId="11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" fillId="0" borderId="33" xfId="0" applyFont="1" applyFill="1" applyBorder="1" applyAlignment="1">
      <alignment horizontal="center" vertical="top" wrapText="1"/>
    </xf>
    <xf numFmtId="0" fontId="27" fillId="0" borderId="86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/>
    </xf>
    <xf numFmtId="0" fontId="21" fillId="0" borderId="96" xfId="0" applyFont="1" applyBorder="1" applyAlignment="1">
      <alignment horizontal="center"/>
    </xf>
    <xf numFmtId="0" fontId="0" fillId="0" borderId="97" xfId="0" applyBorder="1" applyAlignment="1">
      <alignment horizontal="left"/>
    </xf>
    <xf numFmtId="0" fontId="21" fillId="0" borderId="0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1" fontId="1" fillId="0" borderId="98" xfId="0" applyNumberFormat="1" applyFont="1" applyBorder="1" applyAlignment="1">
      <alignment horizontal="center" vertical="top" wrapText="1"/>
    </xf>
    <xf numFmtId="1" fontId="1" fillId="0" borderId="22" xfId="0" applyNumberFormat="1" applyFont="1" applyBorder="1" applyAlignment="1">
      <alignment horizontal="center" vertical="top" wrapText="1"/>
    </xf>
    <xf numFmtId="0" fontId="1" fillId="0" borderId="94" xfId="0" applyFont="1" applyFill="1" applyBorder="1" applyAlignment="1">
      <alignment horizontal="center" vertical="top" wrapText="1"/>
    </xf>
    <xf numFmtId="0" fontId="1" fillId="0" borderId="62" xfId="0" applyFont="1" applyBorder="1" applyAlignment="1">
      <alignment horizontal="center" vertical="top" wrapText="1"/>
    </xf>
    <xf numFmtId="0" fontId="1" fillId="0" borderId="94" xfId="0" applyFont="1" applyBorder="1" applyAlignment="1">
      <alignment horizontal="center" vertical="top" wrapText="1"/>
    </xf>
    <xf numFmtId="0" fontId="1" fillId="0" borderId="92" xfId="0" applyNumberFormat="1" applyFont="1" applyBorder="1" applyAlignment="1">
      <alignment horizontal="center" vertical="top" wrapText="1"/>
    </xf>
    <xf numFmtId="0" fontId="1" fillId="0" borderId="93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0" fontId="22" fillId="0" borderId="31" xfId="0" applyFont="1" applyBorder="1" applyAlignment="1">
      <alignment horizontal="center" wrapText="1"/>
    </xf>
    <xf numFmtId="0" fontId="23" fillId="0" borderId="27" xfId="0" applyFont="1" applyFill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27" fillId="0" borderId="31" xfId="0" applyFont="1" applyBorder="1" applyAlignment="1">
      <alignment horizontal="center" vertical="center"/>
    </xf>
    <xf numFmtId="0" fontId="29" fillId="0" borderId="31" xfId="0" applyFont="1" applyBorder="1" applyAlignment="1" quotePrefix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22" fillId="0" borderId="103" xfId="0" applyFont="1" applyBorder="1" applyAlignment="1">
      <alignment horizontal="center"/>
    </xf>
    <xf numFmtId="0" fontId="22" fillId="0" borderId="104" xfId="0" applyFont="1" applyBorder="1" applyAlignment="1">
      <alignment horizontal="center"/>
    </xf>
    <xf numFmtId="0" fontId="22" fillId="0" borderId="105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06" xfId="0" applyFont="1" applyBorder="1" applyAlignment="1">
      <alignment horizontal="center"/>
    </xf>
    <xf numFmtId="0" fontId="21" fillId="0" borderId="97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63" xfId="0" applyFont="1" applyBorder="1" applyAlignment="1">
      <alignment horizontal="left"/>
    </xf>
    <xf numFmtId="0" fontId="1" fillId="0" borderId="31" xfId="0" applyFont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" fillId="0" borderId="95" xfId="0" applyFont="1" applyFill="1" applyBorder="1" applyAlignment="1">
      <alignment horizontal="center" vertical="center" wrapText="1"/>
    </xf>
    <xf numFmtId="0" fontId="1" fillId="0" borderId="9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1" xfId="0" applyFont="1" applyFill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/>
    </xf>
    <xf numFmtId="1" fontId="1" fillId="0" borderId="78" xfId="0" applyNumberFormat="1" applyFont="1" applyBorder="1" applyAlignment="1">
      <alignment horizontal="center" vertical="top" wrapText="1"/>
    </xf>
    <xf numFmtId="0" fontId="29" fillId="0" borderId="50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21" fillId="0" borderId="112" xfId="0" applyFont="1" applyBorder="1" applyAlignment="1">
      <alignment horizontal="center"/>
    </xf>
    <xf numFmtId="0" fontId="21" fillId="0" borderId="113" xfId="0" applyFont="1" applyBorder="1" applyAlignment="1">
      <alignment horizontal="center"/>
    </xf>
    <xf numFmtId="0" fontId="21" fillId="0" borderId="114" xfId="0" applyFont="1" applyBorder="1" applyAlignment="1">
      <alignment horizontal="center"/>
    </xf>
    <xf numFmtId="0" fontId="0" fillId="0" borderId="78" xfId="0" applyFont="1" applyBorder="1" applyAlignment="1">
      <alignment horizontal="left"/>
    </xf>
    <xf numFmtId="0" fontId="21" fillId="0" borderId="115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8" xfId="0" applyFont="1" applyBorder="1" applyAlignment="1">
      <alignment horizontal="left"/>
    </xf>
    <xf numFmtId="1" fontId="1" fillId="0" borderId="50" xfId="0" applyNumberFormat="1" applyFont="1" applyBorder="1" applyAlignment="1">
      <alignment horizontal="center" vertical="top" wrapText="1"/>
    </xf>
    <xf numFmtId="0" fontId="21" fillId="0" borderId="116" xfId="0" applyFont="1" applyBorder="1" applyAlignment="1">
      <alignment horizontal="center"/>
    </xf>
    <xf numFmtId="0" fontId="0" fillId="0" borderId="78" xfId="0" applyFont="1" applyBorder="1" applyAlignment="1">
      <alignment horizontal="left"/>
    </xf>
    <xf numFmtId="0" fontId="1" fillId="0" borderId="117" xfId="0" applyFont="1" applyFill="1" applyBorder="1" applyAlignment="1">
      <alignment horizontal="center" vertical="center" wrapText="1"/>
    </xf>
    <xf numFmtId="0" fontId="1" fillId="0" borderId="118" xfId="0" applyFont="1" applyFill="1" applyBorder="1" applyAlignment="1">
      <alignment horizontal="center" vertical="center" wrapText="1"/>
    </xf>
    <xf numFmtId="0" fontId="1" fillId="0" borderId="119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top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top" wrapText="1"/>
    </xf>
    <xf numFmtId="0" fontId="21" fillId="0" borderId="38" xfId="0" applyFont="1" applyBorder="1" applyAlignment="1">
      <alignment horizontal="left"/>
    </xf>
    <xf numFmtId="0" fontId="1" fillId="0" borderId="92" xfId="0" applyFont="1" applyBorder="1" applyAlignment="1">
      <alignment horizontal="center" vertical="top" wrapText="1"/>
    </xf>
    <xf numFmtId="1" fontId="1" fillId="0" borderId="62" xfId="0" applyNumberFormat="1" applyFont="1" applyBorder="1" applyAlignment="1" quotePrefix="1">
      <alignment horizontal="center" vertical="top" wrapText="1"/>
    </xf>
    <xf numFmtId="0" fontId="0" fillId="0" borderId="108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0" fillId="0" borderId="107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1" fontId="1" fillId="0" borderId="35" xfId="0" applyNumberFormat="1" applyFont="1" applyBorder="1" applyAlignment="1" quotePrefix="1">
      <alignment horizontal="center" vertical="top" wrapText="1"/>
    </xf>
    <xf numFmtId="1" fontId="1" fillId="0" borderId="98" xfId="0" applyNumberFormat="1" applyFont="1" applyBorder="1" applyAlignment="1" quotePrefix="1">
      <alignment horizontal="center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tas" xfId="88"/>
    <cellStyle name="Note" xfId="89"/>
    <cellStyle name="Output" xfId="90"/>
    <cellStyle name="Percent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847725</xdr:colOff>
      <xdr:row>0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" name="Rectangle 116"/>
        <xdr:cNvSpPr>
          <a:spLocks/>
        </xdr:cNvSpPr>
      </xdr:nvSpPr>
      <xdr:spPr>
        <a:xfrm>
          <a:off x="4105275" y="0"/>
          <a:ext cx="21993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Risaralda- Secretaria de Educación.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Seguimiento Trimestral al Plan de Acción (Proyectos)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Vigencia 2011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5</xdr:col>
      <xdr:colOff>628650</xdr:colOff>
      <xdr:row>0</xdr:row>
      <xdr:rowOff>0</xdr:rowOff>
    </xdr:to>
    <xdr:sp>
      <xdr:nvSpPr>
        <xdr:cNvPr id="3" name="Rectangle 117"/>
        <xdr:cNvSpPr>
          <a:spLocks/>
        </xdr:cNvSpPr>
      </xdr:nvSpPr>
      <xdr:spPr>
        <a:xfrm>
          <a:off x="19050" y="0"/>
          <a:ext cx="6086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5</xdr:col>
      <xdr:colOff>628650</xdr:colOff>
      <xdr:row>0</xdr:row>
      <xdr:rowOff>0</xdr:rowOff>
    </xdr:to>
    <xdr:sp>
      <xdr:nvSpPr>
        <xdr:cNvPr id="4" name="Text Box 118"/>
        <xdr:cNvSpPr txBox="1">
          <a:spLocks noChangeArrowheads="1"/>
        </xdr:cNvSpPr>
      </xdr:nvSpPr>
      <xdr:spPr>
        <a:xfrm>
          <a:off x="19050" y="0"/>
          <a:ext cx="6086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Código: 1-80-00-58-06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23</xdr:col>
      <xdr:colOff>657225</xdr:colOff>
      <xdr:row>0</xdr:row>
      <xdr:rowOff>0</xdr:rowOff>
    </xdr:to>
    <xdr:sp>
      <xdr:nvSpPr>
        <xdr:cNvPr id="5" name="Text Box 119"/>
        <xdr:cNvSpPr txBox="1">
          <a:spLocks noChangeArrowheads="1"/>
        </xdr:cNvSpPr>
      </xdr:nvSpPr>
      <xdr:spPr>
        <a:xfrm>
          <a:off x="6105525" y="0"/>
          <a:ext cx="19888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Versión: 5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0"/>
          <a:ext cx="3486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" name="Rectangle 2"/>
        <xdr:cNvSpPr>
          <a:spLocks/>
        </xdr:cNvSpPr>
      </xdr:nvSpPr>
      <xdr:spPr>
        <a:xfrm>
          <a:off x="2562225" y="0"/>
          <a:ext cx="23536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Risaralda- Secretaria de Educación.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Seguimiento Trimestral al Plan de Acción (Proyectos)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Vigencia 2011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5</xdr:col>
      <xdr:colOff>628650</xdr:colOff>
      <xdr:row>0</xdr:row>
      <xdr:rowOff>0</xdr:rowOff>
    </xdr:to>
    <xdr:sp>
      <xdr:nvSpPr>
        <xdr:cNvPr id="8" name="Rectangle 3"/>
        <xdr:cNvSpPr>
          <a:spLocks/>
        </xdr:cNvSpPr>
      </xdr:nvSpPr>
      <xdr:spPr>
        <a:xfrm>
          <a:off x="19050" y="0"/>
          <a:ext cx="6086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19050" y="0"/>
          <a:ext cx="6086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Código: 1-80-00-58-06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23</xdr:col>
      <xdr:colOff>657225</xdr:colOff>
      <xdr:row>0</xdr:row>
      <xdr:rowOff>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6105525" y="0"/>
          <a:ext cx="19888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Versión: 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581025</xdr:colOff>
      <xdr:row>3</xdr:row>
      <xdr:rowOff>95250</xdr:rowOff>
    </xdr:to>
    <xdr:pic>
      <xdr:nvPicPr>
        <xdr:cNvPr id="11" name="14 Imagen" descr="Risaralda - Escudo (080x080) 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619125</xdr:colOff>
      <xdr:row>3</xdr:row>
      <xdr:rowOff>114300</xdr:rowOff>
    </xdr:to>
    <xdr:pic>
      <xdr:nvPicPr>
        <xdr:cNvPr id="1" name="3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3</xdr:row>
      <xdr:rowOff>142875</xdr:rowOff>
    </xdr:to>
    <xdr:pic>
      <xdr:nvPicPr>
        <xdr:cNvPr id="1" name="6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619125</xdr:colOff>
      <xdr:row>3</xdr:row>
      <xdr:rowOff>133350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3</xdr:row>
      <xdr:rowOff>133350</xdr:rowOff>
    </xdr:to>
    <xdr:pic>
      <xdr:nvPicPr>
        <xdr:cNvPr id="1" name="3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4</xdr:row>
      <xdr:rowOff>0</xdr:rowOff>
    </xdr:to>
    <xdr:pic>
      <xdr:nvPicPr>
        <xdr:cNvPr id="1" name="3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4</xdr:row>
      <xdr:rowOff>0</xdr:rowOff>
    </xdr:to>
    <xdr:pic>
      <xdr:nvPicPr>
        <xdr:cNvPr id="1" name="3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3</xdr:row>
      <xdr:rowOff>171450</xdr:rowOff>
    </xdr:to>
    <xdr:pic>
      <xdr:nvPicPr>
        <xdr:cNvPr id="1" name="3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638175</xdr:colOff>
      <xdr:row>3</xdr:row>
      <xdr:rowOff>142875</xdr:rowOff>
    </xdr:to>
    <xdr:pic>
      <xdr:nvPicPr>
        <xdr:cNvPr id="1" name="3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4</xdr:row>
      <xdr:rowOff>0</xdr:rowOff>
    </xdr:to>
    <xdr:pic>
      <xdr:nvPicPr>
        <xdr:cNvPr id="1" name="5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view="pageBreakPreview" zoomScaleNormal="5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7.421875" style="0" customWidth="1"/>
    <col min="2" max="2" width="22.28125" style="0" customWidth="1"/>
    <col min="3" max="3" width="21.8515625" style="0" customWidth="1"/>
    <col min="4" max="4" width="10.00390625" style="0" customWidth="1"/>
    <col min="5" max="5" width="10.57421875" style="44" customWidth="1"/>
    <col min="6" max="6" width="9.421875" style="44" customWidth="1"/>
    <col min="7" max="7" width="24.00390625" style="0" customWidth="1"/>
    <col min="8" max="8" width="30.57421875" style="0" customWidth="1"/>
    <col min="9" max="9" width="27.7109375" style="44" customWidth="1"/>
    <col min="10" max="10" width="14.28125" style="6" customWidth="1"/>
    <col min="11" max="11" width="14.7109375" style="6" customWidth="1"/>
    <col min="12" max="12" width="15.57421875" style="0" customWidth="1"/>
    <col min="13" max="13" width="22.57421875" style="6" customWidth="1"/>
    <col min="14" max="14" width="11.421875" style="6" customWidth="1"/>
    <col min="15" max="15" width="16.28125" style="47" customWidth="1"/>
    <col min="16" max="16" width="19.00390625" style="0" customWidth="1"/>
    <col min="17" max="17" width="23.7109375" style="0" customWidth="1"/>
  </cols>
  <sheetData>
    <row r="1" spans="1:17" ht="12.75">
      <c r="A1" s="123"/>
      <c r="B1" s="404" t="s">
        <v>23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5"/>
      <c r="Q1" s="2"/>
    </row>
    <row r="2" spans="1:17" ht="12.75">
      <c r="A2" s="17"/>
      <c r="B2" s="400" t="s">
        <v>24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1"/>
      <c r="Q2" s="2"/>
    </row>
    <row r="3" spans="1:17" ht="12.75">
      <c r="A3" s="17"/>
      <c r="B3" s="2"/>
      <c r="C3" s="2"/>
      <c r="D3" s="2"/>
      <c r="E3" s="124"/>
      <c r="F3" s="124"/>
      <c r="G3" s="2"/>
      <c r="H3" s="2"/>
      <c r="I3" s="124"/>
      <c r="J3" s="125"/>
      <c r="K3" s="125"/>
      <c r="L3" s="2"/>
      <c r="M3" s="125"/>
      <c r="N3" s="125"/>
      <c r="O3" s="126"/>
      <c r="P3" s="9"/>
      <c r="Q3" s="2"/>
    </row>
    <row r="4" spans="1:17" ht="13.5" thickBot="1">
      <c r="A4" s="8"/>
      <c r="B4" s="406" t="s">
        <v>25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1"/>
      <c r="Q4" s="2"/>
    </row>
    <row r="5" spans="1:17" ht="12.75">
      <c r="A5" s="407" t="s">
        <v>26</v>
      </c>
      <c r="B5" s="408"/>
      <c r="C5" s="408"/>
      <c r="D5" s="408"/>
      <c r="E5" s="408"/>
      <c r="F5" s="408"/>
      <c r="G5" s="408"/>
      <c r="H5" s="409"/>
      <c r="I5" s="127" t="s">
        <v>35</v>
      </c>
      <c r="J5" s="128"/>
      <c r="K5" s="128"/>
      <c r="L5" s="129"/>
      <c r="M5" s="128"/>
      <c r="N5" s="128"/>
      <c r="O5" s="130"/>
      <c r="P5" s="131"/>
      <c r="Q5" s="2"/>
    </row>
    <row r="6" spans="1:17" ht="12.75">
      <c r="A6" s="11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9"/>
      <c r="Q6" s="2"/>
    </row>
    <row r="7" spans="1:17" ht="12.75">
      <c r="A7" s="12"/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1"/>
      <c r="Q7" s="2"/>
    </row>
    <row r="8" spans="1:16" ht="12.75">
      <c r="A8" s="101" t="s">
        <v>46</v>
      </c>
      <c r="B8" s="394" t="s">
        <v>42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178"/>
    </row>
    <row r="9" spans="1:16" ht="12.75">
      <c r="A9" s="101" t="s">
        <v>45</v>
      </c>
      <c r="B9" s="394" t="s">
        <v>38</v>
      </c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178"/>
    </row>
    <row r="10" spans="1:16" ht="12.75">
      <c r="A10" s="101" t="s">
        <v>36</v>
      </c>
      <c r="B10" s="394" t="s">
        <v>166</v>
      </c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178"/>
    </row>
    <row r="11" spans="1:16" ht="12.75">
      <c r="A11" s="101" t="s">
        <v>47</v>
      </c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292"/>
    </row>
    <row r="12" spans="1:16" ht="12.75">
      <c r="A12" s="101" t="s">
        <v>289</v>
      </c>
      <c r="B12" s="394" t="s">
        <v>290</v>
      </c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292"/>
    </row>
    <row r="13" spans="1:16" ht="12.75">
      <c r="A13" s="101" t="s">
        <v>291</v>
      </c>
      <c r="B13" s="394" t="s">
        <v>292</v>
      </c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292"/>
    </row>
    <row r="14" spans="1:16" ht="12.75">
      <c r="A14" s="101"/>
      <c r="B14" s="394" t="s">
        <v>293</v>
      </c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292"/>
    </row>
    <row r="15" spans="1:16" ht="12.75">
      <c r="A15" s="101"/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292"/>
    </row>
    <row r="16" spans="1:16" s="182" customFormat="1" ht="12">
      <c r="A16" s="179">
        <v>1</v>
      </c>
      <c r="B16" s="179">
        <v>2</v>
      </c>
      <c r="C16" s="179">
        <v>3</v>
      </c>
      <c r="D16" s="179">
        <v>4</v>
      </c>
      <c r="E16" s="180">
        <v>5</v>
      </c>
      <c r="F16" s="180">
        <v>6</v>
      </c>
      <c r="G16" s="179">
        <v>7</v>
      </c>
      <c r="H16" s="179">
        <v>8</v>
      </c>
      <c r="I16" s="180">
        <v>9</v>
      </c>
      <c r="J16" s="180">
        <v>10</v>
      </c>
      <c r="K16" s="180">
        <v>11</v>
      </c>
      <c r="L16" s="179">
        <v>12</v>
      </c>
      <c r="M16" s="180">
        <v>13</v>
      </c>
      <c r="N16" s="180">
        <v>14</v>
      </c>
      <c r="O16" s="181">
        <v>15</v>
      </c>
      <c r="P16" s="179">
        <v>16</v>
      </c>
    </row>
    <row r="17" spans="1:16" s="183" customFormat="1" ht="22.5">
      <c r="A17" s="410" t="s">
        <v>16</v>
      </c>
      <c r="B17" s="410" t="s">
        <v>17</v>
      </c>
      <c r="C17" s="410" t="s">
        <v>18</v>
      </c>
      <c r="D17" s="395" t="s">
        <v>19</v>
      </c>
      <c r="E17" s="396"/>
      <c r="F17" s="397"/>
      <c r="G17" s="152" t="s">
        <v>20</v>
      </c>
      <c r="H17" s="152" t="s">
        <v>21</v>
      </c>
      <c r="I17" s="153" t="s">
        <v>22</v>
      </c>
      <c r="J17" s="154"/>
      <c r="K17" s="154"/>
      <c r="L17" s="155" t="s">
        <v>34</v>
      </c>
      <c r="M17" s="154" t="s">
        <v>30</v>
      </c>
      <c r="N17" s="154"/>
      <c r="O17" s="154"/>
      <c r="P17" s="152" t="s">
        <v>13</v>
      </c>
    </row>
    <row r="18" spans="1:19" s="183" customFormat="1" ht="33.75">
      <c r="A18" s="410"/>
      <c r="B18" s="410"/>
      <c r="C18" s="410"/>
      <c r="D18" s="154" t="s">
        <v>12</v>
      </c>
      <c r="E18" s="154" t="s">
        <v>209</v>
      </c>
      <c r="F18" s="154" t="s">
        <v>78</v>
      </c>
      <c r="G18" s="155"/>
      <c r="H18" s="155"/>
      <c r="I18" s="154" t="s">
        <v>12</v>
      </c>
      <c r="J18" s="154" t="s">
        <v>209</v>
      </c>
      <c r="K18" s="154" t="s">
        <v>210</v>
      </c>
      <c r="L18" s="155"/>
      <c r="M18" s="154" t="s">
        <v>31</v>
      </c>
      <c r="N18" s="154" t="s">
        <v>32</v>
      </c>
      <c r="O18" s="157" t="s">
        <v>33</v>
      </c>
      <c r="P18" s="155"/>
      <c r="Q18" s="163"/>
      <c r="R18" s="163"/>
      <c r="S18" s="163"/>
    </row>
    <row r="19" spans="1:19" s="183" customFormat="1" ht="78.75">
      <c r="A19" s="412">
        <v>2008660000021</v>
      </c>
      <c r="B19" s="413" t="s">
        <v>40</v>
      </c>
      <c r="C19" s="160" t="s">
        <v>211</v>
      </c>
      <c r="D19" s="161" t="s">
        <v>212</v>
      </c>
      <c r="E19" s="161">
        <v>12</v>
      </c>
      <c r="F19" s="161">
        <v>12</v>
      </c>
      <c r="G19" s="162" t="s">
        <v>3</v>
      </c>
      <c r="H19" s="160" t="s">
        <v>4</v>
      </c>
      <c r="I19" s="161" t="s">
        <v>11</v>
      </c>
      <c r="J19" s="161">
        <v>12</v>
      </c>
      <c r="K19" s="163">
        <v>12</v>
      </c>
      <c r="L19" s="164" t="s">
        <v>157</v>
      </c>
      <c r="M19" s="165" t="s">
        <v>57</v>
      </c>
      <c r="N19" s="165" t="s">
        <v>57</v>
      </c>
      <c r="O19" s="166" t="s">
        <v>57</v>
      </c>
      <c r="P19" s="403" t="s">
        <v>66</v>
      </c>
      <c r="Q19" s="184"/>
      <c r="R19" s="185"/>
      <c r="S19" s="185"/>
    </row>
    <row r="20" spans="1:19" s="183" customFormat="1" ht="56.25">
      <c r="A20" s="412"/>
      <c r="B20" s="413"/>
      <c r="C20" s="160"/>
      <c r="D20" s="161"/>
      <c r="E20" s="161"/>
      <c r="F20" s="161"/>
      <c r="G20" s="160" t="s">
        <v>213</v>
      </c>
      <c r="H20" s="160" t="s">
        <v>214</v>
      </c>
      <c r="I20" s="160" t="s">
        <v>215</v>
      </c>
      <c r="J20" s="161">
        <v>90</v>
      </c>
      <c r="K20" s="163">
        <v>60</v>
      </c>
      <c r="L20" s="164" t="s">
        <v>157</v>
      </c>
      <c r="M20" s="163" t="s">
        <v>125</v>
      </c>
      <c r="N20" s="165"/>
      <c r="O20" s="166">
        <v>15000</v>
      </c>
      <c r="P20" s="403"/>
      <c r="Q20" s="184"/>
      <c r="R20" s="185"/>
      <c r="S20" s="185"/>
    </row>
    <row r="21" spans="1:19" s="183" customFormat="1" ht="33.75">
      <c r="A21" s="412"/>
      <c r="B21" s="413"/>
      <c r="C21" s="414" t="s">
        <v>216</v>
      </c>
      <c r="D21" s="414" t="s">
        <v>10</v>
      </c>
      <c r="E21" s="415">
        <v>12</v>
      </c>
      <c r="F21" s="415">
        <v>12</v>
      </c>
      <c r="G21" s="393" t="s">
        <v>217</v>
      </c>
      <c r="H21" s="160" t="s">
        <v>218</v>
      </c>
      <c r="I21" s="161" t="s">
        <v>219</v>
      </c>
      <c r="J21" s="163">
        <v>0</v>
      </c>
      <c r="K21" s="163">
        <v>12</v>
      </c>
      <c r="L21" s="164" t="s">
        <v>157</v>
      </c>
      <c r="M21" s="163" t="s">
        <v>125</v>
      </c>
      <c r="N21" s="163" t="s">
        <v>81</v>
      </c>
      <c r="O21" s="168">
        <v>110000</v>
      </c>
      <c r="P21" s="403"/>
      <c r="Q21" s="184"/>
      <c r="R21" s="185"/>
      <c r="S21" s="185"/>
    </row>
    <row r="22" spans="1:19" s="183" customFormat="1" ht="33.75">
      <c r="A22" s="412"/>
      <c r="B22" s="413"/>
      <c r="C22" s="414"/>
      <c r="D22" s="414"/>
      <c r="E22" s="415"/>
      <c r="F22" s="415"/>
      <c r="G22" s="393"/>
      <c r="H22" s="169" t="s">
        <v>220</v>
      </c>
      <c r="I22" s="161" t="s">
        <v>221</v>
      </c>
      <c r="J22" s="161">
        <v>12</v>
      </c>
      <c r="K22" s="163">
        <v>12</v>
      </c>
      <c r="L22" s="164" t="s">
        <v>151</v>
      </c>
      <c r="M22" s="163" t="s">
        <v>125</v>
      </c>
      <c r="N22" s="163" t="s">
        <v>81</v>
      </c>
      <c r="O22" s="166">
        <v>25000</v>
      </c>
      <c r="P22" s="403"/>
      <c r="Q22" s="184"/>
      <c r="R22" s="185"/>
      <c r="S22" s="185"/>
    </row>
    <row r="23" spans="1:15" s="186" customFormat="1" ht="12.75">
      <c r="A23" s="186" t="s">
        <v>129</v>
      </c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187">
        <f>SUM(O20:O22)</f>
        <v>150000</v>
      </c>
    </row>
    <row r="24" spans="1:16" s="24" customFormat="1" ht="12.75">
      <c r="A24" s="170"/>
      <c r="B24" s="40"/>
      <c r="C24" s="40"/>
      <c r="D24" s="40"/>
      <c r="E24" s="119"/>
      <c r="F24" s="119"/>
      <c r="G24" s="40"/>
      <c r="H24" s="40"/>
      <c r="I24" s="119"/>
      <c r="J24" s="171"/>
      <c r="K24" s="171"/>
      <c r="L24" s="40"/>
      <c r="M24" s="171"/>
      <c r="N24" s="171"/>
      <c r="O24" s="172"/>
      <c r="P24" s="173"/>
    </row>
    <row r="25" spans="1:16" s="24" customFormat="1" ht="12.75">
      <c r="A25" s="170"/>
      <c r="B25" s="40"/>
      <c r="C25" s="40"/>
      <c r="D25" s="188"/>
      <c r="E25" s="119"/>
      <c r="F25" s="411"/>
      <c r="G25" s="40"/>
      <c r="H25" s="40"/>
      <c r="I25" s="119"/>
      <c r="J25" s="171"/>
      <c r="K25" s="171"/>
      <c r="L25" s="40"/>
      <c r="M25" s="171"/>
      <c r="N25" s="171"/>
      <c r="O25" s="172"/>
      <c r="P25" s="173"/>
    </row>
    <row r="26" spans="1:16" s="24" customFormat="1" ht="12.75">
      <c r="A26" s="170"/>
      <c r="B26" s="189"/>
      <c r="C26" s="189"/>
      <c r="D26" s="190"/>
      <c r="E26" s="119"/>
      <c r="F26" s="411"/>
      <c r="G26" s="40"/>
      <c r="H26" s="40"/>
      <c r="I26" s="119"/>
      <c r="J26" s="171"/>
      <c r="K26" s="171"/>
      <c r="L26" s="40"/>
      <c r="M26" s="171"/>
      <c r="N26" s="171"/>
      <c r="O26" s="172"/>
      <c r="P26" s="173"/>
    </row>
    <row r="27" spans="1:16" s="24" customFormat="1" ht="30.75" customHeight="1" thickBot="1">
      <c r="A27" s="191"/>
      <c r="B27" s="174" t="s">
        <v>28</v>
      </c>
      <c r="C27" s="174"/>
      <c r="D27" s="174"/>
      <c r="E27" s="175"/>
      <c r="F27" s="175"/>
      <c r="G27" s="174"/>
      <c r="H27" s="174"/>
      <c r="I27" s="175"/>
      <c r="J27" s="176"/>
      <c r="K27" s="176"/>
      <c r="L27" s="174"/>
      <c r="M27" s="392" t="s">
        <v>29</v>
      </c>
      <c r="N27" s="392"/>
      <c r="O27" s="392"/>
      <c r="P27" s="177"/>
    </row>
    <row r="28" spans="1:16" ht="15">
      <c r="A28" s="20"/>
      <c r="B28" s="20"/>
      <c r="C28" s="20"/>
      <c r="D28" s="20"/>
      <c r="E28" s="43"/>
      <c r="F28" s="43"/>
      <c r="G28" s="20"/>
      <c r="H28" s="20"/>
      <c r="I28" s="43"/>
      <c r="J28" s="45"/>
      <c r="K28" s="45"/>
      <c r="L28" s="20"/>
      <c r="M28" s="45"/>
      <c r="N28" s="45"/>
      <c r="O28" s="46"/>
      <c r="P28" s="20"/>
    </row>
    <row r="29" spans="1:16" ht="15">
      <c r="A29" s="20"/>
      <c r="B29" s="20"/>
      <c r="C29" s="20"/>
      <c r="D29" s="20"/>
      <c r="E29" s="43"/>
      <c r="F29" s="43"/>
      <c r="G29" s="20"/>
      <c r="H29" s="20"/>
      <c r="I29" s="43"/>
      <c r="J29" s="45"/>
      <c r="K29" s="45"/>
      <c r="L29" s="20"/>
      <c r="M29" s="45"/>
      <c r="N29" s="45"/>
      <c r="O29" s="46"/>
      <c r="P29" s="20"/>
    </row>
    <row r="30" spans="7:8" ht="15">
      <c r="G30" s="132"/>
      <c r="H30" s="2"/>
    </row>
    <row r="31" spans="7:8" ht="12.75">
      <c r="G31" s="2"/>
      <c r="H31" s="2"/>
    </row>
    <row r="32" spans="7:8" ht="12.75">
      <c r="G32" s="2"/>
      <c r="H32" s="2"/>
    </row>
    <row r="33" spans="7:8" ht="12.75">
      <c r="G33" s="2"/>
      <c r="H33" s="2"/>
    </row>
    <row r="34" spans="7:8" ht="15">
      <c r="G34" s="2"/>
      <c r="H34" s="133"/>
    </row>
  </sheetData>
  <sheetProtection/>
  <mergeCells count="29">
    <mergeCell ref="B17:B18"/>
    <mergeCell ref="C17:C18"/>
    <mergeCell ref="F25:F26"/>
    <mergeCell ref="A19:A22"/>
    <mergeCell ref="B19:B22"/>
    <mergeCell ref="C21:C22"/>
    <mergeCell ref="D21:D22"/>
    <mergeCell ref="E21:E22"/>
    <mergeCell ref="F21:F22"/>
    <mergeCell ref="B10:O10"/>
    <mergeCell ref="B11:O11"/>
    <mergeCell ref="B12:O12"/>
    <mergeCell ref="B13:O13"/>
    <mergeCell ref="P19:P22"/>
    <mergeCell ref="B1:P1"/>
    <mergeCell ref="B2:P2"/>
    <mergeCell ref="B4:P4"/>
    <mergeCell ref="A5:H5"/>
    <mergeCell ref="A17:A18"/>
    <mergeCell ref="M27:O27"/>
    <mergeCell ref="G21:G22"/>
    <mergeCell ref="B14:O14"/>
    <mergeCell ref="B15:O15"/>
    <mergeCell ref="D17:F17"/>
    <mergeCell ref="B6:P6"/>
    <mergeCell ref="B7:P7"/>
    <mergeCell ref="B23:N23"/>
    <mergeCell ref="B8:O8"/>
    <mergeCell ref="B9:O9"/>
  </mergeCells>
  <printOptions/>
  <pageMargins left="1.14" right="0.3" top="0.36" bottom="0.37" header="0" footer="0"/>
  <pageSetup horizontalDpi="600" verticalDpi="600" orientation="landscape" paperSize="5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0"/>
  <sheetViews>
    <sheetView view="pageBreakPreview" zoomScaleNormal="5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8515625" style="0" customWidth="1"/>
    <col min="2" max="2" width="22.28125" style="0" customWidth="1"/>
    <col min="3" max="3" width="21.8515625" style="0" customWidth="1"/>
    <col min="4" max="4" width="18.57421875" style="0" customWidth="1"/>
    <col min="5" max="5" width="15.28125" style="0" customWidth="1"/>
    <col min="6" max="6" width="13.140625" style="0" customWidth="1"/>
    <col min="7" max="7" width="24.00390625" style="0" customWidth="1"/>
    <col min="8" max="8" width="30.57421875" style="0" customWidth="1"/>
    <col min="9" max="9" width="27.7109375" style="0" customWidth="1"/>
    <col min="10" max="10" width="14.28125" style="0" customWidth="1"/>
    <col min="11" max="11" width="14.7109375" style="0" customWidth="1"/>
    <col min="12" max="12" width="15.57421875" style="0" customWidth="1"/>
    <col min="13" max="13" width="16.140625" style="0" customWidth="1"/>
    <col min="15" max="15" width="18.57421875" style="0" bestFit="1" customWidth="1"/>
    <col min="16" max="16" width="19.00390625" style="0" customWidth="1"/>
    <col min="17" max="17" width="23.7109375" style="0" customWidth="1"/>
  </cols>
  <sheetData>
    <row r="1" spans="1:16" ht="13.5" thickTop="1">
      <c r="A1" s="92"/>
      <c r="B1" s="480" t="s">
        <v>23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2"/>
    </row>
    <row r="2" spans="1:17" ht="13.5" thickBot="1">
      <c r="A2" s="93"/>
      <c r="B2" s="406" t="s">
        <v>24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79"/>
      <c r="Q2" s="2"/>
    </row>
    <row r="3" spans="1:17" ht="12.75">
      <c r="A3" s="98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99"/>
      <c r="Q3" s="2"/>
    </row>
    <row r="4" spans="1:17" ht="12.75">
      <c r="A4" s="93"/>
      <c r="B4" s="483" t="s">
        <v>25</v>
      </c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5"/>
      <c r="Q4" s="2"/>
    </row>
    <row r="5" spans="1:17" ht="12.75">
      <c r="A5" s="567" t="s">
        <v>26</v>
      </c>
      <c r="B5" s="568"/>
      <c r="C5" s="568"/>
      <c r="D5" s="568"/>
      <c r="E5" s="568"/>
      <c r="F5" s="568"/>
      <c r="G5" s="568"/>
      <c r="H5" s="569"/>
      <c r="I5" s="3" t="s">
        <v>35</v>
      </c>
      <c r="J5" s="3"/>
      <c r="K5" s="3"/>
      <c r="L5" s="3"/>
      <c r="M5" s="3"/>
      <c r="N5" s="3"/>
      <c r="O5" s="3"/>
      <c r="P5" s="100"/>
      <c r="Q5" s="2"/>
    </row>
    <row r="6" spans="1:17" ht="12.75">
      <c r="A6" s="94"/>
      <c r="B6" s="398" t="s">
        <v>53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478"/>
      <c r="Q6" s="2"/>
    </row>
    <row r="7" spans="1:17" ht="12.75">
      <c r="A7" s="95"/>
      <c r="B7" s="400" t="s">
        <v>222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79"/>
      <c r="Q7" s="2"/>
    </row>
    <row r="8" spans="1:17" ht="15" customHeight="1">
      <c r="A8" s="353" t="s">
        <v>41</v>
      </c>
      <c r="B8" s="394" t="s">
        <v>42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561"/>
      <c r="Q8" s="2"/>
    </row>
    <row r="9" spans="1:17" ht="12.75">
      <c r="A9" s="353" t="s">
        <v>45</v>
      </c>
      <c r="B9" s="394" t="s">
        <v>38</v>
      </c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561"/>
      <c r="Q9" s="2"/>
    </row>
    <row r="10" spans="1:17" ht="12.75">
      <c r="A10" s="353" t="s">
        <v>36</v>
      </c>
      <c r="B10" s="394" t="s">
        <v>50</v>
      </c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561"/>
      <c r="Q10" s="2"/>
    </row>
    <row r="11" spans="1:17" ht="12.75">
      <c r="A11" s="353" t="s">
        <v>14</v>
      </c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561"/>
      <c r="Q11" s="2"/>
    </row>
    <row r="12" spans="1:17" ht="12.75">
      <c r="A12" s="353" t="s">
        <v>43</v>
      </c>
      <c r="B12" s="394" t="s">
        <v>56</v>
      </c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561"/>
      <c r="Q12" s="2"/>
    </row>
    <row r="13" spans="1:17" s="24" customFormat="1" ht="14.25" customHeight="1">
      <c r="A13" s="353" t="s">
        <v>15</v>
      </c>
      <c r="B13" s="394" t="s">
        <v>261</v>
      </c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4"/>
      <c r="N13" s="4"/>
      <c r="O13" s="4"/>
      <c r="P13" s="91"/>
      <c r="Q13" s="40"/>
    </row>
    <row r="14" spans="1:17" ht="16.5" thickBot="1">
      <c r="A14" s="96"/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4"/>
      <c r="N14" s="4"/>
      <c r="O14" s="4"/>
      <c r="P14" s="91"/>
      <c r="Q14" s="2"/>
    </row>
    <row r="15" spans="1:16" s="150" customFormat="1" ht="12">
      <c r="A15" s="222">
        <v>1</v>
      </c>
      <c r="B15" s="223">
        <v>2</v>
      </c>
      <c r="C15" s="223">
        <v>3</v>
      </c>
      <c r="D15" s="223">
        <v>4</v>
      </c>
      <c r="E15" s="223">
        <v>5</v>
      </c>
      <c r="F15" s="223">
        <v>6</v>
      </c>
      <c r="G15" s="223">
        <v>7</v>
      </c>
      <c r="H15" s="223">
        <v>8</v>
      </c>
      <c r="I15" s="223">
        <v>9</v>
      </c>
      <c r="J15" s="223">
        <v>10</v>
      </c>
      <c r="K15" s="223">
        <v>11</v>
      </c>
      <c r="L15" s="223">
        <v>12</v>
      </c>
      <c r="M15" s="223">
        <v>13</v>
      </c>
      <c r="N15" s="223">
        <v>14</v>
      </c>
      <c r="O15" s="223">
        <v>15</v>
      </c>
      <c r="P15" s="224">
        <v>16</v>
      </c>
    </row>
    <row r="16" spans="1:16" s="156" customFormat="1" ht="11.25" customHeight="1">
      <c r="A16" s="403" t="s">
        <v>16</v>
      </c>
      <c r="B16" s="403" t="s">
        <v>17</v>
      </c>
      <c r="C16" s="403" t="s">
        <v>18</v>
      </c>
      <c r="D16" s="395" t="s">
        <v>19</v>
      </c>
      <c r="E16" s="396"/>
      <c r="F16" s="397"/>
      <c r="G16" s="403" t="s">
        <v>20</v>
      </c>
      <c r="H16" s="403" t="s">
        <v>21</v>
      </c>
      <c r="I16" s="555" t="s">
        <v>22</v>
      </c>
      <c r="J16" s="556"/>
      <c r="K16" s="557"/>
      <c r="L16" s="443" t="s">
        <v>34</v>
      </c>
      <c r="M16" s="395" t="s">
        <v>30</v>
      </c>
      <c r="N16" s="396"/>
      <c r="O16" s="397"/>
      <c r="P16" s="559" t="s">
        <v>13</v>
      </c>
    </row>
    <row r="17" spans="1:19" s="156" customFormat="1" ht="22.5">
      <c r="A17" s="403"/>
      <c r="B17" s="403"/>
      <c r="C17" s="403"/>
      <c r="D17" s="154" t="s">
        <v>12</v>
      </c>
      <c r="E17" s="154" t="s">
        <v>209</v>
      </c>
      <c r="F17" s="154" t="s">
        <v>78</v>
      </c>
      <c r="G17" s="403"/>
      <c r="H17" s="403"/>
      <c r="I17" s="154" t="s">
        <v>12</v>
      </c>
      <c r="J17" s="154" t="s">
        <v>209</v>
      </c>
      <c r="K17" s="154" t="s">
        <v>210</v>
      </c>
      <c r="L17" s="444"/>
      <c r="M17" s="154" t="s">
        <v>31</v>
      </c>
      <c r="N17" s="154" t="s">
        <v>32</v>
      </c>
      <c r="O17" s="157" t="s">
        <v>33</v>
      </c>
      <c r="P17" s="535"/>
      <c r="Q17" s="158"/>
      <c r="R17" s="158"/>
      <c r="S17" s="158"/>
    </row>
    <row r="18" spans="1:19" s="156" customFormat="1" ht="67.5">
      <c r="A18" s="570">
        <v>2008660000023</v>
      </c>
      <c r="B18" s="412" t="s">
        <v>102</v>
      </c>
      <c r="C18" s="185" t="s">
        <v>262</v>
      </c>
      <c r="D18" s="185" t="s">
        <v>103</v>
      </c>
      <c r="E18" s="161">
        <v>190</v>
      </c>
      <c r="F18" s="161">
        <v>190</v>
      </c>
      <c r="G18" s="185" t="s">
        <v>263</v>
      </c>
      <c r="H18" s="185" t="s">
        <v>264</v>
      </c>
      <c r="I18" s="185" t="s">
        <v>104</v>
      </c>
      <c r="J18" s="163">
        <v>190</v>
      </c>
      <c r="K18" s="163">
        <v>190</v>
      </c>
      <c r="L18" s="165" t="s">
        <v>192</v>
      </c>
      <c r="M18" s="355" t="s">
        <v>144</v>
      </c>
      <c r="N18" s="356" t="s">
        <v>80</v>
      </c>
      <c r="O18" s="357">
        <v>302684</v>
      </c>
      <c r="P18" s="447" t="s">
        <v>265</v>
      </c>
      <c r="Q18" s="358"/>
      <c r="R18" s="167"/>
      <c r="S18" s="167"/>
    </row>
    <row r="19" spans="1:19" s="156" customFormat="1" ht="33.75">
      <c r="A19" s="570"/>
      <c r="B19" s="412"/>
      <c r="C19" s="185" t="s">
        <v>105</v>
      </c>
      <c r="D19" s="185" t="s">
        <v>106</v>
      </c>
      <c r="E19" s="161">
        <v>0</v>
      </c>
      <c r="F19" s="161">
        <v>380</v>
      </c>
      <c r="G19" s="185" t="s">
        <v>107</v>
      </c>
      <c r="H19" s="185" t="s">
        <v>108</v>
      </c>
      <c r="I19" s="185" t="s">
        <v>109</v>
      </c>
      <c r="J19" s="163">
        <v>0</v>
      </c>
      <c r="K19" s="163">
        <v>380</v>
      </c>
      <c r="L19" s="165" t="s">
        <v>110</v>
      </c>
      <c r="M19" s="355" t="s">
        <v>57</v>
      </c>
      <c r="N19" s="355" t="s">
        <v>57</v>
      </c>
      <c r="O19" s="355" t="s">
        <v>57</v>
      </c>
      <c r="P19" s="447"/>
      <c r="Q19" s="167"/>
      <c r="R19" s="167"/>
      <c r="S19" s="167"/>
    </row>
    <row r="20" spans="1:19" s="156" customFormat="1" ht="34.5" thickBot="1">
      <c r="A20" s="571"/>
      <c r="B20" s="563"/>
      <c r="C20" s="280" t="s">
        <v>266</v>
      </c>
      <c r="D20" s="280" t="s">
        <v>146</v>
      </c>
      <c r="E20" s="359">
        <v>4</v>
      </c>
      <c r="F20" s="359">
        <v>4</v>
      </c>
      <c r="G20" s="280" t="s">
        <v>145</v>
      </c>
      <c r="H20" s="280" t="s">
        <v>147</v>
      </c>
      <c r="I20" s="280" t="s">
        <v>148</v>
      </c>
      <c r="J20" s="278">
        <v>4</v>
      </c>
      <c r="K20" s="278">
        <v>4</v>
      </c>
      <c r="L20" s="360" t="s">
        <v>62</v>
      </c>
      <c r="M20" s="361" t="s">
        <v>144</v>
      </c>
      <c r="N20" s="362" t="s">
        <v>80</v>
      </c>
      <c r="O20" s="363">
        <f>3316000/1000</f>
        <v>3316</v>
      </c>
      <c r="P20" s="562"/>
      <c r="Q20" s="167"/>
      <c r="R20" s="167"/>
      <c r="S20" s="167"/>
    </row>
    <row r="21" spans="1:16" s="24" customFormat="1" ht="13.5" thickBot="1">
      <c r="A21" s="364" t="s">
        <v>27</v>
      </c>
      <c r="B21" s="564"/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6"/>
      <c r="O21" s="365">
        <f>SUM(O18:O20)</f>
        <v>306000</v>
      </c>
      <c r="P21" s="366"/>
    </row>
    <row r="22" spans="1:16" s="24" customFormat="1" ht="12.75">
      <c r="A22" s="354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67"/>
    </row>
    <row r="23" spans="1:16" s="24" customFormat="1" ht="12.75">
      <c r="A23" s="354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68">
        <f>306000-O21</f>
        <v>0</v>
      </c>
    </row>
    <row r="24" spans="1:16" s="24" customFormat="1" ht="12.75">
      <c r="A24" s="354"/>
      <c r="B24" s="40"/>
      <c r="C24" s="36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67"/>
    </row>
    <row r="25" spans="1:16" s="24" customFormat="1" ht="13.5" thickBot="1">
      <c r="A25" s="370"/>
      <c r="B25" s="371" t="s">
        <v>259</v>
      </c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1" t="s">
        <v>260</v>
      </c>
      <c r="N25" s="371"/>
      <c r="O25" s="371"/>
      <c r="P25" s="373"/>
    </row>
    <row r="26" spans="1:16" ht="15.75" thickTop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9" ht="12.75">
      <c r="O29" s="21"/>
    </row>
    <row r="30" ht="12.75">
      <c r="O30" s="22"/>
    </row>
  </sheetData>
  <sheetProtection/>
  <mergeCells count="27">
    <mergeCell ref="B1:P1"/>
    <mergeCell ref="B2:P2"/>
    <mergeCell ref="B4:P4"/>
    <mergeCell ref="A5:H5"/>
    <mergeCell ref="A18:A20"/>
    <mergeCell ref="B6:P6"/>
    <mergeCell ref="B7:P7"/>
    <mergeCell ref="D16:F16"/>
    <mergeCell ref="L16:L17"/>
    <mergeCell ref="P18:P20"/>
    <mergeCell ref="B18:B20"/>
    <mergeCell ref="H16:H17"/>
    <mergeCell ref="I16:K16"/>
    <mergeCell ref="P16:P17"/>
    <mergeCell ref="B21:N21"/>
    <mergeCell ref="A16:A17"/>
    <mergeCell ref="B16:B17"/>
    <mergeCell ref="C16:C17"/>
    <mergeCell ref="G16:G17"/>
    <mergeCell ref="M16:O16"/>
    <mergeCell ref="B13:L13"/>
    <mergeCell ref="B12:P12"/>
    <mergeCell ref="B14:L14"/>
    <mergeCell ref="B8:P8"/>
    <mergeCell ref="B9:P9"/>
    <mergeCell ref="B10:P10"/>
    <mergeCell ref="B11:P11"/>
  </mergeCells>
  <printOptions/>
  <pageMargins left="1.14" right="0.39" top="0.5" bottom="0.18" header="0" footer="0"/>
  <pageSetup horizontalDpi="600" verticalDpi="600" orientation="landscape" paperSize="5" scale="52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zoomScaleSheetLayoutView="65" zoomScalePageLayoutView="0" workbookViewId="0" topLeftCell="A1">
      <selection activeCell="A3" sqref="A3"/>
    </sheetView>
  </sheetViews>
  <sheetFormatPr defaultColWidth="11.421875" defaultRowHeight="12.75"/>
  <cols>
    <col min="1" max="1" width="18.28125" style="40" customWidth="1"/>
    <col min="2" max="2" width="20.00390625" style="40" customWidth="1"/>
    <col min="3" max="3" width="16.140625" style="40" customWidth="1"/>
    <col min="4" max="4" width="11.8515625" style="40" customWidth="1"/>
    <col min="5" max="5" width="9.7109375" style="40" customWidth="1"/>
    <col min="6" max="6" width="10.140625" style="40" customWidth="1"/>
    <col min="7" max="7" width="27.421875" style="40" customWidth="1"/>
    <col min="8" max="8" width="47.28125" style="40" customWidth="1"/>
    <col min="9" max="9" width="22.00390625" style="119" customWidth="1"/>
    <col min="10" max="10" width="9.421875" style="119" customWidth="1"/>
    <col min="11" max="11" width="11.421875" style="119" customWidth="1"/>
    <col min="12" max="12" width="10.8515625" style="119" customWidth="1"/>
    <col min="13" max="13" width="10.140625" style="119" customWidth="1"/>
    <col min="14" max="14" width="8.57421875" style="119" customWidth="1"/>
    <col min="15" max="15" width="12.57421875" style="120" customWidth="1"/>
    <col min="16" max="16" width="14.57421875" style="40" customWidth="1"/>
    <col min="17" max="18" width="11.421875" style="40" customWidth="1"/>
    <col min="19" max="19" width="16.57421875" style="40" customWidth="1"/>
    <col min="20" max="16384" width="11.421875" style="40" customWidth="1"/>
  </cols>
  <sheetData>
    <row r="1" spans="1:16" ht="12.75">
      <c r="A1" s="379"/>
      <c r="B1" s="404" t="s">
        <v>23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5"/>
    </row>
    <row r="2" spans="1:16" ht="12.75">
      <c r="A2" s="266"/>
      <c r="B2" s="400" t="s">
        <v>24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1"/>
    </row>
    <row r="3" spans="1:16" ht="12.75">
      <c r="A3" s="266"/>
      <c r="B3" s="147"/>
      <c r="C3" s="147"/>
      <c r="D3" s="147"/>
      <c r="E3" s="147"/>
      <c r="F3" s="147"/>
      <c r="G3" s="147"/>
      <c r="H3" s="147"/>
      <c r="I3" s="380"/>
      <c r="J3" s="380"/>
      <c r="K3" s="380"/>
      <c r="L3" s="380"/>
      <c r="M3" s="380"/>
      <c r="N3" s="380"/>
      <c r="O3" s="381"/>
      <c r="P3" s="286"/>
    </row>
    <row r="4" spans="1:16" ht="12.75">
      <c r="A4" s="266"/>
      <c r="B4" s="400" t="s">
        <v>25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1"/>
    </row>
    <row r="5" spans="1:16" ht="12.75">
      <c r="A5" s="435" t="s">
        <v>26</v>
      </c>
      <c r="B5" s="436"/>
      <c r="C5" s="436"/>
      <c r="D5" s="436"/>
      <c r="E5" s="436"/>
      <c r="F5" s="436"/>
      <c r="G5" s="436"/>
      <c r="H5" s="436"/>
      <c r="I5" s="380" t="s">
        <v>35</v>
      </c>
      <c r="J5" s="380"/>
      <c r="K5" s="380"/>
      <c r="L5" s="380"/>
      <c r="M5" s="380"/>
      <c r="N5" s="380"/>
      <c r="O5" s="381"/>
      <c r="P5" s="382"/>
    </row>
    <row r="6" spans="1:16" ht="12.75">
      <c r="A6" s="12"/>
      <c r="B6" s="400" t="s">
        <v>53</v>
      </c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1"/>
    </row>
    <row r="7" spans="1:16" ht="12.75">
      <c r="A7" s="12"/>
      <c r="B7" s="400" t="s">
        <v>222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1"/>
    </row>
    <row r="8" spans="1:16" ht="12.75">
      <c r="A8" s="192" t="s">
        <v>46</v>
      </c>
      <c r="B8" s="416" t="s">
        <v>42</v>
      </c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37"/>
    </row>
    <row r="9" spans="1:16" ht="12.75">
      <c r="A9" s="196" t="s">
        <v>45</v>
      </c>
      <c r="B9" s="416" t="s">
        <v>38</v>
      </c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37"/>
    </row>
    <row r="10" spans="1:16" ht="12.75" customHeight="1">
      <c r="A10" s="196" t="s">
        <v>69</v>
      </c>
      <c r="B10" s="416" t="s">
        <v>70</v>
      </c>
      <c r="C10" s="416"/>
      <c r="D10" s="416"/>
      <c r="E10" s="416"/>
      <c r="F10" s="416"/>
      <c r="G10" s="416"/>
      <c r="H10" s="416"/>
      <c r="I10" s="193"/>
      <c r="J10" s="193"/>
      <c r="K10" s="193"/>
      <c r="L10" s="193"/>
      <c r="M10" s="193"/>
      <c r="N10" s="193"/>
      <c r="O10" s="194"/>
      <c r="P10" s="195"/>
    </row>
    <row r="11" spans="1:16" ht="12.75">
      <c r="A11" s="197" t="s">
        <v>47</v>
      </c>
      <c r="B11" s="416" t="s">
        <v>126</v>
      </c>
      <c r="C11" s="416"/>
      <c r="D11" s="416"/>
      <c r="E11" s="416"/>
      <c r="F11" s="416"/>
      <c r="G11" s="416"/>
      <c r="H11" s="416"/>
      <c r="I11" s="193"/>
      <c r="J11" s="193"/>
      <c r="K11" s="193"/>
      <c r="L11" s="193"/>
      <c r="M11" s="193"/>
      <c r="N11" s="193"/>
      <c r="O11" s="194"/>
      <c r="P11" s="195"/>
    </row>
    <row r="12" spans="1:16" ht="12.75" customHeight="1">
      <c r="A12" s="197"/>
      <c r="B12" s="416" t="s">
        <v>127</v>
      </c>
      <c r="C12" s="416"/>
      <c r="D12" s="416"/>
      <c r="E12" s="416"/>
      <c r="F12" s="416"/>
      <c r="G12" s="416"/>
      <c r="H12" s="416"/>
      <c r="I12" s="193"/>
      <c r="J12" s="193"/>
      <c r="K12" s="193"/>
      <c r="L12" s="193"/>
      <c r="M12" s="193"/>
      <c r="N12" s="193"/>
      <c r="O12" s="194"/>
      <c r="P12" s="195"/>
    </row>
    <row r="13" spans="1:16" ht="12.75" customHeight="1">
      <c r="A13" s="197" t="s">
        <v>43</v>
      </c>
      <c r="B13" s="416" t="s">
        <v>71</v>
      </c>
      <c r="C13" s="416"/>
      <c r="D13" s="416"/>
      <c r="E13" s="416"/>
      <c r="F13" s="416"/>
      <c r="G13" s="416"/>
      <c r="H13" s="416"/>
      <c r="I13" s="193"/>
      <c r="J13" s="193"/>
      <c r="K13" s="193"/>
      <c r="L13" s="193"/>
      <c r="M13" s="193"/>
      <c r="N13" s="193"/>
      <c r="O13" s="194"/>
      <c r="P13" s="195"/>
    </row>
    <row r="14" spans="1:16" ht="12.75" customHeight="1">
      <c r="A14" s="417" t="s">
        <v>44</v>
      </c>
      <c r="B14" s="416" t="s">
        <v>161</v>
      </c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378"/>
    </row>
    <row r="15" spans="1:16" ht="12.75" customHeight="1">
      <c r="A15" s="417"/>
      <c r="B15" s="416" t="s">
        <v>162</v>
      </c>
      <c r="C15" s="416" t="s">
        <v>113</v>
      </c>
      <c r="D15" s="416" t="s">
        <v>113</v>
      </c>
      <c r="E15" s="416" t="s">
        <v>113</v>
      </c>
      <c r="F15" s="416" t="s">
        <v>113</v>
      </c>
      <c r="G15" s="416" t="s">
        <v>113</v>
      </c>
      <c r="H15" s="416"/>
      <c r="I15" s="416"/>
      <c r="J15" s="416"/>
      <c r="K15" s="416"/>
      <c r="L15" s="416"/>
      <c r="M15" s="416"/>
      <c r="N15" s="416"/>
      <c r="O15" s="416"/>
      <c r="P15" s="378"/>
    </row>
    <row r="16" spans="1:16" ht="12.75" customHeight="1">
      <c r="A16" s="417"/>
      <c r="B16" s="416" t="s">
        <v>163</v>
      </c>
      <c r="C16" s="416" t="s">
        <v>112</v>
      </c>
      <c r="D16" s="416" t="s">
        <v>112</v>
      </c>
      <c r="E16" s="416" t="s">
        <v>112</v>
      </c>
      <c r="F16" s="416" t="s">
        <v>112</v>
      </c>
      <c r="G16" s="416" t="s">
        <v>112</v>
      </c>
      <c r="H16" s="416"/>
      <c r="I16" s="416"/>
      <c r="J16" s="416"/>
      <c r="K16" s="416"/>
      <c r="L16" s="416"/>
      <c r="M16" s="416"/>
      <c r="N16" s="416"/>
      <c r="O16" s="416"/>
      <c r="P16" s="378"/>
    </row>
    <row r="17" spans="1:19" ht="14.25" customHeight="1">
      <c r="A17" s="417"/>
      <c r="B17" s="416" t="s">
        <v>164</v>
      </c>
      <c r="C17" s="416" t="s">
        <v>114</v>
      </c>
      <c r="D17" s="416" t="s">
        <v>114</v>
      </c>
      <c r="E17" s="416" t="s">
        <v>114</v>
      </c>
      <c r="F17" s="416" t="s">
        <v>114</v>
      </c>
      <c r="G17" s="416" t="s">
        <v>114</v>
      </c>
      <c r="H17" s="416"/>
      <c r="I17" s="416"/>
      <c r="J17" s="416"/>
      <c r="K17" s="416"/>
      <c r="L17" s="416"/>
      <c r="M17" s="416"/>
      <c r="N17" s="416"/>
      <c r="O17" s="416"/>
      <c r="P17" s="378"/>
      <c r="Q17" s="37"/>
      <c r="R17" s="37"/>
      <c r="S17" s="37"/>
    </row>
    <row r="18" spans="1:19" ht="14.25" customHeight="1">
      <c r="A18" s="417"/>
      <c r="B18" s="416" t="s">
        <v>165</v>
      </c>
      <c r="C18" s="416" t="s">
        <v>115</v>
      </c>
      <c r="D18" s="416" t="s">
        <v>115</v>
      </c>
      <c r="E18" s="416" t="s">
        <v>115</v>
      </c>
      <c r="F18" s="416" t="s">
        <v>115</v>
      </c>
      <c r="G18" s="416" t="s">
        <v>115</v>
      </c>
      <c r="H18" s="416"/>
      <c r="I18" s="416"/>
      <c r="J18" s="416"/>
      <c r="K18" s="416"/>
      <c r="L18" s="416"/>
      <c r="M18" s="416"/>
      <c r="N18" s="416"/>
      <c r="O18" s="416"/>
      <c r="P18" s="378"/>
      <c r="Q18" s="37"/>
      <c r="R18" s="37"/>
      <c r="S18" s="37"/>
    </row>
    <row r="19" spans="1:19" ht="14.25">
      <c r="A19" s="417"/>
      <c r="B19" s="416" t="s">
        <v>128</v>
      </c>
      <c r="C19" s="416" t="s">
        <v>116</v>
      </c>
      <c r="D19" s="416" t="s">
        <v>116</v>
      </c>
      <c r="E19" s="416" t="s">
        <v>116</v>
      </c>
      <c r="F19" s="416" t="s">
        <v>116</v>
      </c>
      <c r="G19" s="416" t="s">
        <v>116</v>
      </c>
      <c r="H19" s="416"/>
      <c r="I19" s="416"/>
      <c r="J19" s="416"/>
      <c r="K19" s="416"/>
      <c r="L19" s="416"/>
      <c r="M19" s="416"/>
      <c r="N19" s="416"/>
      <c r="O19" s="416"/>
      <c r="P19" s="378"/>
      <c r="Q19" s="37"/>
      <c r="R19" s="37"/>
      <c r="S19" s="37"/>
    </row>
    <row r="20" spans="1:19" ht="14.25">
      <c r="A20" s="418"/>
      <c r="B20" s="416"/>
      <c r="C20" s="416"/>
      <c r="D20" s="416"/>
      <c r="E20" s="416"/>
      <c r="F20" s="416"/>
      <c r="G20" s="416"/>
      <c r="H20" s="416"/>
      <c r="I20" s="378"/>
      <c r="J20" s="378"/>
      <c r="K20" s="378"/>
      <c r="L20" s="378"/>
      <c r="M20" s="378"/>
      <c r="N20" s="378"/>
      <c r="O20" s="378"/>
      <c r="P20" s="378"/>
      <c r="Q20" s="37"/>
      <c r="R20" s="37"/>
      <c r="S20" s="37"/>
    </row>
    <row r="21" spans="1:16" s="200" customFormat="1" ht="12">
      <c r="A21" s="198">
        <v>1</v>
      </c>
      <c r="B21" s="179">
        <v>2</v>
      </c>
      <c r="C21" s="179">
        <v>3</v>
      </c>
      <c r="D21" s="179">
        <v>4</v>
      </c>
      <c r="E21" s="179">
        <v>5</v>
      </c>
      <c r="F21" s="179">
        <v>6</v>
      </c>
      <c r="G21" s="179">
        <v>7</v>
      </c>
      <c r="H21" s="179">
        <v>8</v>
      </c>
      <c r="I21" s="180">
        <v>9</v>
      </c>
      <c r="J21" s="180">
        <v>10</v>
      </c>
      <c r="K21" s="180">
        <v>11</v>
      </c>
      <c r="L21" s="180">
        <v>12</v>
      </c>
      <c r="M21" s="180">
        <v>13</v>
      </c>
      <c r="N21" s="180">
        <v>14</v>
      </c>
      <c r="O21" s="181">
        <v>15</v>
      </c>
      <c r="P21" s="199">
        <v>16</v>
      </c>
    </row>
    <row r="22" spans="1:16" s="201" customFormat="1" ht="11.25" customHeight="1">
      <c r="A22" s="410" t="s">
        <v>16</v>
      </c>
      <c r="B22" s="410" t="s">
        <v>17</v>
      </c>
      <c r="C22" s="410" t="s">
        <v>18</v>
      </c>
      <c r="D22" s="440" t="s">
        <v>19</v>
      </c>
      <c r="E22" s="441"/>
      <c r="F22" s="442"/>
      <c r="G22" s="410" t="s">
        <v>20</v>
      </c>
      <c r="H22" s="410" t="s">
        <v>21</v>
      </c>
      <c r="I22" s="153" t="s">
        <v>22</v>
      </c>
      <c r="J22" s="154"/>
      <c r="K22" s="154"/>
      <c r="L22" s="443" t="s">
        <v>34</v>
      </c>
      <c r="M22" s="395" t="s">
        <v>30</v>
      </c>
      <c r="N22" s="396"/>
      <c r="O22" s="397"/>
      <c r="P22" s="438" t="s">
        <v>13</v>
      </c>
    </row>
    <row r="23" spans="1:19" s="201" customFormat="1" ht="33.75">
      <c r="A23" s="410"/>
      <c r="B23" s="410"/>
      <c r="C23" s="410"/>
      <c r="D23" s="154" t="s">
        <v>12</v>
      </c>
      <c r="E23" s="154" t="s">
        <v>209</v>
      </c>
      <c r="F23" s="154" t="s">
        <v>78</v>
      </c>
      <c r="G23" s="410"/>
      <c r="H23" s="410"/>
      <c r="I23" s="154" t="s">
        <v>12</v>
      </c>
      <c r="J23" s="154" t="s">
        <v>209</v>
      </c>
      <c r="K23" s="154" t="s">
        <v>210</v>
      </c>
      <c r="L23" s="444"/>
      <c r="M23" s="154" t="s">
        <v>31</v>
      </c>
      <c r="N23" s="154" t="s">
        <v>32</v>
      </c>
      <c r="O23" s="157" t="s">
        <v>33</v>
      </c>
      <c r="P23" s="439"/>
      <c r="Q23" s="202"/>
      <c r="R23" s="202"/>
      <c r="S23" s="202"/>
    </row>
    <row r="24" spans="1:18" s="156" customFormat="1" ht="100.5" customHeight="1">
      <c r="A24" s="425">
        <v>2008660000013</v>
      </c>
      <c r="B24" s="428" t="s">
        <v>48</v>
      </c>
      <c r="C24" s="431" t="s">
        <v>223</v>
      </c>
      <c r="D24" s="431" t="s">
        <v>224</v>
      </c>
      <c r="E24" s="434">
        <v>12</v>
      </c>
      <c r="F24" s="434">
        <v>12</v>
      </c>
      <c r="G24" s="160" t="s">
        <v>225</v>
      </c>
      <c r="H24" s="203" t="s">
        <v>226</v>
      </c>
      <c r="I24" s="204" t="s">
        <v>11</v>
      </c>
      <c r="J24" s="205">
        <v>12</v>
      </c>
      <c r="K24" s="205">
        <v>8</v>
      </c>
      <c r="L24" s="164" t="s">
        <v>157</v>
      </c>
      <c r="M24" s="154" t="s">
        <v>227</v>
      </c>
      <c r="N24" s="154" t="s">
        <v>228</v>
      </c>
      <c r="O24" s="206">
        <v>91985</v>
      </c>
      <c r="P24" s="419" t="s">
        <v>282</v>
      </c>
      <c r="Q24" s="207"/>
      <c r="R24" s="208"/>
    </row>
    <row r="25" spans="1:18" s="156" customFormat="1" ht="74.25" customHeight="1">
      <c r="A25" s="426"/>
      <c r="B25" s="429"/>
      <c r="C25" s="432"/>
      <c r="D25" s="432"/>
      <c r="E25" s="434"/>
      <c r="F25" s="434"/>
      <c r="G25" s="203" t="s">
        <v>174</v>
      </c>
      <c r="H25" s="160" t="s">
        <v>229</v>
      </c>
      <c r="I25" s="204" t="s">
        <v>156</v>
      </c>
      <c r="J25" s="205">
        <v>32</v>
      </c>
      <c r="K25" s="205">
        <v>32</v>
      </c>
      <c r="L25" s="164" t="s">
        <v>79</v>
      </c>
      <c r="M25" s="154" t="s">
        <v>227</v>
      </c>
      <c r="N25" s="154" t="s">
        <v>131</v>
      </c>
      <c r="O25" s="206">
        <v>700000</v>
      </c>
      <c r="P25" s="420"/>
      <c r="Q25" s="167"/>
      <c r="R25" s="208"/>
    </row>
    <row r="26" spans="1:18" s="156" customFormat="1" ht="89.25" customHeight="1">
      <c r="A26" s="426"/>
      <c r="B26" s="429"/>
      <c r="C26" s="432"/>
      <c r="D26" s="432"/>
      <c r="E26" s="434"/>
      <c r="F26" s="434"/>
      <c r="G26" s="209" t="s">
        <v>230</v>
      </c>
      <c r="H26" s="203" t="s">
        <v>231</v>
      </c>
      <c r="I26" s="210" t="s">
        <v>175</v>
      </c>
      <c r="J26" s="205">
        <v>93</v>
      </c>
      <c r="K26" s="205">
        <v>5</v>
      </c>
      <c r="L26" s="164" t="s">
        <v>157</v>
      </c>
      <c r="M26" s="154" t="s">
        <v>227</v>
      </c>
      <c r="N26" s="154" t="s">
        <v>131</v>
      </c>
      <c r="O26" s="206">
        <v>25000</v>
      </c>
      <c r="P26" s="420"/>
      <c r="R26" s="208"/>
    </row>
    <row r="27" spans="1:18" s="156" customFormat="1" ht="74.25" customHeight="1">
      <c r="A27" s="426"/>
      <c r="B27" s="429"/>
      <c r="C27" s="432"/>
      <c r="D27" s="432"/>
      <c r="E27" s="434"/>
      <c r="F27" s="434"/>
      <c r="G27" s="211" t="s">
        <v>196</v>
      </c>
      <c r="H27" s="160" t="s">
        <v>208</v>
      </c>
      <c r="I27" s="210" t="s">
        <v>197</v>
      </c>
      <c r="J27" s="205">
        <v>4</v>
      </c>
      <c r="K27" s="205">
        <v>2</v>
      </c>
      <c r="L27" s="164" t="s">
        <v>157</v>
      </c>
      <c r="M27" s="154" t="s">
        <v>227</v>
      </c>
      <c r="N27" s="154" t="s">
        <v>81</v>
      </c>
      <c r="O27" s="206">
        <v>100000</v>
      </c>
      <c r="P27" s="420"/>
      <c r="R27" s="208"/>
    </row>
    <row r="28" spans="1:19" s="201" customFormat="1" ht="71.25" customHeight="1">
      <c r="A28" s="426"/>
      <c r="B28" s="429"/>
      <c r="C28" s="432"/>
      <c r="D28" s="432"/>
      <c r="E28" s="434"/>
      <c r="F28" s="434">
        <v>12</v>
      </c>
      <c r="G28" s="160" t="s">
        <v>232</v>
      </c>
      <c r="H28" s="160" t="s">
        <v>283</v>
      </c>
      <c r="I28" s="164" t="s">
        <v>176</v>
      </c>
      <c r="J28" s="161">
        <v>12</v>
      </c>
      <c r="K28" s="161">
        <v>12</v>
      </c>
      <c r="L28" s="212" t="s">
        <v>152</v>
      </c>
      <c r="M28" s="154" t="s">
        <v>284</v>
      </c>
      <c r="N28" s="154" t="s">
        <v>284</v>
      </c>
      <c r="O28" s="206" t="s">
        <v>284</v>
      </c>
      <c r="P28" s="420"/>
      <c r="R28" s="208"/>
      <c r="S28" s="213"/>
    </row>
    <row r="29" spans="1:19" s="201" customFormat="1" ht="61.5" customHeight="1">
      <c r="A29" s="426"/>
      <c r="B29" s="429"/>
      <c r="C29" s="432"/>
      <c r="D29" s="432"/>
      <c r="E29" s="434"/>
      <c r="F29" s="434"/>
      <c r="G29" s="160" t="s">
        <v>285</v>
      </c>
      <c r="H29" s="160" t="s">
        <v>286</v>
      </c>
      <c r="I29" s="164" t="s">
        <v>287</v>
      </c>
      <c r="J29" s="161">
        <v>0</v>
      </c>
      <c r="K29" s="161">
        <v>50</v>
      </c>
      <c r="L29" s="212" t="s">
        <v>151</v>
      </c>
      <c r="M29" s="154" t="s">
        <v>153</v>
      </c>
      <c r="N29" s="154" t="s">
        <v>81</v>
      </c>
      <c r="O29" s="206">
        <v>33000</v>
      </c>
      <c r="P29" s="420"/>
      <c r="R29" s="208"/>
      <c r="S29" s="213"/>
    </row>
    <row r="30" spans="1:19" s="201" customFormat="1" ht="79.5" customHeight="1">
      <c r="A30" s="426"/>
      <c r="B30" s="429"/>
      <c r="C30" s="432"/>
      <c r="D30" s="432"/>
      <c r="E30" s="434"/>
      <c r="F30" s="434"/>
      <c r="G30" s="214" t="s">
        <v>82</v>
      </c>
      <c r="H30" s="185" t="s">
        <v>177</v>
      </c>
      <c r="I30" s="215" t="s">
        <v>11</v>
      </c>
      <c r="J30" s="163">
        <v>12</v>
      </c>
      <c r="K30" s="154">
        <v>12</v>
      </c>
      <c r="L30" s="164" t="s">
        <v>152</v>
      </c>
      <c r="M30" s="154" t="s">
        <v>130</v>
      </c>
      <c r="N30" s="163" t="s">
        <v>81</v>
      </c>
      <c r="O30" s="206">
        <v>33000</v>
      </c>
      <c r="P30" s="420"/>
      <c r="R30" s="208"/>
      <c r="S30" s="213"/>
    </row>
    <row r="31" spans="1:19" s="201" customFormat="1" ht="75.75" customHeight="1">
      <c r="A31" s="427"/>
      <c r="B31" s="430"/>
      <c r="C31" s="433"/>
      <c r="D31" s="433"/>
      <c r="E31" s="434"/>
      <c r="F31" s="434"/>
      <c r="G31" s="214" t="s">
        <v>233</v>
      </c>
      <c r="H31" s="160" t="s">
        <v>288</v>
      </c>
      <c r="I31" s="164" t="s">
        <v>201</v>
      </c>
      <c r="J31" s="161">
        <v>40</v>
      </c>
      <c r="K31" s="161">
        <v>50</v>
      </c>
      <c r="L31" s="164" t="s">
        <v>152</v>
      </c>
      <c r="M31" s="154" t="s">
        <v>130</v>
      </c>
      <c r="N31" s="163" t="s">
        <v>81</v>
      </c>
      <c r="O31" s="206">
        <v>34000</v>
      </c>
      <c r="P31" s="216"/>
      <c r="R31" s="217"/>
      <c r="S31" s="213"/>
    </row>
    <row r="32" spans="1:19" ht="14.25">
      <c r="A32" s="68" t="s">
        <v>129</v>
      </c>
      <c r="B32" s="421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3"/>
      <c r="O32" s="134">
        <f>SUM(O24:O31)</f>
        <v>1016985</v>
      </c>
      <c r="P32" s="69"/>
      <c r="Q32" s="37"/>
      <c r="R32" s="116"/>
      <c r="S32" s="135"/>
    </row>
    <row r="33" spans="1:16" ht="14.25">
      <c r="A33" s="70"/>
      <c r="B33" s="37"/>
      <c r="C33" s="41"/>
      <c r="D33" s="41"/>
      <c r="E33" s="42"/>
      <c r="F33" s="41"/>
      <c r="G33" s="41"/>
      <c r="H33" s="41"/>
      <c r="I33" s="39"/>
      <c r="J33" s="39"/>
      <c r="K33" s="39"/>
      <c r="L33" s="39"/>
      <c r="M33" s="49"/>
      <c r="N33" s="49"/>
      <c r="O33" s="117"/>
      <c r="P33" s="71"/>
    </row>
    <row r="34" spans="1:16" ht="14.25">
      <c r="A34" s="72"/>
      <c r="B34" s="54"/>
      <c r="C34" s="37"/>
      <c r="D34" s="37"/>
      <c r="E34" s="38"/>
      <c r="F34" s="37"/>
      <c r="G34" s="37"/>
      <c r="H34" s="37"/>
      <c r="I34" s="48"/>
      <c r="J34" s="48"/>
      <c r="K34" s="50"/>
      <c r="L34" s="48"/>
      <c r="M34" s="55"/>
      <c r="N34" s="55"/>
      <c r="O34" s="50"/>
      <c r="P34" s="67"/>
    </row>
    <row r="35" spans="1:16" ht="15" thickBot="1">
      <c r="A35" s="73"/>
      <c r="B35" s="74" t="s">
        <v>28</v>
      </c>
      <c r="C35" s="74"/>
      <c r="D35" s="74"/>
      <c r="E35" s="75"/>
      <c r="F35" s="74"/>
      <c r="G35" s="74"/>
      <c r="H35" s="74"/>
      <c r="I35" s="76"/>
      <c r="J35" s="76"/>
      <c r="K35" s="76"/>
      <c r="L35" s="76"/>
      <c r="M35" s="424" t="s">
        <v>29</v>
      </c>
      <c r="N35" s="424"/>
      <c r="O35" s="77"/>
      <c r="P35" s="78"/>
    </row>
    <row r="37" spans="15:18" ht="12.75">
      <c r="O37" s="115"/>
      <c r="R37" s="136"/>
    </row>
    <row r="38" ht="12.75">
      <c r="O38" s="121"/>
    </row>
    <row r="39" spans="1:16" ht="14.25">
      <c r="A39" s="37"/>
      <c r="B39" s="37"/>
      <c r="C39" s="37"/>
      <c r="D39" s="37"/>
      <c r="E39" s="37"/>
      <c r="F39" s="37"/>
      <c r="G39" s="37"/>
      <c r="H39" s="37"/>
      <c r="I39" s="48"/>
      <c r="J39" s="48"/>
      <c r="K39" s="48"/>
      <c r="L39" s="48"/>
      <c r="M39" s="48"/>
      <c r="N39" s="48"/>
      <c r="O39" s="50"/>
      <c r="P39" s="37"/>
    </row>
    <row r="40" ht="12.75">
      <c r="O40" s="122"/>
    </row>
    <row r="43" ht="12.75">
      <c r="P43" s="136"/>
    </row>
    <row r="44" ht="12.75">
      <c r="P44" s="137"/>
    </row>
    <row r="46" spans="1:16" ht="14.25">
      <c r="A46" s="37"/>
      <c r="B46" s="37"/>
      <c r="C46" s="37"/>
      <c r="D46" s="37"/>
      <c r="E46" s="37"/>
      <c r="F46" s="37"/>
      <c r="G46" s="37"/>
      <c r="H46" s="37"/>
      <c r="I46" s="48"/>
      <c r="J46" s="48"/>
      <c r="K46" s="48"/>
      <c r="L46" s="48"/>
      <c r="M46" s="48"/>
      <c r="N46" s="48"/>
      <c r="O46" s="50"/>
      <c r="P46" s="37"/>
    </row>
    <row r="48" spans="1:16" ht="14.25">
      <c r="A48" s="37"/>
      <c r="B48" s="37"/>
      <c r="C48" s="37"/>
      <c r="D48" s="37"/>
      <c r="E48" s="37"/>
      <c r="F48" s="37"/>
      <c r="G48" s="37"/>
      <c r="H48" s="37"/>
      <c r="I48" s="48"/>
      <c r="J48" s="48"/>
      <c r="K48" s="48"/>
      <c r="L48" s="48"/>
      <c r="M48" s="48"/>
      <c r="N48" s="51"/>
      <c r="O48" s="50"/>
      <c r="P48" s="37"/>
    </row>
    <row r="49" spans="8:13" ht="14.25">
      <c r="H49" s="37"/>
      <c r="I49" s="48"/>
      <c r="J49" s="48"/>
      <c r="K49" s="48"/>
      <c r="L49" s="48"/>
      <c r="M49" s="51"/>
    </row>
    <row r="58" spans="8:13" ht="14.25">
      <c r="H58" s="37" t="s">
        <v>75</v>
      </c>
      <c r="I58" s="48"/>
      <c r="J58" s="48"/>
      <c r="K58" s="48"/>
      <c r="L58" s="48"/>
      <c r="M58" s="48"/>
    </row>
  </sheetData>
  <sheetProtection/>
  <mergeCells count="44">
    <mergeCell ref="A22:A23"/>
    <mergeCell ref="B22:B23"/>
    <mergeCell ref="C22:C23"/>
    <mergeCell ref="G22:G23"/>
    <mergeCell ref="M22:O22"/>
    <mergeCell ref="D22:F22"/>
    <mergeCell ref="L22:L23"/>
    <mergeCell ref="B8:P8"/>
    <mergeCell ref="B9:P9"/>
    <mergeCell ref="B14:H14"/>
    <mergeCell ref="P22:P23"/>
    <mergeCell ref="B16:H16"/>
    <mergeCell ref="I16:O16"/>
    <mergeCell ref="B6:P6"/>
    <mergeCell ref="B7:P7"/>
    <mergeCell ref="B1:P1"/>
    <mergeCell ref="B2:P2"/>
    <mergeCell ref="B4:P4"/>
    <mergeCell ref="A5:H5"/>
    <mergeCell ref="B32:N32"/>
    <mergeCell ref="M35:N35"/>
    <mergeCell ref="A24:A31"/>
    <mergeCell ref="B24:B31"/>
    <mergeCell ref="C24:C31"/>
    <mergeCell ref="D24:D31"/>
    <mergeCell ref="E24:E31"/>
    <mergeCell ref="F24:F31"/>
    <mergeCell ref="I14:O14"/>
    <mergeCell ref="B10:H10"/>
    <mergeCell ref="B11:H11"/>
    <mergeCell ref="B12:H12"/>
    <mergeCell ref="B13:H13"/>
    <mergeCell ref="P24:P30"/>
    <mergeCell ref="H22:H23"/>
    <mergeCell ref="B19:H19"/>
    <mergeCell ref="I19:O19"/>
    <mergeCell ref="B20:H20"/>
    <mergeCell ref="A14:A20"/>
    <mergeCell ref="B17:H17"/>
    <mergeCell ref="I17:O17"/>
    <mergeCell ref="B18:H18"/>
    <mergeCell ref="I18:O18"/>
    <mergeCell ref="B15:H15"/>
    <mergeCell ref="I15:O15"/>
  </mergeCells>
  <printOptions/>
  <pageMargins left="1.15" right="0.17" top="0.18" bottom="0.17" header="0" footer="0"/>
  <pageSetup horizontalDpi="600" verticalDpi="600" orientation="landscape" paperSize="5" scale="45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SheetLayoutView="5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customWidth="1"/>
    <col min="2" max="2" width="27.57421875" style="0" customWidth="1"/>
    <col min="3" max="3" width="28.28125" style="0" customWidth="1"/>
    <col min="4" max="4" width="18.57421875" style="0" customWidth="1"/>
    <col min="5" max="5" width="11.7109375" style="0" customWidth="1"/>
    <col min="6" max="6" width="17.140625" style="0" customWidth="1"/>
    <col min="7" max="7" width="27.28125" style="0" customWidth="1"/>
    <col min="8" max="8" width="35.28125" style="0" customWidth="1"/>
    <col min="9" max="9" width="28.140625" style="0" customWidth="1"/>
    <col min="11" max="11" width="15.421875" style="0" customWidth="1"/>
    <col min="12" max="12" width="13.28125" style="0" customWidth="1"/>
    <col min="13" max="13" width="20.8515625" style="0" customWidth="1"/>
    <col min="15" max="15" width="14.28125" style="0" customWidth="1"/>
    <col min="16" max="16" width="15.00390625" style="0" customWidth="1"/>
  </cols>
  <sheetData>
    <row r="1" spans="1:16" ht="12.75">
      <c r="A1" s="383"/>
      <c r="B1" s="449" t="s">
        <v>23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1"/>
    </row>
    <row r="2" spans="1:16" ht="12.75">
      <c r="A2" s="384"/>
      <c r="B2" s="452" t="s">
        <v>24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4"/>
    </row>
    <row r="3" spans="1:16" ht="12.75">
      <c r="A3" s="384"/>
      <c r="B3" s="385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7"/>
    </row>
    <row r="4" spans="1:16" ht="12.75">
      <c r="A4" s="384"/>
      <c r="B4" s="455" t="s">
        <v>25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7"/>
    </row>
    <row r="5" spans="1:16" ht="12.75">
      <c r="A5" s="458" t="s">
        <v>26</v>
      </c>
      <c r="B5" s="459"/>
      <c r="C5" s="459"/>
      <c r="D5" s="459"/>
      <c r="E5" s="459"/>
      <c r="F5" s="459"/>
      <c r="G5" s="459"/>
      <c r="H5" s="460"/>
      <c r="I5" s="388" t="s">
        <v>35</v>
      </c>
      <c r="J5" s="388"/>
      <c r="K5" s="388"/>
      <c r="L5" s="388"/>
      <c r="M5" s="388"/>
      <c r="N5" s="388"/>
      <c r="O5" s="388"/>
      <c r="P5" s="389"/>
    </row>
    <row r="6" spans="1:16" ht="12.75">
      <c r="A6" s="390"/>
      <c r="B6" s="464" t="s">
        <v>55</v>
      </c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5"/>
    </row>
    <row r="7" spans="1:16" ht="12.75">
      <c r="A7" s="391"/>
      <c r="B7" s="453" t="s">
        <v>222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4"/>
    </row>
    <row r="8" spans="1:16" ht="18" customHeight="1">
      <c r="A8" s="219" t="s">
        <v>77</v>
      </c>
      <c r="B8" s="394" t="s">
        <v>49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445"/>
    </row>
    <row r="9" spans="1:16" ht="12.75">
      <c r="A9" s="219" t="s">
        <v>37</v>
      </c>
      <c r="B9" s="394" t="s">
        <v>38</v>
      </c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445"/>
    </row>
    <row r="10" spans="1:16" ht="12.75">
      <c r="A10" s="219" t="s">
        <v>36</v>
      </c>
      <c r="B10" s="394" t="s">
        <v>50</v>
      </c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445"/>
    </row>
    <row r="11" spans="1:16" ht="12.75" customHeight="1">
      <c r="A11" s="219" t="s">
        <v>14</v>
      </c>
      <c r="B11" s="394" t="s">
        <v>168</v>
      </c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445"/>
    </row>
    <row r="12" spans="1:16" ht="12.75">
      <c r="A12" s="219" t="s">
        <v>39</v>
      </c>
      <c r="B12" s="394" t="s">
        <v>51</v>
      </c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445"/>
    </row>
    <row r="13" spans="1:16" ht="12.75" customHeight="1">
      <c r="A13" s="446" t="s">
        <v>44</v>
      </c>
      <c r="B13" s="394" t="s">
        <v>161</v>
      </c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445"/>
    </row>
    <row r="14" spans="1:16" ht="12.75" customHeight="1">
      <c r="A14" s="446"/>
      <c r="B14" s="394" t="s">
        <v>162</v>
      </c>
      <c r="C14" s="394" t="s">
        <v>113</v>
      </c>
      <c r="D14" s="394" t="s">
        <v>113</v>
      </c>
      <c r="E14" s="394" t="s">
        <v>113</v>
      </c>
      <c r="F14" s="394" t="s">
        <v>113</v>
      </c>
      <c r="G14" s="394" t="s">
        <v>113</v>
      </c>
      <c r="H14" s="394"/>
      <c r="I14" s="394"/>
      <c r="J14" s="394"/>
      <c r="K14" s="394"/>
      <c r="L14" s="394"/>
      <c r="M14" s="394"/>
      <c r="N14" s="394"/>
      <c r="O14" s="394"/>
      <c r="P14" s="445"/>
    </row>
    <row r="15" spans="1:16" ht="15" customHeight="1">
      <c r="A15" s="446"/>
      <c r="B15" s="394" t="s">
        <v>163</v>
      </c>
      <c r="C15" s="394" t="s">
        <v>112</v>
      </c>
      <c r="D15" s="394" t="s">
        <v>112</v>
      </c>
      <c r="E15" s="394" t="s">
        <v>112</v>
      </c>
      <c r="F15" s="394" t="s">
        <v>112</v>
      </c>
      <c r="G15" s="394" t="s">
        <v>112</v>
      </c>
      <c r="H15" s="394"/>
      <c r="I15" s="394"/>
      <c r="J15" s="394"/>
      <c r="K15" s="394"/>
      <c r="L15" s="394"/>
      <c r="M15" s="394"/>
      <c r="N15" s="394"/>
      <c r="O15" s="394"/>
      <c r="P15" s="445"/>
    </row>
    <row r="16" spans="1:16" ht="12.75" customHeight="1">
      <c r="A16" s="446"/>
      <c r="B16" s="394" t="s">
        <v>164</v>
      </c>
      <c r="C16" s="394" t="s">
        <v>114</v>
      </c>
      <c r="D16" s="394" t="s">
        <v>114</v>
      </c>
      <c r="E16" s="394" t="s">
        <v>114</v>
      </c>
      <c r="F16" s="394" t="s">
        <v>114</v>
      </c>
      <c r="G16" s="394" t="s">
        <v>114</v>
      </c>
      <c r="H16" s="394"/>
      <c r="I16" s="394"/>
      <c r="J16" s="394"/>
      <c r="K16" s="394"/>
      <c r="L16" s="394"/>
      <c r="M16" s="394"/>
      <c r="N16" s="394"/>
      <c r="O16" s="394"/>
      <c r="P16" s="445"/>
    </row>
    <row r="17" spans="1:16" ht="12.75" customHeight="1">
      <c r="A17" s="446"/>
      <c r="B17" s="394" t="s">
        <v>165</v>
      </c>
      <c r="C17" s="394" t="s">
        <v>115</v>
      </c>
      <c r="D17" s="394" t="s">
        <v>115</v>
      </c>
      <c r="E17" s="394" t="s">
        <v>115</v>
      </c>
      <c r="F17" s="394" t="s">
        <v>115</v>
      </c>
      <c r="G17" s="394" t="s">
        <v>115</v>
      </c>
      <c r="H17" s="394"/>
      <c r="I17" s="394"/>
      <c r="J17" s="394"/>
      <c r="K17" s="394"/>
      <c r="L17" s="394"/>
      <c r="M17" s="394"/>
      <c r="N17" s="394"/>
      <c r="O17" s="394"/>
      <c r="P17" s="445"/>
    </row>
    <row r="18" spans="1:16" ht="12.75">
      <c r="A18" s="446"/>
      <c r="B18" s="394" t="s">
        <v>128</v>
      </c>
      <c r="C18" s="394" t="s">
        <v>116</v>
      </c>
      <c r="D18" s="394" t="s">
        <v>116</v>
      </c>
      <c r="E18" s="394" t="s">
        <v>116</v>
      </c>
      <c r="F18" s="394" t="s">
        <v>116</v>
      </c>
      <c r="G18" s="394" t="s">
        <v>116</v>
      </c>
      <c r="H18" s="394"/>
      <c r="I18" s="394"/>
      <c r="J18" s="394"/>
      <c r="K18" s="394"/>
      <c r="L18" s="394"/>
      <c r="M18" s="394"/>
      <c r="N18" s="394"/>
      <c r="O18" s="394"/>
      <c r="P18" s="445"/>
    </row>
    <row r="19" spans="1:16" ht="12.75">
      <c r="A19" s="220"/>
      <c r="B19" s="394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445"/>
    </row>
    <row r="20" spans="1:16" s="150" customFormat="1" ht="12">
      <c r="A20" s="198">
        <v>1</v>
      </c>
      <c r="B20" s="179">
        <v>2</v>
      </c>
      <c r="C20" s="179">
        <v>3</v>
      </c>
      <c r="D20" s="179">
        <v>4</v>
      </c>
      <c r="E20" s="179">
        <v>5</v>
      </c>
      <c r="F20" s="179">
        <v>6</v>
      </c>
      <c r="G20" s="179">
        <v>7</v>
      </c>
      <c r="H20" s="179">
        <v>8</v>
      </c>
      <c r="I20" s="179">
        <v>9</v>
      </c>
      <c r="J20" s="179">
        <v>10</v>
      </c>
      <c r="K20" s="179">
        <v>11</v>
      </c>
      <c r="L20" s="179">
        <v>12</v>
      </c>
      <c r="M20" s="179">
        <v>13</v>
      </c>
      <c r="N20" s="179">
        <v>14</v>
      </c>
      <c r="O20" s="179">
        <v>15</v>
      </c>
      <c r="P20" s="199">
        <v>16</v>
      </c>
    </row>
    <row r="21" spans="1:16" s="156" customFormat="1" ht="11.25">
      <c r="A21" s="410" t="s">
        <v>16</v>
      </c>
      <c r="B21" s="410" t="s">
        <v>17</v>
      </c>
      <c r="C21" s="410" t="s">
        <v>18</v>
      </c>
      <c r="D21" s="440" t="s">
        <v>19</v>
      </c>
      <c r="E21" s="441"/>
      <c r="F21" s="442"/>
      <c r="G21" s="410" t="s">
        <v>20</v>
      </c>
      <c r="H21" s="410" t="s">
        <v>21</v>
      </c>
      <c r="I21" s="153" t="s">
        <v>22</v>
      </c>
      <c r="J21" s="154"/>
      <c r="K21" s="154"/>
      <c r="L21" s="443" t="s">
        <v>34</v>
      </c>
      <c r="M21" s="395" t="s">
        <v>30</v>
      </c>
      <c r="N21" s="396"/>
      <c r="O21" s="397"/>
      <c r="P21" s="438" t="s">
        <v>13</v>
      </c>
    </row>
    <row r="22" spans="1:18" s="156" customFormat="1" ht="22.5">
      <c r="A22" s="410"/>
      <c r="B22" s="410"/>
      <c r="C22" s="410"/>
      <c r="D22" s="154" t="s">
        <v>12</v>
      </c>
      <c r="E22" s="154" t="s">
        <v>209</v>
      </c>
      <c r="F22" s="154" t="s">
        <v>78</v>
      </c>
      <c r="G22" s="410"/>
      <c r="H22" s="410"/>
      <c r="I22" s="154" t="s">
        <v>12</v>
      </c>
      <c r="J22" s="154" t="s">
        <v>209</v>
      </c>
      <c r="K22" s="154" t="s">
        <v>210</v>
      </c>
      <c r="L22" s="444"/>
      <c r="M22" s="154" t="s">
        <v>31</v>
      </c>
      <c r="N22" s="154" t="s">
        <v>32</v>
      </c>
      <c r="O22" s="157" t="s">
        <v>33</v>
      </c>
      <c r="P22" s="439"/>
      <c r="Q22" s="158"/>
      <c r="R22" s="158"/>
    </row>
    <row r="23" spans="1:18" s="156" customFormat="1" ht="67.5">
      <c r="A23" s="448">
        <v>2008660000037</v>
      </c>
      <c r="B23" s="413" t="s">
        <v>67</v>
      </c>
      <c r="C23" s="413" t="s">
        <v>73</v>
      </c>
      <c r="D23" s="413" t="s">
        <v>11</v>
      </c>
      <c r="E23" s="413">
        <v>12</v>
      </c>
      <c r="F23" s="413">
        <v>12</v>
      </c>
      <c r="G23" s="413" t="s">
        <v>6</v>
      </c>
      <c r="H23" s="185" t="s">
        <v>5</v>
      </c>
      <c r="I23" s="185" t="s">
        <v>7</v>
      </c>
      <c r="J23" s="154">
        <v>12</v>
      </c>
      <c r="K23" s="154">
        <v>12</v>
      </c>
      <c r="L23" s="215" t="s">
        <v>152</v>
      </c>
      <c r="M23" s="154" t="s">
        <v>57</v>
      </c>
      <c r="N23" s="154" t="s">
        <v>57</v>
      </c>
      <c r="O23" s="154" t="s">
        <v>57</v>
      </c>
      <c r="P23" s="447" t="s">
        <v>132</v>
      </c>
      <c r="Q23" s="158"/>
      <c r="R23" s="158"/>
    </row>
    <row r="24" spans="1:18" s="156" customFormat="1" ht="33.75">
      <c r="A24" s="448"/>
      <c r="B24" s="413"/>
      <c r="C24" s="413"/>
      <c r="D24" s="413"/>
      <c r="E24" s="413"/>
      <c r="F24" s="413"/>
      <c r="G24" s="413"/>
      <c r="H24" s="160" t="s">
        <v>234</v>
      </c>
      <c r="I24" s="185" t="s">
        <v>235</v>
      </c>
      <c r="J24" s="161">
        <v>1</v>
      </c>
      <c r="K24" s="161">
        <v>1</v>
      </c>
      <c r="L24" s="161" t="s">
        <v>133</v>
      </c>
      <c r="M24" s="161" t="s">
        <v>134</v>
      </c>
      <c r="N24" s="163" t="s">
        <v>80</v>
      </c>
      <c r="O24" s="218">
        <v>97000</v>
      </c>
      <c r="P24" s="447"/>
      <c r="Q24" s="158"/>
      <c r="R24" s="158"/>
    </row>
    <row r="25" spans="1:18" s="156" customFormat="1" ht="45">
      <c r="A25" s="448"/>
      <c r="B25" s="413"/>
      <c r="C25" s="413"/>
      <c r="D25" s="413"/>
      <c r="E25" s="413"/>
      <c r="F25" s="413"/>
      <c r="G25" s="159" t="s">
        <v>72</v>
      </c>
      <c r="H25" s="160" t="s">
        <v>237</v>
      </c>
      <c r="I25" s="185" t="s">
        <v>65</v>
      </c>
      <c r="J25" s="161">
        <v>5933</v>
      </c>
      <c r="K25" s="161">
        <v>2000</v>
      </c>
      <c r="L25" s="161" t="s">
        <v>236</v>
      </c>
      <c r="M25" s="161" t="s">
        <v>134</v>
      </c>
      <c r="N25" s="163" t="s">
        <v>80</v>
      </c>
      <c r="O25" s="218">
        <v>15000</v>
      </c>
      <c r="P25" s="447"/>
      <c r="Q25" s="167"/>
      <c r="R25" s="167"/>
    </row>
    <row r="26" spans="1:16" ht="15">
      <c r="A26" s="79" t="s">
        <v>27</v>
      </c>
      <c r="B26" s="461"/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3"/>
      <c r="O26" s="63">
        <f>O24+O25</f>
        <v>112000</v>
      </c>
      <c r="P26" s="80"/>
    </row>
    <row r="27" spans="1:16" ht="15">
      <c r="A27" s="81"/>
      <c r="B27" s="52"/>
      <c r="C27" s="53"/>
      <c r="D27" s="53"/>
      <c r="E27" s="53"/>
      <c r="F27" s="53"/>
      <c r="G27" s="53"/>
      <c r="H27" s="53"/>
      <c r="I27" s="53"/>
      <c r="J27" s="138"/>
      <c r="K27" s="53"/>
      <c r="L27" s="53"/>
      <c r="M27" s="15"/>
      <c r="N27" s="15"/>
      <c r="O27" s="114"/>
      <c r="P27" s="82"/>
    </row>
    <row r="28" spans="1:16" ht="15">
      <c r="A28" s="81"/>
      <c r="B28" s="56"/>
      <c r="C28" s="57"/>
      <c r="D28" s="57"/>
      <c r="E28" s="53"/>
      <c r="F28" s="53"/>
      <c r="G28" s="53"/>
      <c r="H28" s="53"/>
      <c r="I28" s="53"/>
      <c r="J28" s="53"/>
      <c r="K28" s="53"/>
      <c r="L28" s="53"/>
      <c r="M28" s="15"/>
      <c r="N28" s="5"/>
      <c r="O28" s="29"/>
      <c r="P28" s="82"/>
    </row>
    <row r="29" spans="1:18" ht="15.75" thickBot="1">
      <c r="A29" s="66"/>
      <c r="B29" s="14" t="s">
        <v>28</v>
      </c>
      <c r="C29" s="14"/>
      <c r="D29" s="14"/>
      <c r="E29" s="14"/>
      <c r="F29" s="14"/>
      <c r="G29" s="14"/>
      <c r="H29" s="14"/>
      <c r="I29" s="14"/>
      <c r="J29" s="83"/>
      <c r="K29" s="83"/>
      <c r="L29" s="83"/>
      <c r="M29" s="84" t="s">
        <v>52</v>
      </c>
      <c r="N29" s="83"/>
      <c r="O29" s="83"/>
      <c r="P29" s="64"/>
      <c r="Q29" s="2"/>
      <c r="R29" s="2"/>
    </row>
    <row r="30" spans="1:18" ht="15">
      <c r="A30" s="4"/>
      <c r="B30" s="4"/>
      <c r="C30" s="4"/>
      <c r="D30" s="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sheetProtection/>
  <mergeCells count="37">
    <mergeCell ref="B19:P19"/>
    <mergeCell ref="B1:P1"/>
    <mergeCell ref="B2:P2"/>
    <mergeCell ref="B4:P4"/>
    <mergeCell ref="A5:H5"/>
    <mergeCell ref="B26:N26"/>
    <mergeCell ref="B6:P6"/>
    <mergeCell ref="B7:P7"/>
    <mergeCell ref="L21:L22"/>
    <mergeCell ref="D21:F21"/>
    <mergeCell ref="M21:O21"/>
    <mergeCell ref="P23:P25"/>
    <mergeCell ref="A23:A25"/>
    <mergeCell ref="B23:B25"/>
    <mergeCell ref="C23:C25"/>
    <mergeCell ref="D23:D25"/>
    <mergeCell ref="H21:H22"/>
    <mergeCell ref="P21:P22"/>
    <mergeCell ref="E23:E25"/>
    <mergeCell ref="F23:F25"/>
    <mergeCell ref="G23:G24"/>
    <mergeCell ref="B8:P8"/>
    <mergeCell ref="B9:P9"/>
    <mergeCell ref="B10:P10"/>
    <mergeCell ref="B11:P11"/>
    <mergeCell ref="B12:P12"/>
    <mergeCell ref="B13:P13"/>
    <mergeCell ref="B15:P15"/>
    <mergeCell ref="B16:P16"/>
    <mergeCell ref="B17:P17"/>
    <mergeCell ref="B18:P18"/>
    <mergeCell ref="A13:A18"/>
    <mergeCell ref="C21:C22"/>
    <mergeCell ref="G21:G22"/>
    <mergeCell ref="B14:P14"/>
    <mergeCell ref="A21:A22"/>
    <mergeCell ref="B21:B22"/>
  </mergeCells>
  <printOptions/>
  <pageMargins left="1.32" right="0.38" top="0.36" bottom="0.17" header="0" footer="0"/>
  <pageSetup horizontalDpi="600" verticalDpi="600" orientation="landscape" paperSize="5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Normal="5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7.7109375" style="0" customWidth="1"/>
    <col min="2" max="2" width="16.7109375" style="0" customWidth="1"/>
    <col min="3" max="3" width="17.7109375" style="0" customWidth="1"/>
    <col min="4" max="4" width="16.140625" style="0" customWidth="1"/>
    <col min="5" max="5" width="12.8515625" style="0" customWidth="1"/>
    <col min="6" max="6" width="12.57421875" style="0" customWidth="1"/>
    <col min="7" max="7" width="30.57421875" style="0" customWidth="1"/>
    <col min="8" max="8" width="36.8515625" style="0" customWidth="1"/>
    <col min="9" max="9" width="28.7109375" style="0" customWidth="1"/>
    <col min="10" max="10" width="12.00390625" style="0" customWidth="1"/>
    <col min="11" max="11" width="11.8515625" style="0" customWidth="1"/>
    <col min="12" max="12" width="12.28125" style="0" customWidth="1"/>
    <col min="13" max="13" width="21.8515625" style="0" customWidth="1"/>
    <col min="15" max="15" width="13.8515625" style="0" customWidth="1"/>
    <col min="16" max="16" width="21.7109375" style="0" customWidth="1"/>
    <col min="17" max="17" width="14.7109375" style="0" bestFit="1" customWidth="1"/>
    <col min="18" max="18" width="12.8515625" style="35" bestFit="1" customWidth="1"/>
    <col min="20" max="20" width="19.28125" style="0" customWidth="1"/>
  </cols>
  <sheetData>
    <row r="1" spans="1:16" ht="13.5" thickTop="1">
      <c r="A1" s="92"/>
      <c r="B1" s="480" t="s">
        <v>23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2"/>
    </row>
    <row r="2" spans="1:16" ht="12.75">
      <c r="A2" s="93"/>
      <c r="B2" s="406" t="s">
        <v>24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79"/>
    </row>
    <row r="3" spans="1:16" ht="12.75">
      <c r="A3" s="93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7"/>
    </row>
    <row r="4" spans="1:16" ht="12.75">
      <c r="A4" s="93"/>
      <c r="B4" s="483" t="s">
        <v>25</v>
      </c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5"/>
    </row>
    <row r="5" spans="1:16" ht="12.75">
      <c r="A5" s="486" t="s">
        <v>26</v>
      </c>
      <c r="B5" s="487"/>
      <c r="C5" s="487"/>
      <c r="D5" s="487"/>
      <c r="E5" s="487"/>
      <c r="F5" s="487"/>
      <c r="G5" s="487"/>
      <c r="H5" s="488"/>
      <c r="I5" s="3" t="s">
        <v>35</v>
      </c>
      <c r="J5" s="3"/>
      <c r="K5" s="3"/>
      <c r="L5" s="3"/>
      <c r="M5" s="3"/>
      <c r="N5" s="3"/>
      <c r="O5" s="3"/>
      <c r="P5" s="100"/>
    </row>
    <row r="6" spans="1:16" ht="12.75">
      <c r="A6" s="94"/>
      <c r="B6" s="398" t="s">
        <v>55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478"/>
    </row>
    <row r="7" spans="1:16" ht="12.75">
      <c r="A7" s="95"/>
      <c r="B7" s="400" t="s">
        <v>222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79"/>
    </row>
    <row r="8" spans="1:16" ht="12.75">
      <c r="A8" s="221" t="s">
        <v>41</v>
      </c>
      <c r="B8" s="466" t="s">
        <v>84</v>
      </c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7"/>
    </row>
    <row r="9" spans="1:16" ht="12.75">
      <c r="A9" s="221" t="s">
        <v>45</v>
      </c>
      <c r="B9" s="466" t="s">
        <v>85</v>
      </c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7"/>
    </row>
    <row r="10" spans="1:16" ht="12.75">
      <c r="A10" s="221" t="s">
        <v>36</v>
      </c>
      <c r="B10" s="466" t="s">
        <v>86</v>
      </c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7"/>
    </row>
    <row r="11" spans="1:16" ht="12.75">
      <c r="A11" s="221" t="s">
        <v>14</v>
      </c>
      <c r="B11" s="466" t="s">
        <v>167</v>
      </c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7"/>
    </row>
    <row r="12" spans="1:16" ht="12.75">
      <c r="A12" s="221" t="s">
        <v>43</v>
      </c>
      <c r="B12" s="466" t="s">
        <v>51</v>
      </c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7"/>
    </row>
    <row r="13" spans="1:16" ht="14.25" customHeight="1">
      <c r="A13" s="471" t="s">
        <v>44</v>
      </c>
      <c r="B13" s="466" t="s">
        <v>161</v>
      </c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7"/>
    </row>
    <row r="14" spans="1:16" ht="14.25" customHeight="1">
      <c r="A14" s="471"/>
      <c r="B14" s="466" t="s">
        <v>162</v>
      </c>
      <c r="C14" s="466" t="s">
        <v>113</v>
      </c>
      <c r="D14" s="466" t="s">
        <v>113</v>
      </c>
      <c r="E14" s="466" t="s">
        <v>113</v>
      </c>
      <c r="F14" s="466" t="s">
        <v>113</v>
      </c>
      <c r="G14" s="466" t="s">
        <v>113</v>
      </c>
      <c r="H14" s="466"/>
      <c r="I14" s="466"/>
      <c r="J14" s="466"/>
      <c r="K14" s="466"/>
      <c r="L14" s="466"/>
      <c r="M14" s="466"/>
      <c r="N14" s="466"/>
      <c r="O14" s="466"/>
      <c r="P14" s="467"/>
    </row>
    <row r="15" spans="1:16" ht="14.25" customHeight="1">
      <c r="A15" s="471"/>
      <c r="B15" s="466" t="s">
        <v>163</v>
      </c>
      <c r="C15" s="466" t="s">
        <v>112</v>
      </c>
      <c r="D15" s="466" t="s">
        <v>112</v>
      </c>
      <c r="E15" s="466" t="s">
        <v>112</v>
      </c>
      <c r="F15" s="466" t="s">
        <v>112</v>
      </c>
      <c r="G15" s="466" t="s">
        <v>112</v>
      </c>
      <c r="H15" s="466"/>
      <c r="I15" s="466"/>
      <c r="J15" s="466"/>
      <c r="K15" s="466"/>
      <c r="L15" s="466"/>
      <c r="M15" s="466"/>
      <c r="N15" s="466"/>
      <c r="O15" s="466"/>
      <c r="P15" s="467"/>
    </row>
    <row r="16" spans="1:16" ht="14.25" customHeight="1">
      <c r="A16" s="471"/>
      <c r="B16" s="466" t="s">
        <v>164</v>
      </c>
      <c r="C16" s="466" t="s">
        <v>114</v>
      </c>
      <c r="D16" s="466" t="s">
        <v>114</v>
      </c>
      <c r="E16" s="466" t="s">
        <v>114</v>
      </c>
      <c r="F16" s="466" t="s">
        <v>114</v>
      </c>
      <c r="G16" s="466" t="s">
        <v>114</v>
      </c>
      <c r="H16" s="466"/>
      <c r="I16" s="466"/>
      <c r="J16" s="466"/>
      <c r="K16" s="466"/>
      <c r="L16" s="466"/>
      <c r="M16" s="466"/>
      <c r="N16" s="466"/>
      <c r="O16" s="466"/>
      <c r="P16" s="467"/>
    </row>
    <row r="17" spans="1:16" ht="14.25" customHeight="1">
      <c r="A17" s="471"/>
      <c r="B17" s="466" t="s">
        <v>165</v>
      </c>
      <c r="C17" s="466" t="s">
        <v>115</v>
      </c>
      <c r="D17" s="466" t="s">
        <v>115</v>
      </c>
      <c r="E17" s="466" t="s">
        <v>115</v>
      </c>
      <c r="F17" s="466" t="s">
        <v>115</v>
      </c>
      <c r="G17" s="466" t="s">
        <v>115</v>
      </c>
      <c r="H17" s="466"/>
      <c r="I17" s="466"/>
      <c r="J17" s="466"/>
      <c r="K17" s="466"/>
      <c r="L17" s="466"/>
      <c r="M17" s="466"/>
      <c r="N17" s="466"/>
      <c r="O17" s="466"/>
      <c r="P17" s="467"/>
    </row>
    <row r="18" spans="1:16" ht="14.25" customHeight="1">
      <c r="A18" s="471"/>
      <c r="B18" s="466" t="s">
        <v>267</v>
      </c>
      <c r="C18" s="466" t="s">
        <v>116</v>
      </c>
      <c r="D18" s="466" t="s">
        <v>116</v>
      </c>
      <c r="E18" s="466" t="s">
        <v>116</v>
      </c>
      <c r="F18" s="466" t="s">
        <v>116</v>
      </c>
      <c r="G18" s="466" t="s">
        <v>116</v>
      </c>
      <c r="H18" s="466"/>
      <c r="I18" s="466"/>
      <c r="J18" s="466"/>
      <c r="K18" s="466"/>
      <c r="L18" s="466"/>
      <c r="M18" s="466"/>
      <c r="N18" s="466"/>
      <c r="O18" s="466"/>
      <c r="P18" s="467"/>
    </row>
    <row r="19" spans="1:16" ht="14.25" customHeight="1" thickBot="1">
      <c r="A19" s="273"/>
      <c r="B19" s="466"/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7"/>
    </row>
    <row r="20" spans="1:18" s="150" customFormat="1" ht="13.5" customHeight="1">
      <c r="A20" s="222">
        <v>1</v>
      </c>
      <c r="B20" s="223">
        <v>2</v>
      </c>
      <c r="C20" s="223">
        <v>3</v>
      </c>
      <c r="D20" s="223">
        <v>4</v>
      </c>
      <c r="E20" s="223">
        <v>5</v>
      </c>
      <c r="F20" s="223">
        <v>6</v>
      </c>
      <c r="G20" s="223">
        <v>7</v>
      </c>
      <c r="H20" s="223">
        <v>8</v>
      </c>
      <c r="I20" s="223">
        <v>9</v>
      </c>
      <c r="J20" s="223">
        <v>10</v>
      </c>
      <c r="K20" s="223">
        <v>11</v>
      </c>
      <c r="L20" s="223">
        <v>12</v>
      </c>
      <c r="M20" s="223">
        <v>13</v>
      </c>
      <c r="N20" s="223">
        <v>14</v>
      </c>
      <c r="O20" s="223">
        <v>15</v>
      </c>
      <c r="P20" s="224">
        <v>16</v>
      </c>
      <c r="R20" s="225"/>
    </row>
    <row r="21" spans="1:18" s="156" customFormat="1" ht="15" customHeight="1">
      <c r="A21" s="410" t="s">
        <v>16</v>
      </c>
      <c r="B21" s="410" t="s">
        <v>17</v>
      </c>
      <c r="C21" s="410" t="s">
        <v>18</v>
      </c>
      <c r="D21" s="440" t="s">
        <v>19</v>
      </c>
      <c r="E21" s="441"/>
      <c r="F21" s="442"/>
      <c r="G21" s="410" t="s">
        <v>20</v>
      </c>
      <c r="H21" s="410" t="s">
        <v>21</v>
      </c>
      <c r="I21" s="153" t="s">
        <v>22</v>
      </c>
      <c r="J21" s="154"/>
      <c r="K21" s="154"/>
      <c r="L21" s="443" t="s">
        <v>34</v>
      </c>
      <c r="M21" s="395" t="s">
        <v>30</v>
      </c>
      <c r="N21" s="396"/>
      <c r="O21" s="397"/>
      <c r="P21" s="438" t="s">
        <v>13</v>
      </c>
      <c r="R21" s="226"/>
    </row>
    <row r="22" spans="1:18" s="156" customFormat="1" ht="22.5">
      <c r="A22" s="410"/>
      <c r="B22" s="410"/>
      <c r="C22" s="410"/>
      <c r="D22" s="154" t="s">
        <v>12</v>
      </c>
      <c r="E22" s="154" t="s">
        <v>209</v>
      </c>
      <c r="F22" s="154" t="s">
        <v>78</v>
      </c>
      <c r="G22" s="410"/>
      <c r="H22" s="410"/>
      <c r="I22" s="154" t="s">
        <v>12</v>
      </c>
      <c r="J22" s="154" t="s">
        <v>209</v>
      </c>
      <c r="K22" s="154" t="s">
        <v>210</v>
      </c>
      <c r="L22" s="444"/>
      <c r="M22" s="154" t="s">
        <v>31</v>
      </c>
      <c r="N22" s="154" t="s">
        <v>32</v>
      </c>
      <c r="O22" s="157" t="s">
        <v>33</v>
      </c>
      <c r="P22" s="439"/>
      <c r="R22" s="226"/>
    </row>
    <row r="23" spans="1:18" s="156" customFormat="1" ht="78.75">
      <c r="A23" s="468">
        <v>2008660000036</v>
      </c>
      <c r="B23" s="472" t="s">
        <v>87</v>
      </c>
      <c r="C23" s="472" t="s">
        <v>185</v>
      </c>
      <c r="D23" s="472" t="s">
        <v>11</v>
      </c>
      <c r="E23" s="472">
        <v>12</v>
      </c>
      <c r="F23" s="472">
        <v>12</v>
      </c>
      <c r="G23" s="155" t="s">
        <v>268</v>
      </c>
      <c r="H23" s="160" t="s">
        <v>184</v>
      </c>
      <c r="I23" s="185" t="s">
        <v>88</v>
      </c>
      <c r="J23" s="161">
        <v>12</v>
      </c>
      <c r="K23" s="165">
        <v>12</v>
      </c>
      <c r="L23" s="215" t="s">
        <v>254</v>
      </c>
      <c r="M23" s="154" t="s">
        <v>57</v>
      </c>
      <c r="N23" s="154" t="s">
        <v>57</v>
      </c>
      <c r="O23" s="161">
        <v>0</v>
      </c>
      <c r="P23" s="475" t="s">
        <v>269</v>
      </c>
      <c r="Q23" s="156" t="s">
        <v>75</v>
      </c>
      <c r="R23" s="226"/>
    </row>
    <row r="24" spans="1:18" s="156" customFormat="1" ht="56.25">
      <c r="A24" s="469"/>
      <c r="B24" s="473"/>
      <c r="C24" s="473"/>
      <c r="D24" s="473"/>
      <c r="E24" s="473"/>
      <c r="F24" s="473"/>
      <c r="G24" s="155" t="s">
        <v>270</v>
      </c>
      <c r="H24" s="160" t="s">
        <v>271</v>
      </c>
      <c r="I24" s="227" t="s">
        <v>198</v>
      </c>
      <c r="J24" s="151">
        <v>87</v>
      </c>
      <c r="K24" s="151">
        <v>87</v>
      </c>
      <c r="L24" s="215" t="s">
        <v>79</v>
      </c>
      <c r="M24" s="154" t="s">
        <v>135</v>
      </c>
      <c r="N24" s="163" t="s">
        <v>81</v>
      </c>
      <c r="O24" s="218">
        <v>121000</v>
      </c>
      <c r="P24" s="476"/>
      <c r="Q24" s="228" t="s">
        <v>75</v>
      </c>
      <c r="R24" s="229" t="s">
        <v>75</v>
      </c>
    </row>
    <row r="25" spans="1:20" s="156" customFormat="1" ht="45">
      <c r="A25" s="469"/>
      <c r="B25" s="473"/>
      <c r="C25" s="473"/>
      <c r="D25" s="473"/>
      <c r="E25" s="473"/>
      <c r="F25" s="473"/>
      <c r="G25" s="155" t="s">
        <v>272</v>
      </c>
      <c r="H25" s="230" t="s">
        <v>273</v>
      </c>
      <c r="I25" s="230" t="s">
        <v>89</v>
      </c>
      <c r="J25" s="231">
        <v>49554</v>
      </c>
      <c r="K25" s="232" t="s">
        <v>274</v>
      </c>
      <c r="L25" s="215" t="s">
        <v>157</v>
      </c>
      <c r="M25" s="154" t="s">
        <v>154</v>
      </c>
      <c r="N25" s="163" t="s">
        <v>81</v>
      </c>
      <c r="O25" s="218">
        <f>601600</f>
        <v>601600</v>
      </c>
      <c r="P25" s="476"/>
      <c r="Q25" s="233">
        <f>5000*30</f>
        <v>150000</v>
      </c>
      <c r="R25" s="229">
        <v>5000</v>
      </c>
      <c r="S25" s="156" t="s">
        <v>275</v>
      </c>
      <c r="T25" s="156" t="s">
        <v>276</v>
      </c>
    </row>
    <row r="26" spans="1:20" s="156" customFormat="1" ht="33.75">
      <c r="A26" s="469"/>
      <c r="B26" s="473"/>
      <c r="C26" s="473"/>
      <c r="D26" s="473"/>
      <c r="E26" s="473"/>
      <c r="F26" s="473"/>
      <c r="G26" s="489" t="s">
        <v>90</v>
      </c>
      <c r="H26" s="230" t="s">
        <v>277</v>
      </c>
      <c r="I26" s="230" t="s">
        <v>278</v>
      </c>
      <c r="J26" s="234">
        <v>6</v>
      </c>
      <c r="K26" s="234">
        <v>6</v>
      </c>
      <c r="L26" s="164" t="s">
        <v>74</v>
      </c>
      <c r="M26" s="154" t="s">
        <v>137</v>
      </c>
      <c r="N26" s="163" t="s">
        <v>131</v>
      </c>
      <c r="O26" s="218">
        <v>119021</v>
      </c>
      <c r="P26" s="476"/>
      <c r="Q26" s="233">
        <f>18064*25</f>
        <v>451600</v>
      </c>
      <c r="R26" s="229">
        <v>18064</v>
      </c>
      <c r="S26" s="156" t="s">
        <v>275</v>
      </c>
      <c r="T26" s="156" t="s">
        <v>279</v>
      </c>
    </row>
    <row r="27" spans="1:20" s="156" customFormat="1" ht="56.25">
      <c r="A27" s="469"/>
      <c r="B27" s="473"/>
      <c r="C27" s="473"/>
      <c r="D27" s="473"/>
      <c r="E27" s="473"/>
      <c r="F27" s="473"/>
      <c r="G27" s="489"/>
      <c r="H27" s="160" t="s">
        <v>294</v>
      </c>
      <c r="I27" s="227" t="s">
        <v>91</v>
      </c>
      <c r="J27" s="151">
        <v>5</v>
      </c>
      <c r="K27" s="151">
        <v>12</v>
      </c>
      <c r="L27" s="215" t="s">
        <v>79</v>
      </c>
      <c r="M27" s="154" t="s">
        <v>136</v>
      </c>
      <c r="N27" s="163" t="s">
        <v>81</v>
      </c>
      <c r="O27" s="218">
        <v>80000</v>
      </c>
      <c r="P27" s="476"/>
      <c r="Q27" s="235">
        <f>Q25+Q26</f>
        <v>601600</v>
      </c>
      <c r="R27" s="236">
        <f>R25+R26</f>
        <v>23064</v>
      </c>
      <c r="S27" s="237" t="s">
        <v>275</v>
      </c>
      <c r="T27" s="238" t="s">
        <v>75</v>
      </c>
    </row>
    <row r="28" spans="1:18" s="244" customFormat="1" ht="45.75" thickBot="1">
      <c r="A28" s="470"/>
      <c r="B28" s="474"/>
      <c r="C28" s="474"/>
      <c r="D28" s="474"/>
      <c r="E28" s="474"/>
      <c r="F28" s="474"/>
      <c r="G28" s="490"/>
      <c r="H28" s="239" t="s">
        <v>280</v>
      </c>
      <c r="I28" s="239" t="s">
        <v>281</v>
      </c>
      <c r="J28" s="240">
        <v>25</v>
      </c>
      <c r="K28" s="240">
        <v>25</v>
      </c>
      <c r="L28" s="241" t="s">
        <v>155</v>
      </c>
      <c r="M28" s="240" t="s">
        <v>57</v>
      </c>
      <c r="N28" s="242" t="s">
        <v>57</v>
      </c>
      <c r="O28" s="243" t="s">
        <v>57</v>
      </c>
      <c r="P28" s="477"/>
      <c r="R28" s="245"/>
    </row>
    <row r="29" spans="1:18" s="150" customFormat="1" ht="15.75" customHeight="1" thickBot="1">
      <c r="A29" s="246" t="s">
        <v>27</v>
      </c>
      <c r="B29" s="491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3"/>
      <c r="O29" s="247">
        <f>SUM(O23:O28)</f>
        <v>921621</v>
      </c>
      <c r="P29" s="248"/>
      <c r="Q29" s="225" t="s">
        <v>75</v>
      </c>
      <c r="R29" s="225" t="s">
        <v>75</v>
      </c>
    </row>
    <row r="30" spans="1:18" s="150" customFormat="1" ht="12">
      <c r="A30" s="249"/>
      <c r="B30" s="250"/>
      <c r="C30" s="251"/>
      <c r="D30" s="251"/>
      <c r="E30" s="251"/>
      <c r="F30" s="251"/>
      <c r="G30" s="200"/>
      <c r="H30" s="200"/>
      <c r="I30" s="200"/>
      <c r="J30" s="200"/>
      <c r="K30" s="200"/>
      <c r="L30" s="200"/>
      <c r="M30" s="200"/>
      <c r="N30" s="200"/>
      <c r="O30" s="252"/>
      <c r="P30" s="253"/>
      <c r="R30" s="225"/>
    </row>
    <row r="31" spans="1:18" s="150" customFormat="1" ht="12">
      <c r="A31" s="254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5"/>
      <c r="M31" s="250"/>
      <c r="N31" s="250"/>
      <c r="O31" s="256"/>
      <c r="P31" s="257"/>
      <c r="R31" s="225"/>
    </row>
    <row r="32" spans="1:18" s="150" customFormat="1" ht="12.75" thickBot="1">
      <c r="A32" s="258"/>
      <c r="B32" s="259" t="s">
        <v>259</v>
      </c>
      <c r="C32" s="260"/>
      <c r="D32" s="261"/>
      <c r="E32" s="261"/>
      <c r="F32" s="261"/>
      <c r="G32" s="261"/>
      <c r="H32" s="261"/>
      <c r="I32" s="261"/>
      <c r="J32" s="261"/>
      <c r="K32" s="261"/>
      <c r="L32" s="262"/>
      <c r="M32" s="260" t="s">
        <v>260</v>
      </c>
      <c r="N32" s="260"/>
      <c r="O32" s="263"/>
      <c r="P32" s="264"/>
      <c r="R32" s="225"/>
    </row>
    <row r="33" spans="1:16" ht="15.75" thickTop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 t="s">
        <v>75</v>
      </c>
      <c r="P34" s="20"/>
    </row>
    <row r="35" spans="1:16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 t="s">
        <v>75</v>
      </c>
      <c r="L36" s="20"/>
      <c r="M36" s="20"/>
      <c r="N36" s="20"/>
      <c r="O36" s="20"/>
      <c r="P36" s="20"/>
    </row>
    <row r="37" spans="1:16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 t="s">
        <v>75</v>
      </c>
      <c r="P37" s="20"/>
    </row>
    <row r="38" spans="1:16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</sheetData>
  <sheetProtection/>
  <mergeCells count="37">
    <mergeCell ref="A21:A22"/>
    <mergeCell ref="B21:B22"/>
    <mergeCell ref="C21:C22"/>
    <mergeCell ref="G21:G22"/>
    <mergeCell ref="G26:G28"/>
    <mergeCell ref="B29:N29"/>
    <mergeCell ref="B23:B28"/>
    <mergeCell ref="C23:C28"/>
    <mergeCell ref="D23:D28"/>
    <mergeCell ref="E23:E28"/>
    <mergeCell ref="B8:P8"/>
    <mergeCell ref="B9:P9"/>
    <mergeCell ref="B10:P10"/>
    <mergeCell ref="B1:P1"/>
    <mergeCell ref="B2:P2"/>
    <mergeCell ref="B4:P4"/>
    <mergeCell ref="A5:H5"/>
    <mergeCell ref="B18:P18"/>
    <mergeCell ref="F23:F28"/>
    <mergeCell ref="P23:P28"/>
    <mergeCell ref="B6:P6"/>
    <mergeCell ref="B7:P7"/>
    <mergeCell ref="D21:F21"/>
    <mergeCell ref="L21:L22"/>
    <mergeCell ref="M21:O21"/>
    <mergeCell ref="H21:H22"/>
    <mergeCell ref="P21:P22"/>
    <mergeCell ref="B11:P11"/>
    <mergeCell ref="B12:P12"/>
    <mergeCell ref="B19:P19"/>
    <mergeCell ref="A23:A28"/>
    <mergeCell ref="A13:A18"/>
    <mergeCell ref="B13:P13"/>
    <mergeCell ref="B14:P14"/>
    <mergeCell ref="B15:P15"/>
    <mergeCell ref="B16:P16"/>
    <mergeCell ref="B17:P17"/>
  </mergeCells>
  <printOptions/>
  <pageMargins left="1.13" right="0.73" top="0.47" bottom="0.2" header="0.45" footer="0"/>
  <pageSetup horizontalDpi="600" verticalDpi="600" orientation="landscape" paperSize="5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Normal="5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8.28125" style="0" customWidth="1"/>
    <col min="2" max="2" width="20.00390625" style="0" customWidth="1"/>
    <col min="3" max="3" width="13.7109375" style="0" customWidth="1"/>
    <col min="4" max="4" width="14.57421875" style="0" customWidth="1"/>
    <col min="7" max="7" width="16.8515625" style="0" customWidth="1"/>
    <col min="8" max="8" width="22.28125" style="0" customWidth="1"/>
    <col min="9" max="9" width="14.28125" style="0" customWidth="1"/>
    <col min="11" max="11" width="12.57421875" style="0" customWidth="1"/>
    <col min="12" max="12" width="12.28125" style="0" customWidth="1"/>
    <col min="13" max="13" width="24.7109375" style="0" customWidth="1"/>
    <col min="15" max="15" width="16.140625" style="0" customWidth="1"/>
    <col min="16" max="16" width="22.421875" style="0" customWidth="1"/>
  </cols>
  <sheetData>
    <row r="1" spans="1:16" ht="12.75">
      <c r="A1" s="7"/>
      <c r="B1" s="500" t="s">
        <v>23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5"/>
    </row>
    <row r="2" spans="1:16" ht="12.75">
      <c r="A2" s="8"/>
      <c r="B2" s="406" t="s">
        <v>24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1"/>
    </row>
    <row r="3" spans="1:16" ht="12.75">
      <c r="A3" s="8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"/>
    </row>
    <row r="4" spans="1:16" ht="12.75">
      <c r="A4" s="8"/>
      <c r="B4" s="483" t="s">
        <v>25</v>
      </c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501"/>
    </row>
    <row r="5" spans="1:16" ht="12.75">
      <c r="A5" s="502" t="s">
        <v>26</v>
      </c>
      <c r="B5" s="487"/>
      <c r="C5" s="487"/>
      <c r="D5" s="487"/>
      <c r="E5" s="487"/>
      <c r="F5" s="487"/>
      <c r="G5" s="487"/>
      <c r="H5" s="488"/>
      <c r="I5" s="3" t="s">
        <v>35</v>
      </c>
      <c r="J5" s="3"/>
      <c r="K5" s="3"/>
      <c r="L5" s="3"/>
      <c r="M5" s="3"/>
      <c r="N5" s="3"/>
      <c r="O5" s="3"/>
      <c r="P5" s="10"/>
    </row>
    <row r="6" spans="1:16" ht="12.75">
      <c r="A6" s="11"/>
      <c r="B6" s="398" t="s">
        <v>53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9"/>
    </row>
    <row r="7" spans="1:16" ht="12.75">
      <c r="A7" s="12"/>
      <c r="B7" s="400" t="s">
        <v>222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1"/>
    </row>
    <row r="8" spans="1:16" ht="15">
      <c r="A8" s="101" t="s">
        <v>77</v>
      </c>
      <c r="B8" s="394" t="s">
        <v>49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4"/>
      <c r="P8" s="9"/>
    </row>
    <row r="9" spans="1:16" ht="15">
      <c r="A9" s="101" t="s">
        <v>37</v>
      </c>
      <c r="B9" s="394" t="s">
        <v>38</v>
      </c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4"/>
      <c r="P9" s="9"/>
    </row>
    <row r="10" spans="1:16" ht="15">
      <c r="A10" s="101" t="s">
        <v>36</v>
      </c>
      <c r="B10" s="494" t="s">
        <v>50</v>
      </c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"/>
      <c r="P10" s="9"/>
    </row>
    <row r="11" spans="1:16" ht="15">
      <c r="A11" s="101" t="s">
        <v>14</v>
      </c>
      <c r="B11" s="394" t="s">
        <v>169</v>
      </c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4"/>
      <c r="P11" s="9"/>
    </row>
    <row r="12" spans="1:16" ht="15">
      <c r="A12" s="101" t="s">
        <v>39</v>
      </c>
      <c r="B12" s="394" t="s">
        <v>54</v>
      </c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4"/>
      <c r="P12" s="9"/>
    </row>
    <row r="13" spans="1:16" ht="15">
      <c r="A13" s="101" t="s">
        <v>15</v>
      </c>
      <c r="B13" s="394" t="s">
        <v>117</v>
      </c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4"/>
      <c r="P13" s="9"/>
    </row>
    <row r="14" spans="1:16" ht="15.75">
      <c r="A14" s="1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9"/>
    </row>
    <row r="15" spans="1:16" s="150" customFormat="1" ht="12">
      <c r="A15" s="198">
        <v>1</v>
      </c>
      <c r="B15" s="179">
        <v>2</v>
      </c>
      <c r="C15" s="179">
        <v>3</v>
      </c>
      <c r="D15" s="179">
        <v>4</v>
      </c>
      <c r="E15" s="179">
        <v>5</v>
      </c>
      <c r="F15" s="179">
        <v>6</v>
      </c>
      <c r="G15" s="179">
        <v>7</v>
      </c>
      <c r="H15" s="179">
        <v>8</v>
      </c>
      <c r="I15" s="179">
        <v>9</v>
      </c>
      <c r="J15" s="179">
        <v>10</v>
      </c>
      <c r="K15" s="179">
        <v>11</v>
      </c>
      <c r="L15" s="179">
        <v>12</v>
      </c>
      <c r="M15" s="179">
        <v>13</v>
      </c>
      <c r="N15" s="179">
        <v>14</v>
      </c>
      <c r="O15" s="179">
        <v>15</v>
      </c>
      <c r="P15" s="199">
        <v>16</v>
      </c>
    </row>
    <row r="16" spans="1:16" s="156" customFormat="1" ht="11.25" customHeight="1">
      <c r="A16" s="410" t="s">
        <v>16</v>
      </c>
      <c r="B16" s="410" t="s">
        <v>17</v>
      </c>
      <c r="C16" s="410" t="s">
        <v>18</v>
      </c>
      <c r="D16" s="440" t="s">
        <v>19</v>
      </c>
      <c r="E16" s="441"/>
      <c r="F16" s="442"/>
      <c r="G16" s="410" t="s">
        <v>20</v>
      </c>
      <c r="H16" s="410" t="s">
        <v>21</v>
      </c>
      <c r="I16" s="153" t="s">
        <v>22</v>
      </c>
      <c r="J16" s="154"/>
      <c r="K16" s="154"/>
      <c r="L16" s="443" t="s">
        <v>34</v>
      </c>
      <c r="M16" s="395" t="s">
        <v>30</v>
      </c>
      <c r="N16" s="396"/>
      <c r="O16" s="397"/>
      <c r="P16" s="438" t="s">
        <v>13</v>
      </c>
    </row>
    <row r="17" spans="1:17" s="156" customFormat="1" ht="33.75">
      <c r="A17" s="410"/>
      <c r="B17" s="410"/>
      <c r="C17" s="410"/>
      <c r="D17" s="154" t="s">
        <v>12</v>
      </c>
      <c r="E17" s="154" t="s">
        <v>209</v>
      </c>
      <c r="F17" s="154" t="s">
        <v>78</v>
      </c>
      <c r="G17" s="410"/>
      <c r="H17" s="410"/>
      <c r="I17" s="154" t="s">
        <v>12</v>
      </c>
      <c r="J17" s="154" t="s">
        <v>209</v>
      </c>
      <c r="K17" s="154" t="s">
        <v>210</v>
      </c>
      <c r="L17" s="444"/>
      <c r="M17" s="154" t="s">
        <v>31</v>
      </c>
      <c r="N17" s="154" t="s">
        <v>32</v>
      </c>
      <c r="O17" s="157" t="s">
        <v>33</v>
      </c>
      <c r="P17" s="439"/>
      <c r="Q17" s="158"/>
    </row>
    <row r="18" spans="1:17" s="156" customFormat="1" ht="146.25">
      <c r="A18" s="448">
        <v>2008660000022</v>
      </c>
      <c r="B18" s="413" t="s">
        <v>189</v>
      </c>
      <c r="C18" s="413" t="s">
        <v>238</v>
      </c>
      <c r="D18" s="413" t="s">
        <v>187</v>
      </c>
      <c r="E18" s="499">
        <v>7140</v>
      </c>
      <c r="F18" s="499">
        <v>5000</v>
      </c>
      <c r="G18" s="160" t="s">
        <v>188</v>
      </c>
      <c r="H18" s="160" t="s">
        <v>239</v>
      </c>
      <c r="I18" s="185" t="s">
        <v>186</v>
      </c>
      <c r="J18" s="161">
        <v>0</v>
      </c>
      <c r="K18" s="165">
        <v>33</v>
      </c>
      <c r="L18" s="165" t="s">
        <v>133</v>
      </c>
      <c r="M18" s="154" t="s">
        <v>138</v>
      </c>
      <c r="N18" s="163" t="s">
        <v>206</v>
      </c>
      <c r="O18" s="265">
        <f>3517763</f>
        <v>3517763</v>
      </c>
      <c r="P18" s="495" t="s">
        <v>240</v>
      </c>
      <c r="Q18" s="167"/>
    </row>
    <row r="19" spans="1:17" s="156" customFormat="1" ht="33.75">
      <c r="A19" s="448"/>
      <c r="B19" s="413"/>
      <c r="C19" s="413"/>
      <c r="D19" s="413"/>
      <c r="E19" s="499"/>
      <c r="F19" s="499"/>
      <c r="G19" s="443" t="s">
        <v>241</v>
      </c>
      <c r="H19" s="160" t="s">
        <v>242</v>
      </c>
      <c r="I19" s="185" t="s">
        <v>207</v>
      </c>
      <c r="J19" s="161">
        <v>782</v>
      </c>
      <c r="K19" s="165">
        <v>1200</v>
      </c>
      <c r="L19" s="165" t="s">
        <v>157</v>
      </c>
      <c r="M19" s="154" t="s">
        <v>57</v>
      </c>
      <c r="N19" s="163" t="s">
        <v>80</v>
      </c>
      <c r="O19" s="218"/>
      <c r="P19" s="495"/>
      <c r="Q19" s="167"/>
    </row>
    <row r="20" spans="1:17" ht="78.75">
      <c r="A20" s="448"/>
      <c r="B20" s="413"/>
      <c r="C20" s="413"/>
      <c r="D20" s="413"/>
      <c r="E20" s="499">
        <v>12</v>
      </c>
      <c r="F20" s="499">
        <v>12</v>
      </c>
      <c r="G20" s="444"/>
      <c r="H20" s="160" t="s">
        <v>190</v>
      </c>
      <c r="I20" s="185" t="s">
        <v>8</v>
      </c>
      <c r="J20" s="165">
        <v>0</v>
      </c>
      <c r="K20" s="165">
        <v>12</v>
      </c>
      <c r="L20" s="165" t="s">
        <v>193</v>
      </c>
      <c r="M20" s="163" t="s">
        <v>57</v>
      </c>
      <c r="N20" s="270" t="s">
        <v>57</v>
      </c>
      <c r="O20" s="58"/>
      <c r="P20" s="495"/>
      <c r="Q20" s="16"/>
    </row>
    <row r="21" spans="1:17" ht="12.75">
      <c r="A21" s="87" t="s">
        <v>160</v>
      </c>
      <c r="B21" s="496"/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8"/>
      <c r="O21" s="271">
        <f>+O18+O19+O20</f>
        <v>3517763</v>
      </c>
      <c r="P21" s="88"/>
      <c r="Q21" s="2"/>
    </row>
    <row r="22" spans="1:17" ht="12.75">
      <c r="A22" s="266"/>
      <c r="B22" s="147"/>
      <c r="C22" s="267"/>
      <c r="D22" s="147"/>
      <c r="E22" s="147"/>
      <c r="F22" s="147"/>
      <c r="G22" s="147"/>
      <c r="H22" s="147"/>
      <c r="I22" s="147"/>
      <c r="J22" s="147"/>
      <c r="K22" s="147"/>
      <c r="L22" s="147"/>
      <c r="M22" s="267"/>
      <c r="N22" s="267"/>
      <c r="O22" s="2"/>
      <c r="P22" s="9"/>
      <c r="Q22" s="2"/>
    </row>
    <row r="23" spans="1:17" ht="13.5" thickBot="1">
      <c r="A23" s="268"/>
      <c r="B23" s="269" t="s">
        <v>28</v>
      </c>
      <c r="C23" s="149"/>
      <c r="D23" s="269"/>
      <c r="E23" s="149"/>
      <c r="F23" s="149"/>
      <c r="G23" s="149"/>
      <c r="H23" s="149"/>
      <c r="I23" s="149"/>
      <c r="J23" s="149"/>
      <c r="K23" s="149"/>
      <c r="L23" s="149"/>
      <c r="M23" s="149" t="s">
        <v>29</v>
      </c>
      <c r="N23" s="149"/>
      <c r="O23" s="89"/>
      <c r="P23" s="86"/>
      <c r="Q23" s="2"/>
    </row>
    <row r="24" spans="1:15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6" ht="12.75">
      <c r="O26" s="18"/>
    </row>
    <row r="42" spans="3:5" ht="12.75">
      <c r="C42" s="19"/>
      <c r="E42" s="19"/>
    </row>
  </sheetData>
  <sheetProtection/>
  <mergeCells count="30">
    <mergeCell ref="B6:P6"/>
    <mergeCell ref="B7:P7"/>
    <mergeCell ref="B1:P1"/>
    <mergeCell ref="B2:P2"/>
    <mergeCell ref="B4:P4"/>
    <mergeCell ref="A5:H5"/>
    <mergeCell ref="B21:N21"/>
    <mergeCell ref="E18:E20"/>
    <mergeCell ref="F18:F20"/>
    <mergeCell ref="D16:F16"/>
    <mergeCell ref="M16:O16"/>
    <mergeCell ref="G19:G20"/>
    <mergeCell ref="B16:B17"/>
    <mergeCell ref="C16:C17"/>
    <mergeCell ref="G16:G17"/>
    <mergeCell ref="H16:H17"/>
    <mergeCell ref="A16:A17"/>
    <mergeCell ref="B8:N8"/>
    <mergeCell ref="B9:N9"/>
    <mergeCell ref="A18:A20"/>
    <mergeCell ref="B18:B20"/>
    <mergeCell ref="C18:C20"/>
    <mergeCell ref="D18:D20"/>
    <mergeCell ref="B13:N13"/>
    <mergeCell ref="B10:N10"/>
    <mergeCell ref="B12:N12"/>
    <mergeCell ref="B11:N11"/>
    <mergeCell ref="P18:P20"/>
    <mergeCell ref="L16:L17"/>
    <mergeCell ref="P16:P17"/>
  </mergeCells>
  <printOptions/>
  <pageMargins left="1.14" right="0.39" top="0.21" bottom="0.17" header="0" footer="0"/>
  <pageSetup horizontalDpi="600" verticalDpi="600" orientation="landscape" paperSize="131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Normal="5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7.8515625" style="0" customWidth="1"/>
    <col min="2" max="2" width="17.00390625" style="0" customWidth="1"/>
    <col min="3" max="3" width="18.28125" style="0" customWidth="1"/>
    <col min="4" max="4" width="16.00390625" style="0" customWidth="1"/>
    <col min="5" max="5" width="11.8515625" style="0" customWidth="1"/>
    <col min="6" max="6" width="11.28125" style="0" customWidth="1"/>
    <col min="7" max="7" width="18.57421875" style="0" customWidth="1"/>
    <col min="8" max="8" width="34.00390625" style="0" customWidth="1"/>
    <col min="9" max="9" width="26.57421875" style="0" customWidth="1"/>
    <col min="10" max="10" width="13.421875" style="0" customWidth="1"/>
    <col min="11" max="11" width="12.140625" style="0" customWidth="1"/>
    <col min="12" max="12" width="11.8515625" style="0" customWidth="1"/>
    <col min="13" max="13" width="18.8515625" style="0" customWidth="1"/>
    <col min="14" max="14" width="16.28125" style="0" customWidth="1"/>
    <col min="15" max="15" width="14.57421875" style="35" customWidth="1"/>
    <col min="16" max="16" width="20.8515625" style="0" customWidth="1"/>
  </cols>
  <sheetData>
    <row r="1" spans="1:16" ht="12.75">
      <c r="A1" s="282"/>
      <c r="B1" s="500" t="s">
        <v>23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5"/>
    </row>
    <row r="2" spans="1:16" ht="12.75">
      <c r="A2" s="283"/>
      <c r="B2" s="406" t="s">
        <v>24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1"/>
    </row>
    <row r="3" spans="1:16" ht="12.75">
      <c r="A3" s="283"/>
      <c r="B3" s="284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285"/>
      <c r="P3" s="286"/>
    </row>
    <row r="4" spans="1:16" ht="12.75">
      <c r="A4" s="283"/>
      <c r="B4" s="406" t="s">
        <v>25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1"/>
    </row>
    <row r="5" spans="1:16" s="40" customFormat="1" ht="12.75">
      <c r="A5" s="436" t="s">
        <v>26</v>
      </c>
      <c r="B5" s="436"/>
      <c r="C5" s="436"/>
      <c r="D5" s="436"/>
      <c r="E5" s="436"/>
      <c r="F5" s="436"/>
      <c r="G5" s="436"/>
      <c r="H5" s="436"/>
      <c r="I5" s="293" t="s">
        <v>35</v>
      </c>
      <c r="J5" s="293"/>
      <c r="K5" s="293"/>
      <c r="L5" s="293"/>
      <c r="M5" s="293"/>
      <c r="N5" s="293"/>
      <c r="O5" s="377"/>
      <c r="P5" s="293"/>
    </row>
    <row r="6" spans="1:16" ht="12.75">
      <c r="A6" s="12"/>
      <c r="B6" s="400" t="s">
        <v>55</v>
      </c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1"/>
    </row>
    <row r="7" spans="1:16" ht="15.75">
      <c r="A7" s="28"/>
      <c r="B7" s="400" t="s">
        <v>222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1"/>
    </row>
    <row r="8" spans="1:16" ht="12.75">
      <c r="A8" s="272" t="s">
        <v>41</v>
      </c>
      <c r="B8" s="512" t="s">
        <v>120</v>
      </c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3"/>
    </row>
    <row r="9" spans="1:16" ht="12.75">
      <c r="A9" s="272" t="s">
        <v>45</v>
      </c>
      <c r="B9" s="512" t="s">
        <v>38</v>
      </c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3"/>
    </row>
    <row r="10" spans="1:16" ht="12.75">
      <c r="A10" s="272" t="s">
        <v>36</v>
      </c>
      <c r="B10" s="512" t="s">
        <v>121</v>
      </c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3"/>
    </row>
    <row r="11" spans="1:16" ht="15.75" customHeight="1">
      <c r="A11" s="272" t="s">
        <v>14</v>
      </c>
      <c r="B11" s="512" t="s">
        <v>182</v>
      </c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3"/>
    </row>
    <row r="12" spans="1:16" ht="12.75">
      <c r="A12" s="272" t="s">
        <v>43</v>
      </c>
      <c r="B12" s="512" t="s">
        <v>122</v>
      </c>
      <c r="C12" s="512"/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3"/>
    </row>
    <row r="13" spans="1:16" ht="12.75">
      <c r="A13" s="272" t="s">
        <v>15</v>
      </c>
      <c r="B13" s="503" t="s">
        <v>183</v>
      </c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503"/>
      <c r="P13" s="504"/>
    </row>
    <row r="14" spans="1:16" ht="15.75">
      <c r="A14" s="13"/>
      <c r="B14" s="503"/>
      <c r="C14" s="503"/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503"/>
      <c r="P14" s="504"/>
    </row>
    <row r="15" spans="1:16" s="150" customFormat="1" ht="12">
      <c r="A15" s="198">
        <v>1</v>
      </c>
      <c r="B15" s="179">
        <v>2</v>
      </c>
      <c r="C15" s="179">
        <v>3</v>
      </c>
      <c r="D15" s="179">
        <v>4</v>
      </c>
      <c r="E15" s="179">
        <v>5</v>
      </c>
      <c r="F15" s="179">
        <v>6</v>
      </c>
      <c r="G15" s="179">
        <v>7</v>
      </c>
      <c r="H15" s="179">
        <v>8</v>
      </c>
      <c r="I15" s="179">
        <v>9</v>
      </c>
      <c r="J15" s="179">
        <v>10</v>
      </c>
      <c r="K15" s="179">
        <v>11</v>
      </c>
      <c r="L15" s="179">
        <v>12</v>
      </c>
      <c r="M15" s="179">
        <v>13</v>
      </c>
      <c r="N15" s="179">
        <v>14</v>
      </c>
      <c r="O15" s="274">
        <v>15</v>
      </c>
      <c r="P15" s="199">
        <v>16</v>
      </c>
    </row>
    <row r="16" spans="1:16" s="156" customFormat="1" ht="11.25" customHeight="1">
      <c r="A16" s="410" t="s">
        <v>16</v>
      </c>
      <c r="B16" s="410" t="s">
        <v>17</v>
      </c>
      <c r="C16" s="410" t="s">
        <v>18</v>
      </c>
      <c r="D16" s="440" t="s">
        <v>19</v>
      </c>
      <c r="E16" s="441"/>
      <c r="F16" s="442"/>
      <c r="G16" s="410" t="s">
        <v>20</v>
      </c>
      <c r="H16" s="410" t="s">
        <v>21</v>
      </c>
      <c r="I16" s="153" t="s">
        <v>22</v>
      </c>
      <c r="J16" s="154"/>
      <c r="K16" s="154"/>
      <c r="L16" s="443" t="s">
        <v>34</v>
      </c>
      <c r="M16" s="395" t="s">
        <v>30</v>
      </c>
      <c r="N16" s="396"/>
      <c r="O16" s="397"/>
      <c r="P16" s="438" t="s">
        <v>13</v>
      </c>
    </row>
    <row r="17" spans="1:16" s="156" customFormat="1" ht="33.75">
      <c r="A17" s="410"/>
      <c r="B17" s="410"/>
      <c r="C17" s="410"/>
      <c r="D17" s="154" t="s">
        <v>12</v>
      </c>
      <c r="E17" s="154" t="s">
        <v>209</v>
      </c>
      <c r="F17" s="154" t="s">
        <v>78</v>
      </c>
      <c r="G17" s="410"/>
      <c r="H17" s="410"/>
      <c r="I17" s="154" t="s">
        <v>12</v>
      </c>
      <c r="J17" s="154" t="s">
        <v>209</v>
      </c>
      <c r="K17" s="154" t="s">
        <v>210</v>
      </c>
      <c r="L17" s="444"/>
      <c r="M17" s="154" t="s">
        <v>31</v>
      </c>
      <c r="N17" s="154" t="s">
        <v>32</v>
      </c>
      <c r="O17" s="157" t="s">
        <v>33</v>
      </c>
      <c r="P17" s="439"/>
    </row>
    <row r="18" spans="1:16" s="156" customFormat="1" ht="33.75">
      <c r="A18" s="505">
        <v>2008660000025</v>
      </c>
      <c r="B18" s="508" t="s">
        <v>123</v>
      </c>
      <c r="C18" s="508" t="s">
        <v>124</v>
      </c>
      <c r="D18" s="443" t="s">
        <v>199</v>
      </c>
      <c r="E18" s="508">
        <v>87</v>
      </c>
      <c r="F18" s="508">
        <v>87</v>
      </c>
      <c r="G18" s="508" t="s">
        <v>178</v>
      </c>
      <c r="H18" s="185" t="s">
        <v>180</v>
      </c>
      <c r="I18" s="185" t="s">
        <v>179</v>
      </c>
      <c r="J18" s="276">
        <v>12</v>
      </c>
      <c r="K18" s="276">
        <v>12</v>
      </c>
      <c r="L18" s="165" t="s">
        <v>79</v>
      </c>
      <c r="M18" s="277"/>
      <c r="N18" s="278" t="s">
        <v>245</v>
      </c>
      <c r="O18" s="279">
        <v>151402</v>
      </c>
      <c r="P18" s="510" t="s">
        <v>191</v>
      </c>
    </row>
    <row r="19" spans="1:16" s="156" customFormat="1" ht="45">
      <c r="A19" s="506"/>
      <c r="B19" s="509"/>
      <c r="C19" s="509"/>
      <c r="D19" s="507"/>
      <c r="E19" s="509"/>
      <c r="F19" s="509"/>
      <c r="G19" s="509"/>
      <c r="H19" s="185" t="s">
        <v>246</v>
      </c>
      <c r="I19" s="280" t="s">
        <v>247</v>
      </c>
      <c r="J19" s="276">
        <v>0</v>
      </c>
      <c r="K19" s="276">
        <v>91</v>
      </c>
      <c r="L19" s="165" t="s">
        <v>202</v>
      </c>
      <c r="M19" s="277"/>
      <c r="N19" s="278" t="s">
        <v>81</v>
      </c>
      <c r="O19" s="279">
        <v>50000</v>
      </c>
      <c r="P19" s="511"/>
    </row>
    <row r="20" spans="1:16" s="156" customFormat="1" ht="33.75">
      <c r="A20" s="506"/>
      <c r="B20" s="509"/>
      <c r="C20" s="509"/>
      <c r="D20" s="507"/>
      <c r="E20" s="509"/>
      <c r="F20" s="509"/>
      <c r="G20" s="516"/>
      <c r="H20" s="185" t="s">
        <v>248</v>
      </c>
      <c r="I20" s="280" t="s">
        <v>247</v>
      </c>
      <c r="J20" s="276">
        <v>0</v>
      </c>
      <c r="K20" s="276">
        <v>20</v>
      </c>
      <c r="L20" s="165" t="s">
        <v>157</v>
      </c>
      <c r="M20" s="277"/>
      <c r="N20" s="278" t="s">
        <v>81</v>
      </c>
      <c r="O20" s="279">
        <v>70000</v>
      </c>
      <c r="P20" s="511"/>
    </row>
    <row r="21" spans="1:16" s="156" customFormat="1" ht="67.5">
      <c r="A21" s="506"/>
      <c r="B21" s="509"/>
      <c r="C21" s="509"/>
      <c r="D21" s="507"/>
      <c r="E21" s="509"/>
      <c r="F21" s="509"/>
      <c r="G21" s="275" t="s">
        <v>181</v>
      </c>
      <c r="H21" s="185" t="s">
        <v>249</v>
      </c>
      <c r="I21" s="280" t="s">
        <v>156</v>
      </c>
      <c r="J21" s="276">
        <v>2</v>
      </c>
      <c r="K21" s="276">
        <v>2</v>
      </c>
      <c r="L21" s="165" t="s">
        <v>74</v>
      </c>
      <c r="M21" s="277"/>
      <c r="N21" s="278" t="s">
        <v>81</v>
      </c>
      <c r="O21" s="281">
        <v>50000</v>
      </c>
      <c r="P21" s="511"/>
    </row>
    <row r="22" spans="1:16" ht="15.75">
      <c r="A22" s="287" t="s">
        <v>27</v>
      </c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34">
        <f>SUM(O18:O21)</f>
        <v>321402</v>
      </c>
      <c r="P22" s="65"/>
    </row>
    <row r="23" spans="1:16" s="2" customFormat="1" ht="15.75">
      <c r="A23" s="102"/>
      <c r="B23" s="59"/>
      <c r="C23" s="59"/>
      <c r="D23" s="59"/>
      <c r="E23" s="4"/>
      <c r="F23" s="4"/>
      <c r="G23" s="4"/>
      <c r="H23" s="60"/>
      <c r="I23" s="4"/>
      <c r="J23" s="4"/>
      <c r="K23" s="4"/>
      <c r="L23" s="4"/>
      <c r="M23" s="4"/>
      <c r="N23" s="4"/>
      <c r="O23" s="115"/>
      <c r="P23" s="118"/>
    </row>
    <row r="24" spans="1:16" s="2" customFormat="1" ht="16.5" thickBot="1">
      <c r="A24" s="102"/>
      <c r="B24" s="62"/>
      <c r="C24" s="62"/>
      <c r="D24" s="59"/>
      <c r="E24" s="4"/>
      <c r="F24" s="4"/>
      <c r="G24" s="4"/>
      <c r="H24" s="60"/>
      <c r="I24" s="4"/>
      <c r="J24" s="36"/>
      <c r="K24" s="36"/>
      <c r="L24" s="4"/>
      <c r="M24" s="14"/>
      <c r="N24" s="14"/>
      <c r="O24" s="61"/>
      <c r="P24" s="27"/>
    </row>
    <row r="25" spans="1:16" ht="12.75">
      <c r="A25" s="17"/>
      <c r="B25" s="40" t="s">
        <v>28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29</v>
      </c>
      <c r="N25" s="2"/>
      <c r="O25" s="2"/>
      <c r="P25" s="9"/>
    </row>
    <row r="26" spans="1:16" ht="15.75" thickBot="1">
      <c r="A26" s="66"/>
      <c r="B26" s="14"/>
      <c r="C26" s="14"/>
      <c r="D26" s="89"/>
      <c r="E26" s="89"/>
      <c r="F26" s="89"/>
      <c r="G26" s="89"/>
      <c r="H26" s="89"/>
      <c r="I26" s="89"/>
      <c r="J26" s="89"/>
      <c r="K26" s="89"/>
      <c r="L26" s="89"/>
      <c r="M26" s="515"/>
      <c r="N26" s="515"/>
      <c r="O26" s="103"/>
      <c r="P26" s="104"/>
    </row>
    <row r="27" spans="1:16" ht="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33"/>
      <c r="P27" s="20"/>
    </row>
    <row r="28" spans="1:16" ht="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33"/>
      <c r="P28" s="20"/>
    </row>
    <row r="29" spans="1:16" ht="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33"/>
      <c r="P29" s="20"/>
    </row>
  </sheetData>
  <sheetProtection/>
  <mergeCells count="32">
    <mergeCell ref="H16:H17"/>
    <mergeCell ref="B16:B17"/>
    <mergeCell ref="B10:P10"/>
    <mergeCell ref="B11:P11"/>
    <mergeCell ref="B22:N22"/>
    <mergeCell ref="M26:N26"/>
    <mergeCell ref="D16:F16"/>
    <mergeCell ref="L16:L17"/>
    <mergeCell ref="M16:O16"/>
    <mergeCell ref="B18:B21"/>
    <mergeCell ref="C18:C21"/>
    <mergeCell ref="G18:G20"/>
    <mergeCell ref="B1:P1"/>
    <mergeCell ref="B2:P2"/>
    <mergeCell ref="B4:P4"/>
    <mergeCell ref="A5:H5"/>
    <mergeCell ref="B12:P12"/>
    <mergeCell ref="B13:P13"/>
    <mergeCell ref="B6:P6"/>
    <mergeCell ref="B7:P7"/>
    <mergeCell ref="B8:P8"/>
    <mergeCell ref="B9:P9"/>
    <mergeCell ref="B14:P14"/>
    <mergeCell ref="A18:A21"/>
    <mergeCell ref="D18:D21"/>
    <mergeCell ref="E18:E21"/>
    <mergeCell ref="F18:F21"/>
    <mergeCell ref="P18:P21"/>
    <mergeCell ref="P16:P17"/>
    <mergeCell ref="A16:A17"/>
    <mergeCell ref="C16:C17"/>
    <mergeCell ref="G16:G17"/>
  </mergeCells>
  <printOptions/>
  <pageMargins left="1.34" right="0.38" top="0.46" bottom="0.17" header="0" footer="0"/>
  <pageSetup horizontalDpi="600" verticalDpi="600" orientation="landscape" paperSize="5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Normal="5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19.28125" style="0" customWidth="1"/>
    <col min="3" max="3" width="24.140625" style="0" customWidth="1"/>
    <col min="4" max="4" width="16.57421875" style="0" customWidth="1"/>
    <col min="5" max="5" width="12.57421875" style="0" customWidth="1"/>
    <col min="6" max="6" width="13.28125" style="0" customWidth="1"/>
    <col min="7" max="7" width="22.421875" style="0" customWidth="1"/>
    <col min="8" max="8" width="30.28125" style="0" customWidth="1"/>
    <col min="9" max="9" width="20.7109375" style="0" customWidth="1"/>
    <col min="10" max="10" width="14.7109375" style="0" customWidth="1"/>
    <col min="11" max="11" width="14.140625" style="0" customWidth="1"/>
    <col min="12" max="12" width="13.28125" style="0" customWidth="1"/>
    <col min="13" max="13" width="16.8515625" style="0" customWidth="1"/>
    <col min="14" max="14" width="13.57421875" style="0" customWidth="1"/>
    <col min="15" max="15" width="22.00390625" style="0" customWidth="1"/>
    <col min="16" max="16" width="28.421875" style="0" customWidth="1"/>
    <col min="17" max="17" width="18.8515625" style="0" customWidth="1"/>
  </cols>
  <sheetData>
    <row r="1" spans="1:16" ht="16.5" thickTop="1">
      <c r="A1" s="90"/>
      <c r="B1" s="521" t="s">
        <v>23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3"/>
    </row>
    <row r="2" spans="1:16" ht="15.75">
      <c r="A2" s="25"/>
      <c r="B2" s="524" t="s">
        <v>24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6"/>
    </row>
    <row r="3" spans="1:16" ht="15">
      <c r="A3" s="25"/>
      <c r="B3" s="2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91"/>
    </row>
    <row r="4" spans="1:16" ht="15.75">
      <c r="A4" s="25"/>
      <c r="B4" s="527" t="s">
        <v>25</v>
      </c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9"/>
    </row>
    <row r="5" spans="1:16" ht="12.75">
      <c r="A5" s="530" t="s">
        <v>26</v>
      </c>
      <c r="B5" s="531"/>
      <c r="C5" s="531"/>
      <c r="D5" s="531"/>
      <c r="E5" s="531"/>
      <c r="F5" s="531"/>
      <c r="G5" s="531"/>
      <c r="H5" s="532"/>
      <c r="I5" s="294" t="s">
        <v>35</v>
      </c>
      <c r="J5" s="294"/>
      <c r="K5" s="294"/>
      <c r="L5" s="294"/>
      <c r="M5" s="294"/>
      <c r="N5" s="294"/>
      <c r="O5" s="294"/>
      <c r="P5" s="295"/>
    </row>
    <row r="6" spans="1:16" ht="12.75">
      <c r="A6" s="11"/>
      <c r="B6" s="398" t="s">
        <v>55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478"/>
    </row>
    <row r="7" spans="1:16" ht="12.75">
      <c r="A7" s="12"/>
      <c r="B7" s="400" t="s">
        <v>222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79"/>
    </row>
    <row r="8" spans="1:16" ht="12.75">
      <c r="A8" s="288" t="s">
        <v>41</v>
      </c>
      <c r="B8" s="466" t="s">
        <v>84</v>
      </c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7"/>
    </row>
    <row r="9" spans="1:16" ht="12.75">
      <c r="A9" s="288" t="s">
        <v>45</v>
      </c>
      <c r="B9" s="466" t="s">
        <v>85</v>
      </c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7"/>
    </row>
    <row r="10" spans="1:16" ht="12.75">
      <c r="A10" s="288" t="s">
        <v>36</v>
      </c>
      <c r="B10" s="466" t="s">
        <v>139</v>
      </c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7"/>
    </row>
    <row r="11" spans="1:16" ht="12.75">
      <c r="A11" s="288" t="s">
        <v>14</v>
      </c>
      <c r="B11" s="466" t="s">
        <v>170</v>
      </c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7"/>
    </row>
    <row r="12" spans="1:16" ht="12.75">
      <c r="A12" s="288" t="s">
        <v>43</v>
      </c>
      <c r="B12" s="466" t="s">
        <v>92</v>
      </c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7"/>
    </row>
    <row r="13" spans="1:16" ht="12.75">
      <c r="A13" s="288" t="s">
        <v>15</v>
      </c>
      <c r="B13" s="466" t="s">
        <v>250</v>
      </c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7"/>
    </row>
    <row r="14" spans="1:16" ht="15.75">
      <c r="A14" s="85"/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7"/>
    </row>
    <row r="15" spans="1:16" s="150" customFormat="1" ht="12">
      <c r="A15" s="179">
        <v>1</v>
      </c>
      <c r="B15" s="179">
        <v>2</v>
      </c>
      <c r="C15" s="179">
        <v>3</v>
      </c>
      <c r="D15" s="179">
        <v>4</v>
      </c>
      <c r="E15" s="179">
        <v>5</v>
      </c>
      <c r="F15" s="179">
        <v>6</v>
      </c>
      <c r="G15" s="179">
        <v>7</v>
      </c>
      <c r="H15" s="179">
        <v>8</v>
      </c>
      <c r="I15" s="179">
        <v>9</v>
      </c>
      <c r="J15" s="179">
        <v>10</v>
      </c>
      <c r="K15" s="179">
        <v>11</v>
      </c>
      <c r="L15" s="179">
        <v>12</v>
      </c>
      <c r="M15" s="179">
        <v>13</v>
      </c>
      <c r="N15" s="179">
        <v>14</v>
      </c>
      <c r="O15" s="179">
        <v>15</v>
      </c>
      <c r="P15" s="179">
        <v>16</v>
      </c>
    </row>
    <row r="16" spans="1:16" s="156" customFormat="1" ht="12.75" customHeight="1">
      <c r="A16" s="410" t="s">
        <v>16</v>
      </c>
      <c r="B16" s="410" t="s">
        <v>17</v>
      </c>
      <c r="C16" s="410" t="s">
        <v>18</v>
      </c>
      <c r="D16" s="410" t="s">
        <v>19</v>
      </c>
      <c r="E16" s="410"/>
      <c r="F16" s="410"/>
      <c r="G16" s="410" t="s">
        <v>20</v>
      </c>
      <c r="H16" s="410" t="s">
        <v>21</v>
      </c>
      <c r="I16" s="153" t="s">
        <v>22</v>
      </c>
      <c r="J16" s="154"/>
      <c r="K16" s="154"/>
      <c r="L16" s="520" t="s">
        <v>34</v>
      </c>
      <c r="M16" s="403" t="s">
        <v>30</v>
      </c>
      <c r="N16" s="403"/>
      <c r="O16" s="403"/>
      <c r="P16" s="410" t="s">
        <v>13</v>
      </c>
    </row>
    <row r="17" spans="1:16" s="156" customFormat="1" ht="22.5">
      <c r="A17" s="410"/>
      <c r="B17" s="410"/>
      <c r="C17" s="410"/>
      <c r="D17" s="154" t="s">
        <v>12</v>
      </c>
      <c r="E17" s="154" t="s">
        <v>209</v>
      </c>
      <c r="F17" s="154" t="s">
        <v>78</v>
      </c>
      <c r="G17" s="410"/>
      <c r="H17" s="410"/>
      <c r="I17" s="154" t="s">
        <v>12</v>
      </c>
      <c r="J17" s="154" t="s">
        <v>209</v>
      </c>
      <c r="K17" s="154" t="s">
        <v>210</v>
      </c>
      <c r="L17" s="520"/>
      <c r="M17" s="154" t="s">
        <v>31</v>
      </c>
      <c r="N17" s="154" t="s">
        <v>32</v>
      </c>
      <c r="O17" s="157" t="s">
        <v>33</v>
      </c>
      <c r="P17" s="410"/>
    </row>
    <row r="18" spans="1:16" s="156" customFormat="1" ht="45">
      <c r="A18" s="519" t="s">
        <v>93</v>
      </c>
      <c r="B18" s="413" t="s">
        <v>251</v>
      </c>
      <c r="C18" s="413" t="s">
        <v>252</v>
      </c>
      <c r="D18" s="413" t="s">
        <v>171</v>
      </c>
      <c r="E18" s="413">
        <v>10</v>
      </c>
      <c r="F18" s="413">
        <v>4</v>
      </c>
      <c r="G18" s="185" t="s">
        <v>94</v>
      </c>
      <c r="H18" s="185" t="s">
        <v>95</v>
      </c>
      <c r="I18" s="185" t="s">
        <v>253</v>
      </c>
      <c r="J18" s="234">
        <v>45</v>
      </c>
      <c r="K18" s="151">
        <v>45</v>
      </c>
      <c r="L18" s="215" t="s">
        <v>254</v>
      </c>
      <c r="M18" s="234" t="s">
        <v>57</v>
      </c>
      <c r="N18" s="234" t="s">
        <v>57</v>
      </c>
      <c r="O18" s="234" t="s">
        <v>57</v>
      </c>
      <c r="P18" s="489" t="s">
        <v>255</v>
      </c>
    </row>
    <row r="19" spans="1:16" s="156" customFormat="1" ht="33.75">
      <c r="A19" s="519"/>
      <c r="B19" s="413"/>
      <c r="C19" s="413"/>
      <c r="D19" s="413"/>
      <c r="E19" s="413"/>
      <c r="F19" s="413"/>
      <c r="G19" s="533" t="s">
        <v>256</v>
      </c>
      <c r="H19" s="185" t="s">
        <v>257</v>
      </c>
      <c r="I19" s="160" t="s">
        <v>96</v>
      </c>
      <c r="J19" s="151">
        <v>9</v>
      </c>
      <c r="K19" s="151">
        <v>3</v>
      </c>
      <c r="L19" s="215" t="s">
        <v>79</v>
      </c>
      <c r="M19" s="215" t="s">
        <v>140</v>
      </c>
      <c r="N19" s="163" t="s">
        <v>81</v>
      </c>
      <c r="O19" s="166">
        <v>300000</v>
      </c>
      <c r="P19" s="489"/>
    </row>
    <row r="20" spans="1:16" s="156" customFormat="1" ht="33.75">
      <c r="A20" s="519"/>
      <c r="B20" s="413"/>
      <c r="C20" s="413"/>
      <c r="D20" s="413"/>
      <c r="E20" s="413"/>
      <c r="F20" s="413"/>
      <c r="G20" s="533"/>
      <c r="H20" s="185" t="s">
        <v>258</v>
      </c>
      <c r="I20" s="160" t="s">
        <v>172</v>
      </c>
      <c r="J20" s="151">
        <v>4</v>
      </c>
      <c r="K20" s="151">
        <v>1</v>
      </c>
      <c r="L20" s="215" t="s">
        <v>79</v>
      </c>
      <c r="M20" s="215" t="s">
        <v>200</v>
      </c>
      <c r="N20" s="163" t="s">
        <v>81</v>
      </c>
      <c r="O20" s="166">
        <v>900000</v>
      </c>
      <c r="P20" s="489"/>
    </row>
    <row r="21" spans="1:16" s="156" customFormat="1" ht="56.25">
      <c r="A21" s="519"/>
      <c r="B21" s="413"/>
      <c r="C21" s="413"/>
      <c r="D21" s="413"/>
      <c r="E21" s="413"/>
      <c r="F21" s="413"/>
      <c r="G21" s="230" t="s">
        <v>97</v>
      </c>
      <c r="H21" s="230" t="s">
        <v>98</v>
      </c>
      <c r="I21" s="230" t="s">
        <v>99</v>
      </c>
      <c r="J21" s="234">
        <v>1</v>
      </c>
      <c r="K21" s="234">
        <v>1</v>
      </c>
      <c r="L21" s="215" t="s">
        <v>74</v>
      </c>
      <c r="M21" s="234" t="s">
        <v>57</v>
      </c>
      <c r="N21" s="234" t="s">
        <v>57</v>
      </c>
      <c r="O21" s="166">
        <v>0</v>
      </c>
      <c r="P21" s="489"/>
    </row>
    <row r="22" spans="1:16" s="156" customFormat="1" ht="33.75">
      <c r="A22" s="519"/>
      <c r="B22" s="413"/>
      <c r="C22" s="413"/>
      <c r="D22" s="413"/>
      <c r="E22" s="413"/>
      <c r="F22" s="413"/>
      <c r="G22" s="230" t="s">
        <v>111</v>
      </c>
      <c r="H22" s="230" t="s">
        <v>100</v>
      </c>
      <c r="I22" s="230" t="s">
        <v>101</v>
      </c>
      <c r="J22" s="234">
        <v>100</v>
      </c>
      <c r="K22" s="374">
        <v>1</v>
      </c>
      <c r="L22" s="215" t="s">
        <v>74</v>
      </c>
      <c r="M22" s="234" t="s">
        <v>57</v>
      </c>
      <c r="N22" s="234" t="s">
        <v>57</v>
      </c>
      <c r="O22" s="166">
        <v>0</v>
      </c>
      <c r="P22" s="489"/>
    </row>
    <row r="23" spans="1:16" s="296" customFormat="1" ht="12.75">
      <c r="A23" s="375" t="s">
        <v>27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376">
        <f>SUM(O18:O22)</f>
        <v>1200000</v>
      </c>
      <c r="P23" s="146"/>
    </row>
    <row r="24" spans="1:16" s="296" customFormat="1" ht="12.75">
      <c r="A24" s="297"/>
      <c r="B24" s="289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  <c r="N24" s="299"/>
      <c r="O24" s="300"/>
      <c r="P24" s="301"/>
    </row>
    <row r="25" spans="1:16" s="296" customFormat="1" ht="12.75">
      <c r="A25" s="302"/>
      <c r="B25" s="289"/>
      <c r="C25" s="303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90"/>
      <c r="P25" s="291"/>
    </row>
    <row r="26" spans="1:16" s="296" customFormat="1" ht="13.5" thickBot="1">
      <c r="A26" s="304"/>
      <c r="B26" s="305" t="s">
        <v>259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7" t="s">
        <v>260</v>
      </c>
      <c r="N26" s="307"/>
      <c r="O26" s="308"/>
      <c r="P26" s="309"/>
    </row>
    <row r="27" ht="13.5" hidden="1" thickTop="1"/>
    <row r="28" ht="13.5" thickTop="1"/>
    <row r="29" spans="1:15" ht="24.75" customHeight="1">
      <c r="A29" s="517"/>
      <c r="B29" s="517"/>
      <c r="C29" s="517"/>
      <c r="D29" s="517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</row>
  </sheetData>
  <sheetProtection/>
  <mergeCells count="32">
    <mergeCell ref="P18:P22"/>
    <mergeCell ref="M16:O16"/>
    <mergeCell ref="G19:G20"/>
    <mergeCell ref="B9:P9"/>
    <mergeCell ref="B10:P10"/>
    <mergeCell ref="B11:P11"/>
    <mergeCell ref="B12:P12"/>
    <mergeCell ref="B16:B17"/>
    <mergeCell ref="C16:C17"/>
    <mergeCell ref="A16:A17"/>
    <mergeCell ref="B1:P1"/>
    <mergeCell ref="B2:P2"/>
    <mergeCell ref="B4:P4"/>
    <mergeCell ref="A5:H5"/>
    <mergeCell ref="B6:P6"/>
    <mergeCell ref="B7:P7"/>
    <mergeCell ref="D16:F16"/>
    <mergeCell ref="B8:P8"/>
    <mergeCell ref="L16:L17"/>
    <mergeCell ref="P16:P17"/>
    <mergeCell ref="B13:P13"/>
    <mergeCell ref="B14:P14"/>
    <mergeCell ref="G16:G17"/>
    <mergeCell ref="H16:H17"/>
    <mergeCell ref="A29:O29"/>
    <mergeCell ref="B23:N23"/>
    <mergeCell ref="A18:A22"/>
    <mergeCell ref="E18:E22"/>
    <mergeCell ref="F18:F22"/>
    <mergeCell ref="B18:B22"/>
    <mergeCell ref="C18:C22"/>
    <mergeCell ref="D18:D22"/>
  </mergeCells>
  <printOptions/>
  <pageMargins left="1.14" right="0.4" top="0.38" bottom="0.2" header="0" footer="0"/>
  <pageSetup horizontalDpi="600" verticalDpi="600" orientation="landscape" paperSize="5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Normal="50" zoomScaleSheetLayoutView="100" zoomScalePageLayoutView="0" workbookViewId="0" topLeftCell="A1">
      <selection activeCell="A1" sqref="A1"/>
    </sheetView>
  </sheetViews>
  <sheetFormatPr defaultColWidth="12.7109375" defaultRowHeight="12.75"/>
  <cols>
    <col min="1" max="1" width="18.140625" style="0" customWidth="1"/>
    <col min="2" max="2" width="12.7109375" style="0" customWidth="1"/>
    <col min="3" max="3" width="11.57421875" style="0" customWidth="1"/>
    <col min="4" max="4" width="10.7109375" style="0" customWidth="1"/>
    <col min="5" max="5" width="9.421875" style="0" customWidth="1"/>
    <col min="6" max="11" width="12.7109375" style="0" customWidth="1"/>
    <col min="12" max="16" width="12.7109375" style="35" customWidth="1"/>
  </cols>
  <sheetData>
    <row r="1" spans="1:16" ht="13.5" thickTop="1">
      <c r="A1" s="139"/>
      <c r="B1" s="545" t="s">
        <v>23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</row>
    <row r="2" spans="1:16" ht="12.75">
      <c r="A2" s="106"/>
      <c r="B2" s="546" t="s">
        <v>24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</row>
    <row r="3" spans="1:16" ht="12.75">
      <c r="A3" s="106"/>
      <c r="B3" s="23"/>
      <c r="C3" s="2"/>
      <c r="D3" s="2"/>
      <c r="E3" s="2"/>
      <c r="F3" s="2"/>
      <c r="G3" s="2"/>
      <c r="H3" s="2"/>
      <c r="I3" s="2"/>
      <c r="J3" s="2"/>
      <c r="K3" s="2"/>
      <c r="L3" s="32"/>
      <c r="M3" s="32"/>
      <c r="N3" s="32"/>
      <c r="O3" s="32"/>
      <c r="P3" s="140"/>
    </row>
    <row r="4" spans="1:16" ht="12.75">
      <c r="A4" s="106"/>
      <c r="B4" s="547" t="s">
        <v>25</v>
      </c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</row>
    <row r="5" spans="1:16" ht="12.75">
      <c r="A5" s="548" t="s">
        <v>26</v>
      </c>
      <c r="B5" s="548"/>
      <c r="C5" s="548"/>
      <c r="D5" s="548"/>
      <c r="E5" s="548"/>
      <c r="F5" s="548"/>
      <c r="G5" s="548"/>
      <c r="H5" s="548"/>
      <c r="I5" s="141" t="s">
        <v>35</v>
      </c>
      <c r="J5" s="141"/>
      <c r="K5" s="141"/>
      <c r="L5" s="142"/>
      <c r="M5" s="142"/>
      <c r="N5" s="142"/>
      <c r="O5" s="142"/>
      <c r="P5" s="143"/>
    </row>
    <row r="6" spans="1:16" ht="12.75">
      <c r="A6" s="144"/>
      <c r="B6" s="549" t="s">
        <v>53</v>
      </c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</row>
    <row r="7" spans="1:16" ht="12.75">
      <c r="A7" s="145"/>
      <c r="B7" s="550" t="s">
        <v>222</v>
      </c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</row>
    <row r="8" spans="1:16" ht="12.75">
      <c r="A8" s="148" t="s">
        <v>41</v>
      </c>
      <c r="B8" s="534" t="s">
        <v>42</v>
      </c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</row>
    <row r="9" spans="1:16" ht="12.75">
      <c r="A9" s="148" t="s">
        <v>45</v>
      </c>
      <c r="B9" s="534" t="s">
        <v>38</v>
      </c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</row>
    <row r="10" spans="1:16" ht="12.75">
      <c r="A10" s="148" t="s">
        <v>36</v>
      </c>
      <c r="B10" s="534" t="s">
        <v>50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</row>
    <row r="11" spans="1:16" ht="12.75">
      <c r="A11" s="148" t="s">
        <v>14</v>
      </c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</row>
    <row r="12" spans="1:16" ht="12.75">
      <c r="A12" s="148" t="s">
        <v>43</v>
      </c>
      <c r="B12" s="534" t="s">
        <v>56</v>
      </c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4"/>
      <c r="N12" s="534"/>
      <c r="O12" s="534"/>
      <c r="P12" s="534"/>
    </row>
    <row r="13" spans="1:16" ht="15.75" customHeight="1">
      <c r="A13" s="503" t="s">
        <v>15</v>
      </c>
      <c r="B13" s="534" t="s">
        <v>142</v>
      </c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</row>
    <row r="14" spans="1:16" ht="15.75" customHeight="1">
      <c r="A14" s="503"/>
      <c r="B14" s="534" t="s">
        <v>118</v>
      </c>
      <c r="C14" s="534"/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534"/>
      <c r="P14" s="534"/>
    </row>
    <row r="15" spans="1:16" ht="12.75">
      <c r="A15" s="503"/>
      <c r="B15" s="534"/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</row>
    <row r="16" spans="1:16" s="150" customFormat="1" ht="15.75" customHeight="1">
      <c r="A16" s="179">
        <v>1</v>
      </c>
      <c r="B16" s="179">
        <v>2</v>
      </c>
      <c r="C16" s="179">
        <v>3</v>
      </c>
      <c r="D16" s="179">
        <v>4</v>
      </c>
      <c r="E16" s="179">
        <v>5</v>
      </c>
      <c r="F16" s="179">
        <v>6</v>
      </c>
      <c r="G16" s="179">
        <v>7</v>
      </c>
      <c r="H16" s="179">
        <v>8</v>
      </c>
      <c r="I16" s="179">
        <v>9</v>
      </c>
      <c r="J16" s="179">
        <v>10</v>
      </c>
      <c r="K16" s="179">
        <v>11</v>
      </c>
      <c r="L16" s="179">
        <v>12</v>
      </c>
      <c r="M16" s="179">
        <v>13</v>
      </c>
      <c r="N16" s="179">
        <v>14</v>
      </c>
      <c r="O16" s="179">
        <v>15</v>
      </c>
      <c r="P16" s="179">
        <v>16</v>
      </c>
    </row>
    <row r="17" spans="1:23" s="156" customFormat="1" ht="19.5" customHeight="1">
      <c r="A17" s="535" t="s">
        <v>16</v>
      </c>
      <c r="B17" s="535" t="s">
        <v>17</v>
      </c>
      <c r="C17" s="535" t="s">
        <v>18</v>
      </c>
      <c r="D17" s="537" t="s">
        <v>19</v>
      </c>
      <c r="E17" s="538"/>
      <c r="F17" s="539"/>
      <c r="G17" s="535" t="s">
        <v>20</v>
      </c>
      <c r="H17" s="535" t="s">
        <v>21</v>
      </c>
      <c r="I17" s="537" t="s">
        <v>22</v>
      </c>
      <c r="J17" s="538"/>
      <c r="K17" s="539"/>
      <c r="L17" s="507" t="s">
        <v>34</v>
      </c>
      <c r="M17" s="537" t="s">
        <v>30</v>
      </c>
      <c r="N17" s="538"/>
      <c r="O17" s="539"/>
      <c r="P17" s="536" t="s">
        <v>13</v>
      </c>
      <c r="Q17" s="315"/>
      <c r="R17" s="316"/>
      <c r="S17" s="317"/>
      <c r="T17" s="318"/>
      <c r="U17" s="315"/>
      <c r="V17" s="315"/>
      <c r="W17" s="319"/>
    </row>
    <row r="18" spans="1:24" s="156" customFormat="1" ht="22.5">
      <c r="A18" s="403"/>
      <c r="B18" s="403"/>
      <c r="C18" s="403"/>
      <c r="D18" s="154" t="s">
        <v>12</v>
      </c>
      <c r="E18" s="154" t="s">
        <v>209</v>
      </c>
      <c r="F18" s="154" t="s">
        <v>78</v>
      </c>
      <c r="G18" s="403"/>
      <c r="H18" s="403"/>
      <c r="I18" s="154" t="s">
        <v>12</v>
      </c>
      <c r="J18" s="154" t="s">
        <v>209</v>
      </c>
      <c r="K18" s="154" t="s">
        <v>210</v>
      </c>
      <c r="L18" s="444"/>
      <c r="M18" s="154" t="s">
        <v>31</v>
      </c>
      <c r="N18" s="154" t="s">
        <v>32</v>
      </c>
      <c r="O18" s="157" t="s">
        <v>33</v>
      </c>
      <c r="P18" s="535"/>
      <c r="X18" s="158"/>
    </row>
    <row r="19" spans="1:24" s="327" customFormat="1" ht="168.75">
      <c r="A19" s="542">
        <v>2008660000023</v>
      </c>
      <c r="B19" s="543" t="s">
        <v>60</v>
      </c>
      <c r="C19" s="321" t="s">
        <v>173</v>
      </c>
      <c r="D19" s="321" t="s">
        <v>61</v>
      </c>
      <c r="E19" s="321">
        <v>78</v>
      </c>
      <c r="F19" s="321">
        <v>90</v>
      </c>
      <c r="G19" s="321" t="s">
        <v>59</v>
      </c>
      <c r="H19" s="321" t="s">
        <v>76</v>
      </c>
      <c r="I19" s="321" t="s">
        <v>58</v>
      </c>
      <c r="J19" s="322">
        <v>78</v>
      </c>
      <c r="K19" s="322">
        <v>90</v>
      </c>
      <c r="L19" s="323" t="s">
        <v>62</v>
      </c>
      <c r="M19" s="324" t="s">
        <v>141</v>
      </c>
      <c r="N19" s="322" t="s">
        <v>80</v>
      </c>
      <c r="O19" s="325">
        <v>160000</v>
      </c>
      <c r="P19" s="326" t="s">
        <v>64</v>
      </c>
      <c r="X19" s="328"/>
    </row>
    <row r="20" spans="1:24" s="156" customFormat="1" ht="167.25" customHeight="1">
      <c r="A20" s="542"/>
      <c r="B20" s="543"/>
      <c r="C20" s="544" t="s">
        <v>243</v>
      </c>
      <c r="D20" s="544" t="s">
        <v>61</v>
      </c>
      <c r="E20" s="544">
        <v>302</v>
      </c>
      <c r="F20" s="544">
        <v>302</v>
      </c>
      <c r="G20" s="544" t="s">
        <v>0</v>
      </c>
      <c r="H20" s="330" t="s">
        <v>244</v>
      </c>
      <c r="I20" s="331" t="s">
        <v>58</v>
      </c>
      <c r="J20" s="322">
        <v>302</v>
      </c>
      <c r="K20" s="322">
        <v>302</v>
      </c>
      <c r="L20" s="323" t="s">
        <v>74</v>
      </c>
      <c r="M20" s="324" t="s">
        <v>141</v>
      </c>
      <c r="N20" s="322" t="s">
        <v>80</v>
      </c>
      <c r="O20" s="332">
        <v>858731.4</v>
      </c>
      <c r="P20" s="540" t="s">
        <v>63</v>
      </c>
      <c r="X20" s="167"/>
    </row>
    <row r="21" spans="1:24" s="156" customFormat="1" ht="90">
      <c r="A21" s="542"/>
      <c r="B21" s="543"/>
      <c r="C21" s="544"/>
      <c r="D21" s="544"/>
      <c r="E21" s="544"/>
      <c r="F21" s="544"/>
      <c r="G21" s="544"/>
      <c r="H21" s="330" t="s">
        <v>9</v>
      </c>
      <c r="I21" s="331" t="s">
        <v>68</v>
      </c>
      <c r="J21" s="322">
        <v>0</v>
      </c>
      <c r="K21" s="322">
        <v>4</v>
      </c>
      <c r="L21" s="323" t="s">
        <v>157</v>
      </c>
      <c r="M21" s="333" t="s">
        <v>57</v>
      </c>
      <c r="N21" s="333" t="s">
        <v>57</v>
      </c>
      <c r="O21" s="333" t="s">
        <v>57</v>
      </c>
      <c r="P21" s="540"/>
      <c r="X21" s="167"/>
    </row>
    <row r="22" spans="1:16" s="24" customFormat="1" ht="12.75">
      <c r="A22" s="334" t="s">
        <v>27</v>
      </c>
      <c r="B22" s="541"/>
      <c r="C22" s="541"/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335">
        <f>O19+O20</f>
        <v>1018731.4</v>
      </c>
      <c r="P22" s="336"/>
    </row>
    <row r="23" spans="1:16" s="24" customFormat="1" ht="12.75">
      <c r="A23" s="311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36"/>
      <c r="M23" s="136"/>
      <c r="N23" s="136"/>
      <c r="O23" s="136"/>
      <c r="P23" s="337"/>
    </row>
    <row r="24" spans="1:16" s="24" customFormat="1" ht="12.75">
      <c r="A24" s="311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36"/>
      <c r="M24" s="136"/>
      <c r="N24" s="136"/>
      <c r="O24" s="136"/>
      <c r="P24" s="337"/>
    </row>
    <row r="25" spans="1:16" s="24" customFormat="1" ht="12.75">
      <c r="A25" s="311"/>
      <c r="B25" s="40"/>
      <c r="C25" s="338"/>
      <c r="D25" s="40"/>
      <c r="E25" s="40"/>
      <c r="F25" s="40"/>
      <c r="G25" s="40"/>
      <c r="H25" s="40"/>
      <c r="I25" s="40"/>
      <c r="J25" s="40"/>
      <c r="K25" s="40"/>
      <c r="L25" s="136"/>
      <c r="M25" s="136"/>
      <c r="N25" s="136"/>
      <c r="O25" s="136"/>
      <c r="P25" s="337"/>
    </row>
    <row r="26" spans="1:16" s="24" customFormat="1" ht="13.5" thickBot="1">
      <c r="A26" s="339"/>
      <c r="B26" s="340" t="s">
        <v>28</v>
      </c>
      <c r="C26" s="341"/>
      <c r="D26" s="341"/>
      <c r="E26" s="341"/>
      <c r="F26" s="341"/>
      <c r="G26" s="341"/>
      <c r="H26" s="341"/>
      <c r="I26" s="341"/>
      <c r="J26" s="341"/>
      <c r="K26" s="341"/>
      <c r="L26" s="342"/>
      <c r="M26" s="343" t="s">
        <v>29</v>
      </c>
      <c r="N26" s="343"/>
      <c r="O26" s="343"/>
      <c r="P26" s="344"/>
    </row>
    <row r="27" spans="1:16" ht="15.75" thickTop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33"/>
      <c r="M27" s="33"/>
      <c r="N27" s="33"/>
      <c r="O27" s="33"/>
      <c r="P27" s="33"/>
    </row>
    <row r="28" spans="1:16" ht="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33"/>
      <c r="M28" s="33"/>
      <c r="N28" s="33"/>
      <c r="O28" s="33"/>
      <c r="P28" s="33"/>
    </row>
  </sheetData>
  <sheetProtection/>
  <mergeCells count="34">
    <mergeCell ref="A17:A18"/>
    <mergeCell ref="B17:B18"/>
    <mergeCell ref="C17:C18"/>
    <mergeCell ref="G17:G18"/>
    <mergeCell ref="B1:P1"/>
    <mergeCell ref="B2:P2"/>
    <mergeCell ref="B4:P4"/>
    <mergeCell ref="A5:H5"/>
    <mergeCell ref="A13:A15"/>
    <mergeCell ref="M17:O17"/>
    <mergeCell ref="B6:P6"/>
    <mergeCell ref="B7:P7"/>
    <mergeCell ref="D17:F17"/>
    <mergeCell ref="L17:L18"/>
    <mergeCell ref="A19:A21"/>
    <mergeCell ref="B19:B21"/>
    <mergeCell ref="C20:C21"/>
    <mergeCell ref="D20:D21"/>
    <mergeCell ref="E20:E21"/>
    <mergeCell ref="F20:F21"/>
    <mergeCell ref="H17:H18"/>
    <mergeCell ref="P17:P18"/>
    <mergeCell ref="I17:K17"/>
    <mergeCell ref="B10:P10"/>
    <mergeCell ref="P20:P21"/>
    <mergeCell ref="B22:N22"/>
    <mergeCell ref="G20:G21"/>
    <mergeCell ref="B9:P9"/>
    <mergeCell ref="B8:P8"/>
    <mergeCell ref="B15:P15"/>
    <mergeCell ref="B14:P14"/>
    <mergeCell ref="B13:P13"/>
    <mergeCell ref="B12:P12"/>
    <mergeCell ref="B11:P11"/>
  </mergeCells>
  <printOptions/>
  <pageMargins left="1.32" right="0.39" top="0.55" bottom="0.21" header="0" footer="0"/>
  <pageSetup horizontalDpi="600" verticalDpi="600" orientation="landscape" paperSize="5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Normal="5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customWidth="1"/>
    <col min="2" max="2" width="19.7109375" style="0" customWidth="1"/>
    <col min="3" max="3" width="19.28125" style="0" customWidth="1"/>
    <col min="4" max="4" width="13.7109375" style="0" customWidth="1"/>
    <col min="5" max="5" width="8.00390625" style="0" customWidth="1"/>
    <col min="6" max="6" width="9.57421875" style="0" customWidth="1"/>
    <col min="7" max="7" width="28.00390625" style="0" customWidth="1"/>
    <col min="8" max="8" width="39.140625" style="0" customWidth="1"/>
    <col min="9" max="9" width="26.00390625" style="0" customWidth="1"/>
    <col min="12" max="12" width="12.57421875" style="0" customWidth="1"/>
    <col min="13" max="13" width="18.00390625" style="0" customWidth="1"/>
    <col min="14" max="14" width="11.8515625" style="0" customWidth="1"/>
    <col min="15" max="15" width="16.8515625" style="0" customWidth="1"/>
    <col min="16" max="16" width="16.28125" style="0" customWidth="1"/>
  </cols>
  <sheetData>
    <row r="1" spans="1:16" ht="12.75">
      <c r="A1" s="105"/>
      <c r="B1" s="553" t="s">
        <v>23</v>
      </c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</row>
    <row r="2" spans="1:16" ht="12.75">
      <c r="A2" s="106"/>
      <c r="B2" s="546" t="s">
        <v>24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</row>
    <row r="3" spans="1:16" ht="12.75">
      <c r="A3" s="106"/>
      <c r="B3" s="2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07"/>
    </row>
    <row r="4" spans="1:16" ht="12.75">
      <c r="A4" s="106"/>
      <c r="B4" s="547" t="s">
        <v>25</v>
      </c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</row>
    <row r="5" spans="1:16" ht="12.75">
      <c r="A5" s="554" t="s">
        <v>26</v>
      </c>
      <c r="B5" s="554"/>
      <c r="C5" s="554"/>
      <c r="D5" s="554"/>
      <c r="E5" s="554"/>
      <c r="F5" s="554"/>
      <c r="G5" s="554"/>
      <c r="H5" s="554"/>
      <c r="I5" s="345" t="s">
        <v>35</v>
      </c>
      <c r="J5" s="345"/>
      <c r="K5" s="345"/>
      <c r="L5" s="345"/>
      <c r="M5" s="345"/>
      <c r="N5" s="345"/>
      <c r="O5" s="345"/>
      <c r="P5" s="346"/>
    </row>
    <row r="6" spans="1:16" ht="12.75">
      <c r="A6" s="144"/>
      <c r="B6" s="549" t="s">
        <v>53</v>
      </c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</row>
    <row r="7" spans="1:16" ht="12.75">
      <c r="A7" s="145"/>
      <c r="B7" s="550" t="s">
        <v>222</v>
      </c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</row>
    <row r="8" spans="1:16" ht="12.75">
      <c r="A8" s="310" t="s">
        <v>41</v>
      </c>
      <c r="B8" s="394" t="s">
        <v>42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551"/>
    </row>
    <row r="9" spans="1:16" ht="12.75">
      <c r="A9" s="310" t="s">
        <v>45</v>
      </c>
      <c r="B9" s="394" t="s">
        <v>38</v>
      </c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551"/>
    </row>
    <row r="10" spans="1:16" ht="12.75">
      <c r="A10" s="310" t="s">
        <v>36</v>
      </c>
      <c r="B10" s="394" t="s">
        <v>83</v>
      </c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551"/>
    </row>
    <row r="11" spans="1:16" ht="12.75">
      <c r="A11" s="310" t="s">
        <v>47</v>
      </c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551"/>
    </row>
    <row r="12" spans="1:16" ht="12.75">
      <c r="A12" s="310" t="s">
        <v>295</v>
      </c>
      <c r="B12" s="394" t="s">
        <v>56</v>
      </c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551"/>
    </row>
    <row r="13" spans="1:16" ht="12.75">
      <c r="A13" s="310" t="s">
        <v>44</v>
      </c>
      <c r="B13" s="394" t="s">
        <v>296</v>
      </c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551"/>
    </row>
    <row r="14" spans="1:16" ht="15">
      <c r="A14" s="108"/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551"/>
    </row>
    <row r="15" spans="1:16" s="150" customFormat="1" ht="12">
      <c r="A15" s="312">
        <v>1</v>
      </c>
      <c r="B15" s="313">
        <v>2</v>
      </c>
      <c r="C15" s="313">
        <v>3</v>
      </c>
      <c r="D15" s="313">
        <v>4</v>
      </c>
      <c r="E15" s="313">
        <v>5</v>
      </c>
      <c r="F15" s="313">
        <v>6</v>
      </c>
      <c r="G15" s="313">
        <v>7</v>
      </c>
      <c r="H15" s="313">
        <v>8</v>
      </c>
      <c r="I15" s="313">
        <v>9</v>
      </c>
      <c r="J15" s="313">
        <v>10</v>
      </c>
      <c r="K15" s="313">
        <v>11</v>
      </c>
      <c r="L15" s="313">
        <v>12</v>
      </c>
      <c r="M15" s="313">
        <v>13</v>
      </c>
      <c r="N15" s="313">
        <v>14</v>
      </c>
      <c r="O15" s="313">
        <v>15</v>
      </c>
      <c r="P15" s="314">
        <v>16</v>
      </c>
    </row>
    <row r="16" spans="1:16" ht="12.75">
      <c r="A16" s="403" t="s">
        <v>16</v>
      </c>
      <c r="B16" s="403" t="s">
        <v>17</v>
      </c>
      <c r="C16" s="403" t="s">
        <v>18</v>
      </c>
      <c r="D16" s="395" t="s">
        <v>19</v>
      </c>
      <c r="E16" s="396"/>
      <c r="F16" s="397"/>
      <c r="G16" s="403" t="s">
        <v>20</v>
      </c>
      <c r="H16" s="403" t="s">
        <v>21</v>
      </c>
      <c r="I16" s="555" t="s">
        <v>22</v>
      </c>
      <c r="J16" s="556"/>
      <c r="K16" s="557"/>
      <c r="L16" s="443" t="s">
        <v>34</v>
      </c>
      <c r="M16" s="395" t="s">
        <v>30</v>
      </c>
      <c r="N16" s="396"/>
      <c r="O16" s="397"/>
      <c r="P16" s="559" t="s">
        <v>13</v>
      </c>
    </row>
    <row r="17" spans="1:16" ht="45">
      <c r="A17" s="403"/>
      <c r="B17" s="403"/>
      <c r="C17" s="403"/>
      <c r="D17" s="154" t="s">
        <v>12</v>
      </c>
      <c r="E17" s="154" t="s">
        <v>209</v>
      </c>
      <c r="F17" s="154" t="s">
        <v>78</v>
      </c>
      <c r="G17" s="403"/>
      <c r="H17" s="403"/>
      <c r="I17" s="154" t="s">
        <v>12</v>
      </c>
      <c r="J17" s="154" t="s">
        <v>209</v>
      </c>
      <c r="K17" s="154" t="s">
        <v>210</v>
      </c>
      <c r="L17" s="444"/>
      <c r="M17" s="154" t="s">
        <v>31</v>
      </c>
      <c r="N17" s="154" t="s">
        <v>32</v>
      </c>
      <c r="O17" s="157" t="s">
        <v>33</v>
      </c>
      <c r="P17" s="535"/>
    </row>
    <row r="18" spans="1:16" ht="33.75">
      <c r="A18" s="542">
        <v>2008660000023</v>
      </c>
      <c r="B18" s="552" t="s">
        <v>1</v>
      </c>
      <c r="C18" s="544" t="s">
        <v>297</v>
      </c>
      <c r="D18" s="560" t="s">
        <v>149</v>
      </c>
      <c r="E18" s="552">
        <v>1000</v>
      </c>
      <c r="F18" s="552">
        <v>1200</v>
      </c>
      <c r="G18" s="347" t="s">
        <v>158</v>
      </c>
      <c r="H18" s="347" t="s">
        <v>159</v>
      </c>
      <c r="I18" s="329" t="s">
        <v>119</v>
      </c>
      <c r="J18" s="320">
        <v>1</v>
      </c>
      <c r="K18" s="348">
        <v>1</v>
      </c>
      <c r="L18" s="349" t="s">
        <v>74</v>
      </c>
      <c r="M18" s="324" t="s">
        <v>143</v>
      </c>
      <c r="N18" s="322" t="s">
        <v>80</v>
      </c>
      <c r="O18" s="350">
        <v>30922</v>
      </c>
      <c r="P18" s="558" t="s">
        <v>150</v>
      </c>
    </row>
    <row r="19" spans="1:16" ht="90">
      <c r="A19" s="542"/>
      <c r="B19" s="552"/>
      <c r="C19" s="544"/>
      <c r="D19" s="560"/>
      <c r="E19" s="552"/>
      <c r="F19" s="552"/>
      <c r="G19" s="351" t="s">
        <v>194</v>
      </c>
      <c r="H19" s="352" t="s">
        <v>203</v>
      </c>
      <c r="I19" s="329" t="s">
        <v>204</v>
      </c>
      <c r="J19" s="320">
        <v>1000</v>
      </c>
      <c r="K19" s="348">
        <v>1200</v>
      </c>
      <c r="L19" s="349" t="s">
        <v>74</v>
      </c>
      <c r="M19" s="324" t="s">
        <v>143</v>
      </c>
      <c r="N19" s="322" t="s">
        <v>81</v>
      </c>
      <c r="O19" s="350">
        <v>164078</v>
      </c>
      <c r="P19" s="558"/>
    </row>
    <row r="20" spans="1:16" ht="78.75">
      <c r="A20" s="542"/>
      <c r="B20" s="552"/>
      <c r="C20" s="544"/>
      <c r="D20" s="560"/>
      <c r="E20" s="552"/>
      <c r="F20" s="552"/>
      <c r="G20" s="351" t="s">
        <v>2</v>
      </c>
      <c r="H20" s="330" t="s">
        <v>195</v>
      </c>
      <c r="I20" s="329" t="s">
        <v>205</v>
      </c>
      <c r="J20" s="348">
        <v>1</v>
      </c>
      <c r="K20" s="348">
        <v>1</v>
      </c>
      <c r="L20" s="349" t="s">
        <v>74</v>
      </c>
      <c r="M20" s="324" t="s">
        <v>143</v>
      </c>
      <c r="N20" s="322" t="s">
        <v>81</v>
      </c>
      <c r="O20" s="350">
        <v>5000</v>
      </c>
      <c r="P20" s="558"/>
    </row>
    <row r="21" spans="1:16" ht="15">
      <c r="A21" s="334" t="s">
        <v>27</v>
      </c>
      <c r="B21" s="541"/>
      <c r="C21" s="541"/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109">
        <f>SUM(O18:O20)</f>
        <v>200000</v>
      </c>
      <c r="P21" s="110"/>
    </row>
    <row r="22" spans="1:16" ht="15">
      <c r="A22" s="311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36"/>
      <c r="M22" s="136"/>
      <c r="N22" s="136"/>
      <c r="O22" s="36"/>
      <c r="P22" s="111"/>
    </row>
    <row r="23" spans="1:16" ht="15.75" thickBot="1">
      <c r="A23" s="339"/>
      <c r="B23" s="340" t="s">
        <v>28</v>
      </c>
      <c r="C23" s="341"/>
      <c r="D23" s="341"/>
      <c r="E23" s="341"/>
      <c r="F23" s="341"/>
      <c r="G23" s="341"/>
      <c r="H23" s="341"/>
      <c r="I23" s="341"/>
      <c r="J23" s="341"/>
      <c r="K23" s="341"/>
      <c r="L23" s="342"/>
      <c r="M23" s="343" t="s">
        <v>29</v>
      </c>
      <c r="N23" s="343"/>
      <c r="O23" s="112"/>
      <c r="P23" s="113"/>
    </row>
    <row r="24" ht="13.5" thickTop="1"/>
  </sheetData>
  <sheetProtection/>
  <mergeCells count="31">
    <mergeCell ref="B21:N21"/>
    <mergeCell ref="H16:H17"/>
    <mergeCell ref="P16:P17"/>
    <mergeCell ref="A18:A20"/>
    <mergeCell ref="B18:B20"/>
    <mergeCell ref="C18:C20"/>
    <mergeCell ref="D18:D20"/>
    <mergeCell ref="B1:P1"/>
    <mergeCell ref="B4:P4"/>
    <mergeCell ref="A5:H5"/>
    <mergeCell ref="B6:P6"/>
    <mergeCell ref="B2:P2"/>
    <mergeCell ref="D16:F16"/>
    <mergeCell ref="I16:K16"/>
    <mergeCell ref="L16:L17"/>
    <mergeCell ref="M16:O16"/>
    <mergeCell ref="A16:A17"/>
    <mergeCell ref="B16:B17"/>
    <mergeCell ref="C16:C17"/>
    <mergeCell ref="G16:G17"/>
    <mergeCell ref="B7:P7"/>
    <mergeCell ref="E18:E20"/>
    <mergeCell ref="F18:F20"/>
    <mergeCell ref="P18:P20"/>
    <mergeCell ref="B12:P12"/>
    <mergeCell ref="B13:P13"/>
    <mergeCell ref="B14:P14"/>
    <mergeCell ref="B8:P8"/>
    <mergeCell ref="B9:P9"/>
    <mergeCell ref="B10:P10"/>
    <mergeCell ref="B11:P11"/>
  </mergeCells>
  <printOptions/>
  <pageMargins left="1.34" right="0.4" top="0.49" bottom="0.22" header="0" footer="0"/>
  <pageSetup horizontalDpi="600" verticalDpi="600" orientation="landscape" paperSize="5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Gobe1d43</dc:creator>
  <cp:keywords/>
  <dc:description/>
  <cp:lastModifiedBy>Centor</cp:lastModifiedBy>
  <cp:lastPrinted>2011-12-22T17:00:12Z</cp:lastPrinted>
  <dcterms:created xsi:type="dcterms:W3CDTF">2010-12-21T12:49:19Z</dcterms:created>
  <dcterms:modified xsi:type="dcterms:W3CDTF">2012-05-24T17:11:21Z</dcterms:modified>
  <cp:category/>
  <cp:version/>
  <cp:contentType/>
  <cp:contentStatus/>
</cp:coreProperties>
</file>