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37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SALUD PUBLICA</author>
  </authors>
  <commentList>
    <comment ref="C364" authorId="0">
      <text>
        <r>
          <rPr>
            <b/>
            <sz val="12"/>
            <rFont val="Tahoma"/>
            <family val="2"/>
          </rPr>
          <t>CCE:</t>
        </r>
        <r>
          <rPr>
            <sz val="12"/>
            <rFont val="Tahoma"/>
            <family val="2"/>
          </rPr>
          <t xml:space="preserve">
CCE: Agregar los códigos UNSPSC completos con los 8 dígitos y cada código UNSPSC separado por un espacio.</t>
        </r>
      </text>
    </comment>
    <comment ref="C127" authorId="1">
      <text>
        <r>
          <rPr>
            <b/>
            <sz val="9"/>
            <rFont val="Tahoma"/>
            <family val="2"/>
          </rPr>
          <t>SALUD PUBLICA:</t>
        </r>
        <r>
          <rPr>
            <sz val="9"/>
            <rFont val="Tahoma"/>
            <family val="2"/>
          </rPr>
          <t xml:space="preserve">
CONTRATO PASA A SECRETARIA DE GOBIERNO</t>
        </r>
      </text>
    </comment>
  </commentList>
</comments>
</file>

<file path=xl/sharedStrings.xml><?xml version="1.0" encoding="utf-8"?>
<sst xmlns="http://schemas.openxmlformats.org/spreadsheetml/2006/main" count="2703" uniqueCount="781">
  <si>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</si>
  <si>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</si>
  <si>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</si>
  <si>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</si>
  <si>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</si>
  <si>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</si>
  <si>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</si>
  <si>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</si>
  <si>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</si>
  <si>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</si>
  <si>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</si>
  <si>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</si>
  <si>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</si>
  <si>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</si>
  <si>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</si>
  <si>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</si>
  <si>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</si>
  <si>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</si>
  <si>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</si>
  <si>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</si>
  <si>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</si>
  <si>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</si>
  <si>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</si>
  <si>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</si>
  <si>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</si>
  <si>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</si>
  <si>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</si>
  <si>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</si>
  <si>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</si>
  <si>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</si>
  <si>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</si>
  <si>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</si>
  <si>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</si>
  <si>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</si>
  <si>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</si>
  <si>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</si>
  <si>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</si>
  <si>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</si>
  <si>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</si>
  <si>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</si>
  <si>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</si>
  <si>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</si>
  <si>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</si>
  <si>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</si>
  <si>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</si>
  <si>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</si>
  <si>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</si>
  <si>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</si>
  <si>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</si>
  <si>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</si>
  <si>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</si>
  <si>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</si>
  <si>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</si>
  <si>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</si>
  <si>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</si>
  <si>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</si>
  <si>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</si>
  <si>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</si>
  <si>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</si>
  <si>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</si>
  <si>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</si>
  <si>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</si>
  <si>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</si>
  <si>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</si>
  <si>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</si>
  <si>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</si>
  <si>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</si>
  <si>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</si>
  <si>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</si>
  <si>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</si>
  <si>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</si>
  <si>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</si>
  <si>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</si>
  <si>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</si>
  <si>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</si>
  <si>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</si>
  <si>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</si>
  <si>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</si>
  <si>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</si>
  <si>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</si>
  <si>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</si>
  <si>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</si>
  <si>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</si>
  <si>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</si>
  <si>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</si>
  <si>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</si>
  <si>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</si>
  <si>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</si>
  <si>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</si>
  <si>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</si>
  <si>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</si>
  <si>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</si>
  <si>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</si>
  <si>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</si>
  <si>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</si>
  <si>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</si>
  <si>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</si>
  <si>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</si>
  <si>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</si>
  <si>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</si>
  <si>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</si>
  <si>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</si>
  <si>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80111600;80111701</t>
  </si>
  <si>
    <t>PRESTACIÓN DE SERVICIOS PROFESIONALES PARA EL FORTALECIMIENTO DE LA OFICINA DE ATENCIÓN A LAS VICTIMAS DEL CONFLICTO ARMADO DESEMPEÑÁNDOSE COMO ENLACE TERRITORIAL EN EL MUNICIPIO DE CUMARIBO - VICHADA</t>
  </si>
  <si>
    <t>enero de 2021</t>
  </si>
  <si>
    <t>6 MESES</t>
  </si>
  <si>
    <t>Contratacion Directa</t>
  </si>
  <si>
    <t>SGP - Libre inversion</t>
  </si>
  <si>
    <t>NO</t>
  </si>
  <si>
    <t>N/A</t>
  </si>
  <si>
    <t xml:space="preserve">
SECRETARIA GENERAL Y DE GOBIERNO
YULIANA ANDREA GOMEZ PULIDO     tel: 3213463528
secretariageneral@cumaribo-vichada.gov.co
</t>
  </si>
  <si>
    <t xml:space="preserve">PRESTACION DE SERVICIOS PROFESIONALES PARA EL FORTALECIMIENTO DE LA SECRETARIA GENERAL Y DE GOBIERNO, REALIZANDO ACTIVIDADES DE FORMULACION EN LA ETAPA PRECONTRACTUAL Y CONTRACTUAL DE LOS PROYECTOS DE INVERSION </t>
  </si>
  <si>
    <t>PRESTACIÓN DE SERVICIOS DE APOYO A LA GESTIÓN REALIZANDO ACTIVIDADES DE REGISTRO Y CONTROL DE INGRESO Y SALIDA DE PUBLICO EN LA ADMINISTRACIÓN MUNICIPAL DE CUMARIBO VICHADA</t>
  </si>
  <si>
    <t xml:space="preserve">recursos propios </t>
  </si>
  <si>
    <t>PRESTACION DE SERVICIOS DE APOYO A LA GESTION PARA GARANTIZAR EL ACCESO Y USO DE LA INFORMACION CON LAS POLITICAS DE GOBIERNO DIGITAL EN EL MUNICIPIO DE CUMARIBO - VICHADA</t>
  </si>
  <si>
    <t xml:space="preserve">PRESTACIÓN DE SERVICIOS DE APOYO A LA GESTIÓN REALIZANDO ACTIVIDADES DE ASEO Y LIMPIEZA EN LA ALCALDÍA MUNICIPAL DE CUMARIBO VICHADA </t>
  </si>
  <si>
    <t>PRESTACION DE SERVICIOS PROFESIONALES DE UN INGENIERO MECATRONICO PARA EL  MANTENIMIENTO A LAS REDES, EQUIPOS Y SISTEMAS DE TELECOMUNICACIONES DE LA ALCALDIA MUNICIPAL DE CUMARIBO - VICHADA</t>
  </si>
  <si>
    <t>12 meses</t>
  </si>
  <si>
    <t>PRESTACION DE SERVICIOS DE APOYO A LA GESTION REALIZANDO ACTIVIDADES DE ENTREGA DE CORRESPONDENCIA OFICIAL DE LA ADMINISTRACION MUNICIPAL DE CUMARIBO - VICHADA</t>
  </si>
  <si>
    <t>PRESTACION DE SERVICIOS DE APOYO A LA GESTION DE UN TECNICO PARA LA ATENCION DE LOS DIFERENTES RECAUDOS A CARGO DE LA OFICINA DE TESORERIA DEL MUNICIPIO DE CUMARIBO - VICHADA</t>
  </si>
  <si>
    <t>80111701    80121704</t>
  </si>
  <si>
    <t>PRESTACION DE SERVICIOS DE UN TECNICO PARA LLEVAR ACABO LA CARACTERIZACION DE LA POBLACION VICTIMA DEL CONFLICTO ARMADO PRESENTE EN EL MUNICIPIO DE CUMARIBO - VICHADA</t>
  </si>
  <si>
    <t>SGP LIBRE INVERSION</t>
  </si>
  <si>
    <t>sgp libre inversion</t>
  </si>
  <si>
    <t>PRESTACION DE SERVICIOS DE ASISTENCIA TECNICA Y ASESORIA JURIDICA, PARA EL FORTALECIMIENTO DE LA SECRETARIA GENERAL Y DE GOBIERNO DEL MUNICIPIO DE CUMARIBO - VICHADA</t>
  </si>
  <si>
    <t>43231601       43231603</t>
  </si>
  <si>
    <t>12 Meses</t>
  </si>
  <si>
    <t>Sistema General de Participaciones - Recursos Ordinarios Funcionamiento</t>
  </si>
  <si>
    <t xml:space="preserve">PRESTACIÓN DE SERVICIOS DE DIFUSIÓN RADIAL Y PERIFONEO DE LAS ACTIVIDADES PROPIAS DE LA ADMINISTRACIÓN MUNICIPAL DE CUMARIBO VICHADA </t>
  </si>
  <si>
    <t>RECURSOS PROPIOS</t>
  </si>
  <si>
    <t xml:space="preserve">PRESTACIÓN DE SERVICIOS   PARA LLEVAR A CABO LA CARACTERIZACIÓN DE LA POBLACIÓN VICTIMA DE CONFLICTO ARMADO DEL MUNICIPIO DE CUMARIBO VICHADA   </t>
  </si>
  <si>
    <t>12,000,000</t>
  </si>
  <si>
    <t>sgp inversion</t>
  </si>
  <si>
    <t>PRESTACION DE SERVICIOS PROFESIONALES PARA LA ASESORIA Y ASISTENCIA TECNICA DE LOS PROCESOS PRECONTRACTUALES, CONTRACTUALES Y POSTCONTRACTUALES DEL MUNICIPIO DE CUMARIBO - VICHADA</t>
  </si>
  <si>
    <t>CONTRATACION DIRECTA</t>
  </si>
  <si>
    <t>90101800   90101600   90111600   90101603   49101602   80141611   80141607   80131502</t>
  </si>
  <si>
    <t>APOYO LOGISTICO PARA LA REALIZACION DE LOS DIFERENTES EVENTOS DE CONMEMORACION A LAS VICTIMAS DEL CONFLICTO ARMADO DEL MUNICIPIO DE CUMARIBO - VICHADA</t>
  </si>
  <si>
    <t>7 MESES</t>
  </si>
  <si>
    <t>minima cuantia</t>
  </si>
  <si>
    <t>93131608     93131507      93130000 12131707      12164504      12181600 14111704       15111501       53131600 53131615      53131500     53111900 53101600 80111701    80121704</t>
  </si>
  <si>
    <t>PRESTACION DE SERVICIOS DE APOYO A LA GESTION DE UN TECNICO PARA EL FORTALECIMIENTO DE LAS DIFERENTES ACTIVIDADES QUE SE REALIZAN EN EL ALMACEN MUNICIPAL DE CUMARIBO - VICHADA.</t>
  </si>
  <si>
    <t>93131608     93131507      93130000
12131707      12164504      12181600
14111704       15111501       53131600
53131615      53131500     53111900</t>
  </si>
  <si>
    <t>Minima Cuantia</t>
  </si>
  <si>
    <t>48131502     48131500
78101604     85171500</t>
  </si>
  <si>
    <t>30102012     30110000      30111601
30131500     30131600      39111527</t>
  </si>
  <si>
    <t>15 DIAs</t>
  </si>
  <si>
    <t xml:space="preserve">Selección abreviada de menor cuantia </t>
  </si>
  <si>
    <t>15 dias</t>
  </si>
  <si>
    <t>5 meses</t>
  </si>
  <si>
    <t>DOTACION  DE INDUMENTARIA Y CALZADO PARA LOS FUNCIONARIOS DE LA ALCALDIA MUNICIPAL DE CUMARIBO - VICHADA</t>
  </si>
  <si>
    <t>1 mes</t>
  </si>
  <si>
    <t>Selección abreviada de menor cuantia - MINIMA CUANTIA</t>
  </si>
  <si>
    <t>84131501                                                  84131607  84131503  84131601</t>
  </si>
  <si>
    <t>11 Meses</t>
  </si>
  <si>
    <t>Mínima Cuantía</t>
  </si>
  <si>
    <t>1 Mes</t>
  </si>
  <si>
    <t>11 meses</t>
  </si>
  <si>
    <t>80111700                                    80111600         30102012</t>
  </si>
  <si>
    <t>6 Meses</t>
  </si>
  <si>
    <t xml:space="preserve">Sistema general de Participaciones </t>
  </si>
  <si>
    <t>10 Meses</t>
  </si>
  <si>
    <t xml:space="preserve">Recursos Propios </t>
  </si>
  <si>
    <t>Minima cuantia</t>
  </si>
  <si>
    <t>3 Meses</t>
  </si>
  <si>
    <t>24101500                                                    26101515 25101800</t>
  </si>
  <si>
    <t>2 Meses</t>
  </si>
  <si>
    <t>78111800                                                     86101700  93131800</t>
  </si>
  <si>
    <t>1 Meses</t>
  </si>
  <si>
    <t>AUNAR ESFUERZOS ADMINISTRATIVOS Y FINANCIEROS DESTINADOS AL SOSTENIMIENTO Y FUNCIONAMIENTO DE LA CÁRCEL MUNICIPAL DE PUERTO CARREÑO- VICHADA.</t>
  </si>
  <si>
    <t>contratacion directa</t>
  </si>
  <si>
    <t>PRESTAR LOS SERVICIOS DE ALIMENTACIÓN PARA EL PERSONAL PROCESADO (APRENDIDO) DEBIDO A ALGÚN PROCESO PENAL, EN EL MUNICIPIO DE CUMARIBO, DEPARTAMENTO DE VICHADA</t>
  </si>
  <si>
    <t>10 MESES</t>
  </si>
  <si>
    <t>MINIMA CUANTIA</t>
  </si>
  <si>
    <t>PRESTACION DE SERVICIOS DE TOMA DE FOTOGRAFIA PARA DOCUMENTO DE IDENTIDAD PARA POBLACION VULNERABLE DEL MUNICIPIO DE CUMARIBO VICHADA</t>
  </si>
  <si>
    <t xml:space="preserve">MINIMA CUANTIA </t>
  </si>
  <si>
    <t>RECUROS PROPIOS</t>
  </si>
  <si>
    <t>80131500        85101600</t>
  </si>
  <si>
    <t>7 Meses</t>
  </si>
  <si>
    <t>febreo de 2021</t>
  </si>
  <si>
    <t>8 Meses</t>
  </si>
  <si>
    <t>recursos propios</t>
  </si>
  <si>
    <t>56101703  43211507  56121805</t>
  </si>
  <si>
    <t xml:space="preserve">   78140000   78111500</t>
  </si>
  <si>
    <t>SERVICIO DE TRANSPORTE DE PERSONAL RECLUSO Y SU CORRESPONDIENTE CUSTODIO DEL MUNICIPIO DE CUMARIBO DEPARTAMENTO DEL VICHADA.</t>
  </si>
  <si>
    <t>PRESTACIÓN DE SERVICIOS DE APOYO A LA GESTIÓN COMO FACILITADOR DE LA ETNIA PIAPOCO PARA LA ATENCION DE LA VENTANILLA UNICA DE LA ADMINISTRACION MUNICIPAL DE CUMARIBO-VICHADA</t>
  </si>
  <si>
    <t xml:space="preserve">42132200
46181500
46181800
</t>
  </si>
  <si>
    <t>DOTACION DE ELEMENTOS DE PROTECCION PERSONAL PARA LA POLICIA JUDICIAL DE LA FISCALIA GENERAL DE LA NACION SECCIONAL VICHADA, CON EL FIN DE AFRONTAR LA EMERGENCIA SANITA ORIGINADA POR EL VIRUS COVID-19 EN EL MUNICIPIO DE CUMARIBO DEPARTAMENTO DEL VICHADA.</t>
  </si>
  <si>
    <t>4 meses</t>
  </si>
  <si>
    <t>Fonpet</t>
  </si>
  <si>
    <t>14 meses</t>
  </si>
  <si>
    <t>Licitación Publica</t>
  </si>
  <si>
    <t>SGR</t>
  </si>
  <si>
    <t xml:space="preserve">43211503
45121500
45121600
45130000
43211600
43211700
43211800
43211900
</t>
  </si>
  <si>
    <t>Mínima cuantía</t>
  </si>
  <si>
    <t xml:space="preserve">46182000
42132200
53131626
46181500
51102700
12141901
46181800
46181700
24121509
24111500
24122001
</t>
  </si>
  <si>
    <t>6 meses</t>
  </si>
  <si>
    <t>SGP-libre inversion</t>
  </si>
  <si>
    <t xml:space="preserve">78111800
90111500
90101800
93141706
93141514
</t>
  </si>
  <si>
    <t>Selección abreviada de menor cuantía</t>
  </si>
  <si>
    <t>SGP – LIBRE INVERSION</t>
  </si>
  <si>
    <t xml:space="preserve">30102404
31152209
30111601
30111801
30131500
30131600
30102304
30161503
30151514
30131704
30151514
30141513
30102012
</t>
  </si>
  <si>
    <t>PRESTACION DE SERVICIOS PROFESIONALES PARA EL FORTALECIMIENTO DE LA OFICINA DE CONTRATACION ADSCRITA A LA SECRETARIA GENERAL Y DE GOBIERNO DEL MUNICIPIO DE CUMARIBO - VICHADA</t>
  </si>
  <si>
    <t>Contratación directa</t>
  </si>
  <si>
    <t>80141607-82101500-</t>
  </si>
  <si>
    <t xml:space="preserve">sistema general  de participaciones SGP, </t>
  </si>
  <si>
    <t xml:space="preserve">SGP- LIBRE INVESION </t>
  </si>
  <si>
    <t>10101500  10101600   10101700   10111300   10121500   10121600   10122100   10131500   10131600   10131700   10151500    10151600  10151700   10151800   10161500   10171500  10171600    10171700   10171800  10191700  11101500  70111500   70111700  70131500   70131600  70141500  70141600   70141700   70141800   70151700   70151900  70161500   70161600   70171500   72102100  80101600    80111500   80111600   93141900</t>
  </si>
  <si>
    <t>Mejoramiento de los sistemas de reproduccion bovina de los pequeños productores del municipio de cumaribo vichada</t>
  </si>
  <si>
    <t>16 meses</t>
  </si>
  <si>
    <t>Licitacion Publica</t>
  </si>
  <si>
    <t>Fondo de compesacion regional cumaribo, fondo de compesacion regional vichada</t>
  </si>
  <si>
    <t xml:space="preserve">PRESTACION DE SERVICIOS DE UN PROFESIONAL DE APOYO EN EL SECTOR PECUARIO PARA BRINDAR LA ASISTENCIA TECNICA A LOS PEQUEÑOS Y MEDIANOS PRODUCTORES DEL MUNICIPIO DE CUMARIBO - VICHADA </t>
  </si>
  <si>
    <t xml:space="preserve">SGP LIBRE INVERSION </t>
  </si>
  <si>
    <t xml:space="preserve">1 MES </t>
  </si>
  <si>
    <t xml:space="preserve">RECURSOS PROPIOS </t>
  </si>
  <si>
    <t xml:space="preserve">NO </t>
  </si>
  <si>
    <t>SGP - LIBRE INVERSION</t>
  </si>
  <si>
    <t>PRESTACION DE SERVICIOS PROFESIONALES PARA EL FORTALECIMIENTO DE LAS ACTIVIDADES COMUNITARIAS, DESEMPEÑANDOSE COMO ENLACE DE JUNTAS DE ACCION COMUNAL DEL MUNICIPIO DE CUMARIBO - VICHADA</t>
  </si>
  <si>
    <t xml:space="preserve">20 dias </t>
  </si>
  <si>
    <t>sgp libre destinacion</t>
  </si>
  <si>
    <t>PRESTACION DE SERVICIOS PARA DESARROLLAR LAS ACTIVIDADES PERTINENTES PARA DEFINIR LA VIABILIDAD DE LA CREACION DE LA EMPRESA DE SERVICIOS PUBLICOS EN EL MUNICIPIO DE CUMARIBO DEPARTAMENTO DE VICHADA</t>
  </si>
  <si>
    <t>2 MESES</t>
  </si>
  <si>
    <t xml:space="preserve">MINIMA CUANTIA – CONTRATACION DIRECTA </t>
  </si>
  <si>
    <t>RECURSOS PROPIOS – FORTALECIMIENTO</t>
  </si>
  <si>
    <t>20 dias</t>
  </si>
  <si>
    <t>39111800-72151502</t>
  </si>
  <si>
    <t xml:space="preserve">SUMINISTRO E INSTALACION DE LUCES Y FIGURAS NAVIDEÑAS PARA EL ESPACIO PUBLICO DEL MUNICIPIO DE CUMARIBO DEPARTAMENTO DEL VICHADA </t>
  </si>
  <si>
    <t>1 MES</t>
  </si>
  <si>
    <t>MINMA CUANTIA</t>
  </si>
  <si>
    <t>RECURSOS PROPIOS FUNCIONAMIENTO</t>
  </si>
  <si>
    <t>50181905 50112019 50202203 50301700 50304400 50303400 50301500 50306700 50305400 90193100 50181708 50101717 50121538 50151513 50201706 24121807 31181701</t>
  </si>
  <si>
    <t>Adquisición de anchetas navideñas para la población víctima del conflicto armado del municipio de Cumaribo departamento de Vichada.</t>
  </si>
  <si>
    <t xml:space="preserve">SGP libre inversión </t>
  </si>
  <si>
    <t>90101800 90101600 90111600 90101603 49101602 80141611 80141607 80131502</t>
  </si>
  <si>
    <t>Apoyo Logístico Para La Realización De Un Evento De Integración Y Entrega De Incentivos En  Pro Del Bienestar Social De Los Funcionarios Y Servidores Públicos Del Municipio De cumaribo departamento del vichada</t>
  </si>
  <si>
    <t xml:space="preserve">10 DIAS </t>
  </si>
  <si>
    <t xml:space="preserve">Recursos propios - funcionamiento </t>
  </si>
  <si>
    <t>43211711 43212110 40101701 43211507 43222600</t>
  </si>
  <si>
    <t xml:space="preserve">ADQUISICION DE EQUIPOS TECNOLOGICOS Y DE OFICINA PARA EL FORTALECIMIENTO DEL SISTEMA GENERAL DE REGALIAS DE LA SECRETARIA DE PLANEACION E INFRAESTRUCTURA DEL MUNICIPIO DE CUMARIBO DEPARTAMENTO DEL VICHADA </t>
  </si>
  <si>
    <t>5 DIAS</t>
  </si>
  <si>
    <t>REGALIAS</t>
  </si>
  <si>
    <t>53102002 53101504 53101604 53111602 53111902 53121701 53141505</t>
  </si>
  <si>
    <t xml:space="preserve">DOTACION DE INDUMENTARIA Y CALZADO PARA LA SECRETARIA DEL CONCEJO MUNICIPAL DE CUMARIBO DEPARTAMENTO DEL VICHADA </t>
  </si>
  <si>
    <t xml:space="preserve">minima cuantia </t>
  </si>
  <si>
    <t>calle 7 No 11-98</t>
  </si>
  <si>
    <t>alcaldia@cumaribo-vichada.gov.co</t>
  </si>
  <si>
    <t>La Administracion Municipal, tiene como funciones y objetivos específicos, las siguientes: 1. Administrar los asuntos municipales y prestar los servicios públicos que determine la ley. 2. Interpretar la voluntad soberana de sus habitantes y en el marco de la Constitución, la ley y el Reglamento. 3. Ordenar el desarrollo de su territorio y construir las obras que demande el progreso municipal. 4. Planificar el desarrollo económico, social y ambiental de su territorio, de conformidad con la ley y en coordinación con otras entidades. 5. Promover el mejoramiento económico y social de sus habitantes. 6. Promover la participación comunitaria y el mejoramiento social y cultural. 7. Solucionar las necesidades insatisfechas de salud, educación, saneamiento ambiental, agua potable, servicios públicos, domiciliarios, vivienda, recreación y deporte, con especial énfasis en la niñez, la mujer, la tercera edad y los sectores discapacitados. 8. Velar por el adecuado manejo de los recursos naturales y del medio ambiente, de conformidad con la ley. 9. Velar por la preservación del territorio municipal y sus riquezas naturales, afín de que ellos sirvan y beneficien a los habitantes del Municipio, asegurando el progreso de la entidad territorial, sin perjuicio de las intervenciones que para efecto de su explotación, usos, distribución y consumo disponga la ley. 10. Las demás que le señalen la Constitución y la ley</t>
  </si>
  <si>
    <t>JUAN CARLOS CORDERO ROJAS</t>
  </si>
  <si>
    <t xml:space="preserve">sgp libre inversion </t>
  </si>
  <si>
    <t>PRESTACIÓN DE SERVICIOS PROFESIONALES COMO ABOGADO EXTERNO ESPECIALIZADO PARA ASESORAR A LA ALCALDÍA MUNICIPAL DE CUMARIBO -VICHADA EN MATERIA LEGAL Y EFECTUAR REPRESENTACIÓN LEGAL</t>
  </si>
  <si>
    <t>PRESTACION DE SERVICIOS PARA EL FORTALECIMIENTO AL SISTEMA DE ARCHIVO Y GESTION DOCUMENTAL DEL MUNICIPIO DE CUMARIBO - VICHADA</t>
  </si>
  <si>
    <t xml:space="preserve">PRESTACIÓN DE SERVICIOS PROFESIONALES DE UN  PSICÓLOGO PARA EL FORTALECIMIENTO A LAS OBLIGACIONES QUE ESTIPULA LA LEY 1098 DEL 2006 EN EL EQUIPO INTERDISCIPLINARIO DE LA COMISARIA DE FAMILIA DEL MUNICIPIO DE CUMARIBO - VICHADA  </t>
  </si>
  <si>
    <t xml:space="preserve">PRESTACIÓN DE SERVICIOS PROFESIONALES DE UN TRABAJADOR SOCIAL PARA EL FORTALECIMIENTO A LAS OBLIGACIONES QUE ESTIPULA LA LEY 1098 DEL 2006 EN EL EQUIPO INTERDISCIPLINARIO DE LA COMISARIA DE FAMILIA DEL MUNICIPIO DE CUMARIBO - VICHADA  </t>
  </si>
  <si>
    <t>PRESTACION DE SERVICIOS PROFESIONALES PARA LA  FORMULACION, IMPLEMENTACION Y SEGUIMIENTO  DEL PROGRAMA DE SEGURIDAD Y SALUD EN EL TRABAJO DE LA ALCALDIA DE CUMARIBO - VICHADA</t>
  </si>
  <si>
    <t>84131601     84131511</t>
  </si>
  <si>
    <t>ADQUISICIÓN DE PÓLIZAS DE MANEJO SECTOR OFICIAL Y SEGURO DE VIDA GRUPO PARA EL ALCALDE, CONCEJALES Y PERSONERO DEL MUNICIPIO DE CUMARIBO - VICHADA</t>
  </si>
  <si>
    <t xml:space="preserve">funcionamiento </t>
  </si>
  <si>
    <t>14111507     12171703    44122003  26121630  26121609  14111808  44122104  43211706  46151703 14111605  44121804  14111605  47131813  43211711   50161509  50201706  47131816  14111704  47131803  47161617  47131604  53131608  52152008  47121804  47131802  47131811  47131601  24111802  47132102  52151504  24111503  52121704</t>
  </si>
  <si>
    <t>PRESTACIÓN DE SERVICIOS PARA EL FORTALECIMIENTO DE LAS  DIFERENTES ACTIVIDADES QUE SE REALIZAN EN LA  INSPECCIÓN DE POLICÍA  UBICADA EN EL CENTRO POBLADO DE PUERTO NARIÑO,  MUNICIPIO DE CUMARIBO- VICHADA</t>
  </si>
  <si>
    <t xml:space="preserve">PRESTACION DE SERVICIOS  PARA EL FORTALECIMIENTO  DE  LAS DIFERENTES ACTIVIDADES QUE SE REALIZAN EN LA  INSPECCION DE POLICIA UBICADA EN EL CASCO URBANO DE CUMARIBO - VICHADA  </t>
  </si>
  <si>
    <t>PRESTACION DE SERVICIOS COMO OPERADOR DEL TRACTOR MUNICIPAL MASSEY MF 290/4, PARA EL FORTALECIMIENTO DE LAS LABORES DEL CAMPO DE LOS PEQUEÑOS Y MEDIANOS PRODUCTORES DEL MUNICIPIO DE CUMARIBO - VICHADA</t>
  </si>
  <si>
    <t>PRESTACION DE SERVICIOS  PARA  EL FORTALECIMIENTO A LA OFICINA DE ASISTENCIA TECNICA DIRECTA RURAL EN LA ELABORACION DE PROYECTOS PRODUCTIVOS Y AMBIENTALES DEL MUNICIPIO DE CUMARIBO - VICHADA</t>
  </si>
  <si>
    <t>83111804        83111901</t>
  </si>
  <si>
    <t>SGP - LIBRE INVERSION  recursos propios</t>
  </si>
  <si>
    <t>ENERO DE 2021</t>
  </si>
  <si>
    <t>PRESTACION DE SERVICIOS PROFESIONALES DE UN INGENIERO AMBIENTAL PARA LA ASESORIA EN LA OFICINA DE ASISTENCIA TECNICA DIRECTA RURAL, EN LA ELABORACION DE PROYECTOS PRODUCTIVOS Y AMBIENTALES DEL MUNICIPIO DE CUMARIBO DEPARTAMENTO DEL VICHADA</t>
  </si>
  <si>
    <t>8 MESES</t>
  </si>
  <si>
    <t>ABRIL DE 2021</t>
  </si>
  <si>
    <t>15 DIAS</t>
  </si>
  <si>
    <t xml:space="preserve">Adquision de elementos y insumos  necesarios para el desarrollo de las campañas de prevencion y control de enfermedades bovinas en el municipio. </t>
  </si>
  <si>
    <t>11 MESES</t>
  </si>
  <si>
    <t>90101600    90101800     50192600    53101600    80141600</t>
  </si>
  <si>
    <t>APOYO LOGÍSTICO PARA LA REALIZACIÓN DE ASAMBLEA DE MADRES LÍDERES DEL PROGRAMA FAMILIAS EN ACCIÓN DEL MUNICIPIO DE CUMARIBO- VICHADA</t>
  </si>
  <si>
    <t>Febrero de 22021</t>
  </si>
  <si>
    <t>SGP Libre Inversion</t>
  </si>
  <si>
    <t xml:space="preserve">
SECRETARIA DE DESARROLLO SOCIAL
tel: 314 209 26 00 
desarrollosocial@cumaribo-vichada.gov.co
</t>
  </si>
  <si>
    <t>ADQUISICIÓN DE HERRAMIENTAS PEDAGOGICAS PARA FORTALECER LA CALIDAD EDUCATIVA DE LAS INSTITUCIONES EDUCATIVAS DEL MUNICIPIO DE CUMARIBO</t>
  </si>
  <si>
    <t>MAYO DE 2021</t>
  </si>
  <si>
    <t>MENOR CUANTIA</t>
  </si>
  <si>
    <t>SGP-EDUCACION</t>
  </si>
  <si>
    <t>ADQUISICION DE HERRAMIENTAS TECNOLOGICAS Y MOBILIARIO  PARA FORTALECER EL SISTEMA EDUCATIVO DE LAS DIFERENTES INSTITUCIONES  DEL MUNICPIO DE CUMARIBO.</t>
  </si>
  <si>
    <t>JUNIO DE 2021</t>
  </si>
  <si>
    <t xml:space="preserve">MENOR CUANTIA </t>
  </si>
  <si>
    <t>MARZO DE 2021</t>
  </si>
  <si>
    <t xml:space="preserve">SGP- EDUCACIÓN  </t>
  </si>
  <si>
    <t>FEBRERO DE 2021</t>
  </si>
  <si>
    <t>SELECCIÓN ABREVIADA</t>
  </si>
  <si>
    <t>NOVIEMBRE DE 2021</t>
  </si>
  <si>
    <t xml:space="preserve">APOYO LOGÍSTICO PARA LA REALIZACIÓN DE MUESTRAS ARTISTICAS Y CULTURALES EN EL MARCO  DEL FESTIVAL DE LA BOLEFUEGO A DESARROLLARSE EN LA INSPECCION EL VIENTO  DEL MUNICIPIO DE CUMARIBO-VICHADA.  </t>
  </si>
  <si>
    <t xml:space="preserve">APOYO LOGÍSTICO PARA LA REALIZACIÓN DE MUESTRAS ARTISTICAS Y CULTURALES EN EL MARCO  DEL FESTIVAL LA SAPUARA DE ORO,  A DESARROLLARSE EN LA INSPECCION PUERTO NARIÑO,  DEL MUNICIPIO DE CUMARIBO-VICHADA.  </t>
  </si>
  <si>
    <t>DICIEMBRE DE 2021</t>
  </si>
  <si>
    <t xml:space="preserve">APOYO LOGÍSTICO PARA LA REALIZACIÓN DE MUESTRAS ARTISTICAS Y CULTURALES EN EL MARCO  DEL FESTIVAL DE  LA CORDIALIDAD,  A DESARROLLARSE EN LA INSPECCION GUANAPE,  DEL MUNICIPIO DE CUMARIBO-VICHADA.  </t>
  </si>
  <si>
    <t>SEPTIEMBRE DE 2021</t>
  </si>
  <si>
    <t xml:space="preserve">APOYO LOGÍSTICO PARA LA REALIZACIÓN DE MUESTRAS ARTISTICAS Y CULTURALES EN EL MARCO  DEL FESTIVAL "EL PAVON",  A DESARROLLARSE EN LA INSPECCION SANTA RITA,  DEL MUNICIPIO DE CUMARIBO-VICHADA.  </t>
  </si>
  <si>
    <t>AGOSTO DE 2021</t>
  </si>
  <si>
    <t>85171501 42261801</t>
  </si>
  <si>
    <t>PRESTACIÓN DE SERVICIOS PARA AUXILIO FUNERARIO Y ARREGLO DE CADÁVERES DE LAS DEFUNCIONES  EN EL CASCO URBANO ÁREA  RURAL, Y FALLECIDOS FUERA DEL DEPARTAMENTO  DE POBLACIÓN VULNERABLE DEL  MUNICIPIO DE CUMARIBO - VICHADA.</t>
  </si>
  <si>
    <t xml:space="preserve">11 meses </t>
  </si>
  <si>
    <t>781118   93141506 901118</t>
  </si>
  <si>
    <t>PRESTACIÓN DE SERVICIOS DE ALIMENTACIÓN, HOSPEDAJE Y TRANSPORTE PARA POBLACIÓN POBRE NO ASEGURADA PPNA DEL MUNICIPIO DE CUMARIBO.</t>
  </si>
  <si>
    <t>HASTA AGROTAR RECURSOS</t>
  </si>
  <si>
    <t xml:space="preserve">HASTA AGOTAR RECURSOS </t>
  </si>
  <si>
    <t>50111200          50131600              50131700                  50131800               50151500                  50301500                     50181900                       53131500                                101700    50111500   50161500   50221100   50221300   47131800</t>
  </si>
  <si>
    <t>SUMINISTRO DE VIVERES, VERDURAS E INSUMOS DE ASEO PARA LA ATENCION, ALIMENTACION Y SOTENIMIENTO DE LOS ADULTOS MAYORES BENEFICIADOS DEL CENTRO DE PROTECCION SOCIAL HOGAR DE VIDA ADULTO MAYOR DEL MUNICIPIO DE CUMARIBO DEPARTAMENTO DEL VICHADA</t>
  </si>
  <si>
    <t>FEBRERO DEL 2021</t>
  </si>
  <si>
    <t xml:space="preserve">02 MESES </t>
  </si>
  <si>
    <t>RECURSOS PROPIOS DE DESTINACION ESPECIFICA</t>
  </si>
  <si>
    <t>SELECCIÓN ABREVIADA MENOR CUANTIA</t>
  </si>
  <si>
    <t xml:space="preserve">APOYO A LA ATENCIÓN INTEGRAL  DE LOS ADULTOS MAYORES, A TRAVES DE LA ENTREGA DE PAQUETES NUTRICIONALES,  EN EL  AREA  URBANA Y RURAL DEL MUNICIPIO DE CUMARIBO </t>
  </si>
  <si>
    <t>3 MESES</t>
  </si>
  <si>
    <t>06 MESES</t>
  </si>
  <si>
    <t>SGP SALUD PUBLICA</t>
  </si>
  <si>
    <t>85101705                                  93131700                                           85122000                                          85101600                                           93141700                                         86101700</t>
  </si>
  <si>
    <t>Febrero de 2021</t>
  </si>
  <si>
    <t>10 meses</t>
  </si>
  <si>
    <t>CONTRATACIÓN DIRECTA</t>
  </si>
  <si>
    <t>IMPLEMENTACION DE LA ESTRATEGIA DE REHABILITACION BASADA EN LA COMUNIDAD A POBLACION VULNERABLE:  CON AFECCIONES DE SALUD MENTAL ( CONSUMO DE SPA, INTENTO DE SUICIDIO, TRASTORNOS MENTALES) EN EL MUNICIPIO DE CUMARIBO VICHADA.</t>
  </si>
  <si>
    <t xml:space="preserve"> APOYO LOGISTICO PARA LA DIVULGACION Y ATENCION DE LOS DERECHOS DE LA MUJER QUE PROMUEVEN LA EQUIDAD DE GENERO EN EL MARCO DE LA CONMEMORACION  DEL DIA INTERNACIONAL DE LA MUJER EN EL MUNICIPIO DE CUMARIBO VICHADA</t>
  </si>
  <si>
    <t xml:space="preserve">MARZO DE 2021 </t>
  </si>
  <si>
    <t>PRESTACION DE SERVICIOS DE UN TECNOLOGO EN SALUD OCUPACIONAL COMO APOYO A LA DIMENSION SALUD Y AMBITO LABORAL  DEL AREA DE SALUD PUBLICA  DEL MUNICIPIO DE CUMARIBO VICHADA</t>
  </si>
  <si>
    <t xml:space="preserve">11 MESES </t>
  </si>
  <si>
    <t xml:space="preserve">SGP SALUD </t>
  </si>
  <si>
    <t xml:space="preserve">PRESTACION DE SERVICIOS PROFESIONALES DE UN PSICOLOGO PARA EL PROGRAMA DE GESTION DIFERENCIAL DE POBLACIONES VULNERABLES Y LA DIMENSION CONVIVENCIA SOCIAL Y SALUD MENTAL DEL  MUNICIPIO DE CUMARIBO VICHADA. </t>
  </si>
  <si>
    <t>Contratación Directa</t>
  </si>
  <si>
    <t>SGP-SALUD PUBLICA</t>
  </si>
  <si>
    <t>39,600,000</t>
  </si>
  <si>
    <t>PRESTACION DE SERVICIOS DE UN TECNICO COMO ENLACE MUNICIPAL PARA APOYO A LA GESTION DEL PROGRAMA DE ADULTO MAYOR  DE LA SECRETARIA DE DESARROLLO SOCIAL DEL MUNICIPIO DE CUMARIBO VICHADA. (2)</t>
  </si>
  <si>
    <t>febrero de 2021</t>
  </si>
  <si>
    <t>RECURSOS PROPIOS DESTINACION ESPECIFICA</t>
  </si>
  <si>
    <t>PRESTACIÓN DE SERVICIOS PROFESIONALES PARA EL DESARROLLO DE ACCIONES  DE ATENCION INTEGRAL DEL PROGRAMA  ADULTO MAYOR EN EL  CENTRO DE PROTECCIÓN SOCIAL HOGAR DE VIDA EN EL MUNICIPIO DE CUMARIBO VICHADA</t>
  </si>
  <si>
    <t>PRESTACIÓN DE SERVICIOS DE UN TECNICO EN  ENFERMERÍA PARA LAS ACCIONES DE ATENCION PRIMARIA EN SALUD DE  LOS ADULTOS MAYORES  DEL CENTRO DE PROTECCIÓN SOCIAL HOGAR DE VIDA DEL MUNICIPIO DE CUMARIBO VICHADA (3)</t>
  </si>
  <si>
    <t>Enero de 2021</t>
  </si>
  <si>
    <t>PRESTACIÓN DE SERVICIOS DE APOYO A LA GESTION  PARA LA ATENCION DE LOS ADULTOS MAYORES DEL CENTRO DE PROTECCIÓN SOCIAL HOGAR DE VIDA DEL MUNICIPIO DE CUMARIBO VICHADA (04)</t>
  </si>
  <si>
    <t>PRESTACIÓN DE SERVICIOS PARA LAS LABORES DE ORDEN Y ASEO DEL CENTRO DE PROTECCIÓN SOCIAL HOGAR DE VIDA DEL MUNICIPIO DE CUMARIBO VICHADA (2)</t>
  </si>
  <si>
    <t xml:space="preserve">PRESTACIÓN DE SERVICIOS DE DOS AUXILIARES DE COCINA COMO APOYO EN LA MANIPULACIÓN DE ALIMENTOS DEL CENTRO DE PROTECCIÓN SOCIAL HOGAR DE VIDA DEL MUNICIPIO DE CUMARIBO VICHADA (2) </t>
  </si>
  <si>
    <t>PRESTACIÓN DE SERVICIOS DE APOYO A LA GESTIÓN PARA LA REALIZACIÓN DE ACTIVIDADES DE CONTROL DE INGRESO Y SALIDA DEL PÚBLICO DE LOS PUNTOS DE ACCESO DEL CENTRO DE PROTECCIÓN SOCIAL HOGAR DE VIDA ADULTO MAYOR DEL MUNICIPIO DE CUMARIBO VICHADA(2)</t>
  </si>
  <si>
    <t>PRESTACIÓN DE SERVICIO DE  APOYO A LA GESTIÓN DE UN AUXILIAR  PARA LA REVISION PREVENTIVA Y CORRECTIVA DE LA INFRAESTRUCTURA DEL CENTRO DE PROTECCIÓN SOCIAL HOGAR DE VIDA ADULTO MAYOR DEL MUNICIPIO DE CUMARIBO VICHADA.</t>
  </si>
  <si>
    <t xml:space="preserve">PRESTACIÓN DE SERVICIOS DE UN AUXILIAR DE ENFERMERIA COMO APOYO A LAS ACCIONES DEL PROGRAMA AMPLIADO INMUNIZACIÓN (PAI) EN EL MUNICIPIO DE CUMARIBO VICHADA </t>
  </si>
  <si>
    <t>SGP-SALUD PÚBLICA</t>
  </si>
  <si>
    <t>PRESTACIÓN DE SERVICIOS DE UN TÉCNICO PARA APOYO A LA GESTIÓN COMO ENLACE DE FAMILIAS EN ACCIÓN DEL MUNICIPIO DE CUMARIBO VICHADA</t>
  </si>
  <si>
    <t>SGP -PROPOSITO GENERAL</t>
  </si>
  <si>
    <t>PRESTACION DE SERVICIOS DE APOYO A LA GESTION DE UN FACILITADOR SOCIAL Y DINAMIZADOR CULTURAL PARA FORTALECER LA OFICINA DE ASUNTOS INDIGENAS (2)</t>
  </si>
  <si>
    <t xml:space="preserve">10 meses </t>
  </si>
  <si>
    <t>FUNCIONAMIENTO</t>
  </si>
  <si>
    <t>PRESTACIÓN DE SERVICIOS  TÉCNICOS COMO APOYO A LA GESTIÓN PARA LA PROMOCIÓN Y EL FOMENTO DE ACTIVIDADES CULTURALES EN LA PRIMERA INFANCIA CON EL FIN DE POTENCIALIZAR EL DESARROLLO SICOMOTRIZ DE LOS NIÑOS Y NIÑAS A TRAVÉS DEL CENTRO DEL PROGRAMA ARTÍSTICO PARA PRIMERA INFANCIA PAPICENTRO. ( 2)</t>
  </si>
  <si>
    <t>SGP CULTURA.</t>
  </si>
  <si>
    <t>PRESTACIÓN DE SERVICIOS DE UN INSTRUCTOR COMO APOYO A LA GESTION EN LA MODALIDAD DE  DE DANZA AUTOCTONA DE LA CULTURA INDÍGENA  A REALIZARSE DESDE LA CASA DE LA CULTURA  CACICA TSAMANI EN EL MUNICIPIO DE CUMARIBO VICHADA</t>
  </si>
  <si>
    <t>SGP CULTURA</t>
  </si>
  <si>
    <t>PRESTACIÓN DE SERVICIOS DE UN INSTRUCTOR COMO APOYO A LA GESTION EN LA MODALIDAD DE  DE CANTO  AUTOCTONO DE LA CULTURA INDÍGENA  A REALIZARSE DESDE LA CASA DE LA CULTURA LA CACICA TSAMANI EN EL MUNICIPIO DE CUMARIBO VICHADA</t>
  </si>
  <si>
    <t>PRESTACIÓN DE SERVICIOS DE UN INSTRUCTOR COMO APOYO A LA GESTION EN LA MODALIDAD DE BAILE Y TRADICIONES PROPIAS DE LA CULTURA SIKUANI  EN NIÑOS Y NIÑAS, A REALIZARSE DESDE LA CASA DE LA CULTURA CACICA TSAMANI EN EL MUNICIPIO DE CUMARIBO VICHADA</t>
  </si>
  <si>
    <t>PRESTACION DE SERVICIOS DE UN TECNOLOGO COMO APOYO A LA GESTION PARA LA CREACION Y DIRECCIONAMIENTO DE UN SEMILLERO CULTURAL INFANTIL EN LA CASA DE LA CULTURA CACICA TSAMANI DEL  MUNICIPIO DE CUMARIBO VICHADA</t>
  </si>
  <si>
    <t>PRESTAR EL SERVICIO DE APOYO A LA GESTIÓN REALIZANDO ACOMPAÑAMIENTO A LAS DIFERENTES ACTIVIDADES ARTISTICAS,CULTURALES Y RECREATIVAS A QUE HAYA LUGAR  EN EL SEMILLERO  CULTURAL INFANTIL DE LA CASA DE LA CULTURA CACICA TSAMANI DEL  MUNICIPIO DE CUMARIBO VICHADA.</t>
  </si>
  <si>
    <t xml:space="preserve">PRESTACIÓN DE SERVICIOS PARA APOYO A LA GESTIÓN COMO INSTRUCTOR (A) DE INTERPRETACIÓN DE ARPA A FIN DE PRESERVAR LA COSTUMBRE Y CULTURA LLANERA A REALIZARSE DESDE LA CASA DE LA CULTURA A REALIZARSE DESDE LA CASA DE LA CULTURA DE LA CACICA TSAMANI EN EL MUNICIPIO DE CUMARIBO VICHADA </t>
  </si>
  <si>
    <t>PRESTACIÓN DE SERVICIOS PARA APOYO A LA GESTIÓN COMO INSTRUCTOR (A) DE JOROPO A FIN DE PRESERVAR LA CULTURA LLANERA A REALIZARSE DESDE LA CASA DE LA CULTURA LA CACICA TSAMANI EN EL MUNICIPIO DE CUMARIBO VICHADA</t>
  </si>
  <si>
    <t xml:space="preserve">PRESTACIÓN DE SERVICIOS PARA APOYO A LA GESTIÓN COMO INSTRUCTOR (A) DE INTERPRETACIÓN DE BANDOLA Y CUATRO A FIN DE PRESERVAR LA COSTUMBRE Y CULTURA LLANERA A REALIZARSE DESDE LA CASA DE LA CULTURA LA CACICA TSAMANI EN EL MUNICIPIO DE CUMARIBO VICHADA </t>
  </si>
  <si>
    <t xml:space="preserve">PRESTACIÓN DE SERVICIOS DE UN TÉCNICO PARA ATENDER A LOS NIÑOS, NIÑAS Y ADOLESCENTES Y MEJORAR EL HABITO Y EL AGRADO POR LA LECTURA, EL APRENDIZAJE Y LA UTILIZACIÓN DE LOS SERVICIOS DE LA BIBLIOTECA PÚBLICA MUNICIPAL LA CACICA MARIA MUNICIPIO DE CUMARIBO VICHADA </t>
  </si>
  <si>
    <t>60102301  93141506</t>
  </si>
  <si>
    <t xml:space="preserve">GARANTIZAR EL APOYO LOGISTICO PARA LA REALIZACION DE ACTIVIDADES DE FOMENTO DE LECTURA DENTRO DE LA ESTRATEGIAS BIBLITECAS RODANTES EN LAS INSPECCIONES EL VIENTO, EL PROGRESO Y TRES MATAS DEL MUNICIPIO DE CUMARIBO. </t>
  </si>
  <si>
    <t xml:space="preserve">2 MESES </t>
  </si>
  <si>
    <t>SGP-CULTURA</t>
  </si>
  <si>
    <t>ADQUISICON  DE ELEMENTOS Y HERRAMIENTAS DIDACTICAS PARA FORTALECER EL SERVICIO DEL CENTRO DE DESARROLLO INFANTIL  DEL MUNICIPIO DE CUMARIBO.</t>
  </si>
  <si>
    <t xml:space="preserve">SGP - LIBRE DESTINACION   </t>
  </si>
  <si>
    <t>PRESTAR LOS SERVICIOS DE APOYO LOGISTICO PARA EL DESARROLLO DE ACTIVIDADES DIRIGIDAS A LA PRIMERA INFANCIA, CON OCASIÓN A LA CELEBRACION DEL “DÍA DE LA NIÑEZ Y LA RECREACIÓN” EN EL MUNICIPIO DE CUMARIBO, DEPARTAMENTO DE VICHADA</t>
  </si>
  <si>
    <t>ADQUISICION  DE TRAJES TÍPICOS  E INDUMENTARIA  Y MOBILIARIO RESPECTIVO PARA INCENTIVAR LA CULTURA  Y FORTALECER LA CASA DE LA CULTURA CACICA TSAMANI DEL MUNICIPIO DE CUMARIBO - VICHADA</t>
  </si>
  <si>
    <t>APOYO LOGISTICO PARA LA REALIZACION DE  UNA JORNADA DE IDENTIFICACION Y ASEGURAMIENTO A POBLACION POBRE NO AFILIADA EN ZONA RURAL DEL MUNICIPIO DE CUMARIBO.</t>
  </si>
  <si>
    <t xml:space="preserve">PRESTAR LOS SERVICIOS COMO INSTRUCTOR DE DANZA E INTERPRETACION DE INSTRUMENTOS  A NIÑOS, NIÑAS  Y JOVENES DEL  LA INSPECCION EL VIENTO DEL MUNICIPIO DE CUMARIBO. </t>
  </si>
  <si>
    <t xml:space="preserve">CONTRATACION DIRECTA </t>
  </si>
  <si>
    <t xml:space="preserve">SGP CULTURA </t>
  </si>
  <si>
    <t xml:space="preserve">PRESTAR LOS SERVICIOS COMO INSTRUCTOR DE DANZA E INTERPRETACION DE INSTRUMENTOS  A NIÑOS, NIÑAS  Y JOVENES DEL  LA INSPECCION EL PALMARITO DEL MUNICIPIO DE CUMARIBO. </t>
  </si>
  <si>
    <t xml:space="preserve">12 MESES </t>
  </si>
  <si>
    <t xml:space="preserve"> APOYO LOGISTICO PARA LA REALIZACION DE UN TALLER DE FORTALECIMIENTO DE CAPACIDADES DIRIGIDO A GESTORES CULTURALES DEL AREA URBANA Y RURAL DEL MUNICIPIO DE CUMARIBO - VICHADA </t>
  </si>
  <si>
    <t xml:space="preserve">15 DIAS </t>
  </si>
  <si>
    <t xml:space="preserve">PRESTACIÓN DE SERVICIOS PROFESIONALES DE UN ENFERMERO (A) PARA LA EJECUCIÓN DE LAS ACCIONES DE SALUD INFANTIL-PRIMERA INFANCIA Y APOYO A  ACCIONES DEL PROGRAMA AMPLIADO INMUNIZACION (PAI) EN EL EN EL MUNICIPIO DE CUMARIBO VICHADA </t>
  </si>
  <si>
    <t>PRESTACION DE SERVICIOS DE UN TECNICO EN PRIMERA INFANCIA  COMO APOYO A LA GESTIÓN PARA EL PROGRAMA DE SALUD INFANTIL EN EL MUNICIPIO DE CUMARIBO VICHADA</t>
  </si>
  <si>
    <t>PRESTACION DE SERVICIOS PROFESIONALES DE UN ENFERMERO PARA LA EJECUCION DE ACCIONES DE LA DIMENSION DERECHOS SEXUALES Y REPRODUCTIVOS Y VIDA SLAUDABLE Y CONDICIONES NO TRASNMISIBLES DEL MUNICIPIO DE CUMARIBO VICHADA</t>
  </si>
  <si>
    <t xml:space="preserve">PRESTACION DE SERVICIOS PARA LA EJECUCION DE ACCIONES DE FORTALECIMIENTO DE LA AUTORIDAD SANITARIA- GESTION EN LA SALUD PUBLICA DEL MUNICIPIO DE CUMARIBO VICHADA. </t>
  </si>
  <si>
    <t xml:space="preserve">10 MESES </t>
  </si>
  <si>
    <t>LICITACION PUBLICA</t>
  </si>
  <si>
    <t>PRESTACION DE SERVICIO DE UN PROFESIONAL EN NUTRICION PARA EJECUCION DE ACCIONES DE LA DIMENSION SEGURIDAD ALIMENTARIA Y NUTRICIONAL EN EL MUNICIPIO DE CUMARIBO VICHADA</t>
  </si>
  <si>
    <t>PRESTACION DE SERVICIOS   DE UN TECNICO EN ENFERMERIA COMO APOYO A LA GESTION DEL   PROGRAMA LEPRA - TUBERCULOSIS Y ENFERMEDADES DESATENDIDAS EN EL MUNICIPIO DE CUMARIBO DE VICHADA</t>
  </si>
  <si>
    <t>PRESTACIÓN DE SERVICIOS DE UN ESPECIALISTA PARA PLANEACION DE LAS ACCIONES EN SALUD PUBLICA EN CUMPLIMIENTO DE LAS ORDENES IMPARTIDAS EN EL MARCO DEL AUTO INTERLOCUTORIO MAPAYERRI Y ACCIÓN DE TUTELA  UNUMA, DEL MUNICIPIO DE CUMARIBO-VICHADA</t>
  </si>
  <si>
    <t xml:space="preserve">6 MESES </t>
  </si>
  <si>
    <t>PRESTACION DE SERVICIOS DE UN PROFESIONAL ESPECIALIZADO EN SALUD OCUPACIONAL PARA  LA DIMENSION DE SALUD Y AMBITO LABORAL Y LA DIMENSION VIDA SALUDABLE Y ENFERMEDADES TRASNMISIBLES DEL AREA DE SALUD PUBLICA  DEL MUNICIPIO DE CUMARIBO VICHADA</t>
  </si>
  <si>
    <t>PRESTACION DE  SERVICIOS DE UN ESPECIALISTA EN AUDITORIA EN SALUD PARA REALIZAR  AUDITOIRA DEL REGIMEN SUBSIDIADO  SEGÚN LOS LINEAMIENTOS DE LA CIRCULAR 001 DE 2020 EMANADA DE LA SUPERINTENDENCIA NACIONAL DE SALUD  EN EL MUNICIPIO DE CUMARIBO.</t>
  </si>
  <si>
    <t xml:space="preserve">4 MESES </t>
  </si>
  <si>
    <t>56101500, 40101701, 60102304 43211508   43222640</t>
  </si>
  <si>
    <t>ADQUISICIÓN DE MUEBLES, ENSERES Y MATERIAL PEDAGÓGICO PARA FORTALECER LA BIBLIOTECA PÚBLICA MUNICIPAL “LA CACICA MARÍA”</t>
  </si>
  <si>
    <t xml:space="preserve">
1 meses
</t>
  </si>
  <si>
    <t xml:space="preserve">
Selección Abreviada
</t>
  </si>
  <si>
    <t>Recursos propios destinacion especifica</t>
  </si>
  <si>
    <t xml:space="preserve">
80000000
80120000
80121700
80111701
</t>
  </si>
  <si>
    <t>PRESTACIÓN DE SERVICIOS PROFESIONALES EN ASISTENCIA JURÍDICA PARA LA OFICINA DE ASUNTOS INDÍGENAS DEL MUNICIPIO DE CUMARIBO VICHADA</t>
  </si>
  <si>
    <t xml:space="preserve">
Contratación directa
</t>
  </si>
  <si>
    <t xml:space="preserve">
INVERSIÓN
</t>
  </si>
  <si>
    <t>PRESTACIÓN DE SERVICIOS PROFESIONALES DE UN COMUNICADOR SOCIAL PARA COMUNICACIÓN DEL RIESGO EN SALUD  DEL AREA DE SALUD PUBLICA DE LA SECRETARIA DE DESARROLLO SOCIAL DEL MUNICIPIO DE CUMARIBO VICHADA</t>
  </si>
  <si>
    <t>Talento humano y funciones operativas en el marco de la emergencia sanitaria por COVID -19---SGP SALUD ONCE DOCEAVAS VIGENCIA ACTUAL MÁS ÚLTIMA DOCEAVA VIGENCIA ANTERIORES</t>
  </si>
  <si>
    <t xml:space="preserve">APOYO LOGÍSTICO PARA LA CONMEMORACION DE LA  SEMANA DE LA JUVENTUD Y LA CONVIVENCIA A DESARROLLARSE EN EN EL MUNICIPIO DE CUMARIBO VICHADA. </t>
  </si>
  <si>
    <t>OCTUBRE  DE 2021</t>
  </si>
  <si>
    <t xml:space="preserve">15 días </t>
  </si>
  <si>
    <t>SGP-LIBRE INVERSION</t>
  </si>
  <si>
    <t xml:space="preserve">
25161507
25172512
10101516
10191705
48101704
10101500
10120000 41122000 51101500 40151506 23181600 30262800 20142900 23101500 60121500 53131600 53102705 53110000 24112400  47131800 42132200 78101800 81111600 52161500 52141500 26131500 39115000 40142000 30181500 52141500 26120000 15100000 47101500 26111600 43201800  43212000 48101800 76161600 26101500  48101500 60131300 53101500 53111500 53100000 80100000 81141600 26111700 
24142900
25101801
25160000
26111600
27111900
27112000
30111500
30111600
31150000
32121700
39115000
39121700
40171500
41110000
41117000
48101704
53100000
53102700
53102705
56151000
60101400
60130000
60141200
73161600
80100000
</t>
  </si>
  <si>
    <t>ADQUISICIÓN DE MATERIALES E INSUMOS AGRÍCOLAS, ANIMALES VIVOS Y ADECUACIÓN DE INFRAESTRUCTURA, PARA EL CUMPLIMIENTO DE LOS PROYECTOS DE INVERSIÓN (AESGPRI) DE LOS RESGUARDOS  SELVA MATAVEN Y SABANEROS,EN EL MUNICIPIO DE CUMARIBO, DEPARTAMENTO DEL VICHADA.</t>
  </si>
  <si>
    <t>AESGPRI</t>
  </si>
  <si>
    <t xml:space="preserve">10101516
23181600
30262800  23101500  81111600 52161500 52141500 26131500 40142000 30181500  26120000 15100000 43201800  43212000 48101800  26101500  48101500 60131300  53111500 53100000  81141600 
25101801
30111600
32121700
39121700
25161500
39111500
39111610
42131512
43190000
43191500
56101500
60104900
72151604 23131500
52161520
81111600
</t>
  </si>
  <si>
    <t>ADQUISICIÓN DE MATERIALES E INSUMOS AGRÍCOLAS, ANIMALES VIVOS Y ADECUACIÓN DE INFRAESTRUCTURA, PARA EL CUMPLIMIENTO DE LOS PROYECTOS DE INVERSIÓN (AESGPRI) DE LOS RESGUARDOS RIOS UVA Y GUAVIARE,EN EL MUNICIPIO DE CUMARIBO, DEPARTAMENTO DEL VICHADA.</t>
  </si>
  <si>
    <t xml:space="preserve">PRESTACIÓN DE SERVICIOS DE APOYO A LA GESTIÓN COMO FACILITADOR CULTURAL PARA EL EMPODERAMIENTO EN LA RECUPERACIÓN DE PRÁCTICAS TRADICIONALES Y ANCESTRALES EN LAS MUJERES DE LAS COMUNIDADES INDÍGENAS DEL MUNICIPIO DE CUMARIBO DEPARTAMENTO DE VICHADA
</t>
  </si>
  <si>
    <t xml:space="preserve">
 93141506
93141701
</t>
  </si>
  <si>
    <t>OCTUBRE DE 2021</t>
  </si>
  <si>
    <t xml:space="preserve">93141506
93141701
</t>
  </si>
  <si>
    <t xml:space="preserve">MINIMA CUANTA </t>
  </si>
  <si>
    <t xml:space="preserve">ADQUISICION DE ELEMENTOS  PARA EL DESARROLLO DE ACCIONES ENCAMINADAS A FORTALECER LA DIVERSIDAD DE GENERO EN LA POBLACION LGBTI EN EL MUNICIPIO DE CUMARIBO DEPARTAMENTO DEL VICHADA </t>
  </si>
  <si>
    <t>ADQUISICION DE INCENTIVOS NAVIDEÑOS PARA LOS NIÑOS Y NIÑAS DEL MUNICIPIO DE CUMARBO DEPARTAMENTO DEL VICHADA</t>
  </si>
  <si>
    <t>selección  abreviada</t>
  </si>
  <si>
    <t>FEBRERO DE 20201</t>
  </si>
  <si>
    <t xml:space="preserve">Contratacion directa </t>
  </si>
  <si>
    <t>PRESTAR EL SERVICIO DE APOYO A LA GESTIÓN EN LOS PROCESOS DE RECAUDO, GESTIÓN DOCUMENTAL Y AUXILIAR ADMINISTRATIVO DE LA UNIDAD DE SERVICIOS PÚBLICOS DOMICILIARIOS DEL MUNICIPIO DE CUMARIBO VICHADA.</t>
  </si>
  <si>
    <t>RECURSOS PROPIOS - USPD</t>
  </si>
  <si>
    <t>José Omar Quiceno Vargas - Jefe Unidad de Servicios Públicos Domiciliarios / Celular 3208927192</t>
  </si>
  <si>
    <t>PRESTAR EL SERVICIO DE APOYO A LA GESTIÓN COMO TÉCNICO EN ADMINISTRACIÓN PUBLICA Y GOBIERNO, REALIZANDO ACTIVIDADES DE ACOMPAÑAMIENTO Y REPORTE DE INFORMACIÓN AL SISTEMA ÚNICO DE INFORMACIÓN (SUI) DE LA UNIDAD DE SERVICIOS PÚBLICOS DOMICILIARIOS DEL MUNICIPIO DE CUMARIBO VICHADA.</t>
  </si>
  <si>
    <t>José Omar Quiceno Vargas - Jefe Unidad de Servicios Públicos Domiciliarios / Celular 3208927193</t>
  </si>
  <si>
    <t>PRESTAR EL SERVICIO DE APOYO A LA GESTIÓN COMO AUXILIAR OPERATIVO REALIZANDO ACTIVIDADES PARA EL BUEN USO Y FUNCIONAMIENTO DEL MICRO ACUEDUCTO DE LA COMUNIDAD CUMARIANA DEL RESGUARDO AIWA KUNA TSEPAJIBO, ZONA RURAL DEL MUNICIPIO DE CUMARIBO VICHADA.</t>
  </si>
  <si>
    <t>José Omar Quiceno Vargas - Jefe Unidad de Servicios Públicos Domiciliarios / Celular 3208927196</t>
  </si>
  <si>
    <t>PRESTAR EL SERVICIO DE APOYO A LA GESTIÓN COMO AUXILIAR OPERATIVO REALIZANDO ACTIVIDADES DE RECOLECCIÓN DE RESIDUOS SÓLIDOS PARA EL BUEN FUNCIONAMIENTO DEL SERVICIO DE ASEO EN EL CASCO URBANO DEL MUNICIPIO DE CUMARIBO VICHADA. (3 OPERARARIOS)</t>
  </si>
  <si>
    <t>José Omar Quiceno Vargas - Jefe Unidad de Servicios Públicos Domiciliarios / Celular 3208927197</t>
  </si>
  <si>
    <t>PRESTAR EL SERVICIO DE APOYO A LA GESTIÓN COMO AUXILIAR OPERATIVO REALIZANDO ACTIVIDADES EN LA PLANTA DE TRATAMIENTO DE AGUA POTABLE (PTAP), SECTOR ALCARAVAN DEL CASCO URBANO DEL MUNICIPIO DE CUMARIBO VICHADA.</t>
  </si>
  <si>
    <t>José Omar Quiceno Vargas - Jefe Unidad de Servicios Públicos Domiciliarios / Celular 3208927199</t>
  </si>
  <si>
    <t>PRESTAR EL SERVICIO DE APOYO A LA GESTIÓN COMO AUXILIAR OPERATIVO REALIZANDO ACTIVIDADES EN LA PLANTA CONVENCIONAL DE TRATAMIENTO DE AGUA POTABLE (PTAP), SECTOR CENTRO DEL CASCO URBANO DEL MUNICIPIO DE CUMARIBO VICHADA.</t>
  </si>
  <si>
    <t>PRESTAR EL SERVICIO DE APOYO A LA GESTIÓN COMO AUXILIAR OPERATIVO REALIZANDO ACTIVIDADES PARA EL BUEN FUNCIONAMIENTO DEL SISTEMA DE REDES ACUEDUCTO EN LA ZONA URBANA DEL MUNICIPIO DE CUMARIBO VICHADA.</t>
  </si>
  <si>
    <t>PRESTAR EL SERVICIO DE APOYO A LA GESTIÓN COMO AUXILIAR OPERATIVO DE LA PLANTA DE TRATAMIENTO DE AGUAS RESIDUALES(PTAR) DEL CASCO URBANO DEL MUNICIPIO DE CUMARIBO VICHADA.</t>
  </si>
  <si>
    <t>José Omar Quiceno Vargas - Jefe Unidad de Servicios Públicos Domiciliarios / Celular 3208927201</t>
  </si>
  <si>
    <t>PRESTAR EL SERVICIO DE APOYO A LA GESTIÓN COMO AUXILIAR OPERATIVO PARA EL DESARROLLO DE ACTIVIDADES RELACIONADAS CON EL EMBELLECIMIENTO Y MANTEMIENTO DE LAS ZONAS VERDES DEL MUNICIPIO DE CUMARIBO VICHADA.(3 OPERARIOS)</t>
  </si>
  <si>
    <t>José Omar Quiceno Vargas - Jefe Unidad de Servicios Públicos Domiciliarios / Celular 3208927203</t>
  </si>
  <si>
    <t>PRESTAR EL SERVICIO DE APOYO A LA GESTIÓN COMO AUXILIAR OPERATIVO PARA EL DESARROLLO DE ACTIVIDADES DE LIMPIEZA Y MANTEMIENTO DE LAS ZONAS VERDES DE LA INSPECIÓN EL VIENTO Y LA VEREDA EL PROGRESO DEL MUNICIPIO DE CUMARIBO VICHADA.</t>
  </si>
  <si>
    <t>PRESTAR EL SERVICIO DE APOYO A LA GESTIÓN COMO CONDUCTOR DEL VEHÍCULO COMPACTADOR DE LA MICRORUTA DE ASEO Y RECOLECCIÓN DE RESIDUOS SÓLIDOS DEL CASCO URBANO DEL MUNICIPIO DE CUMARIBO VICHADA.</t>
  </si>
  <si>
    <t>José Omar Quiceno Vargas - Jefe Unidad de Servicios Públicos Domiciliarios / Celular 3208927216</t>
  </si>
  <si>
    <t>PRESTAR EL SERVICIO DE APOYO A LA GESTIÓN PARA REALIZAR BARRIDO Y LIMPIEZA DE LAS PRINCIPALES CALLES DE LA ZONA URBANA DEL MUNICIPIO DE CUMARIBO VICHADA.(2 OPERARIOS)</t>
  </si>
  <si>
    <t>40183002 40141600 40171500 40171700</t>
  </si>
  <si>
    <t>ADQUISICIÓN DE TUBERIAS, VALVULAS Y ACCESORIOS COMPLEMENTARIOS PARA LA OPTIMIZACIÓN DEL BUEN FUNCIONAMIENTO DE LA RED DE ACUEDUCTO DEL CASCO URBANO DEL MUNICIPIO DE CUMARIBO VICHADA.</t>
  </si>
  <si>
    <t>SGP - AGUA POTABLE Y SANEAMIENTO BÁSICO</t>
  </si>
  <si>
    <t>José Omar Quiceno Vargas - Jefe Unidad de Servicios Públicos Domiciliarios / Celular 3208927218</t>
  </si>
  <si>
    <t>73152100 73181104</t>
  </si>
  <si>
    <t>OPTIMIZACIÓN, MEJORAMIENTO Y ADECUACIÓN DE LA PLANTA DE TRATAMIENTO DE AGUA POTABLE, SECTOR CENTRO DEL SISTEMA DE ACUEDUCTO URBANO DEL MUNICIPIO DE CUMARIBO VICHADA.</t>
  </si>
  <si>
    <t xml:space="preserve"> 72154100 72154302 </t>
  </si>
  <si>
    <t>41104200 41000000</t>
  </si>
  <si>
    <t>ADQUISICIÓN DE INSUMOS QUÍMICOS Y EQUIPOS DE MEDICIÓN PARA EL OPTIMO FUNCIONAMIENTO DE LAS PLANTAS DE TRATAMIENTO DE AGUA POTABLE, SECTOR CENTRO Y ALCARAVÁN DEL CASCO URBANO DEL MUNICIPIO DE CUMARIBO VICHADA.</t>
  </si>
  <si>
    <t>José Omar Quiceno Vargas - Jefe Unidad de Servicios Públicos Domiciliarios / Celular 3208927220</t>
  </si>
  <si>
    <t>ADQUISICIÓN DE INSUMOS QUÍMICOS PARA EL BUEN FUNCIONAMIENTO DE LAS PLANTAS DE TRATAMIENTO DE AGUA POTABLE DEL MUNICIPIO DE CUMARIBO VICHADA.</t>
  </si>
  <si>
    <t>15101500 15121501 40161513</t>
  </si>
  <si>
    <t>SUMINISTRO DE COMBUSTIBLES, LÍQUIDO DE FRENOS, GRASA, REFRIGERANTES, FILTROS Y LUBRICANTES PARA LOS AUTOMOTORES DEL SERVICIO DE ASEO Y LAS MOTOBOMBAS DEL SISTEMA DE ACUEDUCTO DEL CASCO URBANO DEL MUNICIPIO DE CUMARIBO VICHADA.</t>
  </si>
  <si>
    <t>José Omar Quiceno Vargas - Jefe Unidad de Servicios Públicos Domiciliarios / Celular 3208927223</t>
  </si>
  <si>
    <t>46181500 46181600 46181536 46181604</t>
  </si>
  <si>
    <t>ADQUISICIÓN DE ELEMENTOS DE SEGURIDAD INDUSTRIAL Y DOTACIÓN PARA EL PERSONAL OPERATIVO Y ADMINISTRATIVO DE LA UNIDAD DE SERVICIOS PÚBLICOS DOMICILIARIOS DEL MUNICIPIO DE CUMARIBO VICHADA.</t>
  </si>
  <si>
    <t>José Omar Quiceno Vargas - Jefe Unidad de Servicios Públicos Domiciliarios / Celular 3208927210</t>
  </si>
  <si>
    <t>MANTENIMIENTO PREVENTIVO Y CORRECTIVO A TODO COSTO DEL VEHICULO COMPACTADOR QUE PRESTA EL SERVICIO DE RECOLECCIÓN DE RESIDUOS SÓLIDOS EN EL CASCO URBANO DEL MUNICIPIO DE CUMARIBO VICHADA.</t>
  </si>
  <si>
    <t>José Omar Quiceno Vargas - Jefe Unidad de Servicios Públicos Domiciliarios / Celular 3208927215</t>
  </si>
  <si>
    <t>LIMPIEZA Y MANTENIMIENTO PREVENTIVO A LAS REDES DE ALCANTARILLADO SANITARIO DEL CASCO URBANO DEL MUNICIPIO DE CUMARIBO VICHADA</t>
  </si>
  <si>
    <t>José Omar Quiceno Vargas - Jefe Unidad de Servicios Públicos Domiciliarios / Celular 3208927222</t>
  </si>
  <si>
    <t xml:space="preserve">
PRESTACIÓN DE SERVICIOS PARA EL ANÁLISIS FISICO-QUÍMICO Y MICROBIOLÓGICO DEL AGUA POTABLE SUMINISTRADA POR EL ACUEDUCTO EN EL CASCO URBANO DEL MUNICIPIO DE CUMARIBO VICHADA.
</t>
  </si>
  <si>
    <t>José Omar Quiceno Vargas - Jefe Unidad de Servicios Públicos Domiciliarios / Celular 3208927212</t>
  </si>
  <si>
    <t>27112000 27113200 23000000</t>
  </si>
  <si>
    <t>ADQUISICIÓN DE EQUIPOS Y HERRAMIENTAS DE TRABAJO CON DESTINO A LA UNIDAD DE SERVICIOS PÚBLICOS DOMICILIARIOS DEL MUNICIPIO DE CUMARIBO VICHADA.</t>
  </si>
  <si>
    <t>44121600 43211507 43212100 43211508 44103100 14111500</t>
  </si>
  <si>
    <t>ADQUISICIÓN DE EQUIPOS DE OFICINA Y ELEMENTOS DE PAPELERÍA CON DESTINO A LA UNIDAD DE SERVICIOS PÚBLICOS DOMICILIARIOS DEL MUNICIPIO DE CUMARIBO VICHADA.</t>
  </si>
  <si>
    <t>José Omar Quiceno Vargas - Jefe Unidad de Servicios Públicos Domiciliarios / Celular 3208927209</t>
  </si>
  <si>
    <t>AUNAR ESFUERZOS Y ADMINISTRATIVOS, TECNICOS Y FINANCIEROS PARA LA PRESTACION DEL SERVICIO DE ENERGIA ELECTRICA DOMICILIARIA 24 HORAS EN EL CASCO URBANO DEL MUNICIPIO DE CUMARIBO VICHADA</t>
  </si>
  <si>
    <t>Convenio</t>
  </si>
  <si>
    <t>libre inversion y libre destinacion</t>
  </si>
  <si>
    <t xml:space="preserve">SECRETARIA DE PLANEACION E INFRAESTRUCTURA </t>
  </si>
  <si>
    <t>SUMINISTRO DE COMBUSTIBLE, LÍQUIDO DE FRENOS, GRASA, REFRIGERANTES, FILTROS Y LUBRICANTES PARA LOS AUTOMOTORES DEL SERVICIO DE ASEO Y LAS MOTOBOMBAS DEL SISTEMA DE ACUEDUCTO DEL CASCO URBANO DEL MUNICIPIO DE CUMARIBO VICHADA.</t>
  </si>
  <si>
    <t>25101600 78181500</t>
  </si>
  <si>
    <t>PRESTACIÓN DE SERVICIOS DE APOYO A LA GESTION REALIZANDO ACTIVIDADES DE ASEO Y LIMPIEZA EN LAS INSTALACIONES DE LA CASA DE LA CULTURA, UMATA, BIBLIOTECA PERTENECIENTES A LA ALCALDIA MUNICIPAL DE CUMARIBO DEPARTAMENTO DE VICHADA</t>
  </si>
  <si>
    <t xml:space="preserve">PRESTAR LOS SERVICIOS DE SOPORTE Y ASISTENCIA TÉCNICA EN LA OPERACIÓN Y FUNCIONAMIENTO DEL SOFTWARE SISTEMA DE PLANEACION INFORMACIÓN Y DINAMISMO-SPID-IMPLEMENTADO EN LA ALCALDÍA DEL MUNICIPIO DE CUMARIBO VICHADA    </t>
  </si>
  <si>
    <t>90101800   90101600   90111600   90101603   49101602   80141611   80141607   80131502  80131501</t>
  </si>
  <si>
    <t>APOYO LOGISTICO PARA GARANTIZAR LOS ESPACIOS DE PARTICIPACION A LOS INTEGRANTES DE LA MESA MUNUCIPAL DE VICTIMAS</t>
  </si>
  <si>
    <t>APOYO LOGISTICO PARA LA REALIZACION DE LOS TALLERES DE SOCIALIZACION DE LA LEY 743 DE 2002 COMO GARANTIA PARA EL DESARROLLO COMUNITARIO DEL MUNICIPIO DE CUMARIBO - VICHADA</t>
  </si>
  <si>
    <t>APOYO LOGÍSTICO PARA EL DESARROLLO DE LA CONMEMORACIÓN DEL DÍA NACIONAL DE LAS VÍCTIMAS DEL CONFLICTO ARMADO COLOMBIANO A CELEBRARSE EN EL MUNICIPIO DE CUMARIBO DEPARTAMENTO DE VICHADA</t>
  </si>
  <si>
    <t>SUMINISTRO DE AYUDA HUMANITARIA PARA LA POBLACION VICTIMA DEL CONFLICTO ARMADO DEL MUNICIPIO DE CUMARIBO - VICHADA</t>
  </si>
  <si>
    <t>SUMINISTRO DE AUXILIOS FUNERARIO PARA LA POBLACION VICTIMA DEL CONFLICTO ARMADO DEL MUNICIPIO DE CUMARIBO - VICHADA</t>
  </si>
  <si>
    <t>ADQUISICIÓN DE INSUMOS, HERRAMIENTAS Y ELEMENTOS DESTINADOS A LA ATENCIÓN, ASISTENCIA Y MEJORAMIENTO DE VIVIENDA PARA LA POBLACIÓN VÍCTIMA DEL CONFLICTO ARMADO DEL MUNICIPIO DE CUMARIBO - VICHADA</t>
  </si>
  <si>
    <t>APOYO LOGÍSTICO PARA GARANTIZAR LOS ESPACIOS DE PARTICIPACION A LOS INTEGRANTES DE LA MESA MUNICIPAL DE VÍCTIMAS DEL CONFLICTO ARMADO DEL MUNICIPIO DE CUMARIBO - VICHADA</t>
  </si>
  <si>
    <t>ADQUISICION DE POLIZA MULTI-RIESGO QUE AMPARE EL EQUIPAMENTO MUNICIPAL,  MAQUINARIA, BIENES INMUEBLES, MUEBLES, APARATOS ELECTRONICOS,  CON  POLIZA MANEJO GLOBAL SECTOR PUBLICO, POLIZA DE SEGUROS  DE VIDA (ALCALDE, PERSONERO Y CONCEJALES) POLIZA COLECTIVA DE VEHICULOS AUTOMORES, SOAT, ETC.</t>
  </si>
  <si>
    <t>ADQUISICION DE PRODUCTOS DE ASEO, CAFETERIA, EQUIPOS DE OFICINA Y ELEMENTOS DE PAPELERIA PARA GARANTIZAR EL FUNCIONAMIENTO DE LAS DIFERENTES DEPENDENCIA DE LA ADMINISTRACION MUNICIPAL DE CUMARIBO - VICHADA</t>
  </si>
  <si>
    <t>FEBRERO</t>
  </si>
  <si>
    <t>PRESTACION DE SERVICIOS DE INTERNET PARA GARANTIZAR EL BUEN FUNCIONAMIENTO DE LA ADMINISTRACION MUNICIPAL DE CUMARIBO -  VICHADA</t>
  </si>
  <si>
    <t>ATENCION DE EMERGENCIA Y AYUDA HUMANITARIA PARA LA POBLACION VICTIMA DEL CONFLICTO ARMADO DEL MUNICIPIO DE CUMARIBO - VICHADA</t>
  </si>
  <si>
    <t>PROMOVER ESCENARIOS DE PARTICIPACIÓN Y CONCERTACIÓN -MESAS DE TRABAJO, TALLERES PARTICIPATIVOS, CONVERSATORIOS, CONSEJOS COMUNALES, RENDICIÓN DE CUENTAS E INFORMES DE GESTIÓN- CON LA COMUNIDAD.</t>
  </si>
  <si>
    <t>DOTACIÓN PARA CUERPO DE BOMBEROS VOLUNTARIOS DEL MUNICIPIO DE CUMARIBO - VICHADA</t>
  </si>
  <si>
    <t>APOYO INSTITUCIONAL AL CUERPO DE BOMBEROS Y  DEFENSA CIVIL,  EN LA IMPLEMENTACION, CAPACITACIONES Y DESPLAZAMIENTO A LAS DIFERENTES ACTIVIDADES DE EMERGENCIAS QUE ELLOS REQUIERAN .</t>
  </si>
  <si>
    <t>93151512 90101603</t>
  </si>
  <si>
    <t xml:space="preserve">ARRENDAMIENTO Y ADECUACIÓN DE INSTALACIONES PARA ESTABLECER EL HOGAR DE PASO EN EL MUNICIPIO DE CUMARIBO - VICHADA </t>
  </si>
  <si>
    <t>PRESTACION DE SERVICIOS PARA LA REALIZACION DE LAS CAPACITACIONES A LOS FUNCIONARIOS DE LA ADMINISTRACION DEL MUNICIPIO DE CUMARIBO - VICHADA</t>
  </si>
  <si>
    <t>ADQUISICION DE EQUIPOS DE OFICINA, MUEBLES Y ENCERES PARA LAS DIFERENTES DEPENDENCIAS DE LA ALCALDIA MUNICIPAL DE CUMARIBO - VICHADA</t>
  </si>
  <si>
    <t>IMPLEMENTACIÓN DE ESTUFAS ECOLÓGICAS COMO ESTRATEGIA DE USO ENERGÉTICO EFICIENTE DE LA MADERA Y REDUCCIÓN DE EMISIONES  DE GASES DE EFECTO INVERNADERO EN EL MUNICIPIO DE CUMARIBO VICHADA</t>
  </si>
  <si>
    <t>ADQUISICIÓN DE EQUIPOS Y MEDIOS TECNOLÓGICOS PARA GARANTIZAR EL CUMPLIMIENTO DE LOS OBJETIVOS DE LA ESTRATEGIA DE GOBIERNO EN LÍNEA Y CONTRIBUIR CON EL BUEN FUNCIONAMIENTO DE LA ADMINISTRACIÓN MUNICIPAL DE CUMARIBO DEPARTAMENTO DE VICHADA</t>
  </si>
  <si>
    <t>DOTACIÓN DE ELEMENTOS DE PROTECCIÓN PERSONAL Y BIOSEGURIDAD PARA AFRONTAR LA EMERGENCIA SANITARIA ORIGINADA POR EL VIRUS COVID-19, A FIN DE PROTEGER LA SALUD DE LOS UNIFORMADOS PERTENECIENTES AL DEPARTAMENTO DE POLICÍA DE VICHADA, ESTACIÓN DE POLICÍA CUMARIBO.</t>
  </si>
  <si>
    <t>COMPENSATORIOS A LOS INTEGRANTES DE LA MESA DE PARTICIPACIÓN EFECTIVA DE LAS VÍCTIMAS DEL CONFLICTO ARMADO DEL MUNICIPIO DE CUMARIBO - VICHADA.</t>
  </si>
  <si>
    <t>ADQUISICIÓN DE MATERIALES, INSUMOS Y HERRAMIENTAS DESTINADOS A LA ATENCIÓN, ASISTENCIA Y MEJORAMIENTO DE VIVIENDA PARA LA POBLACIÓN VÍCTIMA DEL CONFLICTO ARMADO EN EL MUNICIPIO DE CUMARIBO DEPARTAMENTO DE VICHADA.</t>
  </si>
  <si>
    <t>REALIZACION DE TALLERES PARA LA DIVULGACION Y SENSIBILIZACION DE LA POLITICA DE EDUCACION AMBIENTAL CIDEA CUMARIBO EN EL DEPARTAMENTO DE VICHADA</t>
  </si>
  <si>
    <t>ESTABLECIMIENTO DE UN VIVERO PARA EL SERVICIO DE LA COMUNIDAD EN EL MUNICIPIO DE CUMARIBO -  VICHADA</t>
  </si>
  <si>
    <t>PRESTACIÓN DE SERVICIOS PARA LA REALIZACIÓN DEL TALLER DE EMPODERAMIENTO E INTEGRACIÓN PARA LAS PERSONAS EN CONDICIÓN DE DISCAPACIDAD QUE RESIDEN EN EL MUNICIPIO DE CUMARIBO -  VICHADA</t>
  </si>
  <si>
    <t>marzo</t>
  </si>
  <si>
    <t xml:space="preserve">PRESTACION DE SERVICIOS PARA  LA TRANSMISION Y CUBRIMIENTO  POR MEDIO TELEVISIVO DE LOS DESTINOS TURISTICOS, EVENTOS, PROGRAMAS Y PROYECTOS QUE REALIZA EL MUNICIPIO DE CUMARIBO - VICHADA </t>
  </si>
  <si>
    <t>PRESTACIÓN DE SERVICIOS PARA LA ASESORÍA EN LA ELABORACIÓN DEL MARCO FISCAL DE MEDIANO PLAZO 2022 – 2031 DEL MUNICIPIO DE CUMARIBO - VICHADA</t>
  </si>
  <si>
    <t>APOYO LOGISTICO PARA LA IMPLEMENTACION DE LA POLITICA NACIONAL DE SUSTITUCION DE CULTIVOS ILICITOS EN EL RESGUARDO SARACURE RIO CADA DEL MUNICIPIO DE CUMARIBO - VICHADA</t>
  </si>
  <si>
    <t>PRESTACION DE SERVICIOS PARA LA REALIZACION DE LA SEGUNDA EXPO FERIA EMPRESARIAL EN EL MUNICIPIO DE CUMARIBO - VICHADA</t>
  </si>
  <si>
    <t xml:space="preserve">46182310  10141608  46182308  46181804  46181504  39111610  </t>
  </si>
  <si>
    <t>ADQUISICIÓN DE MATERIAL DE INTENDENCIA, COMUNICACIÓN Y EQUIPO DE ASALTO AÉREO PARA EL BATALLÓN DE OPERACIONES TERRESTRES NO. 28, PRESENTE EN EL MUNICIPIO DE CUMARIBO – VICHADA.</t>
  </si>
  <si>
    <t>2 meses</t>
  </si>
  <si>
    <t>SELECCIÓN ABREVIADA DE MENOR CUANTIA</t>
  </si>
  <si>
    <t>60,000,000</t>
  </si>
  <si>
    <t>43212110    43211507  32101656  45121515  12171703</t>
  </si>
  <si>
    <t>ADQUISICION DE EQUIPOS DE OFICINA Y PERIFERICOS PARA EL BATALLON DE  INFANTERIA MOTORIZADO NO. 43 " EFRAIN ROJAS ACEBEDO" DEL MUNICIPIO DE CUMARIBO - VICHADA</t>
  </si>
  <si>
    <t>50,000,000</t>
  </si>
  <si>
    <t>82101501   82101502  82101505</t>
  </si>
  <si>
    <t>DIVULGACION MEDIANTE MATERIAL PUBLICITARIO PARA EL DESARROLLO DE CAMPAÑAS PARA EL FOMENTO  TURISTICO  DEL MUNICIPIO DE CUMARIBO  - VICHADA</t>
  </si>
  <si>
    <t>47131501  47131604  23101512  42295105</t>
  </si>
  <si>
    <t xml:space="preserve">ADQUISICION DE IMPLEMENTOS DE ASEO, INSTRUMENTOS Y MATERIALES PARA LA CONSERVACION Y MANEJO  DE CADAVERES , A FIN DE DOTAR LAS INSTALACIONES DE LA MORGUE MUNICIPAL </t>
  </si>
  <si>
    <t>PRESTACION DE SERVICIOS DE UN PROFESIONAL PARA DESEMPEÑAR ACTIVIDADES COMO GESTOR CATASTRAL DEL MUNICIPIO DE CUMARIBO - VICHADA</t>
  </si>
  <si>
    <t xml:space="preserve">6 meses </t>
  </si>
  <si>
    <t xml:space="preserve">PRESTACION DE SERVICIOS PARA LA REALIZACIÓN DE TALLERES Y SENSIBILIZACIONES ENCAMINADOS A CAPACITAR EN EL USO, APROPIACIÓN Y UTILIDAD DE LAS CIENCIAS DE TECNOLOGÍA E INNOVACIÓN DEL MUNICIPIO DE CUMARIBO - VICHADA VICHADA </t>
  </si>
  <si>
    <t>27112000  80141607  82101500  27112006  10151500-27112000-10170000-42121600-80141607-10191500-10171700-82101500 90101802 53102500</t>
  </si>
  <si>
    <t>Prestacion de servicos y apoyo a las organizaciones campesinas para la celebracion del dia nacional del campesino en el Municipio de Cumaribo-Vichada.</t>
  </si>
  <si>
    <t xml:space="preserve">
SECRETARIA GENERAL Y DE GOBIERNO
tel: 3213463528
secretariageneral@cumaribo-vichada.gov.co
</t>
  </si>
  <si>
    <t>PRESTACION DE SERVICIOS COMO OPERADOR DEL TRACTOR MUNICIPAL MASSEY MF 290/4 ADSCRITO A LA SECRETARIA GENERAL Y DE GOBIERNO, DESARROLLANDO ACTIVIDADES DE INCENTIVO A LA PRODUCCION DE PEQUENOS Y MEDIANOS PRODUCTORES EN EL MARCO DEL PROGRAMA NEGOCIOS VERDES DEL MUNICIPIO DE CUMARIBO DEPARTAMENTO DEL VICHADA</t>
  </si>
  <si>
    <t xml:space="preserve">10151500-27112000-10170000-42121600-80141607-10191500-10171700-82101500-90101802  </t>
  </si>
  <si>
    <t>Apoyo logistico para la realizacion del primer mercado campesino 2021 en el municipio  de Cumaribo - Vichada.</t>
  </si>
  <si>
    <t>10151500 27112000 10170000 42121600 80141607 10191500 10171700 82101500 90101802</t>
  </si>
  <si>
    <t>Apoyo logistico para la realizacion del segundo mercado campesino 2021 en el municipio  de Cumaribo - Vichada.</t>
  </si>
  <si>
    <t>10150000   10170000  10190000  27112000  10171702  10171801    27112000 27112006 21102100 15121508 15121504 15121501 25174004 15121517 15101501 78181701 10171500</t>
  </si>
  <si>
    <t>Establecimiento de proyectos productivos agropecuarios de generacion de alimentos para auto consumo dirijido a comunidades indigenas del Municipio de Cumaribo-Vichada.</t>
  </si>
  <si>
    <t xml:space="preserve"> 4 MESES</t>
  </si>
  <si>
    <t xml:space="preserve">21000000  15121501  15121504  15121517  25174004 41104213  </t>
  </si>
  <si>
    <t>Fortalecer el banco de  maquinaria y equipos menores del  Municipio de Cumaribo Vichada.</t>
  </si>
  <si>
    <t xml:space="preserve">82101601  82101503 82101501 10121702 </t>
  </si>
  <si>
    <t>30 dias</t>
  </si>
  <si>
    <t>84141501  84141502  84141600  93151605</t>
  </si>
  <si>
    <t>Conformación de acuerdos  interinstitucionales  para financiar  100 operaciones de creditos de proyectos agropecuarios en el municipio de Cumaribo - Vichada</t>
  </si>
  <si>
    <t>21101705  21101704  21101707  21101700
21111507</t>
  </si>
  <si>
    <t>Fortalecer la operatividad y productividad de las asociaciones del Municipio de Cumaribo-Vichada.</t>
  </si>
  <si>
    <t>REALIZAR LA ASISTENCIA TÉCNICA DE UN PROFESIONAL DE APOYO PARA EL SECTOR PECUARIO Y ACOMPAÑAMIENTO A LA OFICINA DE UMATA EN EL MUNICIPIO DE CUMARIBO DEPARTAMENTO DE VICHADA</t>
  </si>
  <si>
    <t xml:space="preserve">ADQUISICION DE MENAJE, EQUIPOS Y UTENSILIOS NECESARIOS PARA LA PRESTACIÓN DE SERVICIO DE ALIMENTACIÓN ESCOLAR  EN LAS DIFERENTES INSTITUCIONES EDUCATIVAS DEL MUNICIPIO DE CUMARIBO – VICHADA </t>
  </si>
  <si>
    <t xml:space="preserve">APOYO LOGÍSTICO PARA LA REALIZACIÓN DE MUESTRAS ARTISTICAS Y CULTURALES EN EL MARCO  DEL FESTIVAL DE VERANO A DESARROLLARSE EN EL AREA URBANA DEL MUNICIPIO DE CUMARIBO-VICHADA.  </t>
  </si>
  <si>
    <t xml:space="preserve">APOYO LOGÍSTICO PARA LA REALIZACIÓN DE MUESTRAS ARTISTICAS Y CULTURALES EN EL MARCO  DEL CUMARE A DESARROLLARSE EN EL AREA URBANA DEL MUNICIPIO DE CUMARIBO-VICHADA.  </t>
  </si>
  <si>
    <t xml:space="preserve">APOYO LOGÍSTICO PARA LA REALIZACIÓN DE MUESTRAS ARTISTICAS Y CULTURALES EN EL MARCO  DEL FESTIVAL  DEL MORICHE,  A DESARROLLARSE EN LA INSPECCION PALMARITO,  DEL MUNICIPIO DE CUMARIBO-VICHADA.  </t>
  </si>
  <si>
    <t>SEPTIMBRE DE 2021</t>
  </si>
  <si>
    <t xml:space="preserve">APOYO LOGÍSTICO PARA LA REALIZACIÓN DE MUESTRAS ARTISTICAS Y CULTURALES EN EL MARCO  DEL FESTIVAL "EL SEJE",  A DESARROLLARSE EN LA INSPECCION STRES MATAS,  DEL MUNICIPIO DE CUMARIBO-VICHADA.  </t>
  </si>
  <si>
    <t>PRESTACIÓN DE SERVICIOS PARA LA EJECUCIÓN DE ACTIVIDADES QUE INTEGRAN EL PLAN DE INTERVENCIONES COLECTIVAS 2021 DEL MUNICIPIO DE CUMARIBO VICHADA</t>
  </si>
  <si>
    <t xml:space="preserve">ADQUICION DE MAQUINARIA  PARA EL FOMENTO  DE LA  SEGURIDAD ALIMENTARIA Y NUTRICIONAL DE MUJERES INDIGENAS Y SUS FAMILIAS EN EL MUNICIPIO DE CUMARIBO VICHADA </t>
  </si>
  <si>
    <t xml:space="preserve">PRESTACION DE SERVICIOS DE APOYO A LA GESTION DE UN TECNICO PARA EL AREA DE  SALUD PUBLICA  EL MUNICIPIO DE CUMARIBO VICHADA </t>
  </si>
  <si>
    <t xml:space="preserve">PRESTACION DE SERVICIOS TECNICOS PARA EL DESARROLLO DE TALLERES EN ARTESANIA Y GATRONOMIA ETNICA, DIRIGIDOS A POBLACION INDIGENA DEL MUNICIPIO DE CUMARIBO VICHADA. </t>
  </si>
  <si>
    <t xml:space="preserve">
PRESTACION DE SERVICIOS PARA LA REALIZACION DE ACTIVIDADES RELACIONADAS CON DESARROLLO DE DESTREZASA EN NIÑOS Y NIÑAS DEL AREA URBANA DEL MUNICIPIO DE CUMARIBO DEPARTAAMENTO DEL VICHADA
</t>
  </si>
  <si>
    <t>ADQUISICION  DE ELEMENTOS PARA LA REALIZACION DE ACTIIVDADES RELACIONADAS CON EL FORTALECIMIENTO DE LA IDENTIDAD CULTURAL DE LA POBLACION AFRO DEL MUNICIPIO DE CUMARIBO DEPARTAMENTO DEL VICHADA</t>
  </si>
  <si>
    <t xml:space="preserve"> PRESTACIÓN DE SERVICIOS DE UN TECNOLOGO COMO APOYO AL SISTEMA DE VIGILANCIA EN SALUD PUBLICA- REPORTE Y CARGUE EN LA PLATAFORMA DE LA SALA SITUACIONAL  DEL MUNICIPIO DE CUMARIBO VICHADA.  </t>
  </si>
  <si>
    <t>ADQUISICION DE EQUIPOS TECNOLOGICOS PARA INSTITUCIONES EDUCATIVAS DEL MUNICIPIO DE CUMARIBO-VICHADA</t>
  </si>
  <si>
    <t>SGP EDUCACION</t>
  </si>
  <si>
    <t>PRESTACIÓN DE SERVICIOS DE UN INSTRUCTOR EN LA MODALIDAD DE  DE DANZA FOLKLORICA COLOMBIANA PARA EL APOYO A LOS PROCESOS DE FORMACION  A REALIZARSE DESDE LA CASA DE LA CULTURA  CACICA TSAMANI EN EL MUNICIPIO DE CUMARIBO VICHADA</t>
  </si>
  <si>
    <t>PRESTACIÓN DE SERVICIOS DE UN INSTRUCTOR EN LA MODALIDAD DE  TECNICA VOCAL PARA EL APOYO A LOS PROCESOS DE FORMACION  A REALIZARSE DESDE LA CASA DE LA CULTURA  CACICA TSAMANI EN EL MUNICIPIO DE CUMARIBO VICHADA</t>
  </si>
  <si>
    <t>PRESTACIÓN DE SERVICIOS DE UN INSTRUCTOR EN LA MODALIDAD DE INTERPRETACION DE  MARACAS Y TECNICA VOCAL MODALIDAD JOROPO EL APOYO A LOS PROCESOS DE FORMACION  A REALIZARSE DESDE LA CASA DE LA CULTURA  CACICA TSAMANI EN EL MUNICIPIO DE CUMARIBO VICHADA</t>
  </si>
  <si>
    <t xml:space="preserve">80141607, 60101606,24111509,82101601,11121604,31211508,,53103000,53102516,53101500,86131502,53130000,90110000,91100000,11151703,50193101,31151504,60122005,10160000,60121226,27111918,60140000
50192401
50000000
</t>
  </si>
  <si>
    <t>IMPLEMENTACION DE  ACCIONES ECAMINADAS A MEJORAR LA CALIDAD DE VIDA Y EL APROVECHAMIENTO DEL TIEMPO LIBRE EN  LA POBLACIÓN ADULTO MAYOR DEL MUNICIPIO DE CUMARIBO-VICHADA.</t>
  </si>
  <si>
    <t xml:space="preserve">ESTAMPILLA ADULTO MAYOR </t>
  </si>
  <si>
    <t>30111500 30111800    72151300 72151500  72151900 72152300  72152400 72152500  72152600 72152700  80101600 81101500  95121700 95121900</t>
  </si>
  <si>
    <t>Ampliaciones de la infraestructura educativa mediante la construcción de aulas escolares y unidades sanitarias en el sector rural del municipio de Cumaribo, Vichada</t>
  </si>
  <si>
    <t>Licitacion Pública</t>
  </si>
  <si>
    <t>SGP - EDUCACION</t>
  </si>
  <si>
    <t>Secretaria de Planeación e Infraestructura Municipal</t>
  </si>
  <si>
    <t>80101500
80101600
81101500</t>
  </si>
  <si>
    <t>Interventoría técnica, administrativa, financiera y contable para las ampliaciones de la infraestructura educativa mediante la construcción de aulas escolares y unidades sanitarias en el sector rural del municipio de Cumaribo, Vichada</t>
  </si>
  <si>
    <t>Concurso de Meritos</t>
  </si>
  <si>
    <t>Subsidio de servicios públicos domiciliarios de acueducto, alcantarillado y aseo del municipio de Cumaribo, Vichada.</t>
  </si>
  <si>
    <t xml:space="preserve">  11 Meses</t>
  </si>
  <si>
    <t xml:space="preserve">Secretaria de Planeación e Infraestructura Municipal /  Jefe Unidad de Servicios Públicos Domiciliarios </t>
  </si>
  <si>
    <t>Aportes del 15% de los recursos asignados al municipio de Cumaribo en el sector agua potable y saneamiento básico para la vigencia 20 21 con destino al plan departamental de aguas, del municipio de Cumaribo, Vichada</t>
  </si>
  <si>
    <t>40183002 40141600                           40171500 40171700</t>
  </si>
  <si>
    <t>Adquisición de tuberías, válvulas y accesorios complementarios para la optimización del buen funcionamiento de la red de acueducto del casco urbano del municipio de Cumaribo, Vichada.</t>
  </si>
  <si>
    <t xml:space="preserve">  2 Meses</t>
  </si>
  <si>
    <t>Selección abreviada Menor Cuantia</t>
  </si>
  <si>
    <t>73152100                                                                73181104</t>
  </si>
  <si>
    <t>Optimización de la planta de tratamiento de agua potable, sector centro del sistema de acueducto urbano del municipio de Cumaribo, Vichada.</t>
  </si>
  <si>
    <t>2  Meses</t>
  </si>
  <si>
    <t>44111500 72154100 72154302 81141807 72141119</t>
  </si>
  <si>
    <t>1  Meses</t>
  </si>
  <si>
    <t xml:space="preserve">30102400 30111500 40161500 40171600 40183000 40183100 47101500 72103300 72151100 72152700 72152900 72153900 80101600 81101500 81141800 83101500 95121700 73152100 73181100 72141119 72141500 </t>
  </si>
  <si>
    <t>Ampliación de las redes de alcantarillado sanitario en el casco urbano del municipio de Cumaribo, Vichada</t>
  </si>
  <si>
    <t>5  Meses</t>
  </si>
  <si>
    <t>Interventoría técnica, administrativa, contable, financiera, jurídica y ambiental ampliación de las redes de alcantarillado sanitario en el casco urbano del municipio de Cumaribo, Vichada</t>
  </si>
  <si>
    <t>6  Meses</t>
  </si>
  <si>
    <t xml:space="preserve">20111500 30102400 30111500 30152000 30181800 40161500 40171600 40175200 40183000 40183100 47101500 72103300 72141119 72141500 72151100 72152700 72152800 72152900 72153900 72154400 73152100 73181100 80101600 81101500 81141800 83101500 95121700 </t>
  </si>
  <si>
    <t>Construcción de sistema de abastecimiento de agua potable en el centro poblado de Werima, municipio de Cumaribo, Vichada.</t>
  </si>
  <si>
    <t>Interventoría técnica, administrativa, contable, financiera, jurídica y ambiental para la Construcción de sistema de abastecimiento de agua potable en el centro poblado de Werima, municipio de Cumaribo, Vichada.</t>
  </si>
  <si>
    <t>Optimización del sistema de abastecimiento de agua potable en la inspección del Tuparro vereda el placer, en el municipio de Cumaribo, Vichada</t>
  </si>
  <si>
    <t>Interventoría técnica, administrativa, contable, financiera, jurídica y ambiental para la optimización del sistema de abastecimiento de agua potable en la inspección del Tuparro vereda el placer, en el municipio de Cumaribo, Vichada</t>
  </si>
  <si>
    <t>4 Meses</t>
  </si>
  <si>
    <t>80101400
80101600
81101500
83101500</t>
  </si>
  <si>
    <t>Estudios y diseños para la construcción de acueductos para el municipio de Cumaribo, Vichada</t>
  </si>
  <si>
    <t>Interventoría técnica, administrativa, contable, financiera, jurídica y ambiental a los estudios y diseños para la construcción de acueductos para el municipio de Cumaribo, Vichada</t>
  </si>
  <si>
    <t>3  Meses</t>
  </si>
  <si>
    <t>Estudios y diseños para la construcción de alcantarillados para el municipio de Cumaribo, Vichada</t>
  </si>
  <si>
    <t>Interventoría técnica, administrativa, contable, financiera, jurídica y ambiental a los estudios y diseños para la construcción de alcantarillados para el municipio de Cumaribo, Vichada</t>
  </si>
  <si>
    <t>80101600
81101500</t>
  </si>
  <si>
    <t>Prestación de servicios de la consultoría para elaborar el plan de saneamiento y manejo de vertimientos en el municipio de Cumaribo, Vichada</t>
  </si>
  <si>
    <t>Aportes administrativos, técnicos y financieros para la prestación del servicio de energía eléctrica domiciliaria 24 horas en el casco urbano del Municipio de Cumaribo, Vichada</t>
  </si>
  <si>
    <t>Libre inversion y libre destinacion</t>
  </si>
  <si>
    <t>26121600 81101700
81102400 80111600
72151500 39101600
39122100 72141115  
72141122 30102901   72154027 83101806</t>
  </si>
  <si>
    <t>Ampliación y mejoramiento de las redes eléctricas y alumbrado publico en el sector rural del Municipio de Cumaribo, Vichada</t>
  </si>
  <si>
    <t>Destinacion especifica</t>
  </si>
  <si>
    <t>Interventoría técnica, administrativa, contable, financiera y jurídica para la ampliación y mejoramiento de las redes eléctricas y alumbrado publico en el sector rural del municipio de Cumaribo, Vichada</t>
  </si>
  <si>
    <t>5 Meses</t>
  </si>
  <si>
    <t>26121600 81101700
81102400 80111600
72151500 39101600
39122100</t>
  </si>
  <si>
    <t>Mantenimiento de las fuentes de generación eléctrica de los centros poblados del Municipio de Cumaribo, Vichada</t>
  </si>
  <si>
    <t>30101700 30111500                                30111800 30161600                                          72101500 72141500                                            72151900 72152500                                          72152700 72153900                                   73181900 80101600                                                      81101500</t>
  </si>
  <si>
    <t>Construcción de vivienda de interés prioritario en el área rural y urbana en lote propio y urbanizado en el municipio de Cumaribo, Vichada</t>
  </si>
  <si>
    <t>4 Mes</t>
  </si>
  <si>
    <t xml:space="preserve">Libre inversion                                                    Libre destinacion                                                                   Recursos propios                                                   </t>
  </si>
  <si>
    <t>Interventoría técnica, administrativa, contable, financiera y jurídica para la construcción de vivienda de interés social en el área rural y urbana en lote propio y urbanizado en el municipio de Cumaribo, Vichada</t>
  </si>
  <si>
    <t>72101500 72141000 72141100</t>
  </si>
  <si>
    <t>Mejoramiento de malla vial mediante reparcheo del tramo de la calle 7 entre carrera 9 y 10 del casco urbano del municipio de Cumaribo, Vichada</t>
  </si>
  <si>
    <t>Mejoramiento de malla vial mediante reparcheo de tramos en el casco urbano del municipio de Cumaribo, Vichada</t>
  </si>
  <si>
    <t>2 Mes</t>
  </si>
  <si>
    <t>72101500 72141000 72141100 72141001 72141003 72141500 72152900 73151500</t>
  </si>
  <si>
    <t>Construcción de box culvert en el kilómetro 7 vía Cumaribo el viento del área rural del municipio de Cumaribo, Vichada</t>
  </si>
  <si>
    <t xml:space="preserve">Desarrollo de talleres educativos en el marco de la conservación de la biodiversidad y los servicios ecosistémicos en el área urbana y rural del municipio de Cumaribo, Vichada </t>
  </si>
  <si>
    <t xml:space="preserve">Implementación de talleres en el municipio de Cumaribo para fomentar el autocuidado y conservación de los ecosistemas en el municipio de Cumaribo, Vichada </t>
  </si>
  <si>
    <t xml:space="preserve">Implementación de talleres y actividades en el PRAES y PROCEDAS para incentivar el  autocuidado y la educación ambiental en Municipio de Cumaribo, Vichada </t>
  </si>
  <si>
    <t>80111701                                                 80111601</t>
  </si>
  <si>
    <t>Apoyo a la gestión para la generación de un esquema o acuerdo de pago con Corporinoquia para el municipio de Cumaribo, Vichada</t>
  </si>
  <si>
    <t xml:space="preserve">Libre destinacion   </t>
  </si>
  <si>
    <t>82101801-80141600</t>
  </si>
  <si>
    <t xml:space="preserve">Desarrollo de campañas y talleres sobre alternativas ambientales para promover el sentido de pertenencia y contribuir con el cambio climático del Municipio de Cumaribo, Vichada </t>
  </si>
  <si>
    <t>Adquisición de semillas nativas para realizar compensación ambiental en el Municipio de Cumaribo, Vichada</t>
  </si>
  <si>
    <t>Elaboración del plan municipal contra incendios forestales y actualización del plan Municipal de Gestión del Riesgo de Desastres del municipio de Cumaribo, Vichada</t>
  </si>
  <si>
    <t>Selección abreviada de menor cuantia.</t>
  </si>
  <si>
    <t>25101700 32131000 43211500 53102700 56101700 72121400 80111600 80111700 82121500 95121700</t>
  </si>
  <si>
    <t>Dotación de elementos requeridos por el cuerpo de bomberos para atender emergencias el municipio de Cumaribo, Vichada</t>
  </si>
  <si>
    <t>Apoyo de ayudas humanitarias en caso de que ocurra un desastre o una emergencia en el municipio de Cumaribo, Vichada</t>
  </si>
  <si>
    <t>30102400 30151500 30102200 39121300 72101500 73181100 80101600 81101500</t>
  </si>
  <si>
    <t>Remodelación de las instalaciones del centro de protección social adulto mayor denominado "Centro vida" en el municipio de Cumaribo, Vichada</t>
  </si>
  <si>
    <t>3 Mes</t>
  </si>
  <si>
    <t>Mantenimiento a la infraestructura denominada "papicentro" en el área urbana del municipio de Cumaribo, Vichada</t>
  </si>
  <si>
    <t>1  Mes</t>
  </si>
  <si>
    <t>30102400 30151500 30102200 39121300 72101500 73181100 80101600 81101500 72152500    72151900 72152900 72152600   72152700 72153900 95121700   95122300</t>
  </si>
  <si>
    <t>Mantenimiento de la infraestructura del polideportivo denominado "El Alcaraván" en el casco urbano del municipio de Cumaribo, Vichada</t>
  </si>
  <si>
    <t>72103301 72153102
72153103 72101507
72102905 72141301
72141303 80101600
81101500</t>
  </si>
  <si>
    <t>9  Meses</t>
  </si>
  <si>
    <t>Adecuación de iluminación al parque biosaludable ubicado en el sector alcaraván alto del casco urbano del municipio de Cumaribo, Vichada</t>
  </si>
  <si>
    <t>Fortalecimiento para la actualización del plan básico de ordenamiento territorial (PBOT) para el municipio de Cumaribo, Vichada</t>
  </si>
  <si>
    <t>2  Mes</t>
  </si>
  <si>
    <t>80111701                                                 80111601                                                              80101604                                                                    80101602</t>
  </si>
  <si>
    <t>Prestación de servicios de un ingeniero ambiental para apoyar y asistir técnicamente el componente ambiental y gestión del riesgo en la Secretaria de Planeación e Infraestructura del municipio de Cumaribo, Vichada</t>
  </si>
  <si>
    <t>FORTALECIMIENTO</t>
  </si>
  <si>
    <t>Prestación de servicios de un profesional para el fortalecimiento y apoyo al monitoreo de proyectos en los aplicativos MGA WEB, SUIFP TERRITORIO, GESPROY de la Secretaria de Planeación e Infraestructura del municipio de Cumaribo, Vichada</t>
  </si>
  <si>
    <t>Prestar servicios profesionales como ingeniero para apoyar la planificación, la formulación, estructuración, seguimiento, ajustes y revisión de los proyectos viabilizados y no viabilizados por los entes generadores de recursos y de regalías de los proyectos desarrollados en la Secretaria de Planeación e Infraestructura del municipio de Cumaribo, Vichada</t>
  </si>
  <si>
    <t>Prestar servicios profesionales para la gestión de proyectos ante los entes generadores de recursos a nivel nacional en beneficio de la población del municipio de Cumaribo, Vichada</t>
  </si>
  <si>
    <t>Prestar servicios profesionales para gestionar proyectos de regalías y realizar acompañamiento en su seguimiento, ajustes y revisión en las diferentes plataformas en beneficio de la población del municipio de Cumaribo, Vichada</t>
  </si>
  <si>
    <t>Prestar los servicios profesionales como ingeniero civil en la secretaría de planeación e infraestructura en lo relacionado a proyectos de equipamiento municipal, infraestructura eléctrica, agua potable y saneamiento básico del municipio de Cumaribo, Vichada.</t>
  </si>
  <si>
    <t>80111701                                                            80111601                                                                                   81101500</t>
  </si>
  <si>
    <t>Prestar los servicios profesionales como ingeniero civil en la secretaría de planeación e infraestructura en lo relacionado a proyectos de vivienda, vías e infraestructura municipal, del municipio de Cumaribo, Vichada.</t>
  </si>
  <si>
    <t>Prestación  servicios de un profesional en el área de arquitectura para asistencia técnica y apoyo urbanístico a la secretaria de planeación e infraestructura del municipio de Cumaribo Vichada.</t>
  </si>
  <si>
    <t>Prestación de servicios de apoyo de un eléctrico en la secretaría de planeación  para el adecuado funcionamiento de la infraestructura del municipio de Cumaribo, Vichada</t>
  </si>
  <si>
    <t xml:space="preserve">FUNCIONAMIENTO </t>
  </si>
  <si>
    <t>Prestación de servicios de apoyo a la gestión documental y administrativa de la Secretaria de Planeación e infraestructura municipal del municipio de Cumaribo, Vichada</t>
  </si>
  <si>
    <t xml:space="preserve">80111701                                                 80111601                                                             </t>
  </si>
  <si>
    <t>Prestación de servicios de un topógrafo para elaborar los levantamientos topográficos requeridos en área urbana y rural del municipio de Cumaribo, Vichada</t>
  </si>
  <si>
    <t>Prestación de servicios de un cadenero de topografía para elaborar los levantamientos topográficos requeridos en área urbana y rural del municipio de Cumaribo, Vichada</t>
  </si>
  <si>
    <t>Construcción y mejoramiento de los sistemas de acueducto para la comunidad de Maniare resguardo Aiwa kuna tsepajibo del Municipio de Cumaribo, Vichada</t>
  </si>
  <si>
    <t>Interventoría técnica, administrativa, contable, financiera, jurídica y ambiental para la construcción y mejoramiento de los sistemas de acueducto para la comunidad de Maniare resguardo Aiwa kuna tsepajibo del Municipio de Cumaribo, Vichada</t>
  </si>
  <si>
    <t>Construcción de sistema de abastecimiento de agua potable en el centro poblado de chupave, municipio de Cumaribo, Vichada.</t>
  </si>
  <si>
    <t>Interventoría técnica, administrativa, contable, financiera, jurídica y ambiental para la construcción de sistema de abastecimiento de agua potable en el centro poblado de chupave, municipio de Cumaribo, Vichada.</t>
  </si>
  <si>
    <t>Construcción y optimización de sistema de abastecimiento de agua potable en el centro poblado de pueblo nuevo "sama", municipio de Cumaribo, Vichada.</t>
  </si>
  <si>
    <t>Interventoría técnica, administrativa, contable, financiera, jurídica y ambiental para la construcción y optimización de sistema de abastecimiento de agua potable en el centro poblado de pueblo nuevo "sama", municipio de Cumaribo, Vichada.</t>
  </si>
  <si>
    <t>Construcción y optimización de sistema de abastecimiento de agua potable en el centro poblado de mariave, municipio de Cumaribo, Vichada.</t>
  </si>
  <si>
    <t>Interventoría técnica, administrativa, contable, financiera, jurídica y ambiental para la construcción y optimización de sistema de abastecimiento de agua potable en el centro poblado de mariave, municipio de Cumaribo, Vichada.</t>
  </si>
  <si>
    <t>Construcción y optimización de sistema de abastecimiento de agua potable en el centro poblado de sarrapia, municipio de Cumaribo, Vichada.</t>
  </si>
  <si>
    <t>Interventoría técnica, administrativa, contable, financiera, jurídica y ambiental para la construcción y optimización de sistema de abastecimiento de agua potable en el centro poblado de sarrapia, municipio de Cumaribo, Vichada.</t>
  </si>
  <si>
    <t>Optimización y construcción de sistemas de abastecimiento de agua potable rurales del municipio de Cumaribo, Vichada</t>
  </si>
  <si>
    <t>Interventoría técnica, administrativa, contable, financiera, jurídica y ambiental para la optimización y construcción de sistemas de abastecimiento de agua potable rurales del municipio de Cumaribo, Vichada</t>
  </si>
  <si>
    <t>Optimización, mejoramiento y ampliación del sistema de redes de alcantarillado sanitario residuales en el casco urbano del municipio de Cumaribo, Vichada</t>
  </si>
  <si>
    <t>Interventoría técnica, administrativa, contable, financiera, jurídica y ambiental a la optimización, mejoramiento y ampliación del sistema de redes de alcantarillado sanitario residuales en el casco urbano del municipio de Cumaribo, Vichada</t>
  </si>
  <si>
    <t>Construcción y ampliación del sistema de redes de alcantarillado sanitario residuales en el casco urbano del municipio de Cumaribo, Vichada</t>
  </si>
  <si>
    <t>Interventoría técnica, administrativa, contable, financiera, jurídica y ambiental para la construcción y ampliación del sistema de redes de alcantarillado sanitario residuales en el casco urbano del municipio de Cumaribo, Vichada</t>
  </si>
  <si>
    <t>Estudios y diseños para la construcción, optimización y mejoramiento del acueducto para el sector urbano para el municipio de Cumaribo, Vichada</t>
  </si>
  <si>
    <t>Interventoría técnica, administrativa, contable, financiera, jurídica y ambiental a los estudios y diseños para la  construcción, optimización y mejoramiento del acueducto para el sector urbano para el municipio de Cumaribo, Vichada</t>
  </si>
  <si>
    <t>4  Meses</t>
  </si>
  <si>
    <t>Estudios y diseños para la construcción, optimización y mejoramiento del acueducto para el sector rural para el municipio de Cumaribo, Vichada</t>
  </si>
  <si>
    <t>Interventoría técnica, administrativa, contable, financiera, jurídica y ambiental a los estudios y diseños para la construcción, optimización y mejoramiento del acueducto para el sector rural para el municipio de Cumaribo, Vichada</t>
  </si>
  <si>
    <t>Estudios y diseños para la construcción, optimización y mejoramiento del alcantarillado para el sector urbano para el municipio de Cumaribo, Vichada</t>
  </si>
  <si>
    <t>Interventoría técnica, administrativa, contable, financiera, jurídica y ambiental a los estudios y diseños para la construcción, optimización y mejoramiento del alcantarillado para el sector urbano para el municipio de Cumaribo, Vichada</t>
  </si>
  <si>
    <t>Ampliación y mejoramiento de las redes eléctricas y alumbrado publico en el sector rural el sejal del municipio de Cumaribo, Vichada</t>
  </si>
  <si>
    <t>Interventoría técnica, administrativa, contable, financiera y jurídica para la ampliación y mejoramiento de las redes eléctricas y alumbrado publico en el sector rural el sejal del municipio de Cumaribo, Vichada</t>
  </si>
  <si>
    <t>Ampliación y mejoramiento de las redes eléctricas y alumbrado publico en el sector rural denominado sarrapia del municipio de Cumaribo, Vichada</t>
  </si>
  <si>
    <t>Interventoría técnica, administrativa, contable, financiera y jurídica para la ampliación y mejoramiento de las redes eléctricas y alumbrado publico en el sector rural denominado sarrapia del municipio de Cumaribo, Vichada</t>
  </si>
  <si>
    <t xml:space="preserve">Ampliación y mejoramiento del alumbrado público en el área urbana del municipio de Cumaribo, Vichada </t>
  </si>
  <si>
    <t xml:space="preserve">Interventoría técnica, administrativa, contable, financiera y jurídica para la ampliación y mejoramiento del alumbrado público en el área urbana del municipio de Cumaribo, Vichada </t>
  </si>
  <si>
    <t xml:space="preserve">Ampliación y mejoramiento del alumbrado público en el área rural del municipio de Cumaribo, Vichada </t>
  </si>
  <si>
    <t xml:space="preserve">Interventoría técnica, administrativa, contable, financiera y jurídica para la ampliación y mejoramiento del alumbrado público en el área rural del municipio de Cumaribo, Vichada </t>
  </si>
  <si>
    <t>26121600 81101700
81102400 80111600
72151500 39101600
39122100 72141115  
72141122</t>
  </si>
  <si>
    <t xml:space="preserve">Mantenimiento del alumbrado público en el área urbana del municipio de Cumaribo, Vichada </t>
  </si>
  <si>
    <t xml:space="preserve">Interventoría técnica, administrativa, contable, financiera y jurídica para el mantenimiento del alumbrado público en el área urbana del municipio de Cumaribo, Vichada </t>
  </si>
  <si>
    <t xml:space="preserve">Mantenimiento del alumbrado público en el área rural del municipio de Cumaribo, Vichada </t>
  </si>
  <si>
    <t xml:space="preserve">Interventoría técnica, administrativa, contable, financiera y jurídica para el mantenimiento del alumbrado público en el área rural del municipio de Cumaribo, Vichada </t>
  </si>
  <si>
    <t>Construcción de vivienda de interés prioritario en el área urbana en lote urbanizado en el municipio de Cumaribo, Vichada</t>
  </si>
  <si>
    <t>Interventoría técnica, administrativa, contable, financiera y jurídica para la construcción de vivienda de interés prioritario en el área urbana en lote urbanizado en el municipio de Cumaribo, Vichada</t>
  </si>
  <si>
    <t>Construcción de vivienda de interés prioritario en el área rural urbana en lote propio en el municipio de Cumaribo, Vichada</t>
  </si>
  <si>
    <t>5 Mes</t>
  </si>
  <si>
    <t>Interventoría técnica, administrativa, contable, financiera y jurídica para la construcción de vivienda de interés prioritario en el área rural urbana en lote propio en el municipio de Cumaribo, Vichada</t>
  </si>
  <si>
    <t>Construcción de vivienda de interés social en el área urbana del municipio de Cumaribo, Vichada</t>
  </si>
  <si>
    <t>Interventoría técnica, administrativa, contable, financiera y jurídica para la construcción de vivienda de interés social en el área urbana del municipio de Cumaribo, Vichada</t>
  </si>
  <si>
    <t>30101700 30111500 30111800 30161600 72101500 72141500 72151900 72152500 72152700 72153900 73181900 80101600 81101500</t>
  </si>
  <si>
    <t>Construcción de vivienda de interés social en el área rural del municipio de Cumaribo, Vichada</t>
  </si>
  <si>
    <t>5  Mes</t>
  </si>
  <si>
    <t>Interventoría técnica, administrativa, contable, financiera y jurídica para la Construcción de vivienda de interés social en el área rural del municipio de Cumaribo, Vichada</t>
  </si>
  <si>
    <t>72101500 72141000 72141100 72141500 72152700 72141003 72141104</t>
  </si>
  <si>
    <t>Mantenimiento y mejoramiento de la malla vial del área urbana del municipio de Cumaribo, Vichada</t>
  </si>
  <si>
    <t>Interventoría técnica, administrativa, contable, financiera, jurídica y ambiental para el mantenimiento y mejoramiento de la malla vial del área urbana del municipio de Cumaribo, Vichada</t>
  </si>
  <si>
    <t>Mejoramiento de malla vial mediante reparcheo del tramo entre la intersección de la calle 8 y carrera 10 del casco urbano del municipio de Cumaribo, Vichada</t>
  </si>
  <si>
    <t>Mejoramiento de malla vial mediante pavimentación con asfalto frio en el tramo de la carrera 12 entre calle 6 y 5 del casco urbano del municipio de Cumaribo, Vichada</t>
  </si>
  <si>
    <t>Mantenimiento del paso tramo Caño Meriba del área rural del municipio de Cumaribo, Vichada</t>
  </si>
  <si>
    <t>Construcción de un pontón el sector denominado caño laca en el área rural del municipio de Cumaribo, Vichada</t>
  </si>
  <si>
    <t>Interventoría técnica, administrativa, contable, financiera, jurídica y ambiental para la Construcción de un pontón el sector denominado caño laca en el área rural del municipio de Cumaribo, Vichada</t>
  </si>
  <si>
    <t>Construcción de box culvert en  el kilómetro 15 desde el municipio de Cumaribo vía  cumariana y maniare  del área rural del municipio de Cumaribo, Vichada</t>
  </si>
  <si>
    <t xml:space="preserve">Adquisición de predios en el Municipio de Cumaribo para la protección ambiental y de micro-cuencas en Municipio de Cumaribo, Vichada </t>
  </si>
  <si>
    <t>Implementar talleres en el Municipio de Cumaribo para dar  conocimiento de los  riesgo que presentes por fenómenos naturales, asi como las alternativas de reducción y atención del mismo  en el municipio de Cumaribo, Vichada</t>
  </si>
  <si>
    <t>Consultoría para formulación de proyectos para la atención de desastres o emergencias en el municipio de Cumaribo, Vichada</t>
  </si>
  <si>
    <t>Mantenimiento de la infraestructura del parque central del municipio de Cumaribo, Vichada</t>
  </si>
  <si>
    <t>Construcción de un parque ambiental y equipos biosaludables ubicado en el barrio alcaraván para los habitantes del municipio de Cumaribo, Vichada.</t>
  </si>
  <si>
    <t>Realizar los estudios y diseños y las obras de construcción del proyecto SACUDETE al parque ubicado en el municipio de Cumaribo, Vichada.</t>
  </si>
  <si>
    <t>COFINANCIACION NACIONAL</t>
  </si>
  <si>
    <t>Interventoría técnica, administrativa, financiera, ambiental, jurídica y contable a los estudios y diseños y las obras de construcción del proyecto SACUDETE al parque ubicado en el municipio de Cumaribo, Vichada</t>
  </si>
  <si>
    <t xml:space="preserve">7 Meses </t>
  </si>
  <si>
    <t>OPTIMIZACION DE LAS MAQUINAS OPERATIVAS DEL SISTEMA DE ACUEDUCTO DEL CASCO URBANO DEL MUNICIPIO DE CUMARIBO VICHADA.</t>
  </si>
  <si>
    <t>Optimización de las maquinas operativas del sistema de acueducto del casco urbano del municipio de Cumaribo, Vichada.</t>
  </si>
  <si>
    <t>Fecha estimada de inicio de proceso de selección</t>
  </si>
  <si>
    <t>Duración estimada del contrato</t>
  </si>
  <si>
    <t>245.438.728</t>
  </si>
  <si>
    <t>25.438.728</t>
  </si>
  <si>
    <t>APOYO LOGISTICO PARA LA REALIZACION DE ACCIONES QUE PERMITAN  EL TRANSITO A LA VIDA CIVIL DE PERSONAS EN PROCESO DE REINCORPORACION  Y REINTEGRACION PRESENTES EN EL MUNICIPIO DE CUMARIBO -  VICHADA</t>
  </si>
  <si>
    <t>53131608  53131504  53131503  53131502  14111704  14111703  50192901  50401811   50131704   50161814   50151514</t>
  </si>
  <si>
    <t xml:space="preserve">ADQUISICION DE ELEMENTOS DE ASEO,  VIVERES Y ABARROTES  DESTINADOS A LA POBLACION MIGRANTES PRESENTE EN EL MUNICIPIO DE CUMARIBO - VICHADA </t>
  </si>
  <si>
    <t>PRESTACIÓN DE SERVICIOS DE INTERNET  PARA EL FORTALECIMIENTO DEL PROGRAMA DE VIGILANCIA EPIDEMIOLÓGICA (SIVIGILA) DEL ÁREA DE SALUD PÚBLICA  DEL MUNICIPIO DE CUMARIBO VICHADA</t>
  </si>
  <si>
    <t>PRESTACIÓN DE SERVICIOS DE UN PROFESIONAL EN DERECHO PARA EL PROGRAMA DE PARTICIPACION SOCIAL EN EL AREA DE SALUD PUBLICA DEL MUNICIPIO DE CUMARIBO</t>
  </si>
  <si>
    <t>PRESTACIÓN DE SERVICIOS PROFESIONALES  PARA EL  APOYO A LA GESTIÓN EN SALUD, EN PLANEACIÓN INTEGRAL PARA EL ÁREA DE SALUD PÚBLICA DEL MUNICIPIO DE CUMARIBO VICHADA</t>
  </si>
  <si>
    <t>PRESTACIÓN DE SERVICIOS DE UN AUXILIAR DE ENFERMERIA COMO APOYO A  LA DIMENSION DERECHOS SEXUALES Y RESPRODUCTIVOS, DEL AREA DE SALUD PUBLICA  DEL MUNICIPIO DE CUMARIBO VICHADA</t>
  </si>
  <si>
    <t>PRESTACION DE SERVICIOS DE UN PROFESIONAL DE LA SALUD ESPECIALIZADO EN  EPIDEMIOLOGIA PARA EL  AREA DE SALUD PUBLICA DEL MUNICIPIO DE CUMARIBO VICHADA.</t>
  </si>
  <si>
    <t>PRESTACIÓN DE SERVICIOS DE UN PROFESIONAL   DE LA SALUD PARA EL  PROGRAMA  SIVIGILA- ESTADISTICAS VITALES DEL AREA DE SALUD PUBLICA DEL MUNICIPIO DE CUMARIBO VICHADA .</t>
  </si>
  <si>
    <t>PRESTACION DE SERVICIOS DE UN TECNICO COMO APOYO AL  PROGRAMA  SIVIGILA- ESTADISTICAS VITALES DEL AREA DE SALUD PUBLICA DEL MUNICIPIO DE CUMARIBO VICHADA .</t>
  </si>
  <si>
    <t xml:space="preserve">PRESTACION DE SERVICIOS DE APOYO A LA GESTION COMO GESTOR COMUNITARIO  PARA EJECUCION DE ACCIONES  DE SALUD PUBLICA EN EL MUNICIPIO DE CUMARIBO. (10) </t>
  </si>
  <si>
    <t>PRESTACIÓN DE SERVICIOS DE APOYO A LA GESTIÓN DE UN TECNICO PARA EL FORTALECIMIENTO DE LAS ACCIONES DE VIGILANCIA EN SALUD PÚBLICA EN EL MARCO DE LA EMERGENCIA SANITARIA POR  CORONAVIRUS COVID 19 EN EL MUNICIPIO DE CUMARIBO VICHADA (18)</t>
  </si>
  <si>
    <t>PRESTACION DE SERVICIOS PROFESIONALES ESPECIALIZADOS DE UN EPIDEMIOLOGO PARA EL FORTALECIMIENTO DE LAS ACCIONES DE VIGILANCIA EN SALUD PUBLICA   EN EL MARCO DE LA EMERGENCIA SANITARIA POR  CORONAVIRUS COVID 19 EN EL MUNICIPIO DE CUMARIBO VICHADA</t>
  </si>
  <si>
    <t xml:space="preserve">PRESTACIÓN DE SERVICIO DE APOYO A LA GESTIÓN    PARA EJECUCION DE ACCIONES DE PREVENCION Y CONTROL  DEL CORONAVIRUS COVID-19 EN EL MUNICIPIO DE CUMARIBO VICHADA. (3) </t>
  </si>
  <si>
    <t>PRESTACION DE SERVICIOS Y APOYO PARA LLEVAR A CABO LA JORNADA NACIONAL DE VACUNACION A RELIZARSE EN EL MES DE ENERO DE 2021 EN EL AREA RURAL DEL MUNICIPIO DE CUMARIBO VICHADA.</t>
  </si>
  <si>
    <t>PRESTACION DE SERVICIOS DE UN TECNICO PARA APOYO DE LOS GESTORES COMUNITARIOS EN SALUD QUE EJECUTAN ACCIONES EN SALUD PUBLICA EN EL MUNICIPIO DE CUMARIBO-VICHADA</t>
  </si>
  <si>
    <t>PRESTACION DE SERVICIOS DE UN TECNICO PARA APOYO A LA GESTION DEL PROGRAMA AMPLIADO DE INMUNIZACION (PAI)  EN EL MUNICIPIO DE CUMARIBO VICHADA.</t>
  </si>
  <si>
    <t>ADICION NUMERO UNO (1) EN VALOR AL CONTRATO DE PRESTACION DE SERVICIOS NUMERO 418 DEL 22 DE DICIEMBRE DEL 2020, CUYO OBJETO ES MANTENIMIENTO PREVENTIVO Y CORRECTIVO A TODO COSTO DEL VEHÍCULO TIPO VOLQUETA ADSCRITA A LA UNIDAD DE SERVICIOS PÚBLICOS DEL MUNICIPIO DE CUMARIBO VICHADA.</t>
  </si>
  <si>
    <t>Mantenimiento de tramos viales en el area rural del municipio de Cumaribo, Vichada</t>
  </si>
  <si>
    <t>82101801 80141600</t>
  </si>
  <si>
    <t xml:space="preserve">Desarrollo de campañas y talleres sobre alternativas ambientales, conservación de la biodiversidad y ecosistemas y cambio climático en el Municipio de Cumaribo, Vichada </t>
  </si>
  <si>
    <t>Adquisición de predios para protección de zonas ambientales en riesgo del municipio de Cumaribo, vichada</t>
  </si>
  <si>
    <t>Selección abreviada Menor Cuantía</t>
  </si>
  <si>
    <t>Prestación de servicios profesionales para capacitar a los organismos de socorro  en el municipio de Cumaribo, Vichada</t>
  </si>
  <si>
    <t>Estudios y diseños de una plazoleta de eventos culturales en el casco urbano del municipio de Cumaribo, Vichada.</t>
  </si>
  <si>
    <t>Construcción de una plazoleta de eventos culturales en el casco urbano del municipio de Cumaribo, Vichada.</t>
  </si>
  <si>
    <t>Interventoría técnica, administrativa, contable, financiera, jurídica y ambiental para la construcción de una plazoleta de eventos culturales en el casco urbano del municipio de Cumaribo, Vichada.</t>
  </si>
  <si>
    <t xml:space="preserve"> 72152605
72103300
72141510
72154032</t>
  </si>
  <si>
    <t>Adición No.1 en valor y tiempo al Contrato No. 392-2020 de objeto "Mejoramiento y remodelación de la infraestructura de la casa de cultura la casica samani fase 1, en el municipio de Cumaribo – Vichada".</t>
  </si>
  <si>
    <t xml:space="preserve">Libre Inversion                                                                                                   </t>
  </si>
  <si>
    <t>30103619
73121805
30121706</t>
  </si>
  <si>
    <t>Adición No.1 en valor y tiempo al Contrato No. 388-2020 de objeto "Construcción de obras de arte mediante la implementación de sardineles en los barrios nuevo horizonte y alcaraván, en el casco urbano del municipio de Cumaribo – Vichada".</t>
  </si>
  <si>
    <t xml:space="preserve">SGR –
LIBRE INVERSIÓN – LIBRE DESTINACIÓN – RECURSOS PROPIOS </t>
  </si>
  <si>
    <t>26121600
30102901
72154027
83101806</t>
  </si>
  <si>
    <t>Adición No.1 en valor y tiempo al Contrato No. 370-2020 de objeto "Mejoramiento y adecuación de las redes eléctricas de la inspección el tuparro, municipio de Cumaribo – Vichada".</t>
  </si>
  <si>
    <t xml:space="preserve">SGR –
RECURSOS PROPIOS CON DESTINACIÓN ESPECIFICA </t>
  </si>
  <si>
    <t xml:space="preserve">72101500 72141000 72141100                                               </t>
  </si>
  <si>
    <t>Adición No.1 en valor y tiempo al Contrato No. 401-2020 de objeto "Mantenimiento y rehabilitación mediante reparcheo en asfalto un tramo de la malla vial urbana. En el punto de la calle 8 con carrera 14 municipio de Cumaribo departamento de Vichada".</t>
  </si>
  <si>
    <t>SGP- PROPOSITO GENERAL FORZOSA INVERSION LIBRE INVERSIÓN.</t>
  </si>
  <si>
    <t xml:space="preserve">Interventoria tecnica, administrativa, jurídica, ambiental y financiera para la construcción y optimización de sistema de abastecimiento de agua potable en el centro poblado de puerto principe, municipio de Cumaribo – Vichada. </t>
  </si>
  <si>
    <t xml:space="preserve">SGR –
AGUA POTABLE </t>
  </si>
  <si>
    <t>Mantenimiento del tramo Santa Teresita del Tuparro en el kilómetro 6 al 8 via a la inspección el tuparro del área rural del municipio de Cumaribo, Vichada.</t>
  </si>
  <si>
    <t>Mantenimiento del tramo Caño Meriba del area rural del municipio de Cumaribo, Vichada</t>
  </si>
  <si>
    <t>50.661.407.474</t>
  </si>
  <si>
    <t>En el año 2021  tendremos como proposito aunar todas las fuerzas sociales, economicas, productivas, politicas en pro de dar lo mejor por el crecimiento y el desarrolla de las comunidades que mas lo necesitan, en procura de construir una sociedad mas equitativa y justa que venza los padecimientos de salud y educacione endemicos en nuestra region. Anelamos un municipio donde sus habitantes encuentren las mejores condiciones y oportunidades para fortalecerse de manera individual y comunitaria, respetando sus origines, tradiciones y ancestralidades, donde todos quepamos, donde tengamos un territorio de paz coherente con las politicas nacionales y que nos permita generacion de empleo agro industria, turismo, conservacion de nuestro recurso natural, y beneficios ecosistemicos para nuestra poblacion. sentaremos la s bases y principios para un trabajo contínuo, constante y coherente por los proximos cuatro años.</t>
  </si>
  <si>
    <t>alcaldia de cumaribo vichada</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</si>
</sst>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d/mm/yyyy;@"/>
    <numFmt numFmtId="202" formatCode="_-&quot;$&quot;* #,##0_-;\-&quot;$&quot;* #,##0_-;_-&quot;$&quot;* &quot;-&quot;??_-;_-@_-"/>
  </numFmts>
  <fonts count="8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0"/>
      <name val="Arial Narrow"/>
      <family val="2"/>
    </font>
    <font>
      <b/>
      <sz val="9"/>
      <name val="Tahoma"/>
      <family val="2"/>
    </font>
    <font>
      <sz val="9"/>
      <name val="Tahoma"/>
      <family val="2"/>
    </font>
    <font>
      <sz val="12"/>
      <name val="Arial"/>
      <family val="2"/>
    </font>
    <font>
      <sz val="11"/>
      <name val="Arial Narrow"/>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10"/>
      <color indexed="8"/>
      <name val="Calibri"/>
      <family val="2"/>
    </font>
    <font>
      <sz val="10"/>
      <name val="Calibri"/>
      <family val="2"/>
    </font>
    <font>
      <sz val="11"/>
      <name val="Calibri"/>
      <family val="2"/>
    </font>
    <font>
      <sz val="10"/>
      <color indexed="56"/>
      <name val="Calibri"/>
      <family val="2"/>
    </font>
    <font>
      <sz val="12"/>
      <color indexed="8"/>
      <name val="Calibri"/>
      <family val="2"/>
    </font>
    <font>
      <sz val="12"/>
      <name val="Calibri"/>
      <family val="2"/>
    </font>
    <font>
      <sz val="10"/>
      <color indexed="8"/>
      <name val="Arial Narrow"/>
      <family val="2"/>
    </font>
    <font>
      <sz val="9"/>
      <color indexed="8"/>
      <name val="Calibri"/>
      <family val="2"/>
    </font>
    <font>
      <sz val="12"/>
      <color indexed="8"/>
      <name val="Arial"/>
      <family val="2"/>
    </font>
    <font>
      <sz val="11"/>
      <color indexed="8"/>
      <name val="Arial Narrow"/>
      <family val="2"/>
    </font>
    <font>
      <sz val="11"/>
      <color indexed="9"/>
      <name val="Arial Narrow"/>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0"/>
      <color theme="1"/>
      <name val="Calibri"/>
      <family val="2"/>
    </font>
    <font>
      <sz val="10"/>
      <color rgb="FF000000"/>
      <name val="Calibri"/>
      <family val="2"/>
    </font>
    <font>
      <sz val="10"/>
      <color rgb="FF002060"/>
      <name val="Calibri"/>
      <family val="2"/>
    </font>
    <font>
      <sz val="12"/>
      <color theme="1"/>
      <name val="Calibri"/>
      <family val="2"/>
    </font>
    <font>
      <sz val="10"/>
      <color theme="1"/>
      <name val="Arial Narrow"/>
      <family val="2"/>
    </font>
    <font>
      <sz val="9"/>
      <color theme="1"/>
      <name val="Calibri"/>
      <family val="2"/>
    </font>
    <font>
      <sz val="12"/>
      <color theme="1"/>
      <name val="Arial"/>
      <family val="2"/>
    </font>
    <font>
      <sz val="12"/>
      <color rgb="FF000000"/>
      <name val="Arial"/>
      <family val="2"/>
    </font>
    <font>
      <sz val="12"/>
      <color rgb="FF000000"/>
      <name val="Calibri"/>
      <family val="2"/>
    </font>
    <font>
      <sz val="11"/>
      <color rgb="FF000000"/>
      <name val="Calibri"/>
      <family val="2"/>
    </font>
    <font>
      <sz val="11"/>
      <color rgb="FF000000"/>
      <name val="Arial Narrow"/>
      <family val="2"/>
    </font>
    <font>
      <sz val="11"/>
      <color theme="1"/>
      <name val="Arial Narrow"/>
      <family val="2"/>
    </font>
    <font>
      <sz val="11"/>
      <color theme="0"/>
      <name val="Arial Narrow"/>
      <family val="2"/>
    </font>
    <font>
      <sz val="10"/>
      <color rgb="FF000000"/>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9" fontId="46" fillId="0" borderId="0" applyFill="0" applyBorder="0" applyProtection="0">
      <alignment horizontal="left" vertical="center"/>
    </xf>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3" fillId="29" borderId="1" applyNumberFormat="0" applyAlignment="0" applyProtection="0"/>
    <xf numFmtId="0" fontId="54" fillId="30" borderId="0" applyNumberFormat="0" applyBorder="0" applyProtection="0">
      <alignment horizontal="center" vertical="center"/>
    </xf>
    <xf numFmtId="0" fontId="55"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58" fillId="32" borderId="0" applyNumberFormat="0" applyBorder="0" applyAlignment="0" applyProtection="0"/>
    <xf numFmtId="0" fontId="3" fillId="0" borderId="0">
      <alignment/>
      <protection/>
    </xf>
    <xf numFmtId="0" fontId="0" fillId="33" borderId="5" applyNumberFormat="0" applyFont="0" applyAlignment="0" applyProtection="0"/>
    <xf numFmtId="3" fontId="46" fillId="0" borderId="0" applyFill="0" applyBorder="0" applyProtection="0">
      <alignment horizontal="right" vertical="center"/>
    </xf>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229">
    <xf numFmtId="0" fontId="0" fillId="0" borderId="0" xfId="0" applyFont="1" applyAlignment="1">
      <alignment/>
    </xf>
    <xf numFmtId="0" fontId="0" fillId="0" borderId="0" xfId="0" applyAlignment="1" applyProtection="1">
      <alignment wrapText="1"/>
      <protection/>
    </xf>
    <xf numFmtId="0" fontId="55" fillId="34" borderId="10" xfId="48" applyFill="1" applyBorder="1" applyAlignment="1" applyProtection="1" quotePrefix="1">
      <alignment wrapText="1"/>
      <protection/>
    </xf>
    <xf numFmtId="0" fontId="49" fillId="35" borderId="10" xfId="40" applyFont="1" applyFill="1" applyBorder="1" applyAlignment="1" applyProtection="1">
      <alignment horizontal="center" vertical="center" wrapText="1"/>
      <protection/>
    </xf>
    <xf numFmtId="0" fontId="4" fillId="36" borderId="0" xfId="58" applyFont="1" applyFill="1" applyProtection="1">
      <alignment/>
      <protection/>
    </xf>
    <xf numFmtId="0" fontId="4" fillId="36" borderId="0" xfId="58" applyFont="1" applyFill="1" applyAlignment="1" applyProtection="1">
      <alignment horizontal="center" vertical="center" wrapText="1"/>
      <protection/>
    </xf>
    <xf numFmtId="0" fontId="45" fillId="0" borderId="0" xfId="0" applyFont="1" applyAlignment="1" applyProtection="1">
      <alignment wrapText="1"/>
      <protection/>
    </xf>
    <xf numFmtId="0" fontId="64"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64" fillId="0" borderId="0" xfId="0" applyFont="1" applyAlignment="1">
      <alignment wrapText="1"/>
    </xf>
    <xf numFmtId="0" fontId="54" fillId="30" borderId="10" xfId="47" applyBorder="1" applyProtection="1">
      <alignment horizontal="center" vertical="center"/>
      <protection/>
    </xf>
    <xf numFmtId="49" fontId="46" fillId="0" borderId="10" xfId="33" applyBorder="1" applyProtection="1">
      <alignment horizontal="left" vertical="center"/>
      <protection/>
    </xf>
    <xf numFmtId="3" fontId="46" fillId="0" borderId="10" xfId="60" applyBorder="1" applyProtection="1">
      <alignment horizontal="right" vertical="center"/>
      <protection/>
    </xf>
    <xf numFmtId="0" fontId="54" fillId="30" borderId="10" xfId="47" applyBorder="1" applyAlignment="1" applyProtection="1">
      <alignment horizontal="center" vertical="center" wrapText="1"/>
      <protection/>
    </xf>
    <xf numFmtId="0" fontId="65" fillId="34" borderId="10" xfId="0" applyNumberFormat="1" applyFont="1" applyFill="1" applyBorder="1" applyAlignment="1">
      <alignment wrapText="1"/>
    </xf>
    <xf numFmtId="14" fontId="65" fillId="34" borderId="10" xfId="0" applyNumberFormat="1" applyFont="1" applyFill="1" applyBorder="1" applyAlignment="1">
      <alignment wrapText="1"/>
    </xf>
    <xf numFmtId="0" fontId="66" fillId="36" borderId="10" xfId="0" applyFont="1" applyFill="1" applyBorder="1" applyAlignment="1" applyProtection="1">
      <alignment horizontal="left" vertical="center" wrapText="1"/>
      <protection locked="0"/>
    </xf>
    <xf numFmtId="0" fontId="34" fillId="36" borderId="10" xfId="0" applyFont="1" applyFill="1" applyBorder="1" applyAlignment="1" applyProtection="1">
      <alignment horizontal="left" vertical="center" wrapText="1"/>
      <protection locked="0"/>
    </xf>
    <xf numFmtId="0" fontId="34" fillId="36" borderId="10" xfId="0" applyFont="1" applyFill="1" applyBorder="1" applyAlignment="1" applyProtection="1">
      <alignment horizontal="center" vertical="center" wrapText="1"/>
      <protection locked="0"/>
    </xf>
    <xf numFmtId="3" fontId="34" fillId="36" borderId="10" xfId="51" applyNumberFormat="1" applyFont="1" applyFill="1" applyBorder="1" applyAlignment="1" applyProtection="1">
      <alignment horizontal="right" vertical="center" wrapText="1"/>
      <protection locked="0"/>
    </xf>
    <xf numFmtId="0" fontId="35" fillId="36" borderId="10"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0" fillId="36" borderId="10" xfId="0" applyFont="1" applyFill="1" applyBorder="1" applyAlignment="1" applyProtection="1">
      <alignment vertical="center" wrapText="1"/>
      <protection locked="0"/>
    </xf>
    <xf numFmtId="0" fontId="35" fillId="36" borderId="10" xfId="0" applyFont="1" applyFill="1" applyBorder="1" applyAlignment="1" applyProtection="1">
      <alignment vertical="center" wrapText="1"/>
      <protection locked="0"/>
    </xf>
    <xf numFmtId="0" fontId="0" fillId="36" borderId="0" xfId="0" applyFont="1" applyFill="1" applyAlignment="1" applyProtection="1">
      <alignment vertical="center" wrapText="1"/>
      <protection locked="0"/>
    </xf>
    <xf numFmtId="0" fontId="35" fillId="36" borderId="11" xfId="0" applyFont="1" applyFill="1" applyBorder="1" applyAlignment="1" applyProtection="1">
      <alignment horizontal="center" vertical="center" wrapText="1"/>
      <protection locked="0"/>
    </xf>
    <xf numFmtId="0" fontId="0" fillId="36" borderId="11" xfId="0" applyFont="1" applyFill="1" applyBorder="1" applyAlignment="1" applyProtection="1">
      <alignment horizontal="center" vertical="center" wrapText="1"/>
      <protection locked="0"/>
    </xf>
    <xf numFmtId="0" fontId="35" fillId="36" borderId="12" xfId="0" applyFont="1" applyFill="1" applyBorder="1" applyAlignment="1" applyProtection="1">
      <alignment horizontal="center" vertical="center" wrapText="1"/>
      <protection locked="0"/>
    </xf>
    <xf numFmtId="0" fontId="35" fillId="36" borderId="10" xfId="0" applyFont="1" applyFill="1" applyBorder="1" applyAlignment="1" applyProtection="1">
      <alignment horizontal="justify" vertical="center" wrapText="1"/>
      <protection locked="0"/>
    </xf>
    <xf numFmtId="3" fontId="35" fillId="36" borderId="10" xfId="55" applyNumberFormat="1" applyFont="1" applyFill="1" applyBorder="1" applyAlignment="1" applyProtection="1">
      <alignment horizontal="right" vertical="center" wrapText="1"/>
      <protection locked="0"/>
    </xf>
    <xf numFmtId="17" fontId="35" fillId="36" borderId="10" xfId="0" applyNumberFormat="1"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182" fontId="35" fillId="36" borderId="10" xfId="55" applyFont="1" applyFill="1" applyBorder="1" applyAlignment="1" applyProtection="1">
      <alignment horizontal="right" vertical="center"/>
      <protection locked="0"/>
    </xf>
    <xf numFmtId="0" fontId="35" fillId="36" borderId="13" xfId="0" applyFont="1" applyFill="1" applyBorder="1" applyAlignment="1" applyProtection="1">
      <alignment horizontal="center" vertical="center" wrapText="1"/>
      <protection locked="0"/>
    </xf>
    <xf numFmtId="0" fontId="35" fillId="36" borderId="10" xfId="0" applyNumberFormat="1" applyFont="1" applyFill="1" applyBorder="1" applyAlignment="1" applyProtection="1">
      <alignment horizontal="left" vertical="center" wrapText="1"/>
      <protection locked="0"/>
    </xf>
    <xf numFmtId="17" fontId="0" fillId="36" borderId="10" xfId="0" applyNumberFormat="1" applyFont="1" applyFill="1" applyBorder="1" applyAlignment="1" applyProtection="1">
      <alignment horizontal="center" vertical="center" wrapText="1"/>
      <protection locked="0"/>
    </xf>
    <xf numFmtId="0" fontId="34" fillId="36" borderId="10" xfId="0" applyFont="1" applyFill="1" applyBorder="1" applyAlignment="1" applyProtection="1">
      <alignment horizontal="left" wrapText="1"/>
      <protection locked="0"/>
    </xf>
    <xf numFmtId="0" fontId="66" fillId="36" borderId="10" xfId="0" applyFont="1" applyFill="1" applyBorder="1" applyAlignment="1" applyProtection="1">
      <alignment horizontal="left" wrapText="1"/>
      <protection locked="0"/>
    </xf>
    <xf numFmtId="3" fontId="66" fillId="36" borderId="10" xfId="51" applyNumberFormat="1" applyFont="1" applyFill="1" applyBorder="1" applyAlignment="1" applyProtection="1">
      <alignment horizontal="right" vertical="center" wrapText="1"/>
      <protection locked="0"/>
    </xf>
    <xf numFmtId="0" fontId="67" fillId="36" borderId="10" xfId="0" applyFont="1" applyFill="1" applyBorder="1" applyAlignment="1" applyProtection="1">
      <alignment horizontal="left" wrapText="1"/>
      <protection locked="0"/>
    </xf>
    <xf numFmtId="0" fontId="68" fillId="36" borderId="10" xfId="0" applyFont="1" applyFill="1" applyBorder="1" applyAlignment="1" applyProtection="1">
      <alignment horizontal="left" wrapText="1"/>
      <protection locked="0"/>
    </xf>
    <xf numFmtId="17" fontId="66" fillId="36" borderId="10" xfId="0" applyNumberFormat="1" applyFont="1" applyFill="1" applyBorder="1" applyAlignment="1" applyProtection="1">
      <alignment horizontal="left" vertical="center" wrapText="1"/>
      <protection locked="0"/>
    </xf>
    <xf numFmtId="0" fontId="67" fillId="36" borderId="10" xfId="0" applyFont="1" applyFill="1" applyBorder="1" applyAlignment="1" applyProtection="1">
      <alignment horizontal="left" vertical="center" wrapText="1"/>
      <protection locked="0"/>
    </xf>
    <xf numFmtId="0" fontId="66" fillId="36" borderId="10" xfId="0" applyNumberFormat="1" applyFont="1" applyFill="1" applyBorder="1" applyAlignment="1" applyProtection="1">
      <alignment horizontal="left" vertical="center" wrapText="1"/>
      <protection locked="0"/>
    </xf>
    <xf numFmtId="0" fontId="66" fillId="36" borderId="10" xfId="0" applyFont="1" applyFill="1" applyBorder="1" applyAlignment="1" applyProtection="1">
      <alignment horizontal="center" vertical="center" wrapText="1"/>
      <protection locked="0"/>
    </xf>
    <xf numFmtId="3" fontId="66" fillId="36" borderId="10" xfId="54" applyNumberFormat="1" applyFont="1" applyFill="1" applyBorder="1" applyAlignment="1" applyProtection="1">
      <alignment horizontal="right" vertical="center" wrapText="1"/>
      <protection locked="0"/>
    </xf>
    <xf numFmtId="0" fontId="66" fillId="36" borderId="10" xfId="0" applyFont="1" applyFill="1" applyBorder="1" applyAlignment="1" applyProtection="1">
      <alignment vertical="center" wrapText="1"/>
      <protection locked="0"/>
    </xf>
    <xf numFmtId="3" fontId="34" fillId="36" borderId="10" xfId="54" applyNumberFormat="1" applyFont="1" applyFill="1" applyBorder="1" applyAlignment="1" applyProtection="1">
      <alignment horizontal="right" vertical="center" wrapText="1"/>
      <protection locked="0"/>
    </xf>
    <xf numFmtId="0" fontId="34" fillId="36" borderId="10" xfId="0" applyFont="1" applyFill="1" applyBorder="1" applyAlignment="1" applyProtection="1">
      <alignment vertical="center" wrapText="1"/>
      <protection locked="0"/>
    </xf>
    <xf numFmtId="0" fontId="67" fillId="36" borderId="10" xfId="0" applyFont="1" applyFill="1" applyBorder="1" applyAlignment="1" applyProtection="1">
      <alignment horizontal="center" vertical="center" wrapText="1"/>
      <protection locked="0"/>
    </xf>
    <xf numFmtId="3" fontId="66" fillId="36" borderId="10" xfId="0" applyNumberFormat="1" applyFont="1" applyFill="1" applyBorder="1" applyAlignment="1" applyProtection="1">
      <alignment horizontal="right" vertical="center" wrapText="1"/>
      <protection locked="0"/>
    </xf>
    <xf numFmtId="0" fontId="67" fillId="36" borderId="10" xfId="0" applyFont="1" applyFill="1" applyBorder="1" applyAlignment="1" applyProtection="1">
      <alignment vertical="center"/>
      <protection locked="0"/>
    </xf>
    <xf numFmtId="3" fontId="67" fillId="36" borderId="10" xfId="0" applyNumberFormat="1" applyFont="1" applyFill="1" applyBorder="1" applyAlignment="1" applyProtection="1">
      <alignment horizontal="right" vertical="center"/>
      <protection locked="0"/>
    </xf>
    <xf numFmtId="3" fontId="34" fillId="36" borderId="10" xfId="53" applyNumberFormat="1" applyFont="1" applyFill="1" applyBorder="1" applyAlignment="1" applyProtection="1">
      <alignment horizontal="right" vertical="center" wrapText="1"/>
      <protection locked="0"/>
    </xf>
    <xf numFmtId="6" fontId="67" fillId="36" borderId="10" xfId="0" applyNumberFormat="1" applyFont="1" applyFill="1" applyBorder="1" applyAlignment="1" applyProtection="1">
      <alignment vertical="center"/>
      <protection locked="0"/>
    </xf>
    <xf numFmtId="0" fontId="67" fillId="36" borderId="10" xfId="0" applyFont="1" applyFill="1" applyBorder="1" applyAlignment="1" applyProtection="1">
      <alignment horizontal="center" vertical="center"/>
      <protection locked="0"/>
    </xf>
    <xf numFmtId="3" fontId="66" fillId="36" borderId="10" xfId="53" applyNumberFormat="1" applyFont="1" applyFill="1" applyBorder="1" applyAlignment="1" applyProtection="1">
      <alignment horizontal="right" vertical="center" wrapText="1"/>
      <protection locked="0"/>
    </xf>
    <xf numFmtId="0" fontId="34" fillId="36" borderId="10" xfId="0" applyFont="1" applyFill="1" applyBorder="1" applyAlignment="1" applyProtection="1">
      <alignment vertical="center"/>
      <protection locked="0"/>
    </xf>
    <xf numFmtId="6" fontId="34" fillId="36" borderId="10" xfId="0" applyNumberFormat="1" applyFont="1" applyFill="1" applyBorder="1" applyAlignment="1" applyProtection="1">
      <alignment horizontal="right" vertical="center"/>
      <protection locked="0"/>
    </xf>
    <xf numFmtId="0" fontId="34" fillId="36" borderId="10" xfId="0" applyFont="1" applyFill="1" applyBorder="1" applyAlignment="1" applyProtection="1">
      <alignment horizontal="left" vertical="center"/>
      <protection locked="0"/>
    </xf>
    <xf numFmtId="3" fontId="34" fillId="36" borderId="10" xfId="55" applyNumberFormat="1" applyFont="1" applyFill="1" applyBorder="1" applyAlignment="1" applyProtection="1">
      <alignment horizontal="right" vertical="center" wrapText="1"/>
      <protection locked="0"/>
    </xf>
    <xf numFmtId="0" fontId="34" fillId="36" borderId="10" xfId="0" applyFont="1" applyFill="1" applyBorder="1" applyAlignment="1" applyProtection="1">
      <alignment/>
      <protection locked="0"/>
    </xf>
    <xf numFmtId="0" fontId="67" fillId="36" borderId="10" xfId="0" applyFont="1" applyFill="1" applyBorder="1" applyAlignment="1" applyProtection="1">
      <alignment/>
      <protection locked="0"/>
    </xf>
    <xf numFmtId="0" fontId="67" fillId="36" borderId="10" xfId="0" applyFont="1" applyFill="1" applyBorder="1" applyAlignment="1" applyProtection="1">
      <alignment wrapText="1"/>
      <protection locked="0"/>
    </xf>
    <xf numFmtId="0" fontId="66" fillId="36" borderId="10" xfId="0" applyFont="1" applyFill="1" applyBorder="1" applyAlignment="1" applyProtection="1">
      <alignment horizontal="right" vertical="center" wrapText="1"/>
      <protection locked="0"/>
    </xf>
    <xf numFmtId="202" fontId="66" fillId="36" borderId="10" xfId="0" applyNumberFormat="1" applyFont="1" applyFill="1" applyBorder="1" applyAlignment="1" applyProtection="1">
      <alignment horizontal="right" vertical="center" wrapText="1"/>
      <protection locked="0"/>
    </xf>
    <xf numFmtId="0" fontId="69" fillId="36" borderId="10" xfId="0" applyFont="1" applyFill="1" applyBorder="1" applyAlignment="1" applyProtection="1">
      <alignment horizontal="center" vertical="center" wrapText="1"/>
      <protection locked="0"/>
    </xf>
    <xf numFmtId="0" fontId="38" fillId="36" borderId="10" xfId="0" applyFont="1" applyFill="1" applyBorder="1" applyAlignment="1" applyProtection="1">
      <alignment horizontal="left" vertical="center" wrapText="1"/>
      <protection locked="0"/>
    </xf>
    <xf numFmtId="0" fontId="69" fillId="36" borderId="10" xfId="0" applyFont="1" applyFill="1" applyBorder="1" applyAlignment="1" applyProtection="1">
      <alignment horizontal="left" vertical="center" wrapText="1"/>
      <protection locked="0"/>
    </xf>
    <xf numFmtId="17" fontId="69" fillId="36" borderId="10" xfId="0" applyNumberFormat="1" applyFont="1" applyFill="1" applyBorder="1" applyAlignment="1" applyProtection="1">
      <alignment horizontal="left" vertical="center" wrapText="1"/>
      <protection locked="0"/>
    </xf>
    <xf numFmtId="3" fontId="69" fillId="36" borderId="10" xfId="53" applyNumberFormat="1" applyFont="1" applyFill="1" applyBorder="1" applyAlignment="1" applyProtection="1">
      <alignment horizontal="right" vertical="center" wrapText="1"/>
      <protection locked="0"/>
    </xf>
    <xf numFmtId="3" fontId="69" fillId="36" borderId="10" xfId="51" applyNumberFormat="1" applyFont="1" applyFill="1" applyBorder="1" applyAlignment="1" applyProtection="1">
      <alignment horizontal="right" vertical="center" wrapText="1"/>
      <protection locked="0"/>
    </xf>
    <xf numFmtId="0" fontId="4" fillId="36" borderId="0" xfId="58" applyFont="1" applyFill="1" applyAlignment="1" applyProtection="1">
      <alignment horizontal="left"/>
      <protection/>
    </xf>
    <xf numFmtId="0" fontId="64" fillId="36" borderId="0" xfId="0" applyFont="1" applyFill="1" applyAlignment="1" applyProtection="1">
      <alignment/>
      <protection/>
    </xf>
    <xf numFmtId="0" fontId="0" fillId="36" borderId="0" xfId="0" applyFill="1" applyAlignment="1" applyProtection="1">
      <alignment wrapText="1"/>
      <protection/>
    </xf>
    <xf numFmtId="0" fontId="0" fillId="36" borderId="0" xfId="0" applyFill="1" applyAlignment="1" applyProtection="1">
      <alignment horizontal="left" wrapText="1"/>
      <protection/>
    </xf>
    <xf numFmtId="0" fontId="0" fillId="36" borderId="10" xfId="0" applyFill="1" applyBorder="1" applyAlignment="1" applyProtection="1">
      <alignment wrapText="1"/>
      <protection/>
    </xf>
    <xf numFmtId="0" fontId="0" fillId="36" borderId="10" xfId="0" applyFill="1" applyBorder="1" applyAlignment="1" applyProtection="1">
      <alignment wrapText="1"/>
      <protection locked="0"/>
    </xf>
    <xf numFmtId="0" fontId="0" fillId="36" borderId="10" xfId="0" applyFill="1" applyBorder="1" applyAlignment="1" applyProtection="1" quotePrefix="1">
      <alignment wrapText="1"/>
      <protection locked="0"/>
    </xf>
    <xf numFmtId="0" fontId="70" fillId="36" borderId="14" xfId="0" applyFont="1" applyFill="1" applyBorder="1" applyAlignment="1" applyProtection="1">
      <alignment vertical="center" wrapText="1"/>
      <protection locked="0"/>
    </xf>
    <xf numFmtId="0" fontId="65" fillId="36" borderId="10" xfId="0" applyNumberFormat="1" applyFont="1" applyFill="1" applyBorder="1" applyAlignment="1" applyProtection="1">
      <alignment wrapText="1"/>
      <protection locked="0"/>
    </xf>
    <xf numFmtId="14" fontId="65" fillId="36" borderId="10" xfId="0" applyNumberFormat="1" applyFont="1" applyFill="1" applyBorder="1" applyAlignment="1" applyProtection="1">
      <alignment wrapText="1"/>
      <protection locked="0"/>
    </xf>
    <xf numFmtId="0" fontId="0" fillId="36" borderId="0" xfId="0" applyFill="1" applyBorder="1" applyAlignment="1" applyProtection="1">
      <alignment wrapText="1"/>
      <protection/>
    </xf>
    <xf numFmtId="0" fontId="0" fillId="36" borderId="0" xfId="0" applyFill="1" applyBorder="1" applyAlignment="1" applyProtection="1">
      <alignment horizontal="center" vertical="top" wrapText="1"/>
      <protection/>
    </xf>
    <xf numFmtId="1" fontId="0" fillId="36" borderId="10" xfId="51" applyNumberFormat="1" applyFont="1" applyFill="1" applyBorder="1" applyAlignment="1" applyProtection="1">
      <alignment horizontal="center" vertical="center" wrapText="1"/>
      <protection locked="0"/>
    </xf>
    <xf numFmtId="1" fontId="0" fillId="36" borderId="10" xfId="51" applyNumberFormat="1" applyFont="1" applyFill="1" applyBorder="1" applyAlignment="1" applyProtection="1">
      <alignment horizontal="left" vertical="center" wrapText="1"/>
      <protection locked="0"/>
    </xf>
    <xf numFmtId="0" fontId="49" fillId="36" borderId="10" xfId="40" applyFont="1" applyFill="1" applyBorder="1" applyAlignment="1" applyProtection="1">
      <alignment horizontal="center" vertical="center" wrapText="1"/>
      <protection/>
    </xf>
    <xf numFmtId="0" fontId="49" fillId="36" borderId="10" xfId="40" applyFont="1" applyFill="1" applyBorder="1" applyAlignment="1" applyProtection="1">
      <alignment horizontal="left" vertical="center" wrapText="1"/>
      <protection/>
    </xf>
    <xf numFmtId="0" fontId="67" fillId="36" borderId="0" xfId="0" applyFont="1" applyFill="1" applyAlignment="1" applyProtection="1">
      <alignment vertical="center" wrapText="1"/>
      <protection locked="0"/>
    </xf>
    <xf numFmtId="0" fontId="71" fillId="36" borderId="10" xfId="0" applyFont="1" applyFill="1" applyBorder="1" applyAlignment="1" applyProtection="1">
      <alignment vertical="center" wrapText="1"/>
      <protection locked="0"/>
    </xf>
    <xf numFmtId="0" fontId="71" fillId="36" borderId="10" xfId="0" applyFont="1" applyFill="1" applyBorder="1" applyAlignment="1" applyProtection="1">
      <alignment horizontal="right" vertical="center" wrapText="1"/>
      <protection locked="0"/>
    </xf>
    <xf numFmtId="3" fontId="71" fillId="36" borderId="10" xfId="0" applyNumberFormat="1" applyFont="1" applyFill="1" applyBorder="1" applyAlignment="1" applyProtection="1">
      <alignment horizontal="right" vertical="center" wrapText="1"/>
      <protection locked="0"/>
    </xf>
    <xf numFmtId="0" fontId="69" fillId="36" borderId="12" xfId="0" applyFont="1" applyFill="1" applyBorder="1" applyAlignment="1" applyProtection="1">
      <alignment horizontal="center" vertical="center" wrapText="1"/>
      <protection locked="0"/>
    </xf>
    <xf numFmtId="17" fontId="69" fillId="36" borderId="12" xfId="0" applyNumberFormat="1" applyFont="1" applyFill="1" applyBorder="1" applyAlignment="1" applyProtection="1">
      <alignment horizontal="left" vertical="center" wrapText="1"/>
      <protection locked="0"/>
    </xf>
    <xf numFmtId="0" fontId="38" fillId="36" borderId="12" xfId="0" applyFont="1" applyFill="1" applyBorder="1" applyAlignment="1" applyProtection="1">
      <alignment horizontal="center" vertical="center"/>
      <protection locked="0"/>
    </xf>
    <xf numFmtId="3" fontId="69" fillId="36" borderId="12" xfId="0" applyNumberFormat="1" applyFont="1" applyFill="1" applyBorder="1" applyAlignment="1" applyProtection="1">
      <alignment horizontal="center" vertical="center" wrapText="1"/>
      <protection locked="0"/>
    </xf>
    <xf numFmtId="0" fontId="10" fillId="36" borderId="10" xfId="0" applyFont="1" applyFill="1" applyBorder="1" applyAlignment="1" applyProtection="1">
      <alignment horizontal="left" vertical="center"/>
      <protection locked="0"/>
    </xf>
    <xf numFmtId="0" fontId="72" fillId="36" borderId="10" xfId="0" applyFont="1" applyFill="1" applyBorder="1" applyAlignment="1" applyProtection="1">
      <alignment vertical="center" wrapText="1"/>
      <protection locked="0"/>
    </xf>
    <xf numFmtId="17" fontId="73" fillId="36" borderId="10" xfId="0" applyNumberFormat="1" applyFont="1" applyFill="1" applyBorder="1" applyAlignment="1" applyProtection="1">
      <alignment horizontal="left" vertical="center"/>
      <protection locked="0"/>
    </xf>
    <xf numFmtId="0" fontId="73" fillId="36" borderId="10" xfId="0" applyFont="1" applyFill="1" applyBorder="1" applyAlignment="1" applyProtection="1">
      <alignment vertical="center"/>
      <protection locked="0"/>
    </xf>
    <xf numFmtId="0" fontId="73" fillId="36" borderId="10" xfId="0" applyFont="1" applyFill="1" applyBorder="1" applyAlignment="1" applyProtection="1">
      <alignment horizontal="center" vertical="center" wrapText="1"/>
      <protection locked="0"/>
    </xf>
    <xf numFmtId="0" fontId="74" fillId="36" borderId="10" xfId="0" applyFont="1" applyFill="1" applyBorder="1" applyAlignment="1" applyProtection="1">
      <alignment horizontal="center" vertical="center" wrapText="1"/>
      <protection locked="0"/>
    </xf>
    <xf numFmtId="6" fontId="73" fillId="36" borderId="10" xfId="0" applyNumberFormat="1" applyFont="1" applyFill="1" applyBorder="1" applyAlignment="1" applyProtection="1">
      <alignment horizontal="right" vertical="center"/>
      <protection locked="0"/>
    </xf>
    <xf numFmtId="0" fontId="73" fillId="36" borderId="10" xfId="0" applyFont="1" applyFill="1" applyBorder="1" applyAlignment="1" applyProtection="1">
      <alignment horizontal="left" vertical="center"/>
      <protection locked="0"/>
    </xf>
    <xf numFmtId="0" fontId="0" fillId="36" borderId="10" xfId="0" applyFont="1" applyFill="1" applyBorder="1" applyAlignment="1" applyProtection="1">
      <alignment horizontal="justify" vertical="center" wrapText="1"/>
      <protection locked="0"/>
    </xf>
    <xf numFmtId="0" fontId="0" fillId="36" borderId="10" xfId="0" applyFont="1" applyFill="1" applyBorder="1" applyAlignment="1" applyProtection="1">
      <alignment vertical="center" wrapText="1"/>
      <protection locked="0"/>
    </xf>
    <xf numFmtId="0" fontId="0" fillId="36" borderId="10" xfId="0" applyFont="1" applyFill="1" applyBorder="1" applyAlignment="1" applyProtection="1">
      <alignment horizontal="justify" vertical="center"/>
      <protection locked="0"/>
    </xf>
    <xf numFmtId="17" fontId="35" fillId="36" borderId="12" xfId="0" applyNumberFormat="1" applyFont="1" applyFill="1" applyBorder="1" applyAlignment="1" applyProtection="1">
      <alignment horizontal="center" vertical="center"/>
      <protection locked="0"/>
    </xf>
    <xf numFmtId="182" fontId="35" fillId="36" borderId="12" xfId="55" applyFont="1" applyFill="1" applyBorder="1" applyAlignment="1" applyProtection="1">
      <alignment horizontal="right" vertical="center" wrapText="1"/>
      <protection locked="0"/>
    </xf>
    <xf numFmtId="182" fontId="0" fillId="36" borderId="12" xfId="55" applyFont="1" applyFill="1" applyBorder="1" applyAlignment="1" applyProtection="1">
      <alignment horizontal="right" vertical="center" wrapText="1"/>
      <protection locked="0"/>
    </xf>
    <xf numFmtId="0" fontId="0" fillId="36" borderId="12" xfId="0" applyFont="1" applyFill="1" applyBorder="1" applyAlignment="1" applyProtection="1">
      <alignment horizontal="center" vertical="center" wrapText="1"/>
      <protection locked="0"/>
    </xf>
    <xf numFmtId="0" fontId="75" fillId="36" borderId="10" xfId="0" applyFont="1" applyFill="1" applyBorder="1" applyAlignment="1" applyProtection="1">
      <alignment horizontal="justify" vertical="center"/>
      <protection locked="0"/>
    </xf>
    <xf numFmtId="182" fontId="0" fillId="36" borderId="11" xfId="55" applyFont="1" applyFill="1" applyBorder="1" applyAlignment="1" applyProtection="1">
      <alignment horizontal="right" vertical="center" wrapText="1"/>
      <protection locked="0"/>
    </xf>
    <xf numFmtId="0" fontId="35" fillId="36" borderId="11" xfId="0" applyFont="1" applyFill="1" applyBorder="1" applyAlignment="1" applyProtection="1">
      <alignment horizontal="center" vertical="center"/>
      <protection locked="0"/>
    </xf>
    <xf numFmtId="182" fontId="0" fillId="36" borderId="10" xfId="55" applyFont="1" applyFill="1" applyBorder="1" applyAlignment="1" applyProtection="1">
      <alignment horizontal="right" vertical="center" wrapText="1"/>
      <protection locked="0"/>
    </xf>
    <xf numFmtId="182" fontId="35" fillId="36" borderId="10" xfId="55" applyFont="1" applyFill="1" applyBorder="1" applyAlignment="1" applyProtection="1">
      <alignment horizontal="right" vertical="center" wrapText="1"/>
      <protection locked="0"/>
    </xf>
    <xf numFmtId="0" fontId="0" fillId="36" borderId="10" xfId="0" applyFill="1" applyBorder="1" applyAlignment="1" applyProtection="1">
      <alignment horizontal="left" vertical="top" wrapText="1"/>
      <protection locked="0"/>
    </xf>
    <xf numFmtId="0" fontId="64" fillId="36" borderId="0" xfId="0" applyFont="1" applyFill="1" applyAlignment="1" applyProtection="1">
      <alignment vertical="top" wrapText="1"/>
      <protection/>
    </xf>
    <xf numFmtId="0" fontId="2" fillId="36" borderId="0" xfId="58" applyFont="1" applyFill="1" applyProtection="1">
      <alignment/>
      <protection/>
    </xf>
    <xf numFmtId="0" fontId="11" fillId="36" borderId="10" xfId="0" applyFont="1" applyFill="1" applyBorder="1" applyAlignment="1">
      <alignment horizontal="center" vertical="center" wrapText="1"/>
    </xf>
    <xf numFmtId="0" fontId="11" fillId="36" borderId="10" xfId="40" applyFont="1" applyFill="1" applyBorder="1" applyAlignment="1">
      <alignment horizontal="left" vertical="center" wrapText="1"/>
    </xf>
    <xf numFmtId="17" fontId="11" fillId="36" borderId="10" xfId="40" applyNumberFormat="1" applyFont="1" applyFill="1" applyBorder="1" applyAlignment="1">
      <alignment horizontal="left" vertical="center" wrapText="1"/>
    </xf>
    <xf numFmtId="183" fontId="11" fillId="36" borderId="10" xfId="54" applyFont="1" applyFill="1" applyBorder="1" applyAlignment="1">
      <alignment horizontal="left" vertical="center" wrapText="1"/>
    </xf>
    <xf numFmtId="0" fontId="76" fillId="36" borderId="10" xfId="0" applyFont="1" applyFill="1" applyBorder="1" applyAlignment="1">
      <alignment horizontal="left" vertical="center" wrapText="1"/>
    </xf>
    <xf numFmtId="0" fontId="77" fillId="36" borderId="10" xfId="0" applyFont="1" applyFill="1" applyBorder="1" applyAlignment="1">
      <alignment horizontal="center" vertical="center" wrapText="1"/>
    </xf>
    <xf numFmtId="0" fontId="77" fillId="36" borderId="10" xfId="0" applyFont="1" applyFill="1" applyBorder="1" applyAlignment="1">
      <alignment horizontal="left" vertical="center" wrapText="1"/>
    </xf>
    <xf numFmtId="17" fontId="77" fillId="36" borderId="10" xfId="0" applyNumberFormat="1" applyFont="1" applyFill="1" applyBorder="1" applyAlignment="1">
      <alignment horizontal="left" vertical="center" wrapText="1"/>
    </xf>
    <xf numFmtId="183" fontId="77" fillId="36" borderId="10" xfId="54" applyFont="1" applyFill="1" applyBorder="1" applyAlignment="1">
      <alignment horizontal="left" vertical="center" wrapText="1"/>
    </xf>
    <xf numFmtId="17" fontId="11" fillId="36" borderId="10" xfId="0" applyNumberFormat="1" applyFont="1" applyFill="1" applyBorder="1" applyAlignment="1">
      <alignment horizontal="left" vertical="center" wrapText="1"/>
    </xf>
    <xf numFmtId="0" fontId="11" fillId="36" borderId="10" xfId="0" applyFont="1" applyFill="1" applyBorder="1" applyAlignment="1">
      <alignment horizontal="left" vertical="center" wrapText="1"/>
    </xf>
    <xf numFmtId="0" fontId="0" fillId="36" borderId="10" xfId="0" applyFill="1" applyBorder="1" applyAlignment="1" applyProtection="1">
      <alignment horizontal="left" wrapText="1"/>
      <protection locked="0"/>
    </xf>
    <xf numFmtId="3" fontId="0" fillId="36" borderId="10" xfId="0" applyNumberFormat="1" applyFill="1" applyBorder="1" applyAlignment="1" applyProtection="1">
      <alignment wrapText="1"/>
      <protection locked="0"/>
    </xf>
    <xf numFmtId="0" fontId="78" fillId="23" borderId="10" xfId="40" applyFont="1" applyBorder="1" applyAlignment="1">
      <alignment horizontal="center" vertical="center" wrapText="1"/>
    </xf>
    <xf numFmtId="3" fontId="78" fillId="23" borderId="10" xfId="40" applyNumberFormat="1" applyFont="1" applyBorder="1" applyAlignment="1">
      <alignment horizontal="center" vertical="center" wrapText="1"/>
    </xf>
    <xf numFmtId="0" fontId="34" fillId="36" borderId="10" xfId="0" applyFont="1" applyFill="1" applyBorder="1" applyAlignment="1">
      <alignment horizontal="left" vertical="center" wrapText="1"/>
    </xf>
    <xf numFmtId="0" fontId="71" fillId="36" borderId="10" xfId="0" applyFont="1" applyFill="1" applyBorder="1" applyAlignment="1">
      <alignment vertical="center" wrapText="1"/>
    </xf>
    <xf numFmtId="17" fontId="66" fillId="36" borderId="10" xfId="0" applyNumberFormat="1" applyFont="1" applyFill="1" applyBorder="1" applyAlignment="1">
      <alignment vertical="center" wrapText="1"/>
    </xf>
    <xf numFmtId="0" fontId="66" fillId="36" borderId="10" xfId="0" applyFont="1" applyFill="1" applyBorder="1" applyAlignment="1">
      <alignment vertical="center" wrapText="1"/>
    </xf>
    <xf numFmtId="0" fontId="67" fillId="36" borderId="10" xfId="0" applyFont="1" applyFill="1" applyBorder="1" applyAlignment="1">
      <alignment/>
    </xf>
    <xf numFmtId="202" fontId="71" fillId="36" borderId="10" xfId="0" applyNumberFormat="1" applyFont="1" applyFill="1" applyBorder="1" applyAlignment="1">
      <alignment horizontal="right" vertical="center" wrapText="1"/>
    </xf>
    <xf numFmtId="3" fontId="71" fillId="36" borderId="10" xfId="0" applyNumberFormat="1" applyFont="1" applyFill="1" applyBorder="1" applyAlignment="1">
      <alignment horizontal="right" vertical="center" wrapText="1"/>
    </xf>
    <xf numFmtId="0" fontId="66" fillId="36"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0" fillId="36" borderId="0" xfId="0" applyFont="1" applyFill="1" applyAlignment="1">
      <alignment vertical="center" wrapText="1"/>
    </xf>
    <xf numFmtId="17" fontId="7"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0" fillId="0" borderId="12" xfId="0" applyFont="1" applyFill="1" applyBorder="1" applyAlignment="1">
      <alignment horizontal="center" vertical="center" wrapText="1"/>
    </xf>
    <xf numFmtId="3" fontId="7" fillId="0" borderId="12" xfId="54" applyNumberFormat="1" applyFont="1" applyFill="1" applyBorder="1" applyAlignment="1">
      <alignment horizontal="right" vertical="center" wrapText="1"/>
    </xf>
    <xf numFmtId="3" fontId="70" fillId="0" borderId="12" xfId="51" applyNumberFormat="1" applyFont="1" applyFill="1" applyBorder="1" applyAlignment="1">
      <alignment horizontal="right" vertical="center" wrapText="1"/>
    </xf>
    <xf numFmtId="0" fontId="7" fillId="36" borderId="12" xfId="0" applyFont="1" applyFill="1" applyBorder="1" applyAlignment="1">
      <alignment vertical="center" wrapText="1"/>
    </xf>
    <xf numFmtId="0" fontId="7" fillId="36" borderId="12"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0" fillId="36" borderId="10" xfId="0" applyFont="1" applyFill="1" applyBorder="1" applyAlignment="1">
      <alignment vertical="center" wrapText="1"/>
    </xf>
    <xf numFmtId="17"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3" fontId="7" fillId="0" borderId="10" xfId="54" applyNumberFormat="1" applyFont="1" applyFill="1" applyBorder="1" applyAlignment="1">
      <alignment horizontal="right" vertical="center" wrapText="1"/>
    </xf>
    <xf numFmtId="3" fontId="70" fillId="0" borderId="10" xfId="51" applyNumberFormat="1" applyFont="1" applyFill="1" applyBorder="1" applyAlignment="1">
      <alignment horizontal="right" vertical="center" wrapText="1"/>
    </xf>
    <xf numFmtId="0" fontId="7" fillId="36" borderId="10" xfId="0" applyFont="1" applyFill="1" applyBorder="1" applyAlignment="1">
      <alignment vertical="center" wrapText="1"/>
    </xf>
    <xf numFmtId="0" fontId="7" fillId="36" borderId="10" xfId="0" applyFont="1" applyFill="1" applyBorder="1" applyAlignment="1">
      <alignment horizontal="justify" vertical="center" wrapText="1"/>
    </xf>
    <xf numFmtId="201" fontId="7" fillId="0" borderId="10" xfId="0" applyNumberFormat="1" applyFont="1" applyFill="1" applyBorder="1" applyAlignment="1">
      <alignment horizontal="center" vertical="center" wrapText="1"/>
    </xf>
    <xf numFmtId="0" fontId="70" fillId="36" borderId="10" xfId="0" applyFont="1" applyFill="1" applyBorder="1" applyAlignment="1">
      <alignment horizontal="justify" vertical="center" wrapText="1"/>
    </xf>
    <xf numFmtId="0" fontId="0" fillId="0" borderId="10" xfId="0" applyFill="1" applyBorder="1" applyAlignment="1">
      <alignment horizontal="center" vertical="center" wrapText="1"/>
    </xf>
    <xf numFmtId="0" fontId="7" fillId="36" borderId="0" xfId="0" applyFont="1" applyFill="1" applyAlignment="1">
      <alignment vertical="center" wrapText="1"/>
    </xf>
    <xf numFmtId="201" fontId="70" fillId="0" borderId="10" xfId="0" applyNumberFormat="1" applyFont="1" applyFill="1" applyBorder="1" applyAlignment="1">
      <alignment horizontal="center" vertical="center" wrapText="1"/>
    </xf>
    <xf numFmtId="0" fontId="70" fillId="0" borderId="10" xfId="0" applyFont="1" applyFill="1" applyBorder="1" applyAlignment="1">
      <alignment horizontal="left" vertical="center" wrapText="1"/>
    </xf>
    <xf numFmtId="3" fontId="70" fillId="0" borderId="10" xfId="54" applyNumberFormat="1" applyFont="1" applyFill="1" applyBorder="1" applyAlignment="1">
      <alignment horizontal="right" vertical="center" wrapText="1"/>
    </xf>
    <xf numFmtId="0" fontId="7" fillId="36" borderId="10" xfId="0" applyFont="1" applyFill="1" applyBorder="1" applyAlignment="1">
      <alignment horizontal="center" vertical="center" wrapText="1"/>
    </xf>
    <xf numFmtId="201" fontId="7" fillId="36" borderId="10" xfId="0" applyNumberFormat="1" applyFont="1" applyFill="1" applyBorder="1" applyAlignment="1">
      <alignment horizontal="center" vertical="center" wrapText="1"/>
    </xf>
    <xf numFmtId="0" fontId="7" fillId="36" borderId="10" xfId="0" applyFont="1" applyFill="1" applyBorder="1" applyAlignment="1">
      <alignment horizontal="left" vertical="center" wrapText="1"/>
    </xf>
    <xf numFmtId="3" fontId="7" fillId="36" borderId="10" xfId="54" applyNumberFormat="1" applyFont="1" applyFill="1" applyBorder="1" applyAlignment="1">
      <alignment horizontal="right" vertical="center" wrapText="1"/>
    </xf>
    <xf numFmtId="3" fontId="70" fillId="36" borderId="10" xfId="51" applyNumberFormat="1" applyFont="1" applyFill="1" applyBorder="1" applyAlignment="1">
      <alignment horizontal="right" vertical="center" wrapText="1"/>
    </xf>
    <xf numFmtId="0" fontId="79" fillId="36" borderId="0" xfId="0" applyFont="1" applyFill="1" applyAlignment="1">
      <alignment vertical="center" wrapText="1"/>
    </xf>
    <xf numFmtId="0" fontId="7" fillId="0" borderId="10" xfId="0" applyFont="1" applyFill="1" applyBorder="1" applyAlignment="1">
      <alignment horizontal="justify" vertical="center" wrapText="1"/>
    </xf>
    <xf numFmtId="14" fontId="7"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175" fontId="70" fillId="0" borderId="10" xfId="52" applyFont="1" applyFill="1" applyBorder="1" applyAlignment="1">
      <alignment horizontal="right" vertical="center" wrapText="1"/>
    </xf>
    <xf numFmtId="0" fontId="70" fillId="0" borderId="10" xfId="0" applyFont="1" applyFill="1" applyBorder="1" applyAlignment="1">
      <alignment horizontal="center" vertical="center"/>
    </xf>
    <xf numFmtId="0" fontId="70" fillId="0" borderId="15" xfId="0" applyFont="1" applyFill="1" applyBorder="1" applyAlignment="1">
      <alignment vertical="center" wrapText="1"/>
    </xf>
    <xf numFmtId="0" fontId="79" fillId="0" borderId="12" xfId="0" applyFont="1" applyFill="1" applyBorder="1" applyAlignment="1">
      <alignment horizontal="center" vertical="center" wrapText="1"/>
    </xf>
    <xf numFmtId="3" fontId="7" fillId="0" borderId="12" xfId="55" applyNumberFormat="1" applyFont="1" applyFill="1" applyBorder="1" applyAlignment="1">
      <alignment horizontal="right" vertical="center" wrapText="1"/>
    </xf>
    <xf numFmtId="0" fontId="7" fillId="0" borderId="10" xfId="0" applyFont="1" applyFill="1" applyBorder="1" applyAlignment="1">
      <alignment vertical="center" wrapText="1"/>
    </xf>
    <xf numFmtId="0" fontId="70" fillId="36" borderId="10" xfId="0" applyFont="1" applyFill="1" applyBorder="1" applyAlignment="1">
      <alignment horizontal="center" vertical="center" wrapText="1"/>
    </xf>
    <xf numFmtId="3" fontId="70" fillId="0" borderId="10" xfId="53" applyNumberFormat="1" applyFont="1" applyFill="1" applyBorder="1" applyAlignment="1">
      <alignment horizontal="right" vertical="center" wrapText="1"/>
    </xf>
    <xf numFmtId="0" fontId="70" fillId="36" borderId="10" xfId="0" applyFont="1" applyFill="1" applyBorder="1" applyAlignment="1">
      <alignment horizontal="left" vertical="center" wrapText="1"/>
    </xf>
    <xf numFmtId="3" fontId="7" fillId="0" borderId="10" xfId="51" applyNumberFormat="1" applyFont="1" applyFill="1" applyBorder="1" applyAlignment="1">
      <alignment horizontal="right" vertical="center" wrapText="1"/>
    </xf>
    <xf numFmtId="0" fontId="79" fillId="0" borderId="10" xfId="0" applyFont="1" applyFill="1" applyBorder="1" applyAlignment="1">
      <alignment horizontal="center" vertical="center"/>
    </xf>
    <xf numFmtId="0" fontId="79" fillId="0" borderId="10" xfId="0" applyFont="1" applyFill="1" applyBorder="1" applyAlignment="1">
      <alignment vertical="center"/>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wrapText="1"/>
    </xf>
    <xf numFmtId="3" fontId="7" fillId="0" borderId="10" xfId="55" applyNumberFormat="1" applyFont="1" applyFill="1" applyBorder="1" applyAlignment="1">
      <alignment horizontal="right" vertical="center" wrapText="1"/>
    </xf>
    <xf numFmtId="0" fontId="70" fillId="0" borderId="12" xfId="0" applyFont="1" applyFill="1" applyBorder="1" applyAlignment="1">
      <alignment vertical="center" wrapText="1"/>
    </xf>
    <xf numFmtId="171" fontId="79" fillId="0" borderId="12" xfId="0" applyNumberFormat="1" applyFont="1" applyFill="1" applyBorder="1" applyAlignment="1">
      <alignment horizontal="center" vertical="center" wrapText="1"/>
    </xf>
    <xf numFmtId="0" fontId="70" fillId="0" borderId="10" xfId="0" applyFont="1" applyFill="1" applyBorder="1" applyAlignment="1">
      <alignment horizontal="center" wrapText="1"/>
    </xf>
    <xf numFmtId="0" fontId="7" fillId="0" borderId="12" xfId="0" applyFont="1" applyFill="1" applyBorder="1" applyAlignment="1">
      <alignment vertical="center" wrapText="1"/>
    </xf>
    <xf numFmtId="17" fontId="79" fillId="0" borderId="12" xfId="0" applyNumberFormat="1" applyFont="1" applyFill="1" applyBorder="1" applyAlignment="1">
      <alignment horizontal="center" vertical="center" wrapText="1"/>
    </xf>
    <xf numFmtId="0" fontId="70" fillId="0" borderId="10" xfId="0" applyFont="1" applyBorder="1" applyAlignment="1">
      <alignment horizontal="center" vertical="center"/>
    </xf>
    <xf numFmtId="17" fontId="79" fillId="36" borderId="12" xfId="0" applyNumberFormat="1"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9" fillId="36" borderId="12" xfId="0" applyFont="1" applyFill="1" applyBorder="1" applyAlignment="1">
      <alignment horizontal="center" vertical="center" wrapText="1"/>
    </xf>
    <xf numFmtId="3" fontId="7" fillId="36" borderId="12" xfId="55" applyNumberFormat="1" applyFont="1" applyFill="1" applyBorder="1" applyAlignment="1">
      <alignment horizontal="right" vertical="center" wrapText="1"/>
    </xf>
    <xf numFmtId="0" fontId="70" fillId="0" borderId="10" xfId="0" applyFont="1" applyBorder="1" applyAlignment="1">
      <alignment horizontal="center" vertical="center" wrapText="1"/>
    </xf>
    <xf numFmtId="0" fontId="70" fillId="36" borderId="12" xfId="0" applyFont="1" applyFill="1" applyBorder="1" applyAlignment="1">
      <alignment vertical="center" wrapText="1"/>
    </xf>
    <xf numFmtId="3" fontId="70" fillId="36" borderId="12" xfId="51" applyNumberFormat="1" applyFont="1" applyFill="1" applyBorder="1" applyAlignment="1">
      <alignment horizontal="right" vertical="center" wrapText="1"/>
    </xf>
    <xf numFmtId="0" fontId="79" fillId="0" borderId="10" xfId="0" applyFont="1" applyBorder="1" applyAlignment="1">
      <alignment horizontal="center" vertical="center"/>
    </xf>
    <xf numFmtId="0" fontId="0" fillId="36" borderId="16" xfId="0" applyFill="1" applyBorder="1" applyAlignment="1" applyProtection="1">
      <alignment horizontal="center" vertical="top" wrapText="1"/>
      <protection/>
    </xf>
    <xf numFmtId="0" fontId="0" fillId="36" borderId="17" xfId="0" applyFill="1" applyBorder="1" applyAlignment="1" applyProtection="1">
      <alignment horizontal="center" vertical="top" wrapText="1"/>
      <protection/>
    </xf>
    <xf numFmtId="0" fontId="0" fillId="36" borderId="18" xfId="0" applyFill="1" applyBorder="1" applyAlignment="1" applyProtection="1">
      <alignment horizontal="center" vertical="top" wrapText="1"/>
      <protection/>
    </xf>
    <xf numFmtId="0" fontId="0" fillId="36" borderId="19" xfId="0" applyFill="1" applyBorder="1" applyAlignment="1" applyProtection="1">
      <alignment horizontal="center" vertical="top" wrapText="1"/>
      <protection/>
    </xf>
    <xf numFmtId="0" fontId="0" fillId="36" borderId="0" xfId="0" applyFill="1" applyBorder="1" applyAlignment="1" applyProtection="1">
      <alignment horizontal="center" vertical="top" wrapText="1"/>
      <protection/>
    </xf>
    <xf numFmtId="0" fontId="0" fillId="36" borderId="20" xfId="0" applyFill="1" applyBorder="1" applyAlignment="1" applyProtection="1">
      <alignment horizontal="center" vertical="top" wrapText="1"/>
      <protection/>
    </xf>
    <xf numFmtId="0" fontId="0" fillId="36" borderId="21" xfId="0" applyFill="1" applyBorder="1" applyAlignment="1" applyProtection="1">
      <alignment horizontal="center" vertical="top" wrapText="1"/>
      <protection/>
    </xf>
    <xf numFmtId="0" fontId="0" fillId="36" borderId="22" xfId="0" applyFill="1" applyBorder="1" applyAlignment="1" applyProtection="1">
      <alignment horizontal="center" vertical="top" wrapText="1"/>
      <protection/>
    </xf>
    <xf numFmtId="0" fontId="0" fillId="36" borderId="15" xfId="0" applyFill="1" applyBorder="1" applyAlignment="1" applyProtection="1">
      <alignment horizontal="center" vertical="top" wrapText="1"/>
      <protection/>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0" xfId="0"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5" xfId="0"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Currency" xfId="54"/>
    <cellStyle name="Currency [0]" xfId="55"/>
    <cellStyle name="Moneda 2" xfId="56"/>
    <cellStyle name="Neutral" xfId="57"/>
    <cellStyle name="Normal 2" xfId="58"/>
    <cellStyle name="Notas" xfId="59"/>
    <cellStyle name="Numeric"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368"/>
  <sheetViews>
    <sheetView showGridLines="0" tabSelected="1" zoomScale="60" zoomScaleNormal="60" zoomScalePageLayoutView="80" workbookViewId="0" topLeftCell="C24">
      <selection activeCell="C25" sqref="C25"/>
    </sheetView>
  </sheetViews>
  <sheetFormatPr defaultColWidth="10.8515625" defaultRowHeight="15"/>
  <cols>
    <col min="1" max="1" width="10.8515625" style="1" customWidth="1"/>
    <col min="2" max="2" width="50.7109375" style="80" customWidth="1"/>
    <col min="3" max="3" width="82.140625" style="80" customWidth="1"/>
    <col min="4" max="4" width="57.140625" style="81" customWidth="1"/>
    <col min="5" max="5" width="21.57421875" style="80" customWidth="1"/>
    <col min="6" max="6" width="52.421875" style="80" customWidth="1"/>
    <col min="7" max="7" width="44.7109375" style="80" customWidth="1"/>
    <col min="8" max="8" width="21.28125" style="80" customWidth="1"/>
    <col min="9" max="9" width="27.8515625" style="80" customWidth="1"/>
    <col min="10" max="10" width="16.140625" style="80" bestFit="1" customWidth="1"/>
    <col min="11" max="11" width="16.7109375" style="80" customWidth="1"/>
    <col min="12" max="12" width="47.140625" style="80" customWidth="1"/>
    <col min="13" max="13" width="14.00390625" style="1" customWidth="1"/>
    <col min="14" max="14" width="42.421875" style="1" customWidth="1"/>
    <col min="15" max="16384" width="10.8515625" style="1" customWidth="1"/>
  </cols>
  <sheetData>
    <row r="1" ht="15"/>
    <row r="2" ht="15">
      <c r="B2" s="79" t="s">
        <v>18</v>
      </c>
    </row>
    <row r="3" ht="15">
      <c r="B3" s="79"/>
    </row>
    <row r="4" ht="15">
      <c r="B4" s="79" t="s">
        <v>0</v>
      </c>
    </row>
    <row r="5" spans="2:9" ht="29.25" customHeight="1">
      <c r="B5" s="82" t="s">
        <v>1</v>
      </c>
      <c r="C5" s="83" t="s">
        <v>780</v>
      </c>
      <c r="F5" s="211" t="s">
        <v>24</v>
      </c>
      <c r="G5" s="212"/>
      <c r="H5" s="212"/>
      <c r="I5" s="213"/>
    </row>
    <row r="6" spans="2:9" ht="15">
      <c r="B6" s="82" t="s">
        <v>2</v>
      </c>
      <c r="C6" s="83" t="s">
        <v>244</v>
      </c>
      <c r="F6" s="214"/>
      <c r="G6" s="215"/>
      <c r="H6" s="215"/>
      <c r="I6" s="216"/>
    </row>
    <row r="7" spans="2:9" ht="15">
      <c r="B7" s="82" t="s">
        <v>3</v>
      </c>
      <c r="C7" s="84">
        <v>3212329598</v>
      </c>
      <c r="F7" s="214"/>
      <c r="G7" s="215"/>
      <c r="H7" s="215"/>
      <c r="I7" s="216"/>
    </row>
    <row r="8" spans="2:9" ht="15">
      <c r="B8" s="82" t="s">
        <v>15</v>
      </c>
      <c r="C8" s="84" t="s">
        <v>245</v>
      </c>
      <c r="F8" s="214"/>
      <c r="G8" s="215"/>
      <c r="H8" s="215"/>
      <c r="I8" s="216"/>
    </row>
    <row r="9" spans="2:9" ht="59.25" customHeight="1">
      <c r="B9" s="82" t="s">
        <v>17</v>
      </c>
      <c r="C9" s="85" t="s">
        <v>779</v>
      </c>
      <c r="F9" s="217"/>
      <c r="G9" s="218"/>
      <c r="H9" s="218"/>
      <c r="I9" s="219"/>
    </row>
    <row r="10" spans="2:3" ht="36" customHeight="1">
      <c r="B10" s="82" t="s">
        <v>4</v>
      </c>
      <c r="C10" s="85" t="s">
        <v>246</v>
      </c>
    </row>
    <row r="11" spans="2:9" ht="15">
      <c r="B11" s="82" t="s">
        <v>5</v>
      </c>
      <c r="C11" s="83" t="s">
        <v>247</v>
      </c>
      <c r="F11" s="211" t="s">
        <v>23</v>
      </c>
      <c r="G11" s="212"/>
      <c r="H11" s="212"/>
      <c r="I11" s="213"/>
    </row>
    <row r="12" spans="2:9" ht="36" customHeight="1">
      <c r="B12" s="82" t="s">
        <v>20</v>
      </c>
      <c r="C12" s="86" t="s">
        <v>778</v>
      </c>
      <c r="F12" s="214"/>
      <c r="G12" s="215"/>
      <c r="H12" s="215"/>
      <c r="I12" s="216"/>
    </row>
    <row r="13" spans="2:9" ht="26.25">
      <c r="B13" s="82" t="s">
        <v>21</v>
      </c>
      <c r="C13" s="86" t="s">
        <v>733</v>
      </c>
      <c r="F13" s="214"/>
      <c r="G13" s="215"/>
      <c r="H13" s="215"/>
      <c r="I13" s="216"/>
    </row>
    <row r="14" spans="2:9" ht="26.25">
      <c r="B14" s="82" t="s">
        <v>22</v>
      </c>
      <c r="C14" s="86" t="s">
        <v>734</v>
      </c>
      <c r="F14" s="214"/>
      <c r="G14" s="215"/>
      <c r="H14" s="215"/>
      <c r="I14" s="216"/>
    </row>
    <row r="15" spans="2:9" ht="26.25">
      <c r="B15" s="82" t="s">
        <v>16</v>
      </c>
      <c r="C15" s="87"/>
      <c r="F15" s="217"/>
      <c r="G15" s="218"/>
      <c r="H15" s="218"/>
      <c r="I15" s="219"/>
    </row>
    <row r="16" spans="2:9" ht="15">
      <c r="B16" s="88"/>
      <c r="C16" s="4"/>
      <c r="F16" s="89"/>
      <c r="G16" s="89"/>
      <c r="H16" s="89"/>
      <c r="I16" s="89"/>
    </row>
    <row r="17" spans="2:4" ht="27.75" customHeight="1">
      <c r="B17" s="4" t="s">
        <v>62</v>
      </c>
      <c r="D17" s="78" t="s">
        <v>59</v>
      </c>
    </row>
    <row r="18" spans="2:4" ht="27.75" customHeight="1">
      <c r="B18" s="90">
        <v>500</v>
      </c>
      <c r="D18" s="91">
        <v>1</v>
      </c>
    </row>
    <row r="19" ht="15"/>
    <row r="20" ht="15">
      <c r="B20" s="79" t="s">
        <v>14</v>
      </c>
    </row>
    <row r="21" spans="2:12" ht="75" customHeight="1">
      <c r="B21" s="138" t="s">
        <v>60</v>
      </c>
      <c r="C21" s="138" t="s">
        <v>6</v>
      </c>
      <c r="D21" s="138" t="s">
        <v>731</v>
      </c>
      <c r="E21" s="138" t="s">
        <v>732</v>
      </c>
      <c r="F21" s="138" t="s">
        <v>7</v>
      </c>
      <c r="G21" s="138" t="s">
        <v>8</v>
      </c>
      <c r="H21" s="138" t="s">
        <v>9</v>
      </c>
      <c r="I21" s="139" t="s">
        <v>10</v>
      </c>
      <c r="J21" s="138" t="s">
        <v>11</v>
      </c>
      <c r="K21" s="138" t="s">
        <v>12</v>
      </c>
      <c r="L21" s="138" t="s">
        <v>13</v>
      </c>
    </row>
    <row r="22" spans="2:12" ht="63.75">
      <c r="B22" s="42" t="s">
        <v>102</v>
      </c>
      <c r="C22" s="42" t="s">
        <v>103</v>
      </c>
      <c r="D22" s="23" t="s">
        <v>104</v>
      </c>
      <c r="E22" s="23" t="s">
        <v>105</v>
      </c>
      <c r="F22" s="23" t="s">
        <v>106</v>
      </c>
      <c r="G22" s="24" t="s">
        <v>107</v>
      </c>
      <c r="H22" s="25">
        <v>18000000</v>
      </c>
      <c r="I22" s="25">
        <v>18000000</v>
      </c>
      <c r="J22" s="23" t="s">
        <v>108</v>
      </c>
      <c r="K22" s="23" t="s">
        <v>109</v>
      </c>
      <c r="L22" s="23" t="s">
        <v>110</v>
      </c>
    </row>
    <row r="23" spans="2:12" ht="63.75">
      <c r="B23" s="42" t="s">
        <v>102</v>
      </c>
      <c r="C23" s="42" t="s">
        <v>111</v>
      </c>
      <c r="D23" s="23" t="s">
        <v>104</v>
      </c>
      <c r="E23" s="23" t="s">
        <v>105</v>
      </c>
      <c r="F23" s="23" t="s">
        <v>106</v>
      </c>
      <c r="G23" s="23" t="s">
        <v>248</v>
      </c>
      <c r="H23" s="25">
        <v>21600000</v>
      </c>
      <c r="I23" s="25">
        <v>21600000</v>
      </c>
      <c r="J23" s="23" t="s">
        <v>108</v>
      </c>
      <c r="K23" s="23" t="s">
        <v>109</v>
      </c>
      <c r="L23" s="23" t="s">
        <v>110</v>
      </c>
    </row>
    <row r="24" spans="2:12" ht="63.75">
      <c r="B24" s="42" t="s">
        <v>102</v>
      </c>
      <c r="C24" s="42" t="s">
        <v>112</v>
      </c>
      <c r="D24" s="23" t="s">
        <v>104</v>
      </c>
      <c r="E24" s="23" t="s">
        <v>105</v>
      </c>
      <c r="F24" s="23" t="s">
        <v>106</v>
      </c>
      <c r="G24" s="23" t="s">
        <v>113</v>
      </c>
      <c r="H24" s="25">
        <v>23400000</v>
      </c>
      <c r="I24" s="25">
        <v>23400000</v>
      </c>
      <c r="J24" s="23" t="s">
        <v>108</v>
      </c>
      <c r="K24" s="23" t="s">
        <v>109</v>
      </c>
      <c r="L24" s="23" t="s">
        <v>110</v>
      </c>
    </row>
    <row r="25" spans="2:12" ht="63.75">
      <c r="B25" s="42" t="s">
        <v>102</v>
      </c>
      <c r="C25" s="42" t="s">
        <v>114</v>
      </c>
      <c r="D25" s="23" t="s">
        <v>104</v>
      </c>
      <c r="E25" s="23" t="s">
        <v>105</v>
      </c>
      <c r="F25" s="23" t="s">
        <v>106</v>
      </c>
      <c r="G25" s="23" t="s">
        <v>113</v>
      </c>
      <c r="H25" s="25">
        <v>11100000</v>
      </c>
      <c r="I25" s="25">
        <f aca="true" t="shared" si="0" ref="I25:I64">H25</f>
        <v>11100000</v>
      </c>
      <c r="J25" s="23" t="s">
        <v>108</v>
      </c>
      <c r="K25" s="23" t="s">
        <v>109</v>
      </c>
      <c r="L25" s="23" t="s">
        <v>110</v>
      </c>
    </row>
    <row r="26" spans="2:12" ht="63.75">
      <c r="B26" s="42" t="s">
        <v>102</v>
      </c>
      <c r="C26" s="42" t="s">
        <v>115</v>
      </c>
      <c r="D26" s="23" t="s">
        <v>104</v>
      </c>
      <c r="E26" s="23" t="s">
        <v>105</v>
      </c>
      <c r="F26" s="23" t="s">
        <v>106</v>
      </c>
      <c r="G26" s="23" t="s">
        <v>113</v>
      </c>
      <c r="H26" s="25">
        <v>7800000</v>
      </c>
      <c r="I26" s="25">
        <f t="shared" si="0"/>
        <v>7800000</v>
      </c>
      <c r="J26" s="23" t="s">
        <v>108</v>
      </c>
      <c r="K26" s="23" t="s">
        <v>109</v>
      </c>
      <c r="L26" s="23" t="s">
        <v>110</v>
      </c>
    </row>
    <row r="27" spans="2:12" ht="63.75">
      <c r="B27" s="42" t="s">
        <v>102</v>
      </c>
      <c r="C27" s="43" t="s">
        <v>470</v>
      </c>
      <c r="D27" s="23" t="s">
        <v>104</v>
      </c>
      <c r="E27" s="23" t="s">
        <v>105</v>
      </c>
      <c r="F27" s="23" t="s">
        <v>106</v>
      </c>
      <c r="G27" s="23" t="s">
        <v>113</v>
      </c>
      <c r="H27" s="25">
        <v>7800000</v>
      </c>
      <c r="I27" s="25">
        <f>H27</f>
        <v>7800000</v>
      </c>
      <c r="J27" s="23" t="s">
        <v>108</v>
      </c>
      <c r="K27" s="23" t="s">
        <v>109</v>
      </c>
      <c r="L27" s="23" t="s">
        <v>110</v>
      </c>
    </row>
    <row r="28" spans="2:12" ht="63.75">
      <c r="B28" s="42" t="s">
        <v>102</v>
      </c>
      <c r="C28" s="42" t="s">
        <v>116</v>
      </c>
      <c r="D28" s="23" t="s">
        <v>104</v>
      </c>
      <c r="E28" s="23" t="s">
        <v>105</v>
      </c>
      <c r="F28" s="23" t="s">
        <v>106</v>
      </c>
      <c r="G28" s="23" t="s">
        <v>113</v>
      </c>
      <c r="H28" s="25">
        <v>21600000</v>
      </c>
      <c r="I28" s="25">
        <f>H28</f>
        <v>21600000</v>
      </c>
      <c r="J28" s="23" t="s">
        <v>108</v>
      </c>
      <c r="K28" s="23" t="s">
        <v>109</v>
      </c>
      <c r="L28" s="23" t="s">
        <v>110</v>
      </c>
    </row>
    <row r="29" spans="2:12" ht="63.75">
      <c r="B29" s="42" t="s">
        <v>102</v>
      </c>
      <c r="C29" s="23" t="s">
        <v>249</v>
      </c>
      <c r="D29" s="23" t="s">
        <v>104</v>
      </c>
      <c r="E29" s="23" t="s">
        <v>117</v>
      </c>
      <c r="F29" s="23" t="s">
        <v>106</v>
      </c>
      <c r="G29" s="23" t="s">
        <v>113</v>
      </c>
      <c r="H29" s="25">
        <v>60000000</v>
      </c>
      <c r="I29" s="25">
        <f t="shared" si="0"/>
        <v>60000000</v>
      </c>
      <c r="J29" s="23" t="s">
        <v>108</v>
      </c>
      <c r="K29" s="23" t="s">
        <v>109</v>
      </c>
      <c r="L29" s="23" t="s">
        <v>110</v>
      </c>
    </row>
    <row r="30" spans="2:12" ht="63.75">
      <c r="B30" s="42" t="s">
        <v>102</v>
      </c>
      <c r="C30" s="42" t="s">
        <v>118</v>
      </c>
      <c r="D30" s="23" t="s">
        <v>104</v>
      </c>
      <c r="E30" s="23" t="s">
        <v>105</v>
      </c>
      <c r="F30" s="23" t="s">
        <v>106</v>
      </c>
      <c r="G30" s="23" t="s">
        <v>113</v>
      </c>
      <c r="H30" s="25">
        <v>11100000</v>
      </c>
      <c r="I30" s="25">
        <f t="shared" si="0"/>
        <v>11100000</v>
      </c>
      <c r="J30" s="23" t="s">
        <v>108</v>
      </c>
      <c r="K30" s="23" t="s">
        <v>109</v>
      </c>
      <c r="L30" s="23" t="s">
        <v>110</v>
      </c>
    </row>
    <row r="31" spans="2:12" ht="63.75">
      <c r="B31" s="42" t="s">
        <v>102</v>
      </c>
      <c r="C31" s="42" t="s">
        <v>250</v>
      </c>
      <c r="D31" s="23" t="s">
        <v>104</v>
      </c>
      <c r="E31" s="23" t="s">
        <v>105</v>
      </c>
      <c r="F31" s="23" t="s">
        <v>106</v>
      </c>
      <c r="G31" s="24" t="s">
        <v>107</v>
      </c>
      <c r="H31" s="25">
        <v>33300000</v>
      </c>
      <c r="I31" s="25">
        <f t="shared" si="0"/>
        <v>33300000</v>
      </c>
      <c r="J31" s="23" t="s">
        <v>108</v>
      </c>
      <c r="K31" s="23" t="s">
        <v>109</v>
      </c>
      <c r="L31" s="23" t="s">
        <v>110</v>
      </c>
    </row>
    <row r="32" spans="2:12" ht="63.75">
      <c r="B32" s="42" t="s">
        <v>102</v>
      </c>
      <c r="C32" s="42" t="s">
        <v>119</v>
      </c>
      <c r="D32" s="23" t="s">
        <v>104</v>
      </c>
      <c r="E32" s="23" t="s">
        <v>105</v>
      </c>
      <c r="F32" s="23" t="s">
        <v>106</v>
      </c>
      <c r="G32" s="23" t="s">
        <v>113</v>
      </c>
      <c r="H32" s="25">
        <v>11100000</v>
      </c>
      <c r="I32" s="25">
        <f t="shared" si="0"/>
        <v>11100000</v>
      </c>
      <c r="J32" s="23" t="s">
        <v>108</v>
      </c>
      <c r="K32" s="23" t="s">
        <v>109</v>
      </c>
      <c r="L32" s="23" t="s">
        <v>110</v>
      </c>
    </row>
    <row r="33" spans="2:12" ht="63.75">
      <c r="B33" s="23" t="s">
        <v>120</v>
      </c>
      <c r="C33" s="22" t="s">
        <v>121</v>
      </c>
      <c r="D33" s="22" t="s">
        <v>104</v>
      </c>
      <c r="E33" s="22" t="s">
        <v>105</v>
      </c>
      <c r="F33" s="22" t="s">
        <v>106</v>
      </c>
      <c r="G33" s="22" t="s">
        <v>122</v>
      </c>
      <c r="H33" s="44">
        <v>11100000</v>
      </c>
      <c r="I33" s="44">
        <f t="shared" si="0"/>
        <v>11100000</v>
      </c>
      <c r="J33" s="22" t="s">
        <v>108</v>
      </c>
      <c r="K33" s="22" t="s">
        <v>109</v>
      </c>
      <c r="L33" s="22" t="s">
        <v>110</v>
      </c>
    </row>
    <row r="34" spans="2:12" ht="63.75">
      <c r="B34" s="42" t="s">
        <v>102</v>
      </c>
      <c r="C34" s="42" t="s">
        <v>251</v>
      </c>
      <c r="D34" s="23" t="s">
        <v>104</v>
      </c>
      <c r="E34" s="23" t="s">
        <v>105</v>
      </c>
      <c r="F34" s="23" t="s">
        <v>106</v>
      </c>
      <c r="G34" s="23" t="s">
        <v>123</v>
      </c>
      <c r="H34" s="25">
        <v>21600000</v>
      </c>
      <c r="I34" s="25">
        <f t="shared" si="0"/>
        <v>21600000</v>
      </c>
      <c r="J34" s="23" t="s">
        <v>108</v>
      </c>
      <c r="K34" s="23" t="s">
        <v>109</v>
      </c>
      <c r="L34" s="23" t="s">
        <v>110</v>
      </c>
    </row>
    <row r="35" spans="2:12" ht="63.75">
      <c r="B35" s="42" t="s">
        <v>102</v>
      </c>
      <c r="C35" s="42" t="s">
        <v>252</v>
      </c>
      <c r="D35" s="23" t="s">
        <v>104</v>
      </c>
      <c r="E35" s="23" t="s">
        <v>105</v>
      </c>
      <c r="F35" s="23" t="s">
        <v>106</v>
      </c>
      <c r="G35" s="23" t="s">
        <v>123</v>
      </c>
      <c r="H35" s="25">
        <v>21600000</v>
      </c>
      <c r="I35" s="25">
        <f t="shared" si="0"/>
        <v>21600000</v>
      </c>
      <c r="J35" s="23" t="s">
        <v>108</v>
      </c>
      <c r="K35" s="23" t="s">
        <v>109</v>
      </c>
      <c r="L35" s="23" t="s">
        <v>110</v>
      </c>
    </row>
    <row r="36" spans="2:12" ht="63.75">
      <c r="B36" s="42" t="s">
        <v>102</v>
      </c>
      <c r="C36" s="42" t="s">
        <v>124</v>
      </c>
      <c r="D36" s="23" t="s">
        <v>104</v>
      </c>
      <c r="E36" s="23" t="s">
        <v>105</v>
      </c>
      <c r="F36" s="23" t="s">
        <v>106</v>
      </c>
      <c r="G36" s="23" t="s">
        <v>123</v>
      </c>
      <c r="H36" s="25">
        <v>24000000</v>
      </c>
      <c r="I36" s="25">
        <f t="shared" si="0"/>
        <v>24000000</v>
      </c>
      <c r="J36" s="23" t="s">
        <v>108</v>
      </c>
      <c r="K36" s="23" t="s">
        <v>109</v>
      </c>
      <c r="L36" s="23" t="s">
        <v>110</v>
      </c>
    </row>
    <row r="37" spans="2:12" ht="63.75">
      <c r="B37" s="42" t="s">
        <v>102</v>
      </c>
      <c r="C37" s="42" t="s">
        <v>253</v>
      </c>
      <c r="D37" s="23" t="s">
        <v>104</v>
      </c>
      <c r="E37" s="23" t="s">
        <v>105</v>
      </c>
      <c r="F37" s="23" t="s">
        <v>106</v>
      </c>
      <c r="G37" s="23" t="s">
        <v>123</v>
      </c>
      <c r="H37" s="25">
        <v>21600000</v>
      </c>
      <c r="I37" s="25">
        <f t="shared" si="0"/>
        <v>21600000</v>
      </c>
      <c r="J37" s="23" t="s">
        <v>108</v>
      </c>
      <c r="K37" s="23" t="s">
        <v>109</v>
      </c>
      <c r="L37" s="23" t="s">
        <v>110</v>
      </c>
    </row>
    <row r="38" spans="2:12" ht="63.75">
      <c r="B38" s="23" t="s">
        <v>125</v>
      </c>
      <c r="C38" s="22" t="s">
        <v>471</v>
      </c>
      <c r="D38" s="22" t="s">
        <v>104</v>
      </c>
      <c r="E38" s="22" t="s">
        <v>126</v>
      </c>
      <c r="F38" s="22" t="s">
        <v>106</v>
      </c>
      <c r="G38" s="22" t="s">
        <v>127</v>
      </c>
      <c r="H38" s="44">
        <v>65000000</v>
      </c>
      <c r="I38" s="44">
        <f t="shared" si="0"/>
        <v>65000000</v>
      </c>
      <c r="J38" s="22" t="s">
        <v>108</v>
      </c>
      <c r="K38" s="22" t="s">
        <v>109</v>
      </c>
      <c r="L38" s="22" t="s">
        <v>110</v>
      </c>
    </row>
    <row r="39" spans="2:12" ht="63.75">
      <c r="B39" s="45" t="s">
        <v>254</v>
      </c>
      <c r="C39" s="46" t="s">
        <v>255</v>
      </c>
      <c r="D39" s="22" t="s">
        <v>104</v>
      </c>
      <c r="E39" s="22" t="s">
        <v>126</v>
      </c>
      <c r="F39" s="22" t="s">
        <v>138</v>
      </c>
      <c r="G39" s="22" t="s">
        <v>256</v>
      </c>
      <c r="H39" s="44">
        <v>25438000</v>
      </c>
      <c r="I39" s="44">
        <f t="shared" si="0"/>
        <v>25438000</v>
      </c>
      <c r="J39" s="22" t="s">
        <v>108</v>
      </c>
      <c r="K39" s="22" t="s">
        <v>109</v>
      </c>
      <c r="L39" s="22" t="s">
        <v>110</v>
      </c>
    </row>
    <row r="40" spans="2:12" ht="63.75">
      <c r="B40" s="23">
        <v>83111901</v>
      </c>
      <c r="C40" s="22" t="s">
        <v>128</v>
      </c>
      <c r="D40" s="22" t="s">
        <v>104</v>
      </c>
      <c r="E40" s="22" t="s">
        <v>126</v>
      </c>
      <c r="F40" s="22" t="s">
        <v>138</v>
      </c>
      <c r="G40" s="22" t="s">
        <v>129</v>
      </c>
      <c r="H40" s="44">
        <v>15000000</v>
      </c>
      <c r="I40" s="44">
        <f t="shared" si="0"/>
        <v>15000000</v>
      </c>
      <c r="J40" s="22" t="s">
        <v>108</v>
      </c>
      <c r="K40" s="22" t="s">
        <v>109</v>
      </c>
      <c r="L40" s="22" t="s">
        <v>110</v>
      </c>
    </row>
    <row r="41" spans="2:12" ht="63.75">
      <c r="B41" s="43" t="s">
        <v>102</v>
      </c>
      <c r="C41" s="22" t="s">
        <v>130</v>
      </c>
      <c r="D41" s="22" t="s">
        <v>104</v>
      </c>
      <c r="E41" s="22" t="s">
        <v>105</v>
      </c>
      <c r="F41" s="22" t="s">
        <v>106</v>
      </c>
      <c r="G41" s="22" t="s">
        <v>123</v>
      </c>
      <c r="H41" s="44" t="s">
        <v>131</v>
      </c>
      <c r="I41" s="44" t="str">
        <f t="shared" si="0"/>
        <v>12,000,000</v>
      </c>
      <c r="J41" s="22" t="s">
        <v>108</v>
      </c>
      <c r="K41" s="22" t="s">
        <v>109</v>
      </c>
      <c r="L41" s="22" t="s">
        <v>110</v>
      </c>
    </row>
    <row r="42" spans="2:12" ht="63.75">
      <c r="B42" s="42" t="s">
        <v>102</v>
      </c>
      <c r="C42" s="23" t="s">
        <v>133</v>
      </c>
      <c r="D42" s="23" t="s">
        <v>104</v>
      </c>
      <c r="E42" s="23" t="s">
        <v>105</v>
      </c>
      <c r="F42" s="23" t="s">
        <v>134</v>
      </c>
      <c r="G42" s="23" t="s">
        <v>123</v>
      </c>
      <c r="H42" s="25">
        <v>30000000</v>
      </c>
      <c r="I42" s="25">
        <f t="shared" si="0"/>
        <v>30000000</v>
      </c>
      <c r="J42" s="23" t="s">
        <v>108</v>
      </c>
      <c r="K42" s="23" t="s">
        <v>109</v>
      </c>
      <c r="L42" s="23" t="s">
        <v>110</v>
      </c>
    </row>
    <row r="43" spans="2:12" ht="63.75">
      <c r="B43" s="23" t="s">
        <v>135</v>
      </c>
      <c r="C43" s="43" t="s">
        <v>136</v>
      </c>
      <c r="D43" s="47">
        <v>44228</v>
      </c>
      <c r="E43" s="22" t="s">
        <v>137</v>
      </c>
      <c r="F43" s="22" t="s">
        <v>138</v>
      </c>
      <c r="G43" s="22" t="s">
        <v>123</v>
      </c>
      <c r="H43" s="44">
        <v>25400000</v>
      </c>
      <c r="I43" s="44">
        <f>H43</f>
        <v>25400000</v>
      </c>
      <c r="J43" s="22" t="s">
        <v>108</v>
      </c>
      <c r="K43" s="22" t="s">
        <v>109</v>
      </c>
      <c r="L43" s="22" t="s">
        <v>110</v>
      </c>
    </row>
    <row r="44" spans="2:12" ht="63.75">
      <c r="B44" s="23" t="s">
        <v>472</v>
      </c>
      <c r="C44" s="43" t="s">
        <v>473</v>
      </c>
      <c r="D44" s="47">
        <v>44228</v>
      </c>
      <c r="E44" s="22" t="s">
        <v>314</v>
      </c>
      <c r="F44" s="22" t="s">
        <v>138</v>
      </c>
      <c r="G44" s="22" t="s">
        <v>123</v>
      </c>
      <c r="H44" s="44">
        <v>25400000</v>
      </c>
      <c r="I44" s="44">
        <f>H44</f>
        <v>25400000</v>
      </c>
      <c r="J44" s="22" t="s">
        <v>108</v>
      </c>
      <c r="K44" s="22" t="s">
        <v>109</v>
      </c>
      <c r="L44" s="22" t="s">
        <v>110</v>
      </c>
    </row>
    <row r="45" spans="2:12" ht="63.75">
      <c r="B45" s="23" t="s">
        <v>472</v>
      </c>
      <c r="C45" s="43" t="s">
        <v>474</v>
      </c>
      <c r="D45" s="47">
        <v>44228</v>
      </c>
      <c r="E45" s="22" t="s">
        <v>314</v>
      </c>
      <c r="F45" s="22" t="s">
        <v>138</v>
      </c>
      <c r="G45" s="22" t="s">
        <v>123</v>
      </c>
      <c r="H45" s="44">
        <v>25400000</v>
      </c>
      <c r="I45" s="44">
        <f>H45</f>
        <v>25400000</v>
      </c>
      <c r="J45" s="22" t="s">
        <v>108</v>
      </c>
      <c r="K45" s="22" t="s">
        <v>109</v>
      </c>
      <c r="L45" s="22" t="s">
        <v>110</v>
      </c>
    </row>
    <row r="46" spans="2:12" ht="63.75">
      <c r="B46" s="23" t="s">
        <v>139</v>
      </c>
      <c r="C46" s="48" t="s">
        <v>475</v>
      </c>
      <c r="D46" s="47">
        <v>44228</v>
      </c>
      <c r="E46" s="22" t="s">
        <v>137</v>
      </c>
      <c r="F46" s="22" t="s">
        <v>138</v>
      </c>
      <c r="G46" s="22" t="s">
        <v>123</v>
      </c>
      <c r="H46" s="44">
        <v>10000000</v>
      </c>
      <c r="I46" s="44">
        <f>H46</f>
        <v>10000000</v>
      </c>
      <c r="J46" s="22" t="s">
        <v>108</v>
      </c>
      <c r="K46" s="22" t="s">
        <v>109</v>
      </c>
      <c r="L46" s="22" t="s">
        <v>110</v>
      </c>
    </row>
    <row r="47" spans="2:12" ht="63.75">
      <c r="B47" s="42" t="s">
        <v>102</v>
      </c>
      <c r="C47" s="42" t="s">
        <v>140</v>
      </c>
      <c r="D47" s="23" t="s">
        <v>104</v>
      </c>
      <c r="E47" s="23" t="s">
        <v>105</v>
      </c>
      <c r="F47" s="23" t="s">
        <v>106</v>
      </c>
      <c r="G47" s="23" t="s">
        <v>113</v>
      </c>
      <c r="H47" s="25">
        <v>12000000</v>
      </c>
      <c r="I47" s="25">
        <f>H47</f>
        <v>12000000</v>
      </c>
      <c r="J47" s="23" t="s">
        <v>108</v>
      </c>
      <c r="K47" s="23" t="s">
        <v>109</v>
      </c>
      <c r="L47" s="23" t="s">
        <v>110</v>
      </c>
    </row>
    <row r="48" spans="2:12" ht="63.75">
      <c r="B48" s="48" t="s">
        <v>141</v>
      </c>
      <c r="C48" s="48" t="s">
        <v>476</v>
      </c>
      <c r="D48" s="47">
        <v>44228</v>
      </c>
      <c r="E48" s="22" t="s">
        <v>156</v>
      </c>
      <c r="F48" s="22" t="s">
        <v>142</v>
      </c>
      <c r="G48" s="22" t="s">
        <v>123</v>
      </c>
      <c r="H48" s="44">
        <v>25400000</v>
      </c>
      <c r="I48" s="44">
        <f t="shared" si="0"/>
        <v>25400000</v>
      </c>
      <c r="J48" s="22" t="s">
        <v>108</v>
      </c>
      <c r="K48" s="22" t="s">
        <v>109</v>
      </c>
      <c r="L48" s="22" t="s">
        <v>110</v>
      </c>
    </row>
    <row r="49" spans="2:12" ht="63.75">
      <c r="B49" s="23" t="s">
        <v>143</v>
      </c>
      <c r="C49" s="48" t="s">
        <v>477</v>
      </c>
      <c r="D49" s="22" t="s">
        <v>104</v>
      </c>
      <c r="E49" s="22" t="s">
        <v>137</v>
      </c>
      <c r="F49" s="22" t="s">
        <v>142</v>
      </c>
      <c r="G49" s="22" t="s">
        <v>132</v>
      </c>
      <c r="H49" s="44">
        <v>10000000</v>
      </c>
      <c r="I49" s="44">
        <f t="shared" si="0"/>
        <v>10000000</v>
      </c>
      <c r="J49" s="22" t="s">
        <v>108</v>
      </c>
      <c r="K49" s="22" t="s">
        <v>109</v>
      </c>
      <c r="L49" s="22" t="s">
        <v>110</v>
      </c>
    </row>
    <row r="50" spans="2:12" ht="63.75">
      <c r="B50" s="23" t="s">
        <v>144</v>
      </c>
      <c r="C50" s="48" t="s">
        <v>478</v>
      </c>
      <c r="D50" s="47">
        <v>44228</v>
      </c>
      <c r="E50" s="22" t="s">
        <v>145</v>
      </c>
      <c r="F50" s="22" t="s">
        <v>146</v>
      </c>
      <c r="G50" s="22" t="s">
        <v>132</v>
      </c>
      <c r="H50" s="44">
        <v>30000000</v>
      </c>
      <c r="I50" s="44">
        <f t="shared" si="0"/>
        <v>30000000</v>
      </c>
      <c r="J50" s="22" t="s">
        <v>108</v>
      </c>
      <c r="K50" s="22" t="s">
        <v>109</v>
      </c>
      <c r="L50" s="22" t="s">
        <v>110</v>
      </c>
    </row>
    <row r="51" spans="2:12" ht="63.75">
      <c r="B51" s="23" t="s">
        <v>135</v>
      </c>
      <c r="C51" s="48" t="s">
        <v>479</v>
      </c>
      <c r="D51" s="47">
        <v>44228</v>
      </c>
      <c r="E51" s="22" t="s">
        <v>148</v>
      </c>
      <c r="F51" s="22" t="s">
        <v>142</v>
      </c>
      <c r="G51" s="22" t="s">
        <v>123</v>
      </c>
      <c r="H51" s="44">
        <v>25400000</v>
      </c>
      <c r="I51" s="44">
        <v>25400000</v>
      </c>
      <c r="J51" s="22" t="s">
        <v>108</v>
      </c>
      <c r="K51" s="22" t="s">
        <v>109</v>
      </c>
      <c r="L51" s="22" t="s">
        <v>110</v>
      </c>
    </row>
    <row r="52" spans="2:12" ht="63.75">
      <c r="B52" s="22">
        <v>80111707</v>
      </c>
      <c r="C52" s="49" t="s">
        <v>149</v>
      </c>
      <c r="D52" s="47">
        <v>44228</v>
      </c>
      <c r="E52" s="22" t="s">
        <v>150</v>
      </c>
      <c r="F52" s="22" t="s">
        <v>151</v>
      </c>
      <c r="G52" s="22" t="s">
        <v>127</v>
      </c>
      <c r="H52" s="44">
        <v>40000000</v>
      </c>
      <c r="I52" s="44">
        <f t="shared" si="0"/>
        <v>40000000</v>
      </c>
      <c r="J52" s="22" t="s">
        <v>108</v>
      </c>
      <c r="K52" s="22" t="s">
        <v>109</v>
      </c>
      <c r="L52" s="22" t="s">
        <v>110</v>
      </c>
    </row>
    <row r="53" spans="2:12" ht="63.75">
      <c r="B53" s="23" t="s">
        <v>152</v>
      </c>
      <c r="C53" s="48" t="s">
        <v>480</v>
      </c>
      <c r="D53" s="22" t="s">
        <v>104</v>
      </c>
      <c r="E53" s="22" t="s">
        <v>153</v>
      </c>
      <c r="F53" s="22" t="s">
        <v>154</v>
      </c>
      <c r="G53" s="22" t="s">
        <v>127</v>
      </c>
      <c r="H53" s="44">
        <v>100000000</v>
      </c>
      <c r="I53" s="44">
        <f t="shared" si="0"/>
        <v>100000000</v>
      </c>
      <c r="J53" s="22" t="s">
        <v>108</v>
      </c>
      <c r="K53" s="22" t="s">
        <v>109</v>
      </c>
      <c r="L53" s="22" t="s">
        <v>110</v>
      </c>
    </row>
    <row r="54" spans="2:12" ht="102">
      <c r="B54" s="43" t="s">
        <v>257</v>
      </c>
      <c r="C54" s="48" t="s">
        <v>481</v>
      </c>
      <c r="D54" s="22" t="s">
        <v>482</v>
      </c>
      <c r="E54" s="22" t="s">
        <v>155</v>
      </c>
      <c r="F54" s="22" t="s">
        <v>146</v>
      </c>
      <c r="G54" s="22" t="s">
        <v>127</v>
      </c>
      <c r="H54" s="44">
        <v>60000000</v>
      </c>
      <c r="I54" s="44">
        <f t="shared" si="0"/>
        <v>60000000</v>
      </c>
      <c r="J54" s="22" t="s">
        <v>108</v>
      </c>
      <c r="K54" s="22" t="s">
        <v>109</v>
      </c>
      <c r="L54" s="22" t="s">
        <v>110</v>
      </c>
    </row>
    <row r="55" spans="2:12" ht="63.75">
      <c r="B55" s="23">
        <v>83121703</v>
      </c>
      <c r="C55" s="22" t="s">
        <v>483</v>
      </c>
      <c r="D55" s="22" t="s">
        <v>104</v>
      </c>
      <c r="E55" s="22" t="s">
        <v>156</v>
      </c>
      <c r="F55" s="22" t="s">
        <v>151</v>
      </c>
      <c r="G55" s="22" t="s">
        <v>127</v>
      </c>
      <c r="H55" s="44">
        <v>50000000</v>
      </c>
      <c r="I55" s="44">
        <f t="shared" si="0"/>
        <v>50000000</v>
      </c>
      <c r="J55" s="22" t="s">
        <v>108</v>
      </c>
      <c r="K55" s="22" t="s">
        <v>109</v>
      </c>
      <c r="L55" s="22" t="s">
        <v>110</v>
      </c>
    </row>
    <row r="56" spans="2:12" ht="63.75">
      <c r="B56" s="23" t="s">
        <v>157</v>
      </c>
      <c r="C56" s="48" t="s">
        <v>484</v>
      </c>
      <c r="D56" s="47">
        <v>44228</v>
      </c>
      <c r="E56" s="22" t="s">
        <v>158</v>
      </c>
      <c r="F56" s="22" t="s">
        <v>172</v>
      </c>
      <c r="G56" s="22" t="s">
        <v>159</v>
      </c>
      <c r="H56" s="44">
        <v>25400000</v>
      </c>
      <c r="I56" s="44">
        <f t="shared" si="0"/>
        <v>25400000</v>
      </c>
      <c r="J56" s="22" t="s">
        <v>108</v>
      </c>
      <c r="K56" s="22" t="s">
        <v>109</v>
      </c>
      <c r="L56" s="22" t="s">
        <v>110</v>
      </c>
    </row>
    <row r="57" spans="2:12" ht="63.75">
      <c r="B57" s="23">
        <v>80111700</v>
      </c>
      <c r="C57" s="48" t="s">
        <v>485</v>
      </c>
      <c r="D57" s="47">
        <v>44228</v>
      </c>
      <c r="E57" s="22" t="s">
        <v>160</v>
      </c>
      <c r="F57" s="22" t="s">
        <v>154</v>
      </c>
      <c r="G57" s="22" t="s">
        <v>161</v>
      </c>
      <c r="H57" s="44">
        <v>25400000</v>
      </c>
      <c r="I57" s="44">
        <f t="shared" si="0"/>
        <v>25400000</v>
      </c>
      <c r="J57" s="22" t="s">
        <v>108</v>
      </c>
      <c r="K57" s="22" t="s">
        <v>109</v>
      </c>
      <c r="L57" s="22" t="s">
        <v>110</v>
      </c>
    </row>
    <row r="58" spans="2:12" ht="63.75">
      <c r="B58" s="23" t="s">
        <v>164</v>
      </c>
      <c r="C58" s="48" t="s">
        <v>486</v>
      </c>
      <c r="D58" s="47">
        <v>44228</v>
      </c>
      <c r="E58" s="22" t="s">
        <v>165</v>
      </c>
      <c r="F58" s="22" t="s">
        <v>142</v>
      </c>
      <c r="G58" s="22" t="s">
        <v>159</v>
      </c>
      <c r="H58" s="44">
        <v>24000000</v>
      </c>
      <c r="I58" s="44">
        <f t="shared" si="0"/>
        <v>24000000</v>
      </c>
      <c r="J58" s="22" t="s">
        <v>108</v>
      </c>
      <c r="K58" s="22" t="s">
        <v>109</v>
      </c>
      <c r="L58" s="22" t="s">
        <v>110</v>
      </c>
    </row>
    <row r="59" spans="2:12" ht="63.75">
      <c r="B59" s="23" t="s">
        <v>166</v>
      </c>
      <c r="C59" s="48" t="s">
        <v>487</v>
      </c>
      <c r="D59" s="47">
        <v>44228</v>
      </c>
      <c r="E59" s="22" t="s">
        <v>167</v>
      </c>
      <c r="F59" s="22" t="s">
        <v>154</v>
      </c>
      <c r="G59" s="22" t="s">
        <v>159</v>
      </c>
      <c r="H59" s="44">
        <v>18000000</v>
      </c>
      <c r="I59" s="44">
        <f t="shared" si="0"/>
        <v>18000000</v>
      </c>
      <c r="J59" s="22" t="s">
        <v>108</v>
      </c>
      <c r="K59" s="22" t="s">
        <v>109</v>
      </c>
      <c r="L59" s="22" t="s">
        <v>110</v>
      </c>
    </row>
    <row r="60" spans="2:12" ht="63.75">
      <c r="B60" s="23" t="s">
        <v>488</v>
      </c>
      <c r="C60" s="43" t="s">
        <v>168</v>
      </c>
      <c r="D60" s="22" t="s">
        <v>104</v>
      </c>
      <c r="E60" s="22" t="s">
        <v>117</v>
      </c>
      <c r="F60" s="22" t="s">
        <v>169</v>
      </c>
      <c r="G60" s="22" t="s">
        <v>122</v>
      </c>
      <c r="H60" s="44">
        <v>250000000</v>
      </c>
      <c r="I60" s="44">
        <f t="shared" si="0"/>
        <v>250000000</v>
      </c>
      <c r="J60" s="22" t="s">
        <v>108</v>
      </c>
      <c r="K60" s="22" t="s">
        <v>109</v>
      </c>
      <c r="L60" s="22" t="s">
        <v>110</v>
      </c>
    </row>
    <row r="61" spans="2:12" ht="63.75">
      <c r="B61" s="23">
        <v>90101802</v>
      </c>
      <c r="C61" s="23" t="s">
        <v>170</v>
      </c>
      <c r="D61" s="23" t="s">
        <v>104</v>
      </c>
      <c r="E61" s="23" t="s">
        <v>171</v>
      </c>
      <c r="F61" s="23" t="s">
        <v>172</v>
      </c>
      <c r="G61" s="23" t="s">
        <v>122</v>
      </c>
      <c r="H61" s="25">
        <v>10000000</v>
      </c>
      <c r="I61" s="25">
        <f t="shared" si="0"/>
        <v>10000000</v>
      </c>
      <c r="J61" s="23" t="s">
        <v>108</v>
      </c>
      <c r="K61" s="23" t="s">
        <v>109</v>
      </c>
      <c r="L61" s="23" t="s">
        <v>110</v>
      </c>
    </row>
    <row r="62" spans="2:12" ht="63.75">
      <c r="B62" s="23">
        <v>82131600</v>
      </c>
      <c r="C62" s="49" t="s">
        <v>173</v>
      </c>
      <c r="D62" s="22" t="s">
        <v>104</v>
      </c>
      <c r="E62" s="22" t="s">
        <v>171</v>
      </c>
      <c r="F62" s="22" t="s">
        <v>174</v>
      </c>
      <c r="G62" s="22" t="s">
        <v>175</v>
      </c>
      <c r="H62" s="44">
        <v>2500000</v>
      </c>
      <c r="I62" s="44">
        <f t="shared" si="0"/>
        <v>2500000</v>
      </c>
      <c r="J62" s="22" t="s">
        <v>108</v>
      </c>
      <c r="K62" s="22" t="s">
        <v>109</v>
      </c>
      <c r="L62" s="22" t="s">
        <v>110</v>
      </c>
    </row>
    <row r="63" spans="2:12" ht="63.75">
      <c r="B63" s="22" t="s">
        <v>176</v>
      </c>
      <c r="C63" s="48" t="s">
        <v>489</v>
      </c>
      <c r="D63" s="22" t="s">
        <v>104</v>
      </c>
      <c r="E63" s="22" t="s">
        <v>177</v>
      </c>
      <c r="F63" s="22" t="s">
        <v>142</v>
      </c>
      <c r="G63" s="22" t="s">
        <v>69</v>
      </c>
      <c r="H63" s="44">
        <v>30000000</v>
      </c>
      <c r="I63" s="44">
        <f t="shared" si="0"/>
        <v>30000000</v>
      </c>
      <c r="J63" s="22" t="s">
        <v>108</v>
      </c>
      <c r="K63" s="22" t="s">
        <v>109</v>
      </c>
      <c r="L63" s="22" t="s">
        <v>110</v>
      </c>
    </row>
    <row r="64" spans="2:12" ht="63.75">
      <c r="B64" s="22">
        <v>86101705</v>
      </c>
      <c r="C64" s="48" t="s">
        <v>490</v>
      </c>
      <c r="D64" s="22" t="s">
        <v>178</v>
      </c>
      <c r="E64" s="22" t="s">
        <v>179</v>
      </c>
      <c r="F64" s="22" t="s">
        <v>142</v>
      </c>
      <c r="G64" s="22" t="s">
        <v>69</v>
      </c>
      <c r="H64" s="44">
        <v>30000000</v>
      </c>
      <c r="I64" s="44">
        <f t="shared" si="0"/>
        <v>30000000</v>
      </c>
      <c r="J64" s="22" t="s">
        <v>108</v>
      </c>
      <c r="K64" s="22" t="s">
        <v>109</v>
      </c>
      <c r="L64" s="22" t="s">
        <v>110</v>
      </c>
    </row>
    <row r="65" spans="2:12" ht="63.75">
      <c r="B65" s="42" t="s">
        <v>102</v>
      </c>
      <c r="C65" s="42" t="s">
        <v>258</v>
      </c>
      <c r="D65" s="23" t="s">
        <v>104</v>
      </c>
      <c r="E65" s="23" t="s">
        <v>105</v>
      </c>
      <c r="F65" s="23" t="s">
        <v>106</v>
      </c>
      <c r="G65" s="23" t="s">
        <v>69</v>
      </c>
      <c r="H65" s="25">
        <v>11100000</v>
      </c>
      <c r="I65" s="25">
        <v>11100000</v>
      </c>
      <c r="J65" s="23" t="s">
        <v>108</v>
      </c>
      <c r="K65" s="23" t="s">
        <v>109</v>
      </c>
      <c r="L65" s="23" t="s">
        <v>110</v>
      </c>
    </row>
    <row r="66" spans="2:12" ht="63.75">
      <c r="B66" s="42" t="s">
        <v>102</v>
      </c>
      <c r="C66" s="42" t="s">
        <v>259</v>
      </c>
      <c r="D66" s="23" t="s">
        <v>104</v>
      </c>
      <c r="E66" s="23" t="s">
        <v>105</v>
      </c>
      <c r="F66" s="22" t="s">
        <v>142</v>
      </c>
      <c r="G66" s="23" t="s">
        <v>180</v>
      </c>
      <c r="H66" s="25">
        <v>11100000</v>
      </c>
      <c r="I66" s="25">
        <v>11100000</v>
      </c>
      <c r="J66" s="23" t="s">
        <v>108</v>
      </c>
      <c r="K66" s="23" t="s">
        <v>109</v>
      </c>
      <c r="L66" s="23" t="s">
        <v>110</v>
      </c>
    </row>
    <row r="67" spans="2:12" ht="63.75">
      <c r="B67" s="23" t="s">
        <v>181</v>
      </c>
      <c r="C67" s="48" t="s">
        <v>491</v>
      </c>
      <c r="D67" s="22" t="s">
        <v>104</v>
      </c>
      <c r="E67" s="50" t="s">
        <v>150</v>
      </c>
      <c r="F67" s="22" t="s">
        <v>138</v>
      </c>
      <c r="G67" s="22" t="s">
        <v>122</v>
      </c>
      <c r="H67" s="51">
        <v>25400000</v>
      </c>
      <c r="I67" s="44">
        <f>H67</f>
        <v>25400000</v>
      </c>
      <c r="J67" s="52" t="s">
        <v>108</v>
      </c>
      <c r="K67" s="52" t="s">
        <v>109</v>
      </c>
      <c r="L67" s="22" t="s">
        <v>110</v>
      </c>
    </row>
    <row r="68" spans="2:12" ht="63.75">
      <c r="B68" s="45" t="s">
        <v>182</v>
      </c>
      <c r="C68" s="48" t="s">
        <v>183</v>
      </c>
      <c r="D68" s="22" t="s">
        <v>104</v>
      </c>
      <c r="E68" s="50" t="s">
        <v>156</v>
      </c>
      <c r="F68" s="22" t="s">
        <v>142</v>
      </c>
      <c r="G68" s="22" t="s">
        <v>122</v>
      </c>
      <c r="H68" s="51">
        <v>10000000</v>
      </c>
      <c r="I68" s="44">
        <f aca="true" t="shared" si="1" ref="I68:I101">H68</f>
        <v>10000000</v>
      </c>
      <c r="J68" s="52" t="s">
        <v>108</v>
      </c>
      <c r="K68" s="52" t="s">
        <v>109</v>
      </c>
      <c r="L68" s="22" t="s">
        <v>110</v>
      </c>
    </row>
    <row r="69" spans="2:12" ht="63.75">
      <c r="B69" s="42" t="s">
        <v>102</v>
      </c>
      <c r="C69" s="42" t="s">
        <v>184</v>
      </c>
      <c r="D69" s="23" t="s">
        <v>104</v>
      </c>
      <c r="E69" s="23" t="s">
        <v>105</v>
      </c>
      <c r="F69" s="23" t="s">
        <v>106</v>
      </c>
      <c r="G69" s="23" t="s">
        <v>69</v>
      </c>
      <c r="H69" s="53">
        <v>11100000</v>
      </c>
      <c r="I69" s="25">
        <v>11100000</v>
      </c>
      <c r="J69" s="54" t="s">
        <v>108</v>
      </c>
      <c r="K69" s="54" t="s">
        <v>109</v>
      </c>
      <c r="L69" s="23" t="s">
        <v>110</v>
      </c>
    </row>
    <row r="70" spans="2:12" ht="63.75">
      <c r="B70" s="23" t="s">
        <v>185</v>
      </c>
      <c r="C70" s="22" t="s">
        <v>186</v>
      </c>
      <c r="D70" s="47">
        <v>44228</v>
      </c>
      <c r="E70" s="50" t="s">
        <v>187</v>
      </c>
      <c r="F70" s="55" t="s">
        <v>172</v>
      </c>
      <c r="G70" s="22" t="s">
        <v>188</v>
      </c>
      <c r="H70" s="51">
        <v>24500000</v>
      </c>
      <c r="I70" s="44">
        <f>H70</f>
        <v>24500000</v>
      </c>
      <c r="J70" s="52" t="s">
        <v>108</v>
      </c>
      <c r="K70" s="52" t="s">
        <v>109</v>
      </c>
      <c r="L70" s="22" t="s">
        <v>110</v>
      </c>
    </row>
    <row r="71" spans="2:12" ht="63.75">
      <c r="B71" s="48">
        <v>7215100</v>
      </c>
      <c r="C71" s="48" t="s">
        <v>492</v>
      </c>
      <c r="D71" s="22" t="s">
        <v>104</v>
      </c>
      <c r="E71" s="52" t="s">
        <v>189</v>
      </c>
      <c r="F71" s="52" t="s">
        <v>190</v>
      </c>
      <c r="G71" s="52" t="s">
        <v>191</v>
      </c>
      <c r="H71" s="56">
        <v>5500000000</v>
      </c>
      <c r="I71" s="56">
        <v>5500000000</v>
      </c>
      <c r="J71" s="52" t="s">
        <v>108</v>
      </c>
      <c r="K71" s="52" t="s">
        <v>109</v>
      </c>
      <c r="L71" s="22" t="s">
        <v>110</v>
      </c>
    </row>
    <row r="72" spans="2:12" ht="102">
      <c r="B72" s="48" t="s">
        <v>192</v>
      </c>
      <c r="C72" s="48" t="s">
        <v>493</v>
      </c>
      <c r="D72" s="47">
        <v>44228</v>
      </c>
      <c r="E72" s="57" t="s">
        <v>187</v>
      </c>
      <c r="F72" s="52" t="s">
        <v>193</v>
      </c>
      <c r="G72" s="57" t="s">
        <v>180</v>
      </c>
      <c r="H72" s="58">
        <v>25400000</v>
      </c>
      <c r="I72" s="58">
        <f>H72</f>
        <v>25400000</v>
      </c>
      <c r="J72" s="52" t="s">
        <v>108</v>
      </c>
      <c r="K72" s="52" t="s">
        <v>109</v>
      </c>
      <c r="L72" s="22" t="s">
        <v>110</v>
      </c>
    </row>
    <row r="73" spans="2:12" ht="140.25">
      <c r="B73" s="48" t="s">
        <v>194</v>
      </c>
      <c r="C73" s="48" t="s">
        <v>494</v>
      </c>
      <c r="D73" s="47">
        <v>44228</v>
      </c>
      <c r="E73" s="52" t="s">
        <v>187</v>
      </c>
      <c r="F73" s="52" t="s">
        <v>193</v>
      </c>
      <c r="G73" s="52" t="s">
        <v>129</v>
      </c>
      <c r="H73" s="56">
        <v>25400000</v>
      </c>
      <c r="I73" s="56">
        <f>H73</f>
        <v>25400000</v>
      </c>
      <c r="J73" s="52" t="s">
        <v>108</v>
      </c>
      <c r="K73" s="52" t="s">
        <v>109</v>
      </c>
      <c r="L73" s="22" t="s">
        <v>110</v>
      </c>
    </row>
    <row r="74" spans="2:12" ht="63.75">
      <c r="B74" s="42" t="s">
        <v>102</v>
      </c>
      <c r="C74" s="42" t="s">
        <v>260</v>
      </c>
      <c r="D74" s="23" t="s">
        <v>104</v>
      </c>
      <c r="E74" s="24" t="s">
        <v>195</v>
      </c>
      <c r="F74" s="23" t="s">
        <v>106</v>
      </c>
      <c r="G74" s="23" t="s">
        <v>196</v>
      </c>
      <c r="H74" s="59">
        <v>12000000</v>
      </c>
      <c r="I74" s="25">
        <f t="shared" si="1"/>
        <v>12000000</v>
      </c>
      <c r="J74" s="23" t="s">
        <v>108</v>
      </c>
      <c r="K74" s="23" t="s">
        <v>109</v>
      </c>
      <c r="L74" s="23" t="s">
        <v>110</v>
      </c>
    </row>
    <row r="75" spans="2:12" ht="63.75">
      <c r="B75" s="48" t="s">
        <v>197</v>
      </c>
      <c r="C75" s="48" t="s">
        <v>495</v>
      </c>
      <c r="D75" s="47">
        <v>44228</v>
      </c>
      <c r="E75" s="57" t="s">
        <v>148</v>
      </c>
      <c r="F75" s="57" t="s">
        <v>198</v>
      </c>
      <c r="G75" s="57" t="s">
        <v>199</v>
      </c>
      <c r="H75" s="60">
        <v>40000000</v>
      </c>
      <c r="I75" s="60">
        <v>40000000</v>
      </c>
      <c r="J75" s="22" t="s">
        <v>108</v>
      </c>
      <c r="K75" s="22" t="s">
        <v>109</v>
      </c>
      <c r="L75" s="22" t="s">
        <v>110</v>
      </c>
    </row>
    <row r="76" spans="2:12" ht="165.75">
      <c r="B76" s="48" t="s">
        <v>200</v>
      </c>
      <c r="C76" s="48" t="s">
        <v>496</v>
      </c>
      <c r="D76" s="47">
        <v>44228</v>
      </c>
      <c r="E76" s="57" t="s">
        <v>148</v>
      </c>
      <c r="F76" s="57" t="s">
        <v>193</v>
      </c>
      <c r="G76" s="61" t="s">
        <v>199</v>
      </c>
      <c r="H76" s="62">
        <v>115000000</v>
      </c>
      <c r="I76" s="44">
        <v>115000000</v>
      </c>
      <c r="J76" s="22" t="s">
        <v>108</v>
      </c>
      <c r="K76" s="22" t="s">
        <v>109</v>
      </c>
      <c r="L76" s="22" t="s">
        <v>110</v>
      </c>
    </row>
    <row r="77" spans="2:12" ht="63.75">
      <c r="B77" s="42" t="s">
        <v>102</v>
      </c>
      <c r="C77" s="42" t="s">
        <v>201</v>
      </c>
      <c r="D77" s="23" t="s">
        <v>104</v>
      </c>
      <c r="E77" s="24" t="s">
        <v>195</v>
      </c>
      <c r="F77" s="63" t="s">
        <v>202</v>
      </c>
      <c r="G77" s="24" t="s">
        <v>199</v>
      </c>
      <c r="H77" s="59">
        <v>21600000</v>
      </c>
      <c r="I77" s="25">
        <f>H77</f>
        <v>21600000</v>
      </c>
      <c r="J77" s="23" t="s">
        <v>108</v>
      </c>
      <c r="K77" s="23" t="s">
        <v>109</v>
      </c>
      <c r="L77" s="23" t="s">
        <v>110</v>
      </c>
    </row>
    <row r="78" spans="2:12" ht="63.75">
      <c r="B78" s="23" t="s">
        <v>203</v>
      </c>
      <c r="C78" s="48" t="s">
        <v>497</v>
      </c>
      <c r="D78" s="47">
        <v>44228</v>
      </c>
      <c r="E78" s="22" t="s">
        <v>126</v>
      </c>
      <c r="F78" s="22" t="s">
        <v>138</v>
      </c>
      <c r="G78" s="22" t="s">
        <v>204</v>
      </c>
      <c r="H78" s="62">
        <v>24000000</v>
      </c>
      <c r="I78" s="44">
        <f t="shared" si="1"/>
        <v>24000000</v>
      </c>
      <c r="J78" s="22" t="s">
        <v>108</v>
      </c>
      <c r="K78" s="52" t="s">
        <v>109</v>
      </c>
      <c r="L78" s="22" t="s">
        <v>110</v>
      </c>
    </row>
    <row r="79" spans="2:12" ht="63.75">
      <c r="B79" s="42" t="s">
        <v>102</v>
      </c>
      <c r="C79" s="42" t="s">
        <v>261</v>
      </c>
      <c r="D79" s="23" t="s">
        <v>104</v>
      </c>
      <c r="E79" s="24" t="s">
        <v>195</v>
      </c>
      <c r="F79" s="24" t="s">
        <v>134</v>
      </c>
      <c r="G79" s="24" t="s">
        <v>205</v>
      </c>
      <c r="H79" s="64">
        <v>15300000</v>
      </c>
      <c r="I79" s="64">
        <f>H79</f>
        <v>15300000</v>
      </c>
      <c r="J79" s="65" t="s">
        <v>109</v>
      </c>
      <c r="K79" s="23" t="s">
        <v>109</v>
      </c>
      <c r="L79" s="23" t="s">
        <v>110</v>
      </c>
    </row>
    <row r="80" spans="2:12" ht="63.75">
      <c r="B80" s="23">
        <v>70111601</v>
      </c>
      <c r="C80" s="45" t="s">
        <v>498</v>
      </c>
      <c r="D80" s="22" t="s">
        <v>104</v>
      </c>
      <c r="E80" s="22" t="s">
        <v>163</v>
      </c>
      <c r="F80" s="22" t="s">
        <v>138</v>
      </c>
      <c r="G80" s="22" t="s">
        <v>127</v>
      </c>
      <c r="H80" s="62">
        <v>24000000</v>
      </c>
      <c r="I80" s="44">
        <f t="shared" si="1"/>
        <v>24000000</v>
      </c>
      <c r="J80" s="22" t="s">
        <v>108</v>
      </c>
      <c r="K80" s="22" t="s">
        <v>109</v>
      </c>
      <c r="L80" s="22" t="s">
        <v>110</v>
      </c>
    </row>
    <row r="81" spans="2:12" ht="127.5">
      <c r="B81" s="23" t="s">
        <v>206</v>
      </c>
      <c r="C81" s="23" t="s">
        <v>207</v>
      </c>
      <c r="D81" s="22" t="s">
        <v>104</v>
      </c>
      <c r="E81" s="24" t="s">
        <v>208</v>
      </c>
      <c r="F81" s="24" t="s">
        <v>209</v>
      </c>
      <c r="G81" s="24" t="s">
        <v>210</v>
      </c>
      <c r="H81" s="66">
        <v>6800000000</v>
      </c>
      <c r="I81" s="44">
        <f t="shared" si="1"/>
        <v>6800000000</v>
      </c>
      <c r="J81" s="52" t="s">
        <v>108</v>
      </c>
      <c r="K81" s="52" t="s">
        <v>109</v>
      </c>
      <c r="L81" s="22" t="s">
        <v>110</v>
      </c>
    </row>
    <row r="82" spans="2:12" ht="63.75">
      <c r="B82" s="42" t="s">
        <v>102</v>
      </c>
      <c r="C82" s="42" t="s">
        <v>211</v>
      </c>
      <c r="D82" s="23" t="s">
        <v>104</v>
      </c>
      <c r="E82" s="24" t="s">
        <v>195</v>
      </c>
      <c r="F82" s="23" t="s">
        <v>106</v>
      </c>
      <c r="G82" s="24" t="s">
        <v>205</v>
      </c>
      <c r="H82" s="25">
        <v>24000000</v>
      </c>
      <c r="I82" s="25">
        <f t="shared" si="1"/>
        <v>24000000</v>
      </c>
      <c r="J82" s="23" t="s">
        <v>108</v>
      </c>
      <c r="K82" s="23" t="s">
        <v>109</v>
      </c>
      <c r="L82" s="23" t="s">
        <v>110</v>
      </c>
    </row>
    <row r="83" spans="2:12" ht="63.75">
      <c r="B83" s="23" t="s">
        <v>472</v>
      </c>
      <c r="C83" s="22" t="s">
        <v>499</v>
      </c>
      <c r="D83" s="47" t="s">
        <v>500</v>
      </c>
      <c r="E83" s="22" t="s">
        <v>150</v>
      </c>
      <c r="F83" s="22" t="s">
        <v>174</v>
      </c>
      <c r="G83" s="22" t="s">
        <v>212</v>
      </c>
      <c r="H83" s="44">
        <v>10500000</v>
      </c>
      <c r="I83" s="44">
        <f t="shared" si="1"/>
        <v>10500000</v>
      </c>
      <c r="J83" s="22" t="s">
        <v>108</v>
      </c>
      <c r="K83" s="22" t="s">
        <v>109</v>
      </c>
      <c r="L83" s="22" t="s">
        <v>110</v>
      </c>
    </row>
    <row r="84" spans="2:12" ht="63.75">
      <c r="B84" s="42" t="s">
        <v>102</v>
      </c>
      <c r="C84" s="42" t="s">
        <v>217</v>
      </c>
      <c r="D84" s="23" t="s">
        <v>104</v>
      </c>
      <c r="E84" s="23" t="s">
        <v>105</v>
      </c>
      <c r="F84" s="23" t="s">
        <v>134</v>
      </c>
      <c r="G84" s="23" t="s">
        <v>216</v>
      </c>
      <c r="H84" s="25">
        <v>18000000</v>
      </c>
      <c r="I84" s="25">
        <f t="shared" si="1"/>
        <v>18000000</v>
      </c>
      <c r="J84" s="23" t="s">
        <v>108</v>
      </c>
      <c r="K84" s="23" t="s">
        <v>109</v>
      </c>
      <c r="L84" s="23" t="s">
        <v>110</v>
      </c>
    </row>
    <row r="85" spans="2:12" ht="63.75">
      <c r="B85" s="42" t="s">
        <v>262</v>
      </c>
      <c r="C85" s="22" t="s">
        <v>501</v>
      </c>
      <c r="D85" s="23" t="s">
        <v>104</v>
      </c>
      <c r="E85" s="23" t="s">
        <v>105</v>
      </c>
      <c r="F85" s="23" t="s">
        <v>243</v>
      </c>
      <c r="G85" s="23" t="s">
        <v>263</v>
      </c>
      <c r="H85" s="25">
        <v>25400000</v>
      </c>
      <c r="I85" s="25">
        <f t="shared" si="1"/>
        <v>25400000</v>
      </c>
      <c r="J85" s="23" t="s">
        <v>108</v>
      </c>
      <c r="K85" s="23" t="s">
        <v>109</v>
      </c>
      <c r="L85" s="23" t="s">
        <v>110</v>
      </c>
    </row>
    <row r="86" spans="2:12" ht="63.75">
      <c r="B86" s="22">
        <v>80111701</v>
      </c>
      <c r="C86" s="45" t="s">
        <v>502</v>
      </c>
      <c r="D86" s="47">
        <v>80994</v>
      </c>
      <c r="E86" s="52" t="s">
        <v>165</v>
      </c>
      <c r="F86" s="52" t="s">
        <v>138</v>
      </c>
      <c r="G86" s="52" t="s">
        <v>219</v>
      </c>
      <c r="H86" s="56">
        <v>15000000</v>
      </c>
      <c r="I86" s="56">
        <f t="shared" si="1"/>
        <v>15000000</v>
      </c>
      <c r="J86" s="52" t="s">
        <v>108</v>
      </c>
      <c r="K86" s="52" t="s">
        <v>109</v>
      </c>
      <c r="L86" s="22" t="s">
        <v>110</v>
      </c>
    </row>
    <row r="87" spans="2:12" ht="63.75">
      <c r="B87" s="22">
        <v>80111701</v>
      </c>
      <c r="C87" s="23" t="s">
        <v>220</v>
      </c>
      <c r="D87" s="22" t="s">
        <v>104</v>
      </c>
      <c r="E87" s="52" t="s">
        <v>221</v>
      </c>
      <c r="F87" s="67" t="s">
        <v>222</v>
      </c>
      <c r="G87" s="67" t="s">
        <v>223</v>
      </c>
      <c r="H87" s="56">
        <v>10000000</v>
      </c>
      <c r="I87" s="56">
        <f t="shared" si="1"/>
        <v>10000000</v>
      </c>
      <c r="J87" s="52" t="s">
        <v>108</v>
      </c>
      <c r="K87" s="52" t="s">
        <v>109</v>
      </c>
      <c r="L87" s="22" t="s">
        <v>110</v>
      </c>
    </row>
    <row r="88" spans="2:12" ht="63.75">
      <c r="B88" s="22" t="s">
        <v>225</v>
      </c>
      <c r="C88" s="45" t="s">
        <v>226</v>
      </c>
      <c r="D88" s="22" t="s">
        <v>104</v>
      </c>
      <c r="E88" s="52" t="s">
        <v>227</v>
      </c>
      <c r="F88" s="67" t="s">
        <v>228</v>
      </c>
      <c r="G88" s="67" t="s">
        <v>229</v>
      </c>
      <c r="H88" s="56">
        <v>25400000</v>
      </c>
      <c r="I88" s="56">
        <f t="shared" si="1"/>
        <v>25400000</v>
      </c>
      <c r="J88" s="52" t="s">
        <v>108</v>
      </c>
      <c r="K88" s="52" t="s">
        <v>109</v>
      </c>
      <c r="L88" s="22" t="s">
        <v>110</v>
      </c>
    </row>
    <row r="89" spans="2:12" ht="63.75">
      <c r="B89" s="48" t="s">
        <v>230</v>
      </c>
      <c r="C89" s="45" t="s">
        <v>231</v>
      </c>
      <c r="D89" s="22" t="s">
        <v>104</v>
      </c>
      <c r="E89" s="52" t="s">
        <v>227</v>
      </c>
      <c r="F89" s="67" t="s">
        <v>172</v>
      </c>
      <c r="G89" s="68" t="s">
        <v>232</v>
      </c>
      <c r="H89" s="56">
        <v>25400000</v>
      </c>
      <c r="I89" s="56">
        <f t="shared" si="1"/>
        <v>25400000</v>
      </c>
      <c r="J89" s="52" t="s">
        <v>108</v>
      </c>
      <c r="K89" s="52" t="s">
        <v>109</v>
      </c>
      <c r="L89" s="22" t="s">
        <v>110</v>
      </c>
    </row>
    <row r="90" spans="2:12" ht="63.75">
      <c r="B90" s="48" t="s">
        <v>233</v>
      </c>
      <c r="C90" s="22" t="s">
        <v>234</v>
      </c>
      <c r="D90" s="22" t="s">
        <v>104</v>
      </c>
      <c r="E90" s="52" t="s">
        <v>235</v>
      </c>
      <c r="F90" s="67" t="s">
        <v>172</v>
      </c>
      <c r="G90" s="69" t="s">
        <v>236</v>
      </c>
      <c r="H90" s="56">
        <v>25400000</v>
      </c>
      <c r="I90" s="56">
        <f t="shared" si="1"/>
        <v>25400000</v>
      </c>
      <c r="J90" s="52" t="s">
        <v>108</v>
      </c>
      <c r="K90" s="52" t="s">
        <v>109</v>
      </c>
      <c r="L90" s="22" t="s">
        <v>110</v>
      </c>
    </row>
    <row r="91" spans="2:12" ht="63.75">
      <c r="B91" s="48" t="s">
        <v>237</v>
      </c>
      <c r="C91" s="22" t="s">
        <v>238</v>
      </c>
      <c r="D91" s="22" t="s">
        <v>104</v>
      </c>
      <c r="E91" s="52" t="s">
        <v>239</v>
      </c>
      <c r="F91" s="67" t="s">
        <v>172</v>
      </c>
      <c r="G91" s="69" t="s">
        <v>240</v>
      </c>
      <c r="H91" s="56">
        <v>24500000</v>
      </c>
      <c r="I91" s="56">
        <f t="shared" si="1"/>
        <v>24500000</v>
      </c>
      <c r="J91" s="52" t="s">
        <v>215</v>
      </c>
      <c r="K91" s="52" t="s">
        <v>109</v>
      </c>
      <c r="L91" s="22" t="s">
        <v>110</v>
      </c>
    </row>
    <row r="92" spans="2:12" ht="63.75">
      <c r="B92" s="48" t="s">
        <v>241</v>
      </c>
      <c r="C92" s="22" t="s">
        <v>242</v>
      </c>
      <c r="D92" s="22" t="s">
        <v>104</v>
      </c>
      <c r="E92" s="52" t="s">
        <v>239</v>
      </c>
      <c r="F92" s="67" t="s">
        <v>172</v>
      </c>
      <c r="G92" s="69" t="s">
        <v>229</v>
      </c>
      <c r="H92" s="56">
        <v>25400000</v>
      </c>
      <c r="I92" s="56">
        <f t="shared" si="1"/>
        <v>25400000</v>
      </c>
      <c r="J92" s="52" t="s">
        <v>108</v>
      </c>
      <c r="K92" s="52" t="s">
        <v>109</v>
      </c>
      <c r="L92" s="22" t="s">
        <v>110</v>
      </c>
    </row>
    <row r="93" spans="2:12" ht="63.75">
      <c r="B93" s="23" t="s">
        <v>472</v>
      </c>
      <c r="C93" s="22" t="s">
        <v>503</v>
      </c>
      <c r="D93" s="22" t="s">
        <v>104</v>
      </c>
      <c r="E93" s="52" t="s">
        <v>358</v>
      </c>
      <c r="F93" s="67" t="s">
        <v>172</v>
      </c>
      <c r="G93" s="68" t="s">
        <v>232</v>
      </c>
      <c r="H93" s="56">
        <v>25400000</v>
      </c>
      <c r="I93" s="56">
        <f t="shared" si="1"/>
        <v>25400000</v>
      </c>
      <c r="J93" s="52" t="s">
        <v>108</v>
      </c>
      <c r="K93" s="52" t="s">
        <v>109</v>
      </c>
      <c r="L93" s="22" t="s">
        <v>110</v>
      </c>
    </row>
    <row r="94" spans="2:12" ht="63.75">
      <c r="B94" s="23" t="s">
        <v>472</v>
      </c>
      <c r="C94" s="22" t="s">
        <v>504</v>
      </c>
      <c r="D94" s="47">
        <v>44256</v>
      </c>
      <c r="E94" s="52" t="s">
        <v>150</v>
      </c>
      <c r="F94" s="67" t="s">
        <v>172</v>
      </c>
      <c r="G94" s="68" t="s">
        <v>232</v>
      </c>
      <c r="H94" s="70">
        <v>10000000</v>
      </c>
      <c r="I94" s="56">
        <f t="shared" si="1"/>
        <v>10000000</v>
      </c>
      <c r="J94" s="52" t="s">
        <v>108</v>
      </c>
      <c r="K94" s="52" t="s">
        <v>109</v>
      </c>
      <c r="L94" s="22" t="s">
        <v>110</v>
      </c>
    </row>
    <row r="95" spans="2:12" ht="63.75">
      <c r="B95" s="22" t="s">
        <v>505</v>
      </c>
      <c r="C95" s="48" t="s">
        <v>506</v>
      </c>
      <c r="D95" s="47">
        <v>44228</v>
      </c>
      <c r="E95" s="52" t="s">
        <v>507</v>
      </c>
      <c r="F95" s="52" t="s">
        <v>508</v>
      </c>
      <c r="G95" s="68" t="s">
        <v>232</v>
      </c>
      <c r="H95" s="70" t="s">
        <v>509</v>
      </c>
      <c r="I95" s="56" t="str">
        <f t="shared" si="1"/>
        <v>60,000,000</v>
      </c>
      <c r="J95" s="52" t="s">
        <v>108</v>
      </c>
      <c r="K95" s="52" t="s">
        <v>109</v>
      </c>
      <c r="L95" s="22" t="s">
        <v>110</v>
      </c>
    </row>
    <row r="96" spans="2:12" ht="63.75">
      <c r="B96" s="22" t="s">
        <v>510</v>
      </c>
      <c r="C96" s="94" t="s">
        <v>511</v>
      </c>
      <c r="D96" s="47">
        <v>44228</v>
      </c>
      <c r="E96" s="52" t="s">
        <v>507</v>
      </c>
      <c r="F96" s="52" t="s">
        <v>508</v>
      </c>
      <c r="G96" s="68" t="s">
        <v>232</v>
      </c>
      <c r="H96" s="70" t="s">
        <v>512</v>
      </c>
      <c r="I96" s="56" t="str">
        <f t="shared" si="1"/>
        <v>50,000,000</v>
      </c>
      <c r="J96" s="52" t="s">
        <v>108</v>
      </c>
      <c r="K96" s="52" t="s">
        <v>109</v>
      </c>
      <c r="L96" s="22" t="s">
        <v>110</v>
      </c>
    </row>
    <row r="97" spans="2:12" ht="63.75">
      <c r="B97" s="22" t="s">
        <v>513</v>
      </c>
      <c r="C97" s="22" t="s">
        <v>514</v>
      </c>
      <c r="D97" s="47">
        <v>44228</v>
      </c>
      <c r="E97" s="52" t="s">
        <v>507</v>
      </c>
      <c r="F97" s="52" t="s">
        <v>172</v>
      </c>
      <c r="G97" s="68" t="s">
        <v>232</v>
      </c>
      <c r="H97" s="71">
        <v>5000000</v>
      </c>
      <c r="I97" s="71">
        <f t="shared" si="1"/>
        <v>5000000</v>
      </c>
      <c r="J97" s="52" t="s">
        <v>108</v>
      </c>
      <c r="K97" s="52" t="s">
        <v>109</v>
      </c>
      <c r="L97" s="22" t="s">
        <v>110</v>
      </c>
    </row>
    <row r="98" spans="2:12" ht="63.75">
      <c r="B98" s="23" t="s">
        <v>472</v>
      </c>
      <c r="C98" s="22" t="s">
        <v>503</v>
      </c>
      <c r="D98" s="47">
        <v>44228</v>
      </c>
      <c r="E98" s="52" t="s">
        <v>507</v>
      </c>
      <c r="F98" s="52" t="s">
        <v>172</v>
      </c>
      <c r="G98" s="68" t="s">
        <v>232</v>
      </c>
      <c r="H98" s="71">
        <v>25400000</v>
      </c>
      <c r="I98" s="71">
        <f t="shared" si="1"/>
        <v>25400000</v>
      </c>
      <c r="J98" s="52" t="s">
        <v>108</v>
      </c>
      <c r="K98" s="52" t="s">
        <v>109</v>
      </c>
      <c r="L98" s="22" t="s">
        <v>110</v>
      </c>
    </row>
    <row r="99" spans="2:12" ht="63.75">
      <c r="B99" s="22" t="s">
        <v>515</v>
      </c>
      <c r="C99" s="22" t="s">
        <v>516</v>
      </c>
      <c r="D99" s="47">
        <v>44228</v>
      </c>
      <c r="E99" s="52" t="s">
        <v>507</v>
      </c>
      <c r="F99" s="52" t="s">
        <v>172</v>
      </c>
      <c r="G99" s="68" t="s">
        <v>232</v>
      </c>
      <c r="H99" s="71">
        <v>25400000</v>
      </c>
      <c r="I99" s="71">
        <f t="shared" si="1"/>
        <v>25400000</v>
      </c>
      <c r="J99" s="52" t="s">
        <v>108</v>
      </c>
      <c r="K99" s="52" t="s">
        <v>109</v>
      </c>
      <c r="L99" s="22" t="s">
        <v>110</v>
      </c>
    </row>
    <row r="100" spans="2:12" ht="63.75">
      <c r="B100" s="42" t="s">
        <v>102</v>
      </c>
      <c r="C100" s="95" t="s">
        <v>517</v>
      </c>
      <c r="D100" s="47">
        <v>44228</v>
      </c>
      <c r="E100" s="95" t="s">
        <v>518</v>
      </c>
      <c r="F100" s="95" t="s">
        <v>134</v>
      </c>
      <c r="G100" s="68" t="s">
        <v>232</v>
      </c>
      <c r="H100" s="96">
        <v>21600000</v>
      </c>
      <c r="I100" s="97">
        <f t="shared" si="1"/>
        <v>21600000</v>
      </c>
      <c r="J100" s="52" t="s">
        <v>108</v>
      </c>
      <c r="K100" s="52" t="s">
        <v>109</v>
      </c>
      <c r="L100" s="22" t="s">
        <v>110</v>
      </c>
    </row>
    <row r="101" spans="2:12" ht="63.75">
      <c r="B101" s="23" t="s">
        <v>472</v>
      </c>
      <c r="C101" s="95" t="s">
        <v>519</v>
      </c>
      <c r="D101" s="47">
        <v>44228</v>
      </c>
      <c r="E101" s="95" t="s">
        <v>507</v>
      </c>
      <c r="F101" s="52" t="s">
        <v>172</v>
      </c>
      <c r="G101" s="68" t="s">
        <v>232</v>
      </c>
      <c r="H101" s="96">
        <v>17300000</v>
      </c>
      <c r="I101" s="97">
        <f t="shared" si="1"/>
        <v>17300000</v>
      </c>
      <c r="J101" s="52" t="s">
        <v>108</v>
      </c>
      <c r="K101" s="52" t="s">
        <v>109</v>
      </c>
      <c r="L101" s="22" t="s">
        <v>110</v>
      </c>
    </row>
    <row r="102" spans="2:12" ht="78.75">
      <c r="B102" s="98" t="s">
        <v>520</v>
      </c>
      <c r="C102" s="28" t="s">
        <v>521</v>
      </c>
      <c r="D102" s="99">
        <v>44501</v>
      </c>
      <c r="E102" s="98" t="s">
        <v>224</v>
      </c>
      <c r="F102" s="100" t="s">
        <v>138</v>
      </c>
      <c r="G102" s="100" t="s">
        <v>122</v>
      </c>
      <c r="H102" s="101">
        <v>25438728</v>
      </c>
      <c r="I102" s="101">
        <f>H102</f>
        <v>25438728</v>
      </c>
      <c r="J102" s="98" t="s">
        <v>108</v>
      </c>
      <c r="K102" s="72" t="s">
        <v>109</v>
      </c>
      <c r="L102" s="72" t="s">
        <v>522</v>
      </c>
    </row>
    <row r="103" spans="2:12" ht="94.5">
      <c r="B103" s="73">
        <v>80111701</v>
      </c>
      <c r="C103" s="74" t="s">
        <v>523</v>
      </c>
      <c r="D103" s="75">
        <v>44197</v>
      </c>
      <c r="E103" s="74" t="s">
        <v>158</v>
      </c>
      <c r="F103" s="74" t="s">
        <v>106</v>
      </c>
      <c r="G103" s="74" t="s">
        <v>196</v>
      </c>
      <c r="H103" s="76">
        <v>12000000</v>
      </c>
      <c r="I103" s="76">
        <v>12000000</v>
      </c>
      <c r="J103" s="74" t="s">
        <v>108</v>
      </c>
      <c r="K103" s="74" t="s">
        <v>109</v>
      </c>
      <c r="L103" s="72" t="s">
        <v>522</v>
      </c>
    </row>
    <row r="104" spans="2:12" ht="78.75">
      <c r="B104" s="102">
        <v>80111701</v>
      </c>
      <c r="C104" s="103" t="s">
        <v>265</v>
      </c>
      <c r="D104" s="104">
        <v>44197</v>
      </c>
      <c r="E104" s="105" t="s">
        <v>195</v>
      </c>
      <c r="F104" s="106" t="s">
        <v>134</v>
      </c>
      <c r="G104" s="107" t="s">
        <v>205</v>
      </c>
      <c r="H104" s="108">
        <v>15300000</v>
      </c>
      <c r="I104" s="108">
        <v>15300000</v>
      </c>
      <c r="J104" s="109" t="s">
        <v>109</v>
      </c>
      <c r="K104" s="74" t="s">
        <v>109</v>
      </c>
      <c r="L104" s="72" t="s">
        <v>522</v>
      </c>
    </row>
    <row r="105" spans="2:12" ht="78.75">
      <c r="B105" s="74" t="s">
        <v>524</v>
      </c>
      <c r="C105" s="28" t="s">
        <v>525</v>
      </c>
      <c r="D105" s="75">
        <v>44228</v>
      </c>
      <c r="E105" s="74" t="s">
        <v>224</v>
      </c>
      <c r="F105" s="74" t="s">
        <v>138</v>
      </c>
      <c r="G105" s="74" t="s">
        <v>127</v>
      </c>
      <c r="H105" s="101">
        <v>12719364</v>
      </c>
      <c r="I105" s="101">
        <v>12719364</v>
      </c>
      <c r="J105" s="74" t="s">
        <v>108</v>
      </c>
      <c r="K105" s="74" t="s">
        <v>109</v>
      </c>
      <c r="L105" s="72" t="s">
        <v>522</v>
      </c>
    </row>
    <row r="106" spans="2:12" ht="78.75">
      <c r="B106" s="74" t="s">
        <v>526</v>
      </c>
      <c r="C106" s="28" t="s">
        <v>527</v>
      </c>
      <c r="D106" s="75">
        <v>44317</v>
      </c>
      <c r="E106" s="74" t="s">
        <v>224</v>
      </c>
      <c r="F106" s="74" t="s">
        <v>138</v>
      </c>
      <c r="G106" s="74" t="s">
        <v>127</v>
      </c>
      <c r="H106" s="101">
        <v>12719364</v>
      </c>
      <c r="I106" s="101">
        <v>12719364</v>
      </c>
      <c r="J106" s="74" t="s">
        <v>108</v>
      </c>
      <c r="K106" s="74" t="s">
        <v>109</v>
      </c>
      <c r="L106" s="72" t="s">
        <v>522</v>
      </c>
    </row>
    <row r="107" spans="2:12" ht="78.75">
      <c r="B107" s="74" t="s">
        <v>528</v>
      </c>
      <c r="C107" s="28" t="s">
        <v>529</v>
      </c>
      <c r="D107" s="75">
        <v>44256</v>
      </c>
      <c r="E107" s="74" t="s">
        <v>530</v>
      </c>
      <c r="F107" s="74" t="s">
        <v>138</v>
      </c>
      <c r="G107" s="74" t="s">
        <v>127</v>
      </c>
      <c r="H107" s="101">
        <v>80000000</v>
      </c>
      <c r="I107" s="101">
        <v>80000000</v>
      </c>
      <c r="J107" s="74" t="s">
        <v>108</v>
      </c>
      <c r="K107" s="74" t="s">
        <v>109</v>
      </c>
      <c r="L107" s="72" t="s">
        <v>522</v>
      </c>
    </row>
    <row r="108" spans="2:12" ht="78.75">
      <c r="B108" s="74" t="s">
        <v>531</v>
      </c>
      <c r="C108" s="28" t="s">
        <v>532</v>
      </c>
      <c r="D108" s="75">
        <v>44228</v>
      </c>
      <c r="E108" s="74" t="s">
        <v>224</v>
      </c>
      <c r="F108" s="74" t="s">
        <v>138</v>
      </c>
      <c r="G108" s="74" t="s">
        <v>127</v>
      </c>
      <c r="H108" s="101">
        <v>15000000</v>
      </c>
      <c r="I108" s="101">
        <v>15000000</v>
      </c>
      <c r="J108" s="74" t="s">
        <v>108</v>
      </c>
      <c r="K108" s="74" t="s">
        <v>109</v>
      </c>
      <c r="L108" s="72" t="s">
        <v>522</v>
      </c>
    </row>
    <row r="109" spans="2:12" ht="78.75">
      <c r="B109" s="74" t="s">
        <v>533</v>
      </c>
      <c r="C109" s="28" t="s">
        <v>269</v>
      </c>
      <c r="D109" s="75">
        <v>44287</v>
      </c>
      <c r="E109" s="74" t="s">
        <v>534</v>
      </c>
      <c r="F109" s="74" t="s">
        <v>138</v>
      </c>
      <c r="G109" s="74" t="s">
        <v>127</v>
      </c>
      <c r="H109" s="101">
        <v>15000000</v>
      </c>
      <c r="I109" s="101">
        <v>15000000</v>
      </c>
      <c r="J109" s="74" t="s">
        <v>108</v>
      </c>
      <c r="K109" s="74" t="s">
        <v>109</v>
      </c>
      <c r="L109" s="72" t="s">
        <v>522</v>
      </c>
    </row>
    <row r="110" spans="2:12" ht="78.75">
      <c r="B110" s="74" t="s">
        <v>535</v>
      </c>
      <c r="C110" s="28" t="s">
        <v>536</v>
      </c>
      <c r="D110" s="75">
        <v>44256</v>
      </c>
      <c r="E110" s="75">
        <v>44531</v>
      </c>
      <c r="F110" s="74" t="s">
        <v>138</v>
      </c>
      <c r="G110" s="74" t="s">
        <v>127</v>
      </c>
      <c r="H110" s="101">
        <v>50000000</v>
      </c>
      <c r="I110" s="101">
        <v>50000000</v>
      </c>
      <c r="J110" s="74" t="s">
        <v>108</v>
      </c>
      <c r="K110" s="74" t="s">
        <v>109</v>
      </c>
      <c r="L110" s="72" t="s">
        <v>522</v>
      </c>
    </row>
    <row r="111" spans="2:12" ht="78.75">
      <c r="B111" s="74" t="s">
        <v>537</v>
      </c>
      <c r="C111" s="29" t="s">
        <v>538</v>
      </c>
      <c r="D111" s="75">
        <v>44317</v>
      </c>
      <c r="E111" s="75" t="s">
        <v>534</v>
      </c>
      <c r="F111" s="74" t="s">
        <v>138</v>
      </c>
      <c r="G111" s="74" t="s">
        <v>127</v>
      </c>
      <c r="H111" s="101">
        <v>25438000</v>
      </c>
      <c r="I111" s="101">
        <v>25438000</v>
      </c>
      <c r="J111" s="74" t="s">
        <v>108</v>
      </c>
      <c r="K111" s="74" t="s">
        <v>109</v>
      </c>
      <c r="L111" s="72" t="s">
        <v>522</v>
      </c>
    </row>
    <row r="112" spans="2:12" ht="78.75">
      <c r="B112" s="73" t="s">
        <v>120</v>
      </c>
      <c r="C112" s="74" t="s">
        <v>539</v>
      </c>
      <c r="D112" s="75">
        <v>44197</v>
      </c>
      <c r="E112" s="74" t="s">
        <v>158</v>
      </c>
      <c r="F112" s="74" t="s">
        <v>106</v>
      </c>
      <c r="G112" s="74" t="s">
        <v>127</v>
      </c>
      <c r="H112" s="77">
        <v>21600000</v>
      </c>
      <c r="I112" s="77">
        <f>H112</f>
        <v>21600000</v>
      </c>
      <c r="J112" s="74" t="s">
        <v>108</v>
      </c>
      <c r="K112" s="74" t="s">
        <v>109</v>
      </c>
      <c r="L112" s="72" t="s">
        <v>522</v>
      </c>
    </row>
    <row r="113" spans="2:12" ht="63.75">
      <c r="B113" s="140" t="s">
        <v>472</v>
      </c>
      <c r="C113" s="141" t="s">
        <v>735</v>
      </c>
      <c r="D113" s="142">
        <v>44256</v>
      </c>
      <c r="E113" s="141" t="s">
        <v>507</v>
      </c>
      <c r="F113" s="143" t="s">
        <v>172</v>
      </c>
      <c r="G113" s="144" t="s">
        <v>232</v>
      </c>
      <c r="H113" s="145">
        <v>10000000</v>
      </c>
      <c r="I113" s="146">
        <f>H113</f>
        <v>10000000</v>
      </c>
      <c r="J113" s="143" t="s">
        <v>108</v>
      </c>
      <c r="K113" s="143" t="s">
        <v>109</v>
      </c>
      <c r="L113" s="147" t="s">
        <v>110</v>
      </c>
    </row>
    <row r="114" spans="2:12" ht="63.75">
      <c r="B114" s="141" t="s">
        <v>736</v>
      </c>
      <c r="C114" s="141" t="s">
        <v>737</v>
      </c>
      <c r="D114" s="142">
        <v>44256</v>
      </c>
      <c r="E114" s="141" t="s">
        <v>507</v>
      </c>
      <c r="F114" s="143" t="s">
        <v>172</v>
      </c>
      <c r="G114" s="144" t="s">
        <v>232</v>
      </c>
      <c r="H114" s="145">
        <v>10000000</v>
      </c>
      <c r="I114" s="146">
        <f>H114</f>
        <v>10000000</v>
      </c>
      <c r="J114" s="143" t="s">
        <v>108</v>
      </c>
      <c r="K114" s="143" t="s">
        <v>109</v>
      </c>
      <c r="L114" s="147" t="s">
        <v>110</v>
      </c>
    </row>
    <row r="115" spans="2:12" ht="51">
      <c r="B115" s="148" t="s">
        <v>271</v>
      </c>
      <c r="C115" s="149" t="s">
        <v>272</v>
      </c>
      <c r="D115" s="150" t="s">
        <v>273</v>
      </c>
      <c r="E115" s="148" t="s">
        <v>150</v>
      </c>
      <c r="F115" s="151" t="s">
        <v>142</v>
      </c>
      <c r="G115" s="152" t="s">
        <v>274</v>
      </c>
      <c r="H115" s="153">
        <v>12000000</v>
      </c>
      <c r="I115" s="154">
        <v>12000000</v>
      </c>
      <c r="J115" s="155" t="s">
        <v>108</v>
      </c>
      <c r="K115" s="155" t="s">
        <v>109</v>
      </c>
      <c r="L115" s="156" t="s">
        <v>275</v>
      </c>
    </row>
    <row r="116" spans="2:12" ht="51">
      <c r="B116" s="157">
        <v>55101523</v>
      </c>
      <c r="C116" s="158" t="s">
        <v>276</v>
      </c>
      <c r="D116" s="159" t="s">
        <v>277</v>
      </c>
      <c r="E116" s="157" t="s">
        <v>213</v>
      </c>
      <c r="F116" s="160" t="s">
        <v>278</v>
      </c>
      <c r="G116" s="161" t="s">
        <v>279</v>
      </c>
      <c r="H116" s="162">
        <v>130000000</v>
      </c>
      <c r="I116" s="163">
        <v>130000000</v>
      </c>
      <c r="J116" s="155" t="s">
        <v>108</v>
      </c>
      <c r="K116" s="155" t="s">
        <v>109</v>
      </c>
      <c r="L116" s="156" t="s">
        <v>275</v>
      </c>
    </row>
    <row r="117" spans="2:12" ht="51">
      <c r="B117" s="157">
        <v>55101523</v>
      </c>
      <c r="C117" s="158" t="s">
        <v>280</v>
      </c>
      <c r="D117" s="159" t="s">
        <v>281</v>
      </c>
      <c r="E117" s="157" t="s">
        <v>213</v>
      </c>
      <c r="F117" s="160" t="s">
        <v>282</v>
      </c>
      <c r="G117" s="161" t="s">
        <v>279</v>
      </c>
      <c r="H117" s="162">
        <v>100000000</v>
      </c>
      <c r="I117" s="163">
        <v>100000000</v>
      </c>
      <c r="J117" s="155" t="s">
        <v>108</v>
      </c>
      <c r="K117" s="155" t="s">
        <v>109</v>
      </c>
      <c r="L117" s="156" t="s">
        <v>275</v>
      </c>
    </row>
    <row r="118" spans="2:12" ht="51">
      <c r="B118" s="157">
        <v>48101800</v>
      </c>
      <c r="C118" s="158" t="s">
        <v>540</v>
      </c>
      <c r="D118" s="159" t="s">
        <v>283</v>
      </c>
      <c r="E118" s="157" t="s">
        <v>213</v>
      </c>
      <c r="F118" s="160" t="s">
        <v>172</v>
      </c>
      <c r="G118" s="161" t="s">
        <v>284</v>
      </c>
      <c r="H118" s="162">
        <v>12000000</v>
      </c>
      <c r="I118" s="163">
        <v>12000000</v>
      </c>
      <c r="J118" s="164" t="s">
        <v>108</v>
      </c>
      <c r="K118" s="164" t="s">
        <v>109</v>
      </c>
      <c r="L118" s="165" t="s">
        <v>275</v>
      </c>
    </row>
    <row r="119" spans="2:12" ht="51">
      <c r="B119" s="157">
        <v>93141701</v>
      </c>
      <c r="C119" s="165" t="s">
        <v>541</v>
      </c>
      <c r="D119" s="166" t="s">
        <v>285</v>
      </c>
      <c r="E119" s="157" t="s">
        <v>213</v>
      </c>
      <c r="F119" s="160" t="s">
        <v>286</v>
      </c>
      <c r="G119" s="160" t="s">
        <v>129</v>
      </c>
      <c r="H119" s="162">
        <v>150000000</v>
      </c>
      <c r="I119" s="163">
        <v>150000000</v>
      </c>
      <c r="J119" s="164" t="s">
        <v>42</v>
      </c>
      <c r="K119" s="164" t="s">
        <v>109</v>
      </c>
      <c r="L119" s="165" t="s">
        <v>275</v>
      </c>
    </row>
    <row r="120" spans="2:12" ht="51">
      <c r="B120" s="157">
        <v>93141701</v>
      </c>
      <c r="C120" s="165" t="s">
        <v>542</v>
      </c>
      <c r="D120" s="166" t="s">
        <v>287</v>
      </c>
      <c r="E120" s="157" t="s">
        <v>213</v>
      </c>
      <c r="F120" s="160" t="s">
        <v>286</v>
      </c>
      <c r="G120" s="160" t="s">
        <v>129</v>
      </c>
      <c r="H120" s="162">
        <v>200000000</v>
      </c>
      <c r="I120" s="163">
        <v>200000000</v>
      </c>
      <c r="J120" s="164" t="s">
        <v>42</v>
      </c>
      <c r="K120" s="164" t="s">
        <v>109</v>
      </c>
      <c r="L120" s="165" t="s">
        <v>275</v>
      </c>
    </row>
    <row r="121" spans="2:12" ht="51">
      <c r="B121" s="157">
        <v>93141701</v>
      </c>
      <c r="C121" s="167" t="s">
        <v>288</v>
      </c>
      <c r="D121" s="166" t="s">
        <v>285</v>
      </c>
      <c r="E121" s="157" t="s">
        <v>268</v>
      </c>
      <c r="F121" s="160" t="s">
        <v>174</v>
      </c>
      <c r="G121" s="160" t="s">
        <v>129</v>
      </c>
      <c r="H121" s="162">
        <v>24000000</v>
      </c>
      <c r="I121" s="163">
        <v>24000000</v>
      </c>
      <c r="J121" s="164" t="s">
        <v>42</v>
      </c>
      <c r="K121" s="164" t="s">
        <v>109</v>
      </c>
      <c r="L121" s="165" t="s">
        <v>275</v>
      </c>
    </row>
    <row r="122" spans="2:12" ht="51">
      <c r="B122" s="157">
        <v>93141701</v>
      </c>
      <c r="C122" s="167" t="s">
        <v>289</v>
      </c>
      <c r="D122" s="168" t="s">
        <v>277</v>
      </c>
      <c r="E122" s="157" t="s">
        <v>268</v>
      </c>
      <c r="F122" s="160" t="s">
        <v>174</v>
      </c>
      <c r="G122" s="160" t="s">
        <v>129</v>
      </c>
      <c r="H122" s="162">
        <v>24000000</v>
      </c>
      <c r="I122" s="163">
        <v>24000000</v>
      </c>
      <c r="J122" s="164" t="s">
        <v>42</v>
      </c>
      <c r="K122" s="164" t="s">
        <v>109</v>
      </c>
      <c r="L122" s="165" t="s">
        <v>275</v>
      </c>
    </row>
    <row r="123" spans="2:12" ht="51">
      <c r="B123" s="157">
        <v>93141701</v>
      </c>
      <c r="C123" s="167" t="s">
        <v>543</v>
      </c>
      <c r="D123" s="168" t="s">
        <v>290</v>
      </c>
      <c r="E123" s="157" t="s">
        <v>268</v>
      </c>
      <c r="F123" s="160" t="s">
        <v>174</v>
      </c>
      <c r="G123" s="160" t="s">
        <v>129</v>
      </c>
      <c r="H123" s="162">
        <v>24000000</v>
      </c>
      <c r="I123" s="163">
        <v>24000000</v>
      </c>
      <c r="J123" s="164" t="s">
        <v>42</v>
      </c>
      <c r="K123" s="164" t="s">
        <v>109</v>
      </c>
      <c r="L123" s="165" t="s">
        <v>275</v>
      </c>
    </row>
    <row r="124" spans="2:12" ht="51">
      <c r="B124" s="157">
        <v>93141701</v>
      </c>
      <c r="C124" s="167" t="s">
        <v>291</v>
      </c>
      <c r="D124" s="168" t="s">
        <v>544</v>
      </c>
      <c r="E124" s="157" t="s">
        <v>268</v>
      </c>
      <c r="F124" s="160" t="s">
        <v>174</v>
      </c>
      <c r="G124" s="160" t="s">
        <v>129</v>
      </c>
      <c r="H124" s="162">
        <v>24000000</v>
      </c>
      <c r="I124" s="163">
        <v>24000000</v>
      </c>
      <c r="J124" s="164" t="s">
        <v>42</v>
      </c>
      <c r="K124" s="164" t="s">
        <v>109</v>
      </c>
      <c r="L124" s="165" t="s">
        <v>275</v>
      </c>
    </row>
    <row r="125" spans="2:12" ht="51">
      <c r="B125" s="157">
        <v>93141701</v>
      </c>
      <c r="C125" s="167" t="s">
        <v>293</v>
      </c>
      <c r="D125" s="168" t="s">
        <v>290</v>
      </c>
      <c r="E125" s="157" t="s">
        <v>268</v>
      </c>
      <c r="F125" s="160" t="s">
        <v>174</v>
      </c>
      <c r="G125" s="160" t="s">
        <v>129</v>
      </c>
      <c r="H125" s="162">
        <v>24000000</v>
      </c>
      <c r="I125" s="163">
        <v>24000000</v>
      </c>
      <c r="J125" s="164" t="s">
        <v>42</v>
      </c>
      <c r="K125" s="164" t="s">
        <v>109</v>
      </c>
      <c r="L125" s="165" t="s">
        <v>275</v>
      </c>
    </row>
    <row r="126" spans="2:12" ht="51">
      <c r="B126" s="157">
        <v>93141701</v>
      </c>
      <c r="C126" s="167" t="s">
        <v>545</v>
      </c>
      <c r="D126" s="168" t="s">
        <v>294</v>
      </c>
      <c r="E126" s="157" t="s">
        <v>268</v>
      </c>
      <c r="F126" s="160" t="s">
        <v>174</v>
      </c>
      <c r="G126" s="160" t="s">
        <v>129</v>
      </c>
      <c r="H126" s="162">
        <v>24000000</v>
      </c>
      <c r="I126" s="163">
        <v>24000000</v>
      </c>
      <c r="J126" s="164" t="s">
        <v>42</v>
      </c>
      <c r="K126" s="164" t="s">
        <v>109</v>
      </c>
      <c r="L126" s="165" t="s">
        <v>275</v>
      </c>
    </row>
    <row r="127" spans="2:12" ht="51">
      <c r="B127" s="157" t="s">
        <v>295</v>
      </c>
      <c r="C127" s="169" t="s">
        <v>296</v>
      </c>
      <c r="D127" s="170" t="s">
        <v>264</v>
      </c>
      <c r="E127" s="161" t="s">
        <v>297</v>
      </c>
      <c r="F127" s="171" t="s">
        <v>282</v>
      </c>
      <c r="G127" s="171" t="s">
        <v>129</v>
      </c>
      <c r="H127" s="172">
        <v>60000000</v>
      </c>
      <c r="I127" s="163">
        <v>60000000</v>
      </c>
      <c r="J127" s="158" t="s">
        <v>108</v>
      </c>
      <c r="K127" s="158" t="s">
        <v>109</v>
      </c>
      <c r="L127" s="165" t="s">
        <v>275</v>
      </c>
    </row>
    <row r="128" spans="2:12" ht="51">
      <c r="B128" s="157" t="s">
        <v>298</v>
      </c>
      <c r="C128" s="158" t="s">
        <v>299</v>
      </c>
      <c r="D128" s="170" t="s">
        <v>264</v>
      </c>
      <c r="E128" s="161" t="s">
        <v>300</v>
      </c>
      <c r="F128" s="171" t="s">
        <v>172</v>
      </c>
      <c r="G128" s="171" t="s">
        <v>129</v>
      </c>
      <c r="H128" s="172">
        <v>24000000</v>
      </c>
      <c r="I128" s="163">
        <v>24000000</v>
      </c>
      <c r="J128" s="158" t="s">
        <v>108</v>
      </c>
      <c r="K128" s="158" t="s">
        <v>109</v>
      </c>
      <c r="L128" s="165" t="s">
        <v>275</v>
      </c>
    </row>
    <row r="129" spans="2:12" ht="51">
      <c r="B129" s="157">
        <v>60121011</v>
      </c>
      <c r="C129" s="158" t="s">
        <v>173</v>
      </c>
      <c r="D129" s="170" t="s">
        <v>264</v>
      </c>
      <c r="E129" s="161" t="s">
        <v>301</v>
      </c>
      <c r="F129" s="171" t="s">
        <v>174</v>
      </c>
      <c r="G129" s="171" t="s">
        <v>214</v>
      </c>
      <c r="H129" s="172">
        <v>2500000</v>
      </c>
      <c r="I129" s="163">
        <v>2500000</v>
      </c>
      <c r="J129" s="158" t="s">
        <v>108</v>
      </c>
      <c r="K129" s="158" t="s">
        <v>109</v>
      </c>
      <c r="L129" s="165" t="s">
        <v>275</v>
      </c>
    </row>
    <row r="130" spans="2:12" ht="63.75">
      <c r="B130" s="173" t="s">
        <v>302</v>
      </c>
      <c r="C130" s="165" t="s">
        <v>303</v>
      </c>
      <c r="D130" s="174" t="s">
        <v>304</v>
      </c>
      <c r="E130" s="173" t="s">
        <v>305</v>
      </c>
      <c r="F130" s="175" t="s">
        <v>306</v>
      </c>
      <c r="G130" s="175" t="s">
        <v>307</v>
      </c>
      <c r="H130" s="176">
        <v>150000000</v>
      </c>
      <c r="I130" s="177">
        <v>150000000</v>
      </c>
      <c r="J130" s="164" t="s">
        <v>108</v>
      </c>
      <c r="K130" s="164" t="s">
        <v>109</v>
      </c>
      <c r="L130" s="165" t="s">
        <v>275</v>
      </c>
    </row>
    <row r="131" spans="2:12" ht="51">
      <c r="B131" s="157">
        <v>93141506</v>
      </c>
      <c r="C131" s="165" t="s">
        <v>308</v>
      </c>
      <c r="D131" s="166" t="s">
        <v>283</v>
      </c>
      <c r="E131" s="157" t="s">
        <v>309</v>
      </c>
      <c r="F131" s="160" t="s">
        <v>306</v>
      </c>
      <c r="G131" s="160" t="s">
        <v>278</v>
      </c>
      <c r="H131" s="162">
        <v>150000000</v>
      </c>
      <c r="I131" s="163">
        <v>150000000</v>
      </c>
      <c r="J131" s="164" t="s">
        <v>108</v>
      </c>
      <c r="K131" s="164" t="s">
        <v>109</v>
      </c>
      <c r="L131" s="165" t="s">
        <v>275</v>
      </c>
    </row>
    <row r="132" spans="2:12" ht="51">
      <c r="B132" s="173">
        <v>81112201</v>
      </c>
      <c r="C132" s="178" t="s">
        <v>738</v>
      </c>
      <c r="D132" s="174" t="s">
        <v>285</v>
      </c>
      <c r="E132" s="173" t="s">
        <v>310</v>
      </c>
      <c r="F132" s="175" t="s">
        <v>286</v>
      </c>
      <c r="G132" s="175" t="s">
        <v>311</v>
      </c>
      <c r="H132" s="176">
        <v>72000000</v>
      </c>
      <c r="I132" s="177">
        <v>72000000</v>
      </c>
      <c r="J132" s="164" t="s">
        <v>42</v>
      </c>
      <c r="K132" s="164" t="s">
        <v>109</v>
      </c>
      <c r="L132" s="165" t="s">
        <v>275</v>
      </c>
    </row>
    <row r="133" spans="2:12" ht="51">
      <c r="B133" s="157" t="s">
        <v>312</v>
      </c>
      <c r="C133" s="165" t="s">
        <v>546</v>
      </c>
      <c r="D133" s="166" t="s">
        <v>313</v>
      </c>
      <c r="E133" s="157" t="s">
        <v>314</v>
      </c>
      <c r="F133" s="160" t="s">
        <v>315</v>
      </c>
      <c r="G133" s="160" t="s">
        <v>311</v>
      </c>
      <c r="H133" s="162">
        <v>2169914541</v>
      </c>
      <c r="I133" s="163">
        <v>2169914541</v>
      </c>
      <c r="J133" s="164" t="s">
        <v>42</v>
      </c>
      <c r="K133" s="164" t="s">
        <v>109</v>
      </c>
      <c r="L133" s="165" t="s">
        <v>275</v>
      </c>
    </row>
    <row r="134" spans="2:12" ht="51">
      <c r="B134" s="173">
        <v>80101509</v>
      </c>
      <c r="C134" s="165" t="s">
        <v>316</v>
      </c>
      <c r="D134" s="174" t="s">
        <v>285</v>
      </c>
      <c r="E134" s="173" t="s">
        <v>105</v>
      </c>
      <c r="F134" s="175" t="s">
        <v>286</v>
      </c>
      <c r="G134" s="175" t="s">
        <v>311</v>
      </c>
      <c r="H134" s="176">
        <v>400000000</v>
      </c>
      <c r="I134" s="177">
        <v>400000000</v>
      </c>
      <c r="J134" s="164" t="s">
        <v>42</v>
      </c>
      <c r="K134" s="164" t="s">
        <v>109</v>
      </c>
      <c r="L134" s="165" t="s">
        <v>275</v>
      </c>
    </row>
    <row r="135" spans="2:12" ht="51">
      <c r="B135" s="157">
        <v>93141700</v>
      </c>
      <c r="C135" s="165" t="s">
        <v>317</v>
      </c>
      <c r="D135" s="166" t="s">
        <v>318</v>
      </c>
      <c r="E135" s="157" t="s">
        <v>213</v>
      </c>
      <c r="F135" s="160" t="s">
        <v>172</v>
      </c>
      <c r="G135" s="160" t="s">
        <v>129</v>
      </c>
      <c r="H135" s="162">
        <v>18000000</v>
      </c>
      <c r="I135" s="163">
        <v>18000000</v>
      </c>
      <c r="J135" s="164" t="s">
        <v>108</v>
      </c>
      <c r="K135" s="164" t="s">
        <v>109</v>
      </c>
      <c r="L135" s="165" t="s">
        <v>275</v>
      </c>
    </row>
    <row r="136" spans="2:12" ht="51">
      <c r="B136" s="157">
        <v>80111701</v>
      </c>
      <c r="C136" s="179" t="s">
        <v>319</v>
      </c>
      <c r="D136" s="166" t="s">
        <v>313</v>
      </c>
      <c r="E136" s="157" t="s">
        <v>320</v>
      </c>
      <c r="F136" s="160" t="s">
        <v>106</v>
      </c>
      <c r="G136" s="160" t="s">
        <v>321</v>
      </c>
      <c r="H136" s="162">
        <v>25300000</v>
      </c>
      <c r="I136" s="163">
        <v>25300000</v>
      </c>
      <c r="J136" s="164" t="s">
        <v>42</v>
      </c>
      <c r="K136" s="164" t="s">
        <v>109</v>
      </c>
      <c r="L136" s="165" t="s">
        <v>275</v>
      </c>
    </row>
    <row r="137" spans="2:12" ht="51">
      <c r="B137" s="157">
        <v>80111701</v>
      </c>
      <c r="C137" s="179" t="s">
        <v>322</v>
      </c>
      <c r="D137" s="180" t="s">
        <v>264</v>
      </c>
      <c r="E137" s="157" t="s">
        <v>270</v>
      </c>
      <c r="F137" s="171" t="s">
        <v>323</v>
      </c>
      <c r="G137" s="171" t="s">
        <v>324</v>
      </c>
      <c r="H137" s="163" t="s">
        <v>325</v>
      </c>
      <c r="I137" s="163" t="s">
        <v>325</v>
      </c>
      <c r="J137" s="164" t="s">
        <v>42</v>
      </c>
      <c r="K137" s="164" t="s">
        <v>109</v>
      </c>
      <c r="L137" s="179" t="s">
        <v>275</v>
      </c>
    </row>
    <row r="138" spans="2:12" ht="51">
      <c r="B138" s="157">
        <v>80111701</v>
      </c>
      <c r="C138" s="179" t="s">
        <v>326</v>
      </c>
      <c r="D138" s="166" t="s">
        <v>327</v>
      </c>
      <c r="E138" s="157" t="s">
        <v>270</v>
      </c>
      <c r="F138" s="160" t="s">
        <v>106</v>
      </c>
      <c r="G138" s="160" t="s">
        <v>328</v>
      </c>
      <c r="H138" s="162">
        <v>37950000</v>
      </c>
      <c r="I138" s="163">
        <v>37950000</v>
      </c>
      <c r="J138" s="164" t="s">
        <v>108</v>
      </c>
      <c r="K138" s="164" t="s">
        <v>109</v>
      </c>
      <c r="L138" s="165" t="s">
        <v>275</v>
      </c>
    </row>
    <row r="139" spans="2:12" ht="51">
      <c r="B139" s="157">
        <v>80111701</v>
      </c>
      <c r="C139" s="181" t="s">
        <v>329</v>
      </c>
      <c r="D139" s="157" t="s">
        <v>285</v>
      </c>
      <c r="E139" s="157" t="s">
        <v>126</v>
      </c>
      <c r="F139" s="171" t="s">
        <v>323</v>
      </c>
      <c r="G139" s="160" t="s">
        <v>328</v>
      </c>
      <c r="H139" s="182">
        <v>43200000</v>
      </c>
      <c r="I139" s="163">
        <v>43200000</v>
      </c>
      <c r="J139" s="164" t="s">
        <v>42</v>
      </c>
      <c r="K139" s="164" t="s">
        <v>109</v>
      </c>
      <c r="L139" s="165" t="s">
        <v>275</v>
      </c>
    </row>
    <row r="140" spans="2:12" ht="51">
      <c r="B140" s="157">
        <v>80111701</v>
      </c>
      <c r="C140" s="181" t="s">
        <v>330</v>
      </c>
      <c r="D140" s="157" t="s">
        <v>331</v>
      </c>
      <c r="E140" s="157" t="s">
        <v>126</v>
      </c>
      <c r="F140" s="171" t="s">
        <v>323</v>
      </c>
      <c r="G140" s="160" t="s">
        <v>328</v>
      </c>
      <c r="H140" s="182">
        <v>66600000</v>
      </c>
      <c r="I140" s="163">
        <v>66600000</v>
      </c>
      <c r="J140" s="164" t="s">
        <v>42</v>
      </c>
      <c r="K140" s="164" t="s">
        <v>109</v>
      </c>
      <c r="L140" s="165" t="s">
        <v>275</v>
      </c>
    </row>
    <row r="141" spans="2:12" ht="51">
      <c r="B141" s="157">
        <v>80111701</v>
      </c>
      <c r="C141" s="181" t="s">
        <v>332</v>
      </c>
      <c r="D141" s="157" t="s">
        <v>264</v>
      </c>
      <c r="E141" s="157" t="s">
        <v>126</v>
      </c>
      <c r="F141" s="171" t="s">
        <v>323</v>
      </c>
      <c r="G141" s="160" t="s">
        <v>328</v>
      </c>
      <c r="H141" s="182">
        <v>67200000</v>
      </c>
      <c r="I141" s="163">
        <v>67200000</v>
      </c>
      <c r="J141" s="164" t="s">
        <v>42</v>
      </c>
      <c r="K141" s="164" t="s">
        <v>109</v>
      </c>
      <c r="L141" s="165" t="s">
        <v>275</v>
      </c>
    </row>
    <row r="142" spans="2:12" ht="51">
      <c r="B142" s="157">
        <v>80111701</v>
      </c>
      <c r="C142" s="181" t="s">
        <v>333</v>
      </c>
      <c r="D142" s="157" t="s">
        <v>264</v>
      </c>
      <c r="E142" s="157" t="s">
        <v>126</v>
      </c>
      <c r="F142" s="171" t="s">
        <v>323</v>
      </c>
      <c r="G142" s="160" t="s">
        <v>328</v>
      </c>
      <c r="H142" s="182">
        <v>31200000</v>
      </c>
      <c r="I142" s="163">
        <v>31200000</v>
      </c>
      <c r="J142" s="164" t="s">
        <v>42</v>
      </c>
      <c r="K142" s="164" t="s">
        <v>109</v>
      </c>
      <c r="L142" s="165" t="s">
        <v>275</v>
      </c>
    </row>
    <row r="143" spans="2:12" ht="51">
      <c r="B143" s="157">
        <v>80111701</v>
      </c>
      <c r="C143" s="181" t="s">
        <v>334</v>
      </c>
      <c r="D143" s="157" t="s">
        <v>264</v>
      </c>
      <c r="E143" s="157" t="s">
        <v>126</v>
      </c>
      <c r="F143" s="171" t="s">
        <v>323</v>
      </c>
      <c r="G143" s="160" t="s">
        <v>328</v>
      </c>
      <c r="H143" s="182">
        <v>33600000</v>
      </c>
      <c r="I143" s="163">
        <v>33600000</v>
      </c>
      <c r="J143" s="164" t="s">
        <v>42</v>
      </c>
      <c r="K143" s="164" t="s">
        <v>109</v>
      </c>
      <c r="L143" s="165" t="s">
        <v>275</v>
      </c>
    </row>
    <row r="144" spans="2:12" ht="51">
      <c r="B144" s="157">
        <v>80111701</v>
      </c>
      <c r="C144" s="181" t="s">
        <v>335</v>
      </c>
      <c r="D144" s="157" t="s">
        <v>264</v>
      </c>
      <c r="E144" s="157" t="s">
        <v>126</v>
      </c>
      <c r="F144" s="171" t="s">
        <v>323</v>
      </c>
      <c r="G144" s="160" t="s">
        <v>328</v>
      </c>
      <c r="H144" s="182">
        <v>33600000</v>
      </c>
      <c r="I144" s="163">
        <v>33600000</v>
      </c>
      <c r="J144" s="164" t="s">
        <v>42</v>
      </c>
      <c r="K144" s="164" t="s">
        <v>109</v>
      </c>
      <c r="L144" s="165" t="s">
        <v>275</v>
      </c>
    </row>
    <row r="145" spans="2:12" ht="51">
      <c r="B145" s="157">
        <v>80111701</v>
      </c>
      <c r="C145" s="181" t="s">
        <v>336</v>
      </c>
      <c r="D145" s="157" t="s">
        <v>264</v>
      </c>
      <c r="E145" s="157" t="s">
        <v>126</v>
      </c>
      <c r="F145" s="171" t="s">
        <v>323</v>
      </c>
      <c r="G145" s="160" t="s">
        <v>328</v>
      </c>
      <c r="H145" s="182">
        <v>16800000</v>
      </c>
      <c r="I145" s="163">
        <v>16800000</v>
      </c>
      <c r="J145" s="164" t="s">
        <v>42</v>
      </c>
      <c r="K145" s="164" t="s">
        <v>109</v>
      </c>
      <c r="L145" s="165" t="s">
        <v>275</v>
      </c>
    </row>
    <row r="146" spans="2:12" ht="51">
      <c r="B146" s="183">
        <v>80111701</v>
      </c>
      <c r="C146" s="184" t="s">
        <v>337</v>
      </c>
      <c r="D146" s="185" t="s">
        <v>285</v>
      </c>
      <c r="E146" s="148">
        <v>11</v>
      </c>
      <c r="F146" s="185" t="s">
        <v>134</v>
      </c>
      <c r="G146" s="185" t="s">
        <v>338</v>
      </c>
      <c r="H146" s="186">
        <v>20350000</v>
      </c>
      <c r="I146" s="154">
        <v>20350000</v>
      </c>
      <c r="J146" s="187" t="s">
        <v>42</v>
      </c>
      <c r="K146" s="187" t="s">
        <v>109</v>
      </c>
      <c r="L146" s="179" t="s">
        <v>275</v>
      </c>
    </row>
    <row r="147" spans="2:12" ht="51">
      <c r="B147" s="157">
        <v>80111701</v>
      </c>
      <c r="C147" s="181" t="s">
        <v>339</v>
      </c>
      <c r="D147" s="157" t="s">
        <v>264</v>
      </c>
      <c r="E147" s="157" t="s">
        <v>126</v>
      </c>
      <c r="F147" s="171" t="s">
        <v>323</v>
      </c>
      <c r="G147" s="171" t="s">
        <v>340</v>
      </c>
      <c r="H147" s="172">
        <v>22200000</v>
      </c>
      <c r="I147" s="163">
        <v>22200000</v>
      </c>
      <c r="J147" s="158" t="s">
        <v>42</v>
      </c>
      <c r="K147" s="158" t="s">
        <v>109</v>
      </c>
      <c r="L147" s="165" t="s">
        <v>275</v>
      </c>
    </row>
    <row r="148" spans="2:12" ht="51">
      <c r="B148" s="157">
        <v>80111701</v>
      </c>
      <c r="C148" s="179" t="s">
        <v>341</v>
      </c>
      <c r="D148" s="157" t="s">
        <v>285</v>
      </c>
      <c r="E148" s="157" t="s">
        <v>342</v>
      </c>
      <c r="F148" s="171" t="s">
        <v>323</v>
      </c>
      <c r="G148" s="175" t="s">
        <v>343</v>
      </c>
      <c r="H148" s="162">
        <v>30000000</v>
      </c>
      <c r="I148" s="163">
        <v>30000000</v>
      </c>
      <c r="J148" s="164" t="s">
        <v>42</v>
      </c>
      <c r="K148" s="164" t="s">
        <v>109</v>
      </c>
      <c r="L148" s="188" t="s">
        <v>275</v>
      </c>
    </row>
    <row r="149" spans="2:12" ht="63.75">
      <c r="B149" s="157">
        <v>80111701</v>
      </c>
      <c r="C149" s="187" t="s">
        <v>344</v>
      </c>
      <c r="D149" s="157" t="s">
        <v>285</v>
      </c>
      <c r="E149" s="157" t="s">
        <v>156</v>
      </c>
      <c r="F149" s="171" t="s">
        <v>323</v>
      </c>
      <c r="G149" s="160" t="s">
        <v>345</v>
      </c>
      <c r="H149" s="162">
        <v>35200000</v>
      </c>
      <c r="I149" s="163">
        <v>35200000</v>
      </c>
      <c r="J149" s="164" t="s">
        <v>42</v>
      </c>
      <c r="K149" s="164" t="s">
        <v>109</v>
      </c>
      <c r="L149" s="165" t="s">
        <v>275</v>
      </c>
    </row>
    <row r="150" spans="2:12" ht="51">
      <c r="B150" s="157">
        <v>80111701</v>
      </c>
      <c r="C150" s="187" t="s">
        <v>346</v>
      </c>
      <c r="D150" s="157" t="s">
        <v>285</v>
      </c>
      <c r="E150" s="157" t="s">
        <v>160</v>
      </c>
      <c r="F150" s="171" t="s">
        <v>323</v>
      </c>
      <c r="G150" s="160" t="s">
        <v>347</v>
      </c>
      <c r="H150" s="162">
        <v>16000000</v>
      </c>
      <c r="I150" s="163">
        <v>16000000</v>
      </c>
      <c r="J150" s="164" t="s">
        <v>42</v>
      </c>
      <c r="K150" s="164" t="s">
        <v>109</v>
      </c>
      <c r="L150" s="165" t="s">
        <v>275</v>
      </c>
    </row>
    <row r="151" spans="2:12" ht="51">
      <c r="B151" s="157">
        <v>80111701</v>
      </c>
      <c r="C151" s="187" t="s">
        <v>348</v>
      </c>
      <c r="D151" s="157" t="s">
        <v>285</v>
      </c>
      <c r="E151" s="157" t="s">
        <v>160</v>
      </c>
      <c r="F151" s="171" t="s">
        <v>323</v>
      </c>
      <c r="G151" s="160" t="s">
        <v>347</v>
      </c>
      <c r="H151" s="162">
        <v>16000000</v>
      </c>
      <c r="I151" s="163">
        <v>16000000</v>
      </c>
      <c r="J151" s="164" t="s">
        <v>42</v>
      </c>
      <c r="K151" s="164" t="s">
        <v>109</v>
      </c>
      <c r="L151" s="165" t="s">
        <v>275</v>
      </c>
    </row>
    <row r="152" spans="2:12" ht="51">
      <c r="B152" s="157">
        <v>80111701</v>
      </c>
      <c r="C152" s="187" t="s">
        <v>349</v>
      </c>
      <c r="D152" s="157" t="s">
        <v>285</v>
      </c>
      <c r="E152" s="157" t="s">
        <v>171</v>
      </c>
      <c r="F152" s="171" t="s">
        <v>323</v>
      </c>
      <c r="G152" s="160" t="s">
        <v>347</v>
      </c>
      <c r="H152" s="162">
        <v>16000000</v>
      </c>
      <c r="I152" s="163">
        <v>16000000</v>
      </c>
      <c r="J152" s="164" t="s">
        <v>42</v>
      </c>
      <c r="K152" s="164" t="s">
        <v>109</v>
      </c>
      <c r="L152" s="165" t="s">
        <v>275</v>
      </c>
    </row>
    <row r="153" spans="2:12" ht="51">
      <c r="B153" s="157">
        <v>80111701</v>
      </c>
      <c r="C153" s="187" t="s">
        <v>350</v>
      </c>
      <c r="D153" s="157" t="s">
        <v>285</v>
      </c>
      <c r="E153" s="157" t="s">
        <v>320</v>
      </c>
      <c r="F153" s="171" t="s">
        <v>323</v>
      </c>
      <c r="G153" s="160" t="s">
        <v>347</v>
      </c>
      <c r="H153" s="162">
        <v>25300000</v>
      </c>
      <c r="I153" s="163">
        <v>25300000</v>
      </c>
      <c r="J153" s="164" t="s">
        <v>42</v>
      </c>
      <c r="K153" s="164" t="s">
        <v>109</v>
      </c>
      <c r="L153" s="165" t="s">
        <v>275</v>
      </c>
    </row>
    <row r="154" spans="2:12" ht="51">
      <c r="B154" s="157">
        <v>80111701</v>
      </c>
      <c r="C154" s="187" t="s">
        <v>351</v>
      </c>
      <c r="D154" s="157" t="s">
        <v>285</v>
      </c>
      <c r="E154" s="157" t="s">
        <v>270</v>
      </c>
      <c r="F154" s="171" t="s">
        <v>323</v>
      </c>
      <c r="G154" s="160" t="s">
        <v>347</v>
      </c>
      <c r="H154" s="162">
        <v>17600000</v>
      </c>
      <c r="I154" s="163">
        <v>17600000</v>
      </c>
      <c r="J154" s="164" t="s">
        <v>42</v>
      </c>
      <c r="K154" s="164" t="s">
        <v>109</v>
      </c>
      <c r="L154" s="165" t="s">
        <v>275</v>
      </c>
    </row>
    <row r="155" spans="2:12" ht="63.75">
      <c r="B155" s="157">
        <v>80111701</v>
      </c>
      <c r="C155" s="181" t="s">
        <v>352</v>
      </c>
      <c r="D155" s="157" t="s">
        <v>285</v>
      </c>
      <c r="E155" s="157" t="s">
        <v>171</v>
      </c>
      <c r="F155" s="171" t="s">
        <v>106</v>
      </c>
      <c r="G155" s="160" t="s">
        <v>347</v>
      </c>
      <c r="H155" s="162">
        <v>20350000</v>
      </c>
      <c r="I155" s="163">
        <v>20350000</v>
      </c>
      <c r="J155" s="164" t="s">
        <v>42</v>
      </c>
      <c r="K155" s="164" t="s">
        <v>109</v>
      </c>
      <c r="L155" s="165" t="s">
        <v>275</v>
      </c>
    </row>
    <row r="156" spans="2:12" ht="51">
      <c r="B156" s="157">
        <v>80111701</v>
      </c>
      <c r="C156" s="181" t="s">
        <v>353</v>
      </c>
      <c r="D156" s="157" t="s">
        <v>285</v>
      </c>
      <c r="E156" s="157" t="s">
        <v>160</v>
      </c>
      <c r="F156" s="171" t="s">
        <v>323</v>
      </c>
      <c r="G156" s="160" t="s">
        <v>347</v>
      </c>
      <c r="H156" s="162">
        <v>16000000</v>
      </c>
      <c r="I156" s="163">
        <v>16000000</v>
      </c>
      <c r="J156" s="164" t="s">
        <v>42</v>
      </c>
      <c r="K156" s="164" t="s">
        <v>109</v>
      </c>
      <c r="L156" s="165" t="s">
        <v>275</v>
      </c>
    </row>
    <row r="157" spans="2:12" ht="51">
      <c r="B157" s="157">
        <v>80111701</v>
      </c>
      <c r="C157" s="181" t="s">
        <v>354</v>
      </c>
      <c r="D157" s="157" t="s">
        <v>285</v>
      </c>
      <c r="E157" s="157" t="s">
        <v>171</v>
      </c>
      <c r="F157" s="171" t="s">
        <v>323</v>
      </c>
      <c r="G157" s="171" t="s">
        <v>347</v>
      </c>
      <c r="H157" s="162">
        <v>16000000</v>
      </c>
      <c r="I157" s="163">
        <v>16000000</v>
      </c>
      <c r="J157" s="164" t="s">
        <v>42</v>
      </c>
      <c r="K157" s="164" t="s">
        <v>109</v>
      </c>
      <c r="L157" s="165" t="s">
        <v>275</v>
      </c>
    </row>
    <row r="158" spans="2:12" ht="51">
      <c r="B158" s="157">
        <v>80111701</v>
      </c>
      <c r="C158" s="181" t="s">
        <v>355</v>
      </c>
      <c r="D158" s="157" t="s">
        <v>285</v>
      </c>
      <c r="E158" s="157" t="s">
        <v>171</v>
      </c>
      <c r="F158" s="171" t="s">
        <v>323</v>
      </c>
      <c r="G158" s="171" t="s">
        <v>347</v>
      </c>
      <c r="H158" s="189">
        <v>18500000</v>
      </c>
      <c r="I158" s="163">
        <v>18500000</v>
      </c>
      <c r="J158" s="164" t="s">
        <v>42</v>
      </c>
      <c r="K158" s="164" t="s">
        <v>109</v>
      </c>
      <c r="L158" s="165" t="s">
        <v>275</v>
      </c>
    </row>
    <row r="159" spans="2:12" ht="51">
      <c r="B159" s="157" t="s">
        <v>356</v>
      </c>
      <c r="C159" s="158" t="s">
        <v>357</v>
      </c>
      <c r="D159" s="157" t="s">
        <v>283</v>
      </c>
      <c r="E159" s="157" t="s">
        <v>358</v>
      </c>
      <c r="F159" s="171" t="s">
        <v>174</v>
      </c>
      <c r="G159" s="171" t="s">
        <v>359</v>
      </c>
      <c r="H159" s="163">
        <v>15000000</v>
      </c>
      <c r="I159" s="163">
        <v>15000000</v>
      </c>
      <c r="J159" s="164" t="s">
        <v>42</v>
      </c>
      <c r="K159" s="164" t="s">
        <v>109</v>
      </c>
      <c r="L159" s="165" t="s">
        <v>275</v>
      </c>
    </row>
    <row r="160" spans="2:12" ht="51">
      <c r="B160" s="157">
        <v>60102700</v>
      </c>
      <c r="C160" s="158" t="s">
        <v>360</v>
      </c>
      <c r="D160" s="157" t="s">
        <v>283</v>
      </c>
      <c r="E160" s="157" t="s">
        <v>227</v>
      </c>
      <c r="F160" s="171" t="s">
        <v>174</v>
      </c>
      <c r="G160" s="171" t="s">
        <v>361</v>
      </c>
      <c r="H160" s="163">
        <v>10000000</v>
      </c>
      <c r="I160" s="163">
        <v>10000000</v>
      </c>
      <c r="J160" s="164" t="s">
        <v>42</v>
      </c>
      <c r="K160" s="164" t="s">
        <v>109</v>
      </c>
      <c r="L160" s="165" t="s">
        <v>275</v>
      </c>
    </row>
    <row r="161" spans="2:12" ht="51">
      <c r="B161" s="173">
        <v>23100000</v>
      </c>
      <c r="C161" s="158" t="s">
        <v>547</v>
      </c>
      <c r="D161" s="173" t="s">
        <v>267</v>
      </c>
      <c r="E161" s="173" t="s">
        <v>358</v>
      </c>
      <c r="F161" s="190" t="s">
        <v>282</v>
      </c>
      <c r="G161" s="190" t="s">
        <v>129</v>
      </c>
      <c r="H161" s="177">
        <v>40000000</v>
      </c>
      <c r="I161" s="177">
        <v>40000000</v>
      </c>
      <c r="J161" s="164" t="s">
        <v>42</v>
      </c>
      <c r="K161" s="164" t="s">
        <v>109</v>
      </c>
      <c r="L161" s="165" t="s">
        <v>275</v>
      </c>
    </row>
    <row r="162" spans="2:12" ht="51">
      <c r="B162" s="157">
        <v>93141501</v>
      </c>
      <c r="C162" s="158" t="s">
        <v>362</v>
      </c>
      <c r="D162" s="157" t="s">
        <v>267</v>
      </c>
      <c r="E162" s="157" t="s">
        <v>227</v>
      </c>
      <c r="F162" s="171" t="s">
        <v>174</v>
      </c>
      <c r="G162" s="171" t="s">
        <v>122</v>
      </c>
      <c r="H162" s="163">
        <v>23000000</v>
      </c>
      <c r="I162" s="163">
        <v>23000000</v>
      </c>
      <c r="J162" s="164" t="s">
        <v>42</v>
      </c>
      <c r="K162" s="164" t="s">
        <v>109</v>
      </c>
      <c r="L162" s="179" t="s">
        <v>275</v>
      </c>
    </row>
    <row r="163" spans="2:12" ht="51">
      <c r="B163" s="157">
        <v>531022</v>
      </c>
      <c r="C163" s="158" t="s">
        <v>363</v>
      </c>
      <c r="D163" s="157" t="s">
        <v>267</v>
      </c>
      <c r="E163" s="157" t="s">
        <v>227</v>
      </c>
      <c r="F163" s="171" t="s">
        <v>282</v>
      </c>
      <c r="G163" s="171" t="s">
        <v>347</v>
      </c>
      <c r="H163" s="163">
        <v>50000000</v>
      </c>
      <c r="I163" s="163">
        <v>50000000</v>
      </c>
      <c r="J163" s="164" t="s">
        <v>42</v>
      </c>
      <c r="K163" s="164" t="s">
        <v>109</v>
      </c>
      <c r="L163" s="179" t="s">
        <v>275</v>
      </c>
    </row>
    <row r="164" spans="2:12" ht="51">
      <c r="B164" s="157">
        <v>93141506</v>
      </c>
      <c r="C164" s="181" t="s">
        <v>364</v>
      </c>
      <c r="D164" s="180" t="s">
        <v>283</v>
      </c>
      <c r="E164" s="157" t="s">
        <v>301</v>
      </c>
      <c r="F164" s="171" t="s">
        <v>172</v>
      </c>
      <c r="G164" s="171" t="s">
        <v>129</v>
      </c>
      <c r="H164" s="163">
        <v>2000000</v>
      </c>
      <c r="I164" s="163">
        <v>2000000</v>
      </c>
      <c r="J164" s="164" t="s">
        <v>42</v>
      </c>
      <c r="K164" s="164" t="s">
        <v>109</v>
      </c>
      <c r="L164" s="179" t="s">
        <v>275</v>
      </c>
    </row>
    <row r="165" spans="2:12" ht="51">
      <c r="B165" s="157">
        <v>80111701</v>
      </c>
      <c r="C165" s="187" t="s">
        <v>739</v>
      </c>
      <c r="D165" s="157" t="s">
        <v>264</v>
      </c>
      <c r="E165" s="157" t="s">
        <v>153</v>
      </c>
      <c r="F165" s="160" t="s">
        <v>323</v>
      </c>
      <c r="G165" s="160" t="s">
        <v>324</v>
      </c>
      <c r="H165" s="191">
        <v>39600000</v>
      </c>
      <c r="I165" s="191">
        <v>39600000</v>
      </c>
      <c r="J165" s="164" t="s">
        <v>42</v>
      </c>
      <c r="K165" s="164" t="s">
        <v>109</v>
      </c>
      <c r="L165" s="179" t="s">
        <v>275</v>
      </c>
    </row>
    <row r="166" spans="2:12" ht="51">
      <c r="B166" s="157">
        <v>80111701</v>
      </c>
      <c r="C166" s="187" t="s">
        <v>365</v>
      </c>
      <c r="D166" s="157" t="s">
        <v>285</v>
      </c>
      <c r="E166" s="157" t="s">
        <v>320</v>
      </c>
      <c r="F166" s="160" t="s">
        <v>366</v>
      </c>
      <c r="G166" s="160" t="s">
        <v>367</v>
      </c>
      <c r="H166" s="191">
        <v>17600000</v>
      </c>
      <c r="I166" s="191">
        <v>17600000</v>
      </c>
      <c r="J166" s="164" t="s">
        <v>42</v>
      </c>
      <c r="K166" s="164" t="s">
        <v>109</v>
      </c>
      <c r="L166" s="179" t="s">
        <v>275</v>
      </c>
    </row>
    <row r="167" spans="2:12" ht="51">
      <c r="B167" s="157">
        <v>80111701</v>
      </c>
      <c r="C167" s="187" t="s">
        <v>368</v>
      </c>
      <c r="D167" s="157" t="s">
        <v>285</v>
      </c>
      <c r="E167" s="157" t="s">
        <v>369</v>
      </c>
      <c r="F167" s="160" t="s">
        <v>366</v>
      </c>
      <c r="G167" s="160" t="s">
        <v>367</v>
      </c>
      <c r="H167" s="191">
        <v>17600000</v>
      </c>
      <c r="I167" s="191">
        <v>17600000</v>
      </c>
      <c r="J167" s="164" t="s">
        <v>42</v>
      </c>
      <c r="K167" s="164" t="s">
        <v>109</v>
      </c>
      <c r="L167" s="179" t="s">
        <v>275</v>
      </c>
    </row>
    <row r="168" spans="2:12" ht="51">
      <c r="B168" s="157">
        <v>93141506</v>
      </c>
      <c r="C168" s="187" t="s">
        <v>370</v>
      </c>
      <c r="D168" s="159" t="s">
        <v>281</v>
      </c>
      <c r="E168" s="157" t="s">
        <v>371</v>
      </c>
      <c r="F168" s="160" t="s">
        <v>174</v>
      </c>
      <c r="G168" s="160" t="s">
        <v>347</v>
      </c>
      <c r="H168" s="191">
        <v>24000000</v>
      </c>
      <c r="I168" s="191">
        <v>24000000</v>
      </c>
      <c r="J168" s="164" t="s">
        <v>42</v>
      </c>
      <c r="K168" s="164" t="s">
        <v>109</v>
      </c>
      <c r="L168" s="179" t="s">
        <v>275</v>
      </c>
    </row>
    <row r="169" spans="2:12" ht="51">
      <c r="B169" s="157">
        <v>80111701</v>
      </c>
      <c r="C169" s="181" t="s">
        <v>740</v>
      </c>
      <c r="D169" s="157" t="s">
        <v>264</v>
      </c>
      <c r="E169" s="157" t="s">
        <v>320</v>
      </c>
      <c r="F169" s="171" t="s">
        <v>323</v>
      </c>
      <c r="G169" s="171" t="s">
        <v>324</v>
      </c>
      <c r="H169" s="162">
        <v>39600000</v>
      </c>
      <c r="I169" s="163">
        <v>39600000</v>
      </c>
      <c r="J169" s="164" t="s">
        <v>42</v>
      </c>
      <c r="K169" s="164" t="s">
        <v>109</v>
      </c>
      <c r="L169" s="179" t="s">
        <v>275</v>
      </c>
    </row>
    <row r="170" spans="2:12" ht="51">
      <c r="B170" s="157">
        <v>80111701</v>
      </c>
      <c r="C170" s="181" t="s">
        <v>372</v>
      </c>
      <c r="D170" s="157" t="s">
        <v>264</v>
      </c>
      <c r="E170" s="157" t="s">
        <v>153</v>
      </c>
      <c r="F170" s="171" t="s">
        <v>323</v>
      </c>
      <c r="G170" s="171" t="s">
        <v>324</v>
      </c>
      <c r="H170" s="162">
        <v>39600000</v>
      </c>
      <c r="I170" s="163">
        <v>39600000</v>
      </c>
      <c r="J170" s="164" t="s">
        <v>42</v>
      </c>
      <c r="K170" s="164" t="s">
        <v>109</v>
      </c>
      <c r="L170" s="179" t="s">
        <v>275</v>
      </c>
    </row>
    <row r="171" spans="2:12" ht="51">
      <c r="B171" s="157">
        <v>80111701</v>
      </c>
      <c r="C171" s="181" t="s">
        <v>373</v>
      </c>
      <c r="D171" s="157" t="s">
        <v>264</v>
      </c>
      <c r="E171" s="157" t="s">
        <v>153</v>
      </c>
      <c r="F171" s="171" t="s">
        <v>323</v>
      </c>
      <c r="G171" s="171" t="s">
        <v>324</v>
      </c>
      <c r="H171" s="162">
        <v>20350000</v>
      </c>
      <c r="I171" s="163">
        <v>20350000</v>
      </c>
      <c r="J171" s="164" t="s">
        <v>42</v>
      </c>
      <c r="K171" s="164" t="s">
        <v>109</v>
      </c>
      <c r="L171" s="179" t="s">
        <v>275</v>
      </c>
    </row>
    <row r="172" spans="2:12" ht="51">
      <c r="B172" s="157">
        <v>80111701</v>
      </c>
      <c r="C172" s="181" t="s">
        <v>741</v>
      </c>
      <c r="D172" s="157" t="s">
        <v>264</v>
      </c>
      <c r="E172" s="157" t="s">
        <v>153</v>
      </c>
      <c r="F172" s="171" t="s">
        <v>323</v>
      </c>
      <c r="G172" s="171" t="s">
        <v>324</v>
      </c>
      <c r="H172" s="162">
        <v>20350000</v>
      </c>
      <c r="I172" s="163">
        <v>20350000</v>
      </c>
      <c r="J172" s="164" t="s">
        <v>42</v>
      </c>
      <c r="K172" s="164" t="s">
        <v>109</v>
      </c>
      <c r="L172" s="179" t="s">
        <v>275</v>
      </c>
    </row>
    <row r="173" spans="2:12" ht="51">
      <c r="B173" s="157">
        <v>80111701</v>
      </c>
      <c r="C173" s="181" t="s">
        <v>374</v>
      </c>
      <c r="D173" s="157" t="s">
        <v>264</v>
      </c>
      <c r="E173" s="157" t="s">
        <v>153</v>
      </c>
      <c r="F173" s="171" t="s">
        <v>323</v>
      </c>
      <c r="G173" s="171" t="s">
        <v>324</v>
      </c>
      <c r="H173" s="162">
        <v>39600000</v>
      </c>
      <c r="I173" s="163">
        <v>39600000</v>
      </c>
      <c r="J173" s="164" t="s">
        <v>42</v>
      </c>
      <c r="K173" s="164" t="s">
        <v>109</v>
      </c>
      <c r="L173" s="179" t="s">
        <v>275</v>
      </c>
    </row>
    <row r="174" spans="2:12" ht="51">
      <c r="B174" s="157" t="s">
        <v>312</v>
      </c>
      <c r="C174" s="181" t="s">
        <v>375</v>
      </c>
      <c r="D174" s="157" t="s">
        <v>285</v>
      </c>
      <c r="E174" s="157" t="s">
        <v>376</v>
      </c>
      <c r="F174" s="171" t="s">
        <v>377</v>
      </c>
      <c r="G174" s="171" t="s">
        <v>324</v>
      </c>
      <c r="H174" s="162">
        <v>1200000000</v>
      </c>
      <c r="I174" s="163">
        <v>1200000000</v>
      </c>
      <c r="J174" s="164" t="s">
        <v>42</v>
      </c>
      <c r="K174" s="164" t="s">
        <v>109</v>
      </c>
      <c r="L174" s="179" t="s">
        <v>275</v>
      </c>
    </row>
    <row r="175" spans="2:12" ht="51">
      <c r="B175" s="157">
        <v>80111701</v>
      </c>
      <c r="C175" s="181" t="s">
        <v>742</v>
      </c>
      <c r="D175" s="157" t="s">
        <v>264</v>
      </c>
      <c r="E175" s="157" t="s">
        <v>153</v>
      </c>
      <c r="F175" s="171" t="s">
        <v>323</v>
      </c>
      <c r="G175" s="171" t="s">
        <v>324</v>
      </c>
      <c r="H175" s="162">
        <v>50600000</v>
      </c>
      <c r="I175" s="163">
        <v>50600000</v>
      </c>
      <c r="J175" s="164" t="s">
        <v>42</v>
      </c>
      <c r="K175" s="164" t="s">
        <v>109</v>
      </c>
      <c r="L175" s="179" t="s">
        <v>275</v>
      </c>
    </row>
    <row r="176" spans="2:12" ht="51">
      <c r="B176" s="157">
        <v>80111701</v>
      </c>
      <c r="C176" s="187" t="s">
        <v>378</v>
      </c>
      <c r="D176" s="157" t="s">
        <v>264</v>
      </c>
      <c r="E176" s="157" t="s">
        <v>153</v>
      </c>
      <c r="F176" s="171" t="s">
        <v>323</v>
      </c>
      <c r="G176" s="171" t="s">
        <v>324</v>
      </c>
      <c r="H176" s="162">
        <v>39600000</v>
      </c>
      <c r="I176" s="163">
        <v>39600000</v>
      </c>
      <c r="J176" s="164" t="s">
        <v>42</v>
      </c>
      <c r="K176" s="164" t="s">
        <v>109</v>
      </c>
      <c r="L176" s="179" t="s">
        <v>275</v>
      </c>
    </row>
    <row r="177" spans="2:12" ht="51">
      <c r="B177" s="157">
        <v>80111701</v>
      </c>
      <c r="C177" s="181" t="s">
        <v>379</v>
      </c>
      <c r="D177" s="157" t="s">
        <v>264</v>
      </c>
      <c r="E177" s="157" t="s">
        <v>270</v>
      </c>
      <c r="F177" s="171" t="s">
        <v>323</v>
      </c>
      <c r="G177" s="171" t="s">
        <v>324</v>
      </c>
      <c r="H177" s="162">
        <v>20350000</v>
      </c>
      <c r="I177" s="163">
        <v>20350000</v>
      </c>
      <c r="J177" s="164" t="s">
        <v>42</v>
      </c>
      <c r="K177" s="164" t="s">
        <v>109</v>
      </c>
      <c r="L177" s="179" t="s">
        <v>275</v>
      </c>
    </row>
    <row r="178" spans="2:12" ht="51">
      <c r="B178" s="157">
        <v>80111701</v>
      </c>
      <c r="C178" s="181" t="s">
        <v>380</v>
      </c>
      <c r="D178" s="157" t="s">
        <v>264</v>
      </c>
      <c r="E178" s="157" t="s">
        <v>320</v>
      </c>
      <c r="F178" s="171" t="s">
        <v>323</v>
      </c>
      <c r="G178" s="171" t="s">
        <v>324</v>
      </c>
      <c r="H178" s="162">
        <v>50600000</v>
      </c>
      <c r="I178" s="163">
        <v>50600000</v>
      </c>
      <c r="J178" s="164" t="s">
        <v>42</v>
      </c>
      <c r="K178" s="164" t="s">
        <v>109</v>
      </c>
      <c r="L178" s="179" t="s">
        <v>275</v>
      </c>
    </row>
    <row r="179" spans="2:12" ht="51">
      <c r="B179" s="157">
        <v>80111701</v>
      </c>
      <c r="C179" s="181" t="s">
        <v>743</v>
      </c>
      <c r="D179" s="157" t="s">
        <v>264</v>
      </c>
      <c r="E179" s="157" t="s">
        <v>320</v>
      </c>
      <c r="F179" s="171" t="s">
        <v>323</v>
      </c>
      <c r="G179" s="171" t="s">
        <v>324</v>
      </c>
      <c r="H179" s="162">
        <v>39600000</v>
      </c>
      <c r="I179" s="163">
        <v>39600000</v>
      </c>
      <c r="J179" s="164" t="s">
        <v>42</v>
      </c>
      <c r="K179" s="164" t="s">
        <v>109</v>
      </c>
      <c r="L179" s="179" t="s">
        <v>275</v>
      </c>
    </row>
    <row r="180" spans="2:12" ht="51">
      <c r="B180" s="157">
        <v>80111701</v>
      </c>
      <c r="C180" s="181" t="s">
        <v>744</v>
      </c>
      <c r="D180" s="157" t="s">
        <v>264</v>
      </c>
      <c r="E180" s="157" t="s">
        <v>320</v>
      </c>
      <c r="F180" s="171" t="s">
        <v>323</v>
      </c>
      <c r="G180" s="171" t="s">
        <v>324</v>
      </c>
      <c r="H180" s="162">
        <v>20350000</v>
      </c>
      <c r="I180" s="163">
        <v>20350000</v>
      </c>
      <c r="J180" s="164" t="s">
        <v>42</v>
      </c>
      <c r="K180" s="164" t="s">
        <v>109</v>
      </c>
      <c r="L180" s="179" t="s">
        <v>275</v>
      </c>
    </row>
    <row r="181" spans="2:12" ht="51">
      <c r="B181" s="157">
        <v>80111701</v>
      </c>
      <c r="C181" s="179" t="s">
        <v>745</v>
      </c>
      <c r="D181" s="157" t="s">
        <v>264</v>
      </c>
      <c r="E181" s="157" t="s">
        <v>156</v>
      </c>
      <c r="F181" s="171" t="s">
        <v>323</v>
      </c>
      <c r="G181" s="171" t="s">
        <v>324</v>
      </c>
      <c r="H181" s="172">
        <v>176000000</v>
      </c>
      <c r="I181" s="163">
        <v>176000000</v>
      </c>
      <c r="J181" s="164" t="s">
        <v>42</v>
      </c>
      <c r="K181" s="164" t="s">
        <v>109</v>
      </c>
      <c r="L181" s="179" t="s">
        <v>275</v>
      </c>
    </row>
    <row r="182" spans="2:12" ht="51">
      <c r="B182" s="157">
        <v>80111701</v>
      </c>
      <c r="C182" s="179" t="s">
        <v>382</v>
      </c>
      <c r="D182" s="161" t="s">
        <v>285</v>
      </c>
      <c r="E182" s="161" t="s">
        <v>320</v>
      </c>
      <c r="F182" s="171" t="s">
        <v>134</v>
      </c>
      <c r="G182" s="171" t="s">
        <v>311</v>
      </c>
      <c r="H182" s="172">
        <v>50600000</v>
      </c>
      <c r="I182" s="163">
        <v>50600000</v>
      </c>
      <c r="J182" s="164" t="s">
        <v>42</v>
      </c>
      <c r="K182" s="164" t="s">
        <v>109</v>
      </c>
      <c r="L182" s="179" t="s">
        <v>275</v>
      </c>
    </row>
    <row r="183" spans="2:12" ht="51">
      <c r="B183" s="183">
        <v>80111701</v>
      </c>
      <c r="C183" s="187" t="s">
        <v>383</v>
      </c>
      <c r="D183" s="192" t="s">
        <v>285</v>
      </c>
      <c r="E183" s="193" t="s">
        <v>384</v>
      </c>
      <c r="F183" s="194" t="s">
        <v>134</v>
      </c>
      <c r="G183" s="195" t="s">
        <v>343</v>
      </c>
      <c r="H183" s="196">
        <v>18400000</v>
      </c>
      <c r="I183" s="163">
        <v>18400000</v>
      </c>
      <c r="J183" s="164" t="s">
        <v>42</v>
      </c>
      <c r="K183" s="164" t="s">
        <v>109</v>
      </c>
      <c r="L183" s="179" t="s">
        <v>275</v>
      </c>
    </row>
    <row r="184" spans="2:12" ht="51">
      <c r="B184" s="161" t="s">
        <v>385</v>
      </c>
      <c r="C184" s="187" t="s">
        <v>386</v>
      </c>
      <c r="D184" s="194" t="s">
        <v>294</v>
      </c>
      <c r="E184" s="157" t="s">
        <v>387</v>
      </c>
      <c r="F184" s="194" t="s">
        <v>388</v>
      </c>
      <c r="G184" s="194" t="s">
        <v>389</v>
      </c>
      <c r="H184" s="196">
        <v>32000000</v>
      </c>
      <c r="I184" s="163">
        <v>32000000</v>
      </c>
      <c r="J184" s="164" t="s">
        <v>42</v>
      </c>
      <c r="K184" s="164" t="s">
        <v>109</v>
      </c>
      <c r="L184" s="179" t="s">
        <v>275</v>
      </c>
    </row>
    <row r="185" spans="2:12" ht="76.5">
      <c r="B185" s="161" t="s">
        <v>390</v>
      </c>
      <c r="C185" s="197" t="s">
        <v>391</v>
      </c>
      <c r="D185" s="185" t="s">
        <v>285</v>
      </c>
      <c r="E185" s="148" t="s">
        <v>320</v>
      </c>
      <c r="F185" s="185" t="s">
        <v>392</v>
      </c>
      <c r="G185" s="185" t="s">
        <v>393</v>
      </c>
      <c r="H185" s="186">
        <v>39600000</v>
      </c>
      <c r="I185" s="154">
        <v>39600000</v>
      </c>
      <c r="J185" s="164" t="s">
        <v>42</v>
      </c>
      <c r="K185" s="164" t="s">
        <v>109</v>
      </c>
      <c r="L185" s="179" t="s">
        <v>275</v>
      </c>
    </row>
    <row r="186" spans="2:12" ht="51">
      <c r="B186" s="161">
        <v>80111701</v>
      </c>
      <c r="C186" s="197" t="s">
        <v>394</v>
      </c>
      <c r="D186" s="185" t="s">
        <v>285</v>
      </c>
      <c r="E186" s="148" t="s">
        <v>270</v>
      </c>
      <c r="F186" s="185" t="s">
        <v>134</v>
      </c>
      <c r="G186" s="185" t="s">
        <v>338</v>
      </c>
      <c r="H186" s="186">
        <v>39600000</v>
      </c>
      <c r="I186" s="154">
        <v>39600000</v>
      </c>
      <c r="J186" s="164" t="s">
        <v>42</v>
      </c>
      <c r="K186" s="164" t="s">
        <v>109</v>
      </c>
      <c r="L186" s="179" t="s">
        <v>275</v>
      </c>
    </row>
    <row r="187" spans="2:12" ht="63.75">
      <c r="B187" s="161">
        <v>80111701</v>
      </c>
      <c r="C187" s="197" t="s">
        <v>746</v>
      </c>
      <c r="D187" s="185" t="s">
        <v>285</v>
      </c>
      <c r="E187" s="148" t="s">
        <v>270</v>
      </c>
      <c r="F187" s="185" t="s">
        <v>134</v>
      </c>
      <c r="G187" s="185" t="s">
        <v>395</v>
      </c>
      <c r="H187" s="186">
        <v>366300000</v>
      </c>
      <c r="I187" s="154">
        <v>366300000</v>
      </c>
      <c r="J187" s="164" t="s">
        <v>42</v>
      </c>
      <c r="K187" s="164" t="s">
        <v>109</v>
      </c>
      <c r="L187" s="179" t="s">
        <v>275</v>
      </c>
    </row>
    <row r="188" spans="2:12" ht="63.75">
      <c r="B188" s="161">
        <v>80111701</v>
      </c>
      <c r="C188" s="181" t="s">
        <v>747</v>
      </c>
      <c r="D188" s="185" t="s">
        <v>285</v>
      </c>
      <c r="E188" s="148" t="s">
        <v>320</v>
      </c>
      <c r="F188" s="185" t="s">
        <v>134</v>
      </c>
      <c r="G188" s="185" t="s">
        <v>395</v>
      </c>
      <c r="H188" s="186">
        <v>44000000</v>
      </c>
      <c r="I188" s="154">
        <v>44000000</v>
      </c>
      <c r="J188" s="164" t="s">
        <v>42</v>
      </c>
      <c r="K188" s="164" t="s">
        <v>109</v>
      </c>
      <c r="L188" s="179" t="s">
        <v>275</v>
      </c>
    </row>
    <row r="189" spans="2:12" ht="63.75">
      <c r="B189" s="183">
        <v>80111701</v>
      </c>
      <c r="C189" s="181" t="s">
        <v>748</v>
      </c>
      <c r="D189" s="185" t="s">
        <v>285</v>
      </c>
      <c r="E189" s="148" t="s">
        <v>320</v>
      </c>
      <c r="F189" s="185" t="s">
        <v>134</v>
      </c>
      <c r="G189" s="185" t="s">
        <v>395</v>
      </c>
      <c r="H189" s="186">
        <v>42900000</v>
      </c>
      <c r="I189" s="154">
        <v>42900000</v>
      </c>
      <c r="J189" s="164" t="s">
        <v>42</v>
      </c>
      <c r="K189" s="164" t="s">
        <v>109</v>
      </c>
      <c r="L189" s="179" t="s">
        <v>275</v>
      </c>
    </row>
    <row r="190" spans="2:12" ht="51">
      <c r="B190" s="183">
        <v>80111701</v>
      </c>
      <c r="C190" s="181" t="s">
        <v>548</v>
      </c>
      <c r="D190" s="185" t="s">
        <v>285</v>
      </c>
      <c r="E190" s="148" t="s">
        <v>171</v>
      </c>
      <c r="F190" s="185" t="s">
        <v>134</v>
      </c>
      <c r="G190" s="185" t="s">
        <v>311</v>
      </c>
      <c r="H190" s="186">
        <v>18500000</v>
      </c>
      <c r="I190" s="154">
        <v>18500000</v>
      </c>
      <c r="J190" s="164" t="s">
        <v>42</v>
      </c>
      <c r="K190" s="164" t="s">
        <v>109</v>
      </c>
      <c r="L190" s="179" t="s">
        <v>275</v>
      </c>
    </row>
    <row r="191" spans="2:12" ht="51">
      <c r="B191" s="183">
        <v>93141701</v>
      </c>
      <c r="C191" s="197" t="s">
        <v>396</v>
      </c>
      <c r="D191" s="185" t="s">
        <v>397</v>
      </c>
      <c r="E191" s="148" t="s">
        <v>398</v>
      </c>
      <c r="F191" s="185" t="s">
        <v>162</v>
      </c>
      <c r="G191" s="198" t="s">
        <v>399</v>
      </c>
      <c r="H191" s="186">
        <v>15000000</v>
      </c>
      <c r="I191" s="154">
        <v>15000000</v>
      </c>
      <c r="J191" s="164" t="s">
        <v>42</v>
      </c>
      <c r="K191" s="164" t="s">
        <v>109</v>
      </c>
      <c r="L191" s="179" t="s">
        <v>275</v>
      </c>
    </row>
    <row r="192" spans="2:12" ht="409.5">
      <c r="B192" s="199" t="s">
        <v>400</v>
      </c>
      <c r="C192" s="200" t="s">
        <v>401</v>
      </c>
      <c r="D192" s="201" t="s">
        <v>281</v>
      </c>
      <c r="E192" s="148" t="s">
        <v>358</v>
      </c>
      <c r="F192" s="185" t="s">
        <v>209</v>
      </c>
      <c r="G192" s="185" t="s">
        <v>402</v>
      </c>
      <c r="H192" s="186">
        <v>6000000000</v>
      </c>
      <c r="I192" s="186">
        <v>6000000000</v>
      </c>
      <c r="J192" s="164" t="s">
        <v>42</v>
      </c>
      <c r="K192" s="164" t="s">
        <v>109</v>
      </c>
      <c r="L192" s="179" t="s">
        <v>275</v>
      </c>
    </row>
    <row r="193" spans="2:12" ht="280.5">
      <c r="B193" s="199" t="s">
        <v>403</v>
      </c>
      <c r="C193" s="155" t="s">
        <v>404</v>
      </c>
      <c r="D193" s="201" t="s">
        <v>294</v>
      </c>
      <c r="E193" s="148" t="s">
        <v>221</v>
      </c>
      <c r="F193" s="185" t="s">
        <v>209</v>
      </c>
      <c r="G193" s="185" t="s">
        <v>402</v>
      </c>
      <c r="H193" s="186">
        <v>1000000000</v>
      </c>
      <c r="I193" s="186">
        <v>1000000000</v>
      </c>
      <c r="J193" s="164" t="s">
        <v>42</v>
      </c>
      <c r="K193" s="164" t="s">
        <v>109</v>
      </c>
      <c r="L193" s="179" t="s">
        <v>275</v>
      </c>
    </row>
    <row r="194" spans="2:12" ht="51">
      <c r="B194" s="202">
        <v>80111701</v>
      </c>
      <c r="C194" s="155" t="s">
        <v>405</v>
      </c>
      <c r="D194" s="203" t="s">
        <v>292</v>
      </c>
      <c r="E194" s="204" t="s">
        <v>381</v>
      </c>
      <c r="F194" s="205" t="s">
        <v>134</v>
      </c>
      <c r="G194" s="205" t="s">
        <v>343</v>
      </c>
      <c r="H194" s="206">
        <v>10800000</v>
      </c>
      <c r="I194" s="206">
        <v>10800000</v>
      </c>
      <c r="J194" s="164" t="s">
        <v>42</v>
      </c>
      <c r="K194" s="164" t="s">
        <v>109</v>
      </c>
      <c r="L194" s="165" t="s">
        <v>275</v>
      </c>
    </row>
    <row r="195" spans="2:12" ht="51">
      <c r="B195" s="202">
        <v>80111701</v>
      </c>
      <c r="C195" s="155" t="s">
        <v>549</v>
      </c>
      <c r="D195" s="203" t="s">
        <v>285</v>
      </c>
      <c r="E195" s="204" t="s">
        <v>309</v>
      </c>
      <c r="F195" s="205" t="s">
        <v>134</v>
      </c>
      <c r="G195" s="204" t="s">
        <v>347</v>
      </c>
      <c r="H195" s="206">
        <v>5550000</v>
      </c>
      <c r="I195" s="206">
        <v>5550000</v>
      </c>
      <c r="J195" s="164" t="s">
        <v>42</v>
      </c>
      <c r="K195" s="164" t="s">
        <v>109</v>
      </c>
      <c r="L195" s="165" t="s">
        <v>275</v>
      </c>
    </row>
    <row r="196" spans="2:12" ht="63.75">
      <c r="B196" s="207" t="s">
        <v>406</v>
      </c>
      <c r="C196" s="208" t="s">
        <v>550</v>
      </c>
      <c r="D196" s="203" t="s">
        <v>407</v>
      </c>
      <c r="E196" s="204" t="s">
        <v>147</v>
      </c>
      <c r="F196" s="205" t="s">
        <v>243</v>
      </c>
      <c r="G196" s="205" t="s">
        <v>122</v>
      </c>
      <c r="H196" s="206">
        <v>8000000</v>
      </c>
      <c r="I196" s="206">
        <v>8000000</v>
      </c>
      <c r="J196" s="164" t="s">
        <v>42</v>
      </c>
      <c r="K196" s="164" t="s">
        <v>109</v>
      </c>
      <c r="L196" s="165" t="s">
        <v>275</v>
      </c>
    </row>
    <row r="197" spans="2:12" ht="51">
      <c r="B197" s="207" t="s">
        <v>408</v>
      </c>
      <c r="C197" s="208" t="s">
        <v>551</v>
      </c>
      <c r="D197" s="203" t="s">
        <v>407</v>
      </c>
      <c r="E197" s="204" t="s">
        <v>268</v>
      </c>
      <c r="F197" s="205" t="s">
        <v>409</v>
      </c>
      <c r="G197" s="205" t="s">
        <v>122</v>
      </c>
      <c r="H197" s="206">
        <v>12000000</v>
      </c>
      <c r="I197" s="206">
        <v>12000000</v>
      </c>
      <c r="J197" s="164" t="s">
        <v>42</v>
      </c>
      <c r="K197" s="164" t="s">
        <v>109</v>
      </c>
      <c r="L197" s="165" t="s">
        <v>275</v>
      </c>
    </row>
    <row r="198" spans="2:12" ht="51">
      <c r="B198" s="207" t="s">
        <v>408</v>
      </c>
      <c r="C198" s="208" t="s">
        <v>410</v>
      </c>
      <c r="D198" s="203" t="s">
        <v>407</v>
      </c>
      <c r="E198" s="204" t="s">
        <v>218</v>
      </c>
      <c r="F198" s="205" t="s">
        <v>174</v>
      </c>
      <c r="G198" s="205" t="s">
        <v>122</v>
      </c>
      <c r="H198" s="206">
        <v>8200000</v>
      </c>
      <c r="I198" s="209">
        <v>8200000</v>
      </c>
      <c r="J198" s="164" t="s">
        <v>42</v>
      </c>
      <c r="K198" s="164" t="s">
        <v>109</v>
      </c>
      <c r="L198" s="165" t="s">
        <v>275</v>
      </c>
    </row>
    <row r="199" spans="2:12" ht="51">
      <c r="B199" s="188">
        <v>93141701</v>
      </c>
      <c r="C199" s="208" t="s">
        <v>411</v>
      </c>
      <c r="D199" s="203" t="s">
        <v>287</v>
      </c>
      <c r="E199" s="204" t="s">
        <v>150</v>
      </c>
      <c r="F199" s="205" t="s">
        <v>412</v>
      </c>
      <c r="G199" s="205" t="s">
        <v>129</v>
      </c>
      <c r="H199" s="206">
        <v>40000000</v>
      </c>
      <c r="I199" s="209">
        <v>40000000</v>
      </c>
      <c r="J199" s="164" t="s">
        <v>42</v>
      </c>
      <c r="K199" s="164" t="s">
        <v>109</v>
      </c>
      <c r="L199" s="165" t="s">
        <v>275</v>
      </c>
    </row>
    <row r="200" spans="2:12" ht="51">
      <c r="B200" s="188">
        <v>93141700</v>
      </c>
      <c r="C200" s="208" t="s">
        <v>749</v>
      </c>
      <c r="D200" s="203" t="s">
        <v>264</v>
      </c>
      <c r="E200" s="204" t="s">
        <v>264</v>
      </c>
      <c r="F200" s="205" t="s">
        <v>172</v>
      </c>
      <c r="G200" s="205" t="s">
        <v>311</v>
      </c>
      <c r="H200" s="206">
        <v>24000000</v>
      </c>
      <c r="I200" s="209">
        <v>24000000</v>
      </c>
      <c r="J200" s="164" t="s">
        <v>108</v>
      </c>
      <c r="K200" s="164" t="s">
        <v>109</v>
      </c>
      <c r="L200" s="165" t="s">
        <v>275</v>
      </c>
    </row>
    <row r="201" spans="2:12" ht="51">
      <c r="B201" s="210">
        <v>80111701</v>
      </c>
      <c r="C201" s="194" t="s">
        <v>750</v>
      </c>
      <c r="D201" s="203" t="s">
        <v>413</v>
      </c>
      <c r="E201" s="204" t="s">
        <v>320</v>
      </c>
      <c r="F201" s="205" t="s">
        <v>414</v>
      </c>
      <c r="G201" s="205" t="s">
        <v>311</v>
      </c>
      <c r="H201" s="206">
        <v>20350000</v>
      </c>
      <c r="I201" s="209">
        <v>20350000</v>
      </c>
      <c r="J201" s="164" t="s">
        <v>42</v>
      </c>
      <c r="K201" s="164" t="s">
        <v>109</v>
      </c>
      <c r="L201" s="165" t="s">
        <v>275</v>
      </c>
    </row>
    <row r="202" spans="2:12" ht="51">
      <c r="B202" s="210">
        <v>80111701</v>
      </c>
      <c r="C202" s="194" t="s">
        <v>552</v>
      </c>
      <c r="D202" s="203" t="s">
        <v>413</v>
      </c>
      <c r="E202" s="204" t="s">
        <v>320</v>
      </c>
      <c r="F202" s="205" t="s">
        <v>414</v>
      </c>
      <c r="G202" s="205" t="s">
        <v>311</v>
      </c>
      <c r="H202" s="206">
        <v>23100000</v>
      </c>
      <c r="I202" s="209">
        <v>23100000</v>
      </c>
      <c r="J202" s="164" t="s">
        <v>42</v>
      </c>
      <c r="K202" s="164" t="s">
        <v>109</v>
      </c>
      <c r="L202" s="165" t="s">
        <v>275</v>
      </c>
    </row>
    <row r="203" spans="2:12" ht="51">
      <c r="B203" s="210">
        <v>55101523</v>
      </c>
      <c r="C203" s="157" t="s">
        <v>553</v>
      </c>
      <c r="D203" s="203" t="s">
        <v>283</v>
      </c>
      <c r="E203" s="204" t="s">
        <v>358</v>
      </c>
      <c r="F203" s="205" t="s">
        <v>278</v>
      </c>
      <c r="G203" s="205" t="s">
        <v>554</v>
      </c>
      <c r="H203" s="206">
        <v>30000000</v>
      </c>
      <c r="I203" s="209">
        <v>30000000</v>
      </c>
      <c r="J203" s="164" t="s">
        <v>42</v>
      </c>
      <c r="K203" s="164" t="s">
        <v>109</v>
      </c>
      <c r="L203" s="165" t="s">
        <v>275</v>
      </c>
    </row>
    <row r="204" spans="2:12" ht="51">
      <c r="B204" s="157">
        <v>80111701</v>
      </c>
      <c r="C204" s="157" t="s">
        <v>555</v>
      </c>
      <c r="D204" s="157" t="s">
        <v>285</v>
      </c>
      <c r="E204" s="157" t="s">
        <v>160</v>
      </c>
      <c r="F204" s="171" t="s">
        <v>323</v>
      </c>
      <c r="G204" s="160" t="s">
        <v>347</v>
      </c>
      <c r="H204" s="162">
        <v>16000000</v>
      </c>
      <c r="I204" s="163">
        <v>16000000</v>
      </c>
      <c r="J204" s="164" t="s">
        <v>42</v>
      </c>
      <c r="K204" s="164" t="s">
        <v>109</v>
      </c>
      <c r="L204" s="165" t="s">
        <v>275</v>
      </c>
    </row>
    <row r="205" spans="2:12" ht="51">
      <c r="B205" s="157">
        <v>80111701</v>
      </c>
      <c r="C205" s="157" t="s">
        <v>556</v>
      </c>
      <c r="D205" s="157" t="s">
        <v>285</v>
      </c>
      <c r="E205" s="157" t="s">
        <v>160</v>
      </c>
      <c r="F205" s="171" t="s">
        <v>323</v>
      </c>
      <c r="G205" s="160" t="s">
        <v>347</v>
      </c>
      <c r="H205" s="162">
        <v>16000000</v>
      </c>
      <c r="I205" s="163">
        <v>16000000</v>
      </c>
      <c r="J205" s="164" t="s">
        <v>42</v>
      </c>
      <c r="K205" s="164" t="s">
        <v>109</v>
      </c>
      <c r="L205" s="165" t="s">
        <v>275</v>
      </c>
    </row>
    <row r="206" spans="2:12" ht="51">
      <c r="B206" s="157">
        <v>80111701</v>
      </c>
      <c r="C206" s="157" t="s">
        <v>557</v>
      </c>
      <c r="D206" s="157" t="s">
        <v>267</v>
      </c>
      <c r="E206" s="157" t="s">
        <v>266</v>
      </c>
      <c r="F206" s="171" t="s">
        <v>323</v>
      </c>
      <c r="G206" s="160" t="s">
        <v>347</v>
      </c>
      <c r="H206" s="162">
        <v>12800000</v>
      </c>
      <c r="I206" s="163">
        <v>12800000</v>
      </c>
      <c r="J206" s="164" t="s">
        <v>42</v>
      </c>
      <c r="K206" s="164" t="s">
        <v>109</v>
      </c>
      <c r="L206" s="165" t="s">
        <v>275</v>
      </c>
    </row>
    <row r="207" spans="2:12" ht="127.5">
      <c r="B207" s="157" t="s">
        <v>558</v>
      </c>
      <c r="C207" s="157" t="s">
        <v>559</v>
      </c>
      <c r="D207" s="157" t="s">
        <v>267</v>
      </c>
      <c r="E207" s="157" t="s">
        <v>221</v>
      </c>
      <c r="F207" s="171" t="s">
        <v>282</v>
      </c>
      <c r="G207" s="157" t="s">
        <v>560</v>
      </c>
      <c r="H207" s="162">
        <v>30000000</v>
      </c>
      <c r="I207" s="163">
        <v>30000000</v>
      </c>
      <c r="J207" s="164" t="s">
        <v>42</v>
      </c>
      <c r="K207" s="164" t="s">
        <v>109</v>
      </c>
      <c r="L207" s="165" t="s">
        <v>275</v>
      </c>
    </row>
    <row r="208" spans="2:12" ht="51">
      <c r="B208" s="157">
        <v>80111701</v>
      </c>
      <c r="C208" s="157" t="s">
        <v>751</v>
      </c>
      <c r="D208" s="157" t="s">
        <v>482</v>
      </c>
      <c r="E208" s="157" t="s">
        <v>156</v>
      </c>
      <c r="F208" s="171" t="s">
        <v>323</v>
      </c>
      <c r="G208" s="160" t="s">
        <v>311</v>
      </c>
      <c r="H208" s="162">
        <v>17600000</v>
      </c>
      <c r="I208" s="163">
        <v>17600000</v>
      </c>
      <c r="J208" s="164" t="s">
        <v>42</v>
      </c>
      <c r="K208" s="164" t="s">
        <v>109</v>
      </c>
      <c r="L208" s="165" t="s">
        <v>275</v>
      </c>
    </row>
    <row r="209" spans="2:12" ht="66">
      <c r="B209" s="125" t="s">
        <v>561</v>
      </c>
      <c r="C209" s="126" t="s">
        <v>562</v>
      </c>
      <c r="D209" s="127">
        <v>44256</v>
      </c>
      <c r="E209" s="126" t="s">
        <v>158</v>
      </c>
      <c r="F209" s="126" t="s">
        <v>563</v>
      </c>
      <c r="G209" s="126" t="s">
        <v>564</v>
      </c>
      <c r="H209" s="128">
        <v>1014890618</v>
      </c>
      <c r="I209" s="128">
        <f>+H209</f>
        <v>1014890618</v>
      </c>
      <c r="J209" s="126" t="s">
        <v>42</v>
      </c>
      <c r="K209" s="126" t="str">
        <f>+J209</f>
        <v>No</v>
      </c>
      <c r="L209" s="126" t="s">
        <v>565</v>
      </c>
    </row>
    <row r="210" spans="2:12" ht="66">
      <c r="B210" s="125" t="s">
        <v>566</v>
      </c>
      <c r="C210" s="126" t="s">
        <v>567</v>
      </c>
      <c r="D210" s="127">
        <v>44256</v>
      </c>
      <c r="E210" s="126" t="s">
        <v>177</v>
      </c>
      <c r="F210" s="126" t="s">
        <v>568</v>
      </c>
      <c r="G210" s="126" t="s">
        <v>564</v>
      </c>
      <c r="H210" s="128">
        <v>95000000</v>
      </c>
      <c r="I210" s="128">
        <f>+H210</f>
        <v>95000000</v>
      </c>
      <c r="J210" s="126" t="s">
        <v>42</v>
      </c>
      <c r="K210" s="126" t="str">
        <f>+J210</f>
        <v>No</v>
      </c>
      <c r="L210" s="126" t="s">
        <v>565</v>
      </c>
    </row>
    <row r="211" spans="2:12" ht="49.5">
      <c r="B211" s="125"/>
      <c r="C211" s="126" t="s">
        <v>569</v>
      </c>
      <c r="D211" s="127">
        <v>44228</v>
      </c>
      <c r="E211" s="126" t="s">
        <v>570</v>
      </c>
      <c r="F211" s="126" t="s">
        <v>563</v>
      </c>
      <c r="G211" s="126" t="s">
        <v>438</v>
      </c>
      <c r="H211" s="128">
        <v>635589698</v>
      </c>
      <c r="I211" s="128">
        <f>+H211</f>
        <v>635589698</v>
      </c>
      <c r="J211" s="126" t="s">
        <v>42</v>
      </c>
      <c r="K211" s="126" t="str">
        <f>+J211</f>
        <v>No</v>
      </c>
      <c r="L211" s="126" t="s">
        <v>571</v>
      </c>
    </row>
    <row r="212" spans="2:12" ht="49.5">
      <c r="B212" s="125"/>
      <c r="C212" s="126" t="s">
        <v>572</v>
      </c>
      <c r="D212" s="127">
        <v>44228</v>
      </c>
      <c r="E212" s="126" t="s">
        <v>570</v>
      </c>
      <c r="F212" s="126" t="s">
        <v>563</v>
      </c>
      <c r="G212" s="126" t="s">
        <v>438</v>
      </c>
      <c r="H212" s="128">
        <v>635589698</v>
      </c>
      <c r="I212" s="128">
        <f>+H212</f>
        <v>635589698</v>
      </c>
      <c r="J212" s="126" t="s">
        <v>42</v>
      </c>
      <c r="K212" s="126" t="str">
        <f>+J212</f>
        <v>No</v>
      </c>
      <c r="L212" s="126" t="s">
        <v>571</v>
      </c>
    </row>
    <row r="213" spans="2:12" ht="49.5">
      <c r="B213" s="125" t="s">
        <v>573</v>
      </c>
      <c r="C213" s="126" t="s">
        <v>574</v>
      </c>
      <c r="D213" s="127">
        <v>44256</v>
      </c>
      <c r="E213" s="126" t="s">
        <v>575</v>
      </c>
      <c r="F213" s="126" t="s">
        <v>576</v>
      </c>
      <c r="G213" s="126" t="s">
        <v>438</v>
      </c>
      <c r="H213" s="128">
        <v>75000000</v>
      </c>
      <c r="I213" s="128">
        <f aca="true" t="shared" si="2" ref="I213:I225">+H213</f>
        <v>75000000</v>
      </c>
      <c r="J213" s="126" t="s">
        <v>42</v>
      </c>
      <c r="K213" s="126" t="str">
        <f aca="true" t="shared" si="3" ref="K213:K225">+J213</f>
        <v>No</v>
      </c>
      <c r="L213" s="126" t="s">
        <v>571</v>
      </c>
    </row>
    <row r="214" spans="2:12" ht="49.5">
      <c r="B214" s="125" t="s">
        <v>577</v>
      </c>
      <c r="C214" s="126" t="s">
        <v>578</v>
      </c>
      <c r="D214" s="127">
        <v>44287</v>
      </c>
      <c r="E214" s="126" t="s">
        <v>579</v>
      </c>
      <c r="F214" s="126" t="s">
        <v>576</v>
      </c>
      <c r="G214" s="126" t="s">
        <v>438</v>
      </c>
      <c r="H214" s="128">
        <v>50000000</v>
      </c>
      <c r="I214" s="128">
        <f t="shared" si="2"/>
        <v>50000000</v>
      </c>
      <c r="J214" s="126" t="s">
        <v>42</v>
      </c>
      <c r="K214" s="126" t="str">
        <f t="shared" si="3"/>
        <v>No</v>
      </c>
      <c r="L214" s="126" t="str">
        <f>+L213</f>
        <v>Secretaria de Planeación e Infraestructura Municipal /  Jefe Unidad de Servicios Públicos Domiciliarios </v>
      </c>
    </row>
    <row r="215" spans="2:12" ht="49.5">
      <c r="B215" s="125" t="s">
        <v>580</v>
      </c>
      <c r="C215" s="126" t="s">
        <v>730</v>
      </c>
      <c r="D215" s="127">
        <v>44287</v>
      </c>
      <c r="E215" s="126" t="s">
        <v>581</v>
      </c>
      <c r="F215" s="126" t="s">
        <v>142</v>
      </c>
      <c r="G215" s="126" t="s">
        <v>438</v>
      </c>
      <c r="H215" s="128">
        <v>25000000</v>
      </c>
      <c r="I215" s="128">
        <f t="shared" si="2"/>
        <v>25000000</v>
      </c>
      <c r="J215" s="126" t="s">
        <v>42</v>
      </c>
      <c r="K215" s="126" t="str">
        <f t="shared" si="3"/>
        <v>No</v>
      </c>
      <c r="L215" s="126" t="str">
        <f>+L214</f>
        <v>Secretaria de Planeación e Infraestructura Municipal /  Jefe Unidad de Servicios Públicos Domiciliarios </v>
      </c>
    </row>
    <row r="216" spans="2:12" ht="99">
      <c r="B216" s="125" t="s">
        <v>582</v>
      </c>
      <c r="C216" s="126" t="s">
        <v>583</v>
      </c>
      <c r="D216" s="127">
        <v>44256</v>
      </c>
      <c r="E216" s="126" t="s">
        <v>584</v>
      </c>
      <c r="F216" s="126" t="s">
        <v>563</v>
      </c>
      <c r="G216" s="126" t="s">
        <v>438</v>
      </c>
      <c r="H216" s="128">
        <v>1335000000</v>
      </c>
      <c r="I216" s="128">
        <f>+H216</f>
        <v>1335000000</v>
      </c>
      <c r="J216" s="126" t="s">
        <v>42</v>
      </c>
      <c r="K216" s="126" t="str">
        <f>+J216</f>
        <v>No</v>
      </c>
      <c r="L216" s="126" t="str">
        <f>+L210</f>
        <v>Secretaria de Planeación e Infraestructura Municipal</v>
      </c>
    </row>
    <row r="217" spans="2:12" ht="49.5">
      <c r="B217" s="125" t="s">
        <v>566</v>
      </c>
      <c r="C217" s="126" t="s">
        <v>585</v>
      </c>
      <c r="D217" s="127">
        <f>+D216</f>
        <v>44256</v>
      </c>
      <c r="E217" s="126" t="s">
        <v>586</v>
      </c>
      <c r="F217" s="126" t="s">
        <v>568</v>
      </c>
      <c r="G217" s="126" t="s">
        <v>438</v>
      </c>
      <c r="H217" s="128">
        <v>165000000</v>
      </c>
      <c r="I217" s="128">
        <f>+H217</f>
        <v>165000000</v>
      </c>
      <c r="J217" s="126" t="s">
        <v>42</v>
      </c>
      <c r="K217" s="126" t="str">
        <f>+J217</f>
        <v>No</v>
      </c>
      <c r="L217" s="126" t="str">
        <f aca="true" t="shared" si="4" ref="L217:L226">+L216</f>
        <v>Secretaria de Planeación e Infraestructura Municipal</v>
      </c>
    </row>
    <row r="218" spans="2:12" ht="115.5">
      <c r="B218" s="125" t="s">
        <v>587</v>
      </c>
      <c r="C218" s="126" t="s">
        <v>588</v>
      </c>
      <c r="D218" s="127">
        <v>44256</v>
      </c>
      <c r="E218" s="126" t="s">
        <v>584</v>
      </c>
      <c r="F218" s="126" t="s">
        <v>563</v>
      </c>
      <c r="G218" s="126" t="s">
        <v>438</v>
      </c>
      <c r="H218" s="128">
        <v>657976730</v>
      </c>
      <c r="I218" s="128">
        <f t="shared" si="2"/>
        <v>657976730</v>
      </c>
      <c r="J218" s="126" t="s">
        <v>42</v>
      </c>
      <c r="K218" s="126" t="str">
        <f t="shared" si="3"/>
        <v>No</v>
      </c>
      <c r="L218" s="126" t="str">
        <f t="shared" si="4"/>
        <v>Secretaria de Planeación e Infraestructura Municipal</v>
      </c>
    </row>
    <row r="219" spans="2:12" ht="49.5">
      <c r="B219" s="125" t="s">
        <v>566</v>
      </c>
      <c r="C219" s="126" t="s">
        <v>589</v>
      </c>
      <c r="D219" s="127">
        <f>+D218</f>
        <v>44256</v>
      </c>
      <c r="E219" s="126" t="s">
        <v>586</v>
      </c>
      <c r="F219" s="126" t="s">
        <v>568</v>
      </c>
      <c r="G219" s="126" t="s">
        <v>438</v>
      </c>
      <c r="H219" s="128">
        <v>73108526</v>
      </c>
      <c r="I219" s="128">
        <f t="shared" si="2"/>
        <v>73108526</v>
      </c>
      <c r="J219" s="126" t="s">
        <v>42</v>
      </c>
      <c r="K219" s="126" t="str">
        <f t="shared" si="3"/>
        <v>No</v>
      </c>
      <c r="L219" s="126" t="str">
        <f t="shared" si="4"/>
        <v>Secretaria de Planeación e Infraestructura Municipal</v>
      </c>
    </row>
    <row r="220" spans="2:12" ht="115.5">
      <c r="B220" s="125" t="s">
        <v>587</v>
      </c>
      <c r="C220" s="126" t="s">
        <v>590</v>
      </c>
      <c r="D220" s="127">
        <v>44256</v>
      </c>
      <c r="E220" s="126" t="s">
        <v>163</v>
      </c>
      <c r="F220" s="126" t="s">
        <v>563</v>
      </c>
      <c r="G220" s="126" t="s">
        <v>438</v>
      </c>
      <c r="H220" s="128">
        <v>350000000</v>
      </c>
      <c r="I220" s="128">
        <f t="shared" si="2"/>
        <v>350000000</v>
      </c>
      <c r="J220" s="126" t="s">
        <v>42</v>
      </c>
      <c r="K220" s="126" t="str">
        <f t="shared" si="3"/>
        <v>No</v>
      </c>
      <c r="L220" s="126" t="str">
        <f t="shared" si="4"/>
        <v>Secretaria de Planeación e Infraestructura Municipal</v>
      </c>
    </row>
    <row r="221" spans="2:12" ht="66">
      <c r="B221" s="125" t="s">
        <v>566</v>
      </c>
      <c r="C221" s="126" t="s">
        <v>591</v>
      </c>
      <c r="D221" s="127">
        <f>+D220</f>
        <v>44256</v>
      </c>
      <c r="E221" s="126" t="s">
        <v>592</v>
      </c>
      <c r="F221" s="126" t="s">
        <v>568</v>
      </c>
      <c r="G221" s="126" t="s">
        <v>438</v>
      </c>
      <c r="H221" s="128">
        <v>35000000</v>
      </c>
      <c r="I221" s="128">
        <f t="shared" si="2"/>
        <v>35000000</v>
      </c>
      <c r="J221" s="126" t="s">
        <v>42</v>
      </c>
      <c r="K221" s="126" t="str">
        <f t="shared" si="3"/>
        <v>No</v>
      </c>
      <c r="L221" s="126" t="str">
        <f t="shared" si="4"/>
        <v>Secretaria de Planeación e Infraestructura Municipal</v>
      </c>
    </row>
    <row r="222" spans="2:12" ht="66">
      <c r="B222" s="125" t="s">
        <v>593</v>
      </c>
      <c r="C222" s="126" t="s">
        <v>594</v>
      </c>
      <c r="D222" s="127">
        <v>44317</v>
      </c>
      <c r="E222" s="126" t="s">
        <v>579</v>
      </c>
      <c r="F222" s="126" t="s">
        <v>576</v>
      </c>
      <c r="G222" s="126" t="s">
        <v>438</v>
      </c>
      <c r="H222" s="128">
        <v>77875000</v>
      </c>
      <c r="I222" s="128">
        <f t="shared" si="2"/>
        <v>77875000</v>
      </c>
      <c r="J222" s="126" t="s">
        <v>42</v>
      </c>
      <c r="K222" s="126" t="str">
        <f t="shared" si="3"/>
        <v>No</v>
      </c>
      <c r="L222" s="126" t="str">
        <f t="shared" si="4"/>
        <v>Secretaria de Planeación e Infraestructura Municipal</v>
      </c>
    </row>
    <row r="223" spans="2:12" ht="49.5">
      <c r="B223" s="125" t="s">
        <v>566</v>
      </c>
      <c r="C223" s="126" t="s">
        <v>595</v>
      </c>
      <c r="D223" s="127">
        <f>+D222</f>
        <v>44317</v>
      </c>
      <c r="E223" s="126" t="s">
        <v>596</v>
      </c>
      <c r="F223" s="126" t="s">
        <v>142</v>
      </c>
      <c r="G223" s="126" t="s">
        <v>438</v>
      </c>
      <c r="H223" s="128">
        <v>9625000</v>
      </c>
      <c r="I223" s="128">
        <f t="shared" si="2"/>
        <v>9625000</v>
      </c>
      <c r="J223" s="126" t="s">
        <v>42</v>
      </c>
      <c r="K223" s="126" t="str">
        <f t="shared" si="3"/>
        <v>No</v>
      </c>
      <c r="L223" s="126" t="str">
        <f t="shared" si="4"/>
        <v>Secretaria de Planeación e Infraestructura Municipal</v>
      </c>
    </row>
    <row r="224" spans="2:12" ht="66">
      <c r="B224" s="125" t="s">
        <v>593</v>
      </c>
      <c r="C224" s="126" t="s">
        <v>597</v>
      </c>
      <c r="D224" s="127">
        <f>+D223</f>
        <v>44317</v>
      </c>
      <c r="E224" s="126" t="s">
        <v>579</v>
      </c>
      <c r="F224" s="126" t="s">
        <v>576</v>
      </c>
      <c r="G224" s="126" t="s">
        <v>438</v>
      </c>
      <c r="H224" s="128">
        <v>77875000</v>
      </c>
      <c r="I224" s="128">
        <f t="shared" si="2"/>
        <v>77875000</v>
      </c>
      <c r="J224" s="126" t="s">
        <v>42</v>
      </c>
      <c r="K224" s="126" t="str">
        <f t="shared" si="3"/>
        <v>No</v>
      </c>
      <c r="L224" s="126" t="str">
        <f t="shared" si="4"/>
        <v>Secretaria de Planeación e Infraestructura Municipal</v>
      </c>
    </row>
    <row r="225" spans="2:12" ht="49.5">
      <c r="B225" s="125" t="s">
        <v>566</v>
      </c>
      <c r="C225" s="126" t="s">
        <v>598</v>
      </c>
      <c r="D225" s="127">
        <f>+D224</f>
        <v>44317</v>
      </c>
      <c r="E225" s="126" t="s">
        <v>596</v>
      </c>
      <c r="F225" s="126" t="s">
        <v>142</v>
      </c>
      <c r="G225" s="126" t="s">
        <v>438</v>
      </c>
      <c r="H225" s="128">
        <v>9625000</v>
      </c>
      <c r="I225" s="128">
        <f t="shared" si="2"/>
        <v>9625000</v>
      </c>
      <c r="J225" s="126" t="s">
        <v>42</v>
      </c>
      <c r="K225" s="126" t="str">
        <f t="shared" si="3"/>
        <v>No</v>
      </c>
      <c r="L225" s="126" t="str">
        <f t="shared" si="4"/>
        <v>Secretaria de Planeación e Infraestructura Municipal</v>
      </c>
    </row>
    <row r="226" spans="2:12" ht="49.5">
      <c r="B226" s="125" t="s">
        <v>599</v>
      </c>
      <c r="C226" s="126" t="s">
        <v>600</v>
      </c>
      <c r="D226" s="127">
        <v>44228</v>
      </c>
      <c r="E226" s="126" t="s">
        <v>596</v>
      </c>
      <c r="F226" s="126" t="s">
        <v>142</v>
      </c>
      <c r="G226" s="126" t="s">
        <v>438</v>
      </c>
      <c r="H226" s="128">
        <v>25000000</v>
      </c>
      <c r="I226" s="128">
        <f aca="true" t="shared" si="5" ref="I226:I241">+H226</f>
        <v>25000000</v>
      </c>
      <c r="J226" s="126" t="s">
        <v>42</v>
      </c>
      <c r="K226" s="126" t="str">
        <f aca="true" t="shared" si="6" ref="K226:K241">+J226</f>
        <v>No</v>
      </c>
      <c r="L226" s="126" t="str">
        <f t="shared" si="4"/>
        <v>Secretaria de Planeación e Infraestructura Municipal</v>
      </c>
    </row>
    <row r="227" spans="2:12" ht="49.5">
      <c r="B227" s="125">
        <v>83101800</v>
      </c>
      <c r="C227" s="126" t="s">
        <v>601</v>
      </c>
      <c r="D227" s="127">
        <v>44228</v>
      </c>
      <c r="E227" s="126" t="s">
        <v>153</v>
      </c>
      <c r="F227" s="126" t="s">
        <v>465</v>
      </c>
      <c r="G227" s="126" t="s">
        <v>602</v>
      </c>
      <c r="H227" s="128">
        <v>310000000</v>
      </c>
      <c r="I227" s="128">
        <f t="shared" si="5"/>
        <v>310000000</v>
      </c>
      <c r="J227" s="126" t="s">
        <v>42</v>
      </c>
      <c r="K227" s="126" t="str">
        <f t="shared" si="6"/>
        <v>No</v>
      </c>
      <c r="L227" s="126" t="str">
        <f>+L288</f>
        <v>Secretaria de Planeación e Infraestructura Municipal</v>
      </c>
    </row>
    <row r="228" spans="2:12" ht="82.5">
      <c r="B228" s="125" t="s">
        <v>603</v>
      </c>
      <c r="C228" s="126" t="s">
        <v>604</v>
      </c>
      <c r="D228" s="127">
        <v>44256</v>
      </c>
      <c r="E228" s="126" t="s">
        <v>592</v>
      </c>
      <c r="F228" s="126" t="s">
        <v>576</v>
      </c>
      <c r="G228" s="126" t="s">
        <v>605</v>
      </c>
      <c r="H228" s="128">
        <v>90000000</v>
      </c>
      <c r="I228" s="128">
        <f t="shared" si="5"/>
        <v>90000000</v>
      </c>
      <c r="J228" s="126" t="s">
        <v>42</v>
      </c>
      <c r="K228" s="126" t="str">
        <f t="shared" si="6"/>
        <v>No</v>
      </c>
      <c r="L228" s="126" t="str">
        <f>+L227</f>
        <v>Secretaria de Planeación e Infraestructura Municipal</v>
      </c>
    </row>
    <row r="229" spans="2:12" ht="49.5">
      <c r="B229" s="125" t="s">
        <v>566</v>
      </c>
      <c r="C229" s="126" t="s">
        <v>606</v>
      </c>
      <c r="D229" s="127">
        <f>+D228</f>
        <v>44256</v>
      </c>
      <c r="E229" s="126" t="s">
        <v>607</v>
      </c>
      <c r="F229" s="126" t="s">
        <v>142</v>
      </c>
      <c r="G229" s="126" t="s">
        <v>605</v>
      </c>
      <c r="H229" s="128">
        <v>10000000</v>
      </c>
      <c r="I229" s="128">
        <f t="shared" si="5"/>
        <v>10000000</v>
      </c>
      <c r="J229" s="126" t="s">
        <v>42</v>
      </c>
      <c r="K229" s="126" t="str">
        <f t="shared" si="6"/>
        <v>No</v>
      </c>
      <c r="L229" s="126" t="str">
        <f>+L227</f>
        <v>Secretaria de Planeación e Infraestructura Municipal</v>
      </c>
    </row>
    <row r="230" spans="2:12" ht="66">
      <c r="B230" s="125" t="s">
        <v>608</v>
      </c>
      <c r="C230" s="126" t="s">
        <v>609</v>
      </c>
      <c r="D230" s="127">
        <v>44256</v>
      </c>
      <c r="E230" s="126" t="s">
        <v>163</v>
      </c>
      <c r="F230" s="126" t="s">
        <v>576</v>
      </c>
      <c r="G230" s="126" t="s">
        <v>605</v>
      </c>
      <c r="H230" s="128">
        <v>50000000</v>
      </c>
      <c r="I230" s="128">
        <f t="shared" si="5"/>
        <v>50000000</v>
      </c>
      <c r="J230" s="126" t="s">
        <v>42</v>
      </c>
      <c r="K230" s="126" t="str">
        <f t="shared" si="6"/>
        <v>No</v>
      </c>
      <c r="L230" s="126" t="str">
        <f>+L228</f>
        <v>Secretaria de Planeación e Infraestructura Municipal</v>
      </c>
    </row>
    <row r="231" spans="2:12" ht="115.5">
      <c r="B231" s="125" t="s">
        <v>610</v>
      </c>
      <c r="C231" s="126" t="s">
        <v>611</v>
      </c>
      <c r="D231" s="127">
        <v>44317</v>
      </c>
      <c r="E231" s="126" t="s">
        <v>612</v>
      </c>
      <c r="F231" s="126" t="s">
        <v>576</v>
      </c>
      <c r="G231" s="126" t="s">
        <v>613</v>
      </c>
      <c r="H231" s="128">
        <v>100638047</v>
      </c>
      <c r="I231" s="128">
        <f t="shared" si="5"/>
        <v>100638047</v>
      </c>
      <c r="J231" s="126" t="s">
        <v>42</v>
      </c>
      <c r="K231" s="126" t="str">
        <f t="shared" si="6"/>
        <v>No</v>
      </c>
      <c r="L231" s="126" t="str">
        <f>+L230</f>
        <v>Secretaria de Planeación e Infraestructura Municipal</v>
      </c>
    </row>
    <row r="232" spans="2:12" ht="66">
      <c r="B232" s="125" t="s">
        <v>566</v>
      </c>
      <c r="C232" s="126" t="s">
        <v>614</v>
      </c>
      <c r="D232" s="127">
        <f>+D231</f>
        <v>44317</v>
      </c>
      <c r="E232" s="126" t="s">
        <v>607</v>
      </c>
      <c r="F232" s="126" t="s">
        <v>142</v>
      </c>
      <c r="G232" s="126" t="s">
        <v>613</v>
      </c>
      <c r="H232" s="128">
        <v>11182005</v>
      </c>
      <c r="I232" s="128">
        <f t="shared" si="5"/>
        <v>11182005</v>
      </c>
      <c r="J232" s="126" t="s">
        <v>42</v>
      </c>
      <c r="K232" s="126" t="str">
        <f t="shared" si="6"/>
        <v>No</v>
      </c>
      <c r="L232" s="126" t="str">
        <f>+L231</f>
        <v>Secretaria de Planeación e Infraestructura Municipal</v>
      </c>
    </row>
    <row r="233" spans="2:12" ht="66">
      <c r="B233" s="125" t="s">
        <v>615</v>
      </c>
      <c r="C233" s="126" t="s">
        <v>617</v>
      </c>
      <c r="D233" s="127">
        <v>44256</v>
      </c>
      <c r="E233" s="126" t="s">
        <v>607</v>
      </c>
      <c r="F233" s="126" t="s">
        <v>576</v>
      </c>
      <c r="G233" s="126" t="s">
        <v>613</v>
      </c>
      <c r="H233" s="128">
        <v>81179774</v>
      </c>
      <c r="I233" s="128">
        <f t="shared" si="5"/>
        <v>81179774</v>
      </c>
      <c r="J233" s="126" t="s">
        <v>42</v>
      </c>
      <c r="K233" s="126" t="str">
        <f t="shared" si="6"/>
        <v>No</v>
      </c>
      <c r="L233" s="126" t="str">
        <f>+L309</f>
        <v>Secretaria de Planeación e Infraestructura Municipal</v>
      </c>
    </row>
    <row r="234" spans="2:12" ht="66">
      <c r="B234" s="125" t="s">
        <v>615</v>
      </c>
      <c r="C234" s="126" t="s">
        <v>753</v>
      </c>
      <c r="D234" s="127">
        <v>44287</v>
      </c>
      <c r="E234" s="126" t="s">
        <v>618</v>
      </c>
      <c r="F234" s="126" t="s">
        <v>142</v>
      </c>
      <c r="G234" s="126" t="s">
        <v>613</v>
      </c>
      <c r="H234" s="128">
        <v>50877456</v>
      </c>
      <c r="I234" s="128">
        <f t="shared" si="5"/>
        <v>50877456</v>
      </c>
      <c r="J234" s="126" t="s">
        <v>42</v>
      </c>
      <c r="K234" s="126" t="str">
        <f t="shared" si="6"/>
        <v>No</v>
      </c>
      <c r="L234" s="126" t="str">
        <f>+L233</f>
        <v>Secretaria de Planeación e Infraestructura Municipal</v>
      </c>
    </row>
    <row r="235" spans="2:12" ht="66">
      <c r="B235" s="125" t="s">
        <v>619</v>
      </c>
      <c r="C235" s="126" t="s">
        <v>620</v>
      </c>
      <c r="D235" s="127">
        <v>44317</v>
      </c>
      <c r="E235" s="126" t="s">
        <v>165</v>
      </c>
      <c r="F235" s="126" t="s">
        <v>576</v>
      </c>
      <c r="G235" s="126" t="s">
        <v>613</v>
      </c>
      <c r="H235" s="128">
        <v>74053269</v>
      </c>
      <c r="I235" s="128">
        <f t="shared" si="5"/>
        <v>74053269</v>
      </c>
      <c r="J235" s="126" t="s">
        <v>42</v>
      </c>
      <c r="K235" s="126" t="str">
        <f t="shared" si="6"/>
        <v>No</v>
      </c>
      <c r="L235" s="126" t="str">
        <f>+L234</f>
        <v>Secretaria de Planeación e Infraestructura Municipal</v>
      </c>
    </row>
    <row r="236" spans="2:12" ht="49.5">
      <c r="B236" s="125" t="s">
        <v>754</v>
      </c>
      <c r="C236" s="126" t="s">
        <v>755</v>
      </c>
      <c r="D236" s="127">
        <v>44317</v>
      </c>
      <c r="E236" s="126" t="s">
        <v>158</v>
      </c>
      <c r="F236" s="126" t="s">
        <v>154</v>
      </c>
      <c r="G236" s="126" t="s">
        <v>69</v>
      </c>
      <c r="H236" s="128">
        <v>20000000</v>
      </c>
      <c r="I236" s="128">
        <f t="shared" si="5"/>
        <v>20000000</v>
      </c>
      <c r="J236" s="126" t="s">
        <v>42</v>
      </c>
      <c r="K236" s="126" t="str">
        <f t="shared" si="6"/>
        <v>No</v>
      </c>
      <c r="L236" s="126" t="str">
        <f>+L235</f>
        <v>Secretaria de Planeación e Infraestructura Municipal</v>
      </c>
    </row>
    <row r="237" spans="2:12" ht="33">
      <c r="B237" s="125">
        <v>10151500</v>
      </c>
      <c r="C237" s="126" t="s">
        <v>756</v>
      </c>
      <c r="D237" s="127">
        <v>44348</v>
      </c>
      <c r="E237" s="126" t="s">
        <v>637</v>
      </c>
      <c r="F237" s="126" t="s">
        <v>757</v>
      </c>
      <c r="G237" s="126" t="s">
        <v>69</v>
      </c>
      <c r="H237" s="128">
        <v>46017501</v>
      </c>
      <c r="I237" s="128">
        <f t="shared" si="5"/>
        <v>46017501</v>
      </c>
      <c r="J237" s="126" t="s">
        <v>42</v>
      </c>
      <c r="K237" s="126" t="str">
        <f t="shared" si="6"/>
        <v>No</v>
      </c>
      <c r="L237" s="126" t="str">
        <f>+L236</f>
        <v>Secretaria de Planeación e Infraestructura Municipal</v>
      </c>
    </row>
    <row r="238" spans="2:12" ht="33">
      <c r="B238" s="125" t="s">
        <v>624</v>
      </c>
      <c r="C238" s="126" t="s">
        <v>758</v>
      </c>
      <c r="D238" s="127">
        <v>44256</v>
      </c>
      <c r="E238" s="126" t="s">
        <v>165</v>
      </c>
      <c r="F238" s="126" t="s">
        <v>142</v>
      </c>
      <c r="G238" s="126" t="s">
        <v>626</v>
      </c>
      <c r="H238" s="128">
        <v>18000000</v>
      </c>
      <c r="I238" s="128">
        <f t="shared" si="5"/>
        <v>18000000</v>
      </c>
      <c r="J238" s="126" t="s">
        <v>42</v>
      </c>
      <c r="K238" s="126" t="str">
        <f t="shared" si="6"/>
        <v>No</v>
      </c>
      <c r="L238" s="126" t="str">
        <f>+L229</f>
        <v>Secretaria de Planeación e Infraestructura Municipal</v>
      </c>
    </row>
    <row r="239" spans="2:12" ht="49.5">
      <c r="B239" s="125" t="s">
        <v>566</v>
      </c>
      <c r="C239" s="126" t="s">
        <v>630</v>
      </c>
      <c r="D239" s="127">
        <v>44287</v>
      </c>
      <c r="E239" s="126" t="s">
        <v>607</v>
      </c>
      <c r="F239" s="126" t="s">
        <v>631</v>
      </c>
      <c r="G239" s="126" t="s">
        <v>626</v>
      </c>
      <c r="H239" s="128">
        <v>76316184</v>
      </c>
      <c r="I239" s="128">
        <f t="shared" si="5"/>
        <v>76316184</v>
      </c>
      <c r="J239" s="126" t="s">
        <v>42</v>
      </c>
      <c r="K239" s="126" t="str">
        <f t="shared" si="6"/>
        <v>No</v>
      </c>
      <c r="L239" s="126" t="str">
        <f>+L238</f>
        <v>Secretaria de Planeación e Infraestructura Municipal</v>
      </c>
    </row>
    <row r="240" spans="2:12" ht="49.5">
      <c r="B240" s="125" t="s">
        <v>632</v>
      </c>
      <c r="C240" s="126" t="s">
        <v>633</v>
      </c>
      <c r="D240" s="127">
        <v>44317</v>
      </c>
      <c r="E240" s="126" t="s">
        <v>165</v>
      </c>
      <c r="F240" s="126" t="s">
        <v>576</v>
      </c>
      <c r="G240" s="126" t="s">
        <v>626</v>
      </c>
      <c r="H240" s="128">
        <v>45000000</v>
      </c>
      <c r="I240" s="128">
        <f t="shared" si="5"/>
        <v>45000000</v>
      </c>
      <c r="J240" s="126" t="s">
        <v>42</v>
      </c>
      <c r="K240" s="126" t="str">
        <f t="shared" si="6"/>
        <v>No</v>
      </c>
      <c r="L240" s="126" t="str">
        <f>+L231</f>
        <v>Secretaria de Planeación e Infraestructura Municipal</v>
      </c>
    </row>
    <row r="241" spans="2:12" ht="33">
      <c r="B241" s="125"/>
      <c r="C241" s="126" t="s">
        <v>634</v>
      </c>
      <c r="D241" s="127">
        <v>44256</v>
      </c>
      <c r="E241" s="126" t="s">
        <v>126</v>
      </c>
      <c r="F241" s="126" t="s">
        <v>142</v>
      </c>
      <c r="G241" s="126" t="s">
        <v>626</v>
      </c>
      <c r="H241" s="128">
        <v>10683816</v>
      </c>
      <c r="I241" s="128">
        <f t="shared" si="5"/>
        <v>10683816</v>
      </c>
      <c r="J241" s="126" t="s">
        <v>42</v>
      </c>
      <c r="K241" s="126" t="str">
        <f t="shared" si="6"/>
        <v>No</v>
      </c>
      <c r="L241" s="126" t="str">
        <f>+L232</f>
        <v>Secretaria de Planeación e Infraestructura Municipal</v>
      </c>
    </row>
    <row r="242" spans="2:12" ht="66">
      <c r="B242" s="125" t="s">
        <v>635</v>
      </c>
      <c r="C242" s="126" t="s">
        <v>636</v>
      </c>
      <c r="D242" s="127">
        <v>44228</v>
      </c>
      <c r="E242" s="126" t="s">
        <v>637</v>
      </c>
      <c r="F242" s="126" t="s">
        <v>576</v>
      </c>
      <c r="G242" s="126" t="s">
        <v>613</v>
      </c>
      <c r="H242" s="128">
        <v>40000000</v>
      </c>
      <c r="I242" s="128">
        <f aca="true" t="shared" si="7" ref="I242:I248">+H242</f>
        <v>40000000</v>
      </c>
      <c r="J242" s="126" t="s">
        <v>42</v>
      </c>
      <c r="K242" s="126" t="str">
        <f aca="true" t="shared" si="8" ref="K242:K248">+J242</f>
        <v>No</v>
      </c>
      <c r="L242" s="126" t="str">
        <f>+L241</f>
        <v>Secretaria de Planeación e Infraestructura Municipal</v>
      </c>
    </row>
    <row r="243" spans="2:12" ht="66">
      <c r="B243" s="125" t="s">
        <v>635</v>
      </c>
      <c r="C243" s="126" t="s">
        <v>638</v>
      </c>
      <c r="D243" s="127">
        <v>44228</v>
      </c>
      <c r="E243" s="126" t="s">
        <v>639</v>
      </c>
      <c r="F243" s="126" t="s">
        <v>142</v>
      </c>
      <c r="G243" s="126" t="s">
        <v>613</v>
      </c>
      <c r="H243" s="128">
        <v>9000000</v>
      </c>
      <c r="I243" s="128">
        <f t="shared" si="7"/>
        <v>9000000</v>
      </c>
      <c r="J243" s="126" t="s">
        <v>42</v>
      </c>
      <c r="K243" s="126" t="str">
        <f t="shared" si="8"/>
        <v>No</v>
      </c>
      <c r="L243" s="126" t="str">
        <f aca="true" t="shared" si="9" ref="L243:L248">+L242</f>
        <v>Secretaria de Planeación e Infraestructura Municipal</v>
      </c>
    </row>
    <row r="244" spans="2:12" ht="66">
      <c r="B244" s="125" t="s">
        <v>640</v>
      </c>
      <c r="C244" s="126" t="s">
        <v>641</v>
      </c>
      <c r="D244" s="127">
        <v>44256</v>
      </c>
      <c r="E244" s="126" t="s">
        <v>618</v>
      </c>
      <c r="F244" s="126" t="s">
        <v>142</v>
      </c>
      <c r="G244" s="126" t="s">
        <v>613</v>
      </c>
      <c r="H244" s="128">
        <v>25438728</v>
      </c>
      <c r="I244" s="128">
        <f t="shared" si="7"/>
        <v>25438728</v>
      </c>
      <c r="J244" s="126" t="s">
        <v>42</v>
      </c>
      <c r="K244" s="126" t="str">
        <f t="shared" si="8"/>
        <v>No</v>
      </c>
      <c r="L244" s="126" t="str">
        <f t="shared" si="9"/>
        <v>Secretaria de Planeación e Infraestructura Municipal</v>
      </c>
    </row>
    <row r="245" spans="2:12" ht="82.5">
      <c r="B245" s="125" t="s">
        <v>642</v>
      </c>
      <c r="C245" s="126" t="s">
        <v>759</v>
      </c>
      <c r="D245" s="127">
        <v>44256</v>
      </c>
      <c r="E245" s="126" t="s">
        <v>179</v>
      </c>
      <c r="F245" s="126" t="s">
        <v>563</v>
      </c>
      <c r="G245" s="126" t="s">
        <v>613</v>
      </c>
      <c r="H245" s="128">
        <v>25438728</v>
      </c>
      <c r="I245" s="128">
        <v>25438728</v>
      </c>
      <c r="J245" s="126" t="s">
        <v>42</v>
      </c>
      <c r="K245" s="126" t="str">
        <f t="shared" si="8"/>
        <v>No</v>
      </c>
      <c r="L245" s="126" t="str">
        <f t="shared" si="9"/>
        <v>Secretaria de Planeación e Infraestructura Municipal</v>
      </c>
    </row>
    <row r="246" spans="2:12" ht="82.5">
      <c r="B246" s="125" t="s">
        <v>642</v>
      </c>
      <c r="C246" s="126" t="s">
        <v>760</v>
      </c>
      <c r="D246" s="127">
        <v>44256</v>
      </c>
      <c r="E246" s="126" t="s">
        <v>179</v>
      </c>
      <c r="F246" s="126" t="s">
        <v>563</v>
      </c>
      <c r="G246" s="126" t="s">
        <v>613</v>
      </c>
      <c r="H246" s="128">
        <v>305715434</v>
      </c>
      <c r="I246" s="128">
        <v>305715434</v>
      </c>
      <c r="J246" s="126" t="s">
        <v>42</v>
      </c>
      <c r="K246" s="126" t="str">
        <f t="shared" si="8"/>
        <v>No</v>
      </c>
      <c r="L246" s="126" t="str">
        <f t="shared" si="9"/>
        <v>Secretaria de Planeación e Infraestructura Municipal</v>
      </c>
    </row>
    <row r="247" spans="2:12" ht="66">
      <c r="B247" s="125" t="s">
        <v>566</v>
      </c>
      <c r="C247" s="126" t="s">
        <v>761</v>
      </c>
      <c r="D247" s="127">
        <f>+D246</f>
        <v>44256</v>
      </c>
      <c r="E247" s="126" t="s">
        <v>643</v>
      </c>
      <c r="F247" s="126" t="s">
        <v>568</v>
      </c>
      <c r="G247" s="126" t="s">
        <v>613</v>
      </c>
      <c r="H247" s="128">
        <v>33968382</v>
      </c>
      <c r="I247" s="128">
        <v>33968382</v>
      </c>
      <c r="J247" s="126" t="s">
        <v>42</v>
      </c>
      <c r="K247" s="126" t="str">
        <f t="shared" si="8"/>
        <v>No</v>
      </c>
      <c r="L247" s="126" t="str">
        <f t="shared" si="9"/>
        <v>Secretaria de Planeación e Infraestructura Municipal</v>
      </c>
    </row>
    <row r="248" spans="2:12" ht="66">
      <c r="B248" s="125" t="s">
        <v>608</v>
      </c>
      <c r="C248" s="126" t="s">
        <v>644</v>
      </c>
      <c r="D248" s="127">
        <v>44228</v>
      </c>
      <c r="E248" s="126" t="s">
        <v>165</v>
      </c>
      <c r="F248" s="126" t="s">
        <v>142</v>
      </c>
      <c r="G248" s="126" t="s">
        <v>613</v>
      </c>
      <c r="H248" s="128">
        <v>25438728</v>
      </c>
      <c r="I248" s="128">
        <f t="shared" si="7"/>
        <v>25438728</v>
      </c>
      <c r="J248" s="126" t="s">
        <v>42</v>
      </c>
      <c r="K248" s="126" t="str">
        <f t="shared" si="8"/>
        <v>No</v>
      </c>
      <c r="L248" s="126" t="str">
        <f t="shared" si="9"/>
        <v>Secretaria de Planeación e Infraestructura Municipal</v>
      </c>
    </row>
    <row r="249" spans="2:12" ht="66">
      <c r="B249" s="125"/>
      <c r="C249" s="126" t="s">
        <v>645</v>
      </c>
      <c r="D249" s="127">
        <v>44317</v>
      </c>
      <c r="E249" s="126" t="s">
        <v>646</v>
      </c>
      <c r="F249" s="126" t="s">
        <v>142</v>
      </c>
      <c r="G249" s="126" t="s">
        <v>613</v>
      </c>
      <c r="H249" s="128">
        <v>10000000</v>
      </c>
      <c r="I249" s="128">
        <f>+H249</f>
        <v>10000000</v>
      </c>
      <c r="J249" s="126" t="s">
        <v>42</v>
      </c>
      <c r="K249" s="126" t="str">
        <f>+J249</f>
        <v>No</v>
      </c>
      <c r="L249" s="126" t="str">
        <f>+L248</f>
        <v>Secretaria de Planeación e Infraestructura Municipal</v>
      </c>
    </row>
    <row r="250" spans="2:12" ht="66">
      <c r="B250" s="125" t="s">
        <v>647</v>
      </c>
      <c r="C250" s="126" t="s">
        <v>648</v>
      </c>
      <c r="D250" s="127">
        <v>44228</v>
      </c>
      <c r="E250" s="126" t="s">
        <v>158</v>
      </c>
      <c r="F250" s="126" t="s">
        <v>106</v>
      </c>
      <c r="G250" s="126" t="s">
        <v>649</v>
      </c>
      <c r="H250" s="128">
        <v>18000000</v>
      </c>
      <c r="I250" s="128">
        <f aca="true" t="shared" si="10" ref="I250:I257">+H250</f>
        <v>18000000</v>
      </c>
      <c r="J250" s="126" t="s">
        <v>108</v>
      </c>
      <c r="K250" s="126" t="s">
        <v>109</v>
      </c>
      <c r="L250" s="126" t="str">
        <f>+L249</f>
        <v>Secretaria de Planeación e Infraestructura Municipal</v>
      </c>
    </row>
    <row r="251" spans="2:12" ht="66">
      <c r="B251" s="125" t="s">
        <v>624</v>
      </c>
      <c r="C251" s="126" t="s">
        <v>650</v>
      </c>
      <c r="D251" s="127">
        <v>44228</v>
      </c>
      <c r="E251" s="126" t="s">
        <v>158</v>
      </c>
      <c r="F251" s="126" t="str">
        <f>+F256</f>
        <v>Contratacion Directa</v>
      </c>
      <c r="G251" s="126" t="s">
        <v>649</v>
      </c>
      <c r="H251" s="128">
        <v>21600000</v>
      </c>
      <c r="I251" s="128">
        <f t="shared" si="10"/>
        <v>21600000</v>
      </c>
      <c r="J251" s="126" t="s">
        <v>108</v>
      </c>
      <c r="K251" s="126" t="s">
        <v>109</v>
      </c>
      <c r="L251" s="126" t="str">
        <f>+L256</f>
        <v>Secretaria de Planeación e Infraestructura Municipal</v>
      </c>
    </row>
    <row r="252" spans="2:12" ht="82.5">
      <c r="B252" s="125" t="s">
        <v>647</v>
      </c>
      <c r="C252" s="126" t="s">
        <v>651</v>
      </c>
      <c r="D252" s="127">
        <v>44228</v>
      </c>
      <c r="E252" s="126" t="s">
        <v>158</v>
      </c>
      <c r="F252" s="126" t="str">
        <f>+F250</f>
        <v>Contratacion Directa</v>
      </c>
      <c r="G252" s="126" t="s">
        <v>649</v>
      </c>
      <c r="H252" s="128">
        <v>21600000</v>
      </c>
      <c r="I252" s="128">
        <f t="shared" si="10"/>
        <v>21600000</v>
      </c>
      <c r="J252" s="126" t="s">
        <v>108</v>
      </c>
      <c r="K252" s="126" t="s">
        <v>109</v>
      </c>
      <c r="L252" s="126" t="str">
        <f>+L250</f>
        <v>Secretaria de Planeación e Infraestructura Municipal</v>
      </c>
    </row>
    <row r="253" spans="2:12" ht="66">
      <c r="B253" s="125" t="s">
        <v>647</v>
      </c>
      <c r="C253" s="126" t="s">
        <v>652</v>
      </c>
      <c r="D253" s="127">
        <v>44228</v>
      </c>
      <c r="E253" s="126" t="s">
        <v>158</v>
      </c>
      <c r="F253" s="126" t="str">
        <f>+F251</f>
        <v>Contratacion Directa</v>
      </c>
      <c r="G253" s="126" t="s">
        <v>649</v>
      </c>
      <c r="H253" s="128">
        <v>21600000</v>
      </c>
      <c r="I253" s="128">
        <f>+H253</f>
        <v>21600000</v>
      </c>
      <c r="J253" s="126" t="s">
        <v>108</v>
      </c>
      <c r="K253" s="126" t="s">
        <v>109</v>
      </c>
      <c r="L253" s="126" t="str">
        <f>+L251</f>
        <v>Secretaria de Planeación e Infraestructura Municipal</v>
      </c>
    </row>
    <row r="254" spans="2:12" ht="66">
      <c r="B254" s="125" t="s">
        <v>647</v>
      </c>
      <c r="C254" s="126" t="s">
        <v>653</v>
      </c>
      <c r="D254" s="127">
        <v>44228</v>
      </c>
      <c r="E254" s="126" t="s">
        <v>158</v>
      </c>
      <c r="F254" s="126" t="str">
        <f>+F252</f>
        <v>Contratacion Directa</v>
      </c>
      <c r="G254" s="126" t="s">
        <v>649</v>
      </c>
      <c r="H254" s="128">
        <v>21600000</v>
      </c>
      <c r="I254" s="128">
        <f>+H254</f>
        <v>21600000</v>
      </c>
      <c r="J254" s="126" t="s">
        <v>108</v>
      </c>
      <c r="K254" s="126" t="s">
        <v>109</v>
      </c>
      <c r="L254" s="126" t="str">
        <f>+L252</f>
        <v>Secretaria de Planeación e Infraestructura Municipal</v>
      </c>
    </row>
    <row r="255" spans="2:12" ht="66">
      <c r="B255" s="125">
        <v>80111701</v>
      </c>
      <c r="C255" s="126" t="s">
        <v>654</v>
      </c>
      <c r="D255" s="127">
        <v>44228</v>
      </c>
      <c r="E255" s="126" t="s">
        <v>158</v>
      </c>
      <c r="F255" s="126" t="str">
        <f>+F252</f>
        <v>Contratacion Directa</v>
      </c>
      <c r="G255" s="126" t="s">
        <v>649</v>
      </c>
      <c r="H255" s="128">
        <v>18000000</v>
      </c>
      <c r="I255" s="128">
        <f t="shared" si="10"/>
        <v>18000000</v>
      </c>
      <c r="J255" s="126" t="s">
        <v>108</v>
      </c>
      <c r="K255" s="126" t="s">
        <v>109</v>
      </c>
      <c r="L255" s="126" t="str">
        <f>+L252</f>
        <v>Secretaria de Planeación e Infraestructura Municipal</v>
      </c>
    </row>
    <row r="256" spans="2:12" ht="49.5">
      <c r="B256" s="125" t="s">
        <v>655</v>
      </c>
      <c r="C256" s="126" t="s">
        <v>656</v>
      </c>
      <c r="D256" s="127">
        <v>44228</v>
      </c>
      <c r="E256" s="126" t="s">
        <v>158</v>
      </c>
      <c r="F256" s="126" t="str">
        <f>+F255</f>
        <v>Contratacion Directa</v>
      </c>
      <c r="G256" s="126" t="s">
        <v>649</v>
      </c>
      <c r="H256" s="128">
        <v>18000000</v>
      </c>
      <c r="I256" s="128">
        <f t="shared" si="10"/>
        <v>18000000</v>
      </c>
      <c r="J256" s="126" t="s">
        <v>108</v>
      </c>
      <c r="K256" s="126" t="s">
        <v>109</v>
      </c>
      <c r="L256" s="126" t="str">
        <f>+L255</f>
        <v>Secretaria de Planeación e Infraestructura Municipal</v>
      </c>
    </row>
    <row r="257" spans="2:12" ht="66">
      <c r="B257" s="125" t="s">
        <v>647</v>
      </c>
      <c r="C257" s="126" t="s">
        <v>657</v>
      </c>
      <c r="D257" s="127">
        <v>44228</v>
      </c>
      <c r="E257" s="126" t="s">
        <v>158</v>
      </c>
      <c r="F257" s="126" t="str">
        <f>+F251</f>
        <v>Contratacion Directa</v>
      </c>
      <c r="G257" s="126" t="s">
        <v>649</v>
      </c>
      <c r="H257" s="128">
        <v>18000000</v>
      </c>
      <c r="I257" s="128">
        <f t="shared" si="10"/>
        <v>18000000</v>
      </c>
      <c r="J257" s="126" t="s">
        <v>108</v>
      </c>
      <c r="K257" s="126" t="s">
        <v>109</v>
      </c>
      <c r="L257" s="126" t="str">
        <f>+L251</f>
        <v>Secretaria de Planeación e Infraestructura Municipal</v>
      </c>
    </row>
    <row r="258" spans="2:12" ht="49.5">
      <c r="B258" s="125">
        <v>80111701</v>
      </c>
      <c r="C258" s="126" t="s">
        <v>658</v>
      </c>
      <c r="D258" s="127">
        <v>44228</v>
      </c>
      <c r="E258" s="126" t="s">
        <v>158</v>
      </c>
      <c r="F258" s="126" t="str">
        <f>+F257</f>
        <v>Contratacion Directa</v>
      </c>
      <c r="G258" s="126" t="s">
        <v>659</v>
      </c>
      <c r="H258" s="128">
        <v>11100000</v>
      </c>
      <c r="I258" s="128">
        <f aca="true" t="shared" si="11" ref="I258:I266">+H258</f>
        <v>11100000</v>
      </c>
      <c r="J258" s="126" t="s">
        <v>108</v>
      </c>
      <c r="K258" s="126" t="s">
        <v>109</v>
      </c>
      <c r="L258" s="126" t="str">
        <f aca="true" t="shared" si="12" ref="L258:L266">+L257</f>
        <v>Secretaria de Planeación e Infraestructura Municipal</v>
      </c>
    </row>
    <row r="259" spans="2:12" ht="49.5">
      <c r="B259" s="125">
        <v>80111701</v>
      </c>
      <c r="C259" s="126" t="s">
        <v>660</v>
      </c>
      <c r="D259" s="127">
        <v>44228</v>
      </c>
      <c r="E259" s="126" t="s">
        <v>158</v>
      </c>
      <c r="F259" s="126" t="str">
        <f>+F258</f>
        <v>Contratacion Directa</v>
      </c>
      <c r="G259" s="126" t="s">
        <v>659</v>
      </c>
      <c r="H259" s="128">
        <v>11100000</v>
      </c>
      <c r="I259" s="128">
        <f t="shared" si="11"/>
        <v>11100000</v>
      </c>
      <c r="J259" s="126" t="s">
        <v>108</v>
      </c>
      <c r="K259" s="126" t="s">
        <v>109</v>
      </c>
      <c r="L259" s="126" t="str">
        <f t="shared" si="12"/>
        <v>Secretaria de Planeación e Infraestructura Municipal</v>
      </c>
    </row>
    <row r="260" spans="2:12" ht="49.5">
      <c r="B260" s="125" t="s">
        <v>661</v>
      </c>
      <c r="C260" s="126" t="s">
        <v>662</v>
      </c>
      <c r="D260" s="127">
        <v>44228</v>
      </c>
      <c r="E260" s="126" t="s">
        <v>158</v>
      </c>
      <c r="F260" s="126" t="str">
        <f>+F259</f>
        <v>Contratacion Directa</v>
      </c>
      <c r="G260" s="126" t="s">
        <v>659</v>
      </c>
      <c r="H260" s="128">
        <v>19200000</v>
      </c>
      <c r="I260" s="128">
        <f t="shared" si="11"/>
        <v>19200000</v>
      </c>
      <c r="J260" s="126" t="s">
        <v>108</v>
      </c>
      <c r="K260" s="126" t="s">
        <v>109</v>
      </c>
      <c r="L260" s="126" t="str">
        <f t="shared" si="12"/>
        <v>Secretaria de Planeación e Infraestructura Municipal</v>
      </c>
    </row>
    <row r="261" spans="2:12" ht="49.5">
      <c r="B261" s="125" t="s">
        <v>661</v>
      </c>
      <c r="C261" s="126" t="s">
        <v>663</v>
      </c>
      <c r="D261" s="127">
        <v>44228</v>
      </c>
      <c r="E261" s="126" t="s">
        <v>158</v>
      </c>
      <c r="F261" s="126" t="str">
        <f>+F260</f>
        <v>Contratacion Directa</v>
      </c>
      <c r="G261" s="126" t="s">
        <v>659</v>
      </c>
      <c r="H261" s="128">
        <v>11100000</v>
      </c>
      <c r="I261" s="128">
        <f t="shared" si="11"/>
        <v>11100000</v>
      </c>
      <c r="J261" s="126" t="s">
        <v>108</v>
      </c>
      <c r="K261" s="126" t="s">
        <v>109</v>
      </c>
      <c r="L261" s="126" t="str">
        <f t="shared" si="12"/>
        <v>Secretaria de Planeación e Infraestructura Municipal</v>
      </c>
    </row>
    <row r="262" spans="2:12" ht="66">
      <c r="B262" s="125" t="s">
        <v>762</v>
      </c>
      <c r="C262" s="126" t="s">
        <v>763</v>
      </c>
      <c r="D262" s="127">
        <v>44228</v>
      </c>
      <c r="E262" s="126" t="s">
        <v>155</v>
      </c>
      <c r="F262" s="126" t="s">
        <v>576</v>
      </c>
      <c r="G262" s="126" t="s">
        <v>764</v>
      </c>
      <c r="H262" s="128">
        <v>88000000</v>
      </c>
      <c r="I262" s="128">
        <f t="shared" si="11"/>
        <v>88000000</v>
      </c>
      <c r="J262" s="126" t="s">
        <v>108</v>
      </c>
      <c r="K262" s="126" t="s">
        <v>109</v>
      </c>
      <c r="L262" s="126" t="str">
        <f t="shared" si="12"/>
        <v>Secretaria de Planeación e Infraestructura Municipal</v>
      </c>
    </row>
    <row r="263" spans="2:12" ht="66">
      <c r="B263" s="125" t="s">
        <v>765</v>
      </c>
      <c r="C263" s="126" t="s">
        <v>766</v>
      </c>
      <c r="D263" s="127">
        <v>44228</v>
      </c>
      <c r="E263" s="126" t="s">
        <v>155</v>
      </c>
      <c r="F263" s="126" t="str">
        <f>+F262</f>
        <v>Selección abreviada Menor Cuantia</v>
      </c>
      <c r="G263" s="126" t="s">
        <v>767</v>
      </c>
      <c r="H263" s="128">
        <v>95000000</v>
      </c>
      <c r="I263" s="128">
        <f t="shared" si="11"/>
        <v>95000000</v>
      </c>
      <c r="J263" s="126" t="s">
        <v>108</v>
      </c>
      <c r="K263" s="126" t="s">
        <v>109</v>
      </c>
      <c r="L263" s="126" t="str">
        <f t="shared" si="12"/>
        <v>Secretaria de Planeación e Infraestructura Municipal</v>
      </c>
    </row>
    <row r="264" spans="2:12" ht="66">
      <c r="B264" s="125" t="s">
        <v>768</v>
      </c>
      <c r="C264" s="126" t="s">
        <v>769</v>
      </c>
      <c r="D264" s="127">
        <v>44228</v>
      </c>
      <c r="E264" s="126" t="s">
        <v>155</v>
      </c>
      <c r="F264" s="126" t="str">
        <f>+F263</f>
        <v>Selección abreviada Menor Cuantia</v>
      </c>
      <c r="G264" s="126" t="s">
        <v>770</v>
      </c>
      <c r="H264" s="128">
        <v>72000000</v>
      </c>
      <c r="I264" s="128">
        <f t="shared" si="11"/>
        <v>72000000</v>
      </c>
      <c r="J264" s="126" t="s">
        <v>108</v>
      </c>
      <c r="K264" s="126" t="s">
        <v>109</v>
      </c>
      <c r="L264" s="126" t="str">
        <f t="shared" si="12"/>
        <v>Secretaria de Planeación e Infraestructura Municipal</v>
      </c>
    </row>
    <row r="265" spans="2:12" ht="66">
      <c r="B265" s="125" t="s">
        <v>771</v>
      </c>
      <c r="C265" s="126" t="s">
        <v>772</v>
      </c>
      <c r="D265" s="127">
        <v>44228</v>
      </c>
      <c r="E265" s="126" t="s">
        <v>155</v>
      </c>
      <c r="F265" s="126" t="s">
        <v>142</v>
      </c>
      <c r="G265" s="126" t="s">
        <v>773</v>
      </c>
      <c r="H265" s="128">
        <v>12055000</v>
      </c>
      <c r="I265" s="128">
        <f t="shared" si="11"/>
        <v>12055000</v>
      </c>
      <c r="J265" s="126" t="s">
        <v>108</v>
      </c>
      <c r="K265" s="126" t="s">
        <v>109</v>
      </c>
      <c r="L265" s="126" t="str">
        <f t="shared" si="12"/>
        <v>Secretaria de Planeación e Infraestructura Municipal</v>
      </c>
    </row>
    <row r="266" spans="2:12" ht="66">
      <c r="B266" s="125" t="s">
        <v>566</v>
      </c>
      <c r="C266" s="126" t="s">
        <v>774</v>
      </c>
      <c r="D266" s="127">
        <v>44228</v>
      </c>
      <c r="E266" s="126" t="s">
        <v>607</v>
      </c>
      <c r="F266" s="126" t="s">
        <v>568</v>
      </c>
      <c r="G266" s="126" t="s">
        <v>775</v>
      </c>
      <c r="H266" s="128">
        <v>110000000</v>
      </c>
      <c r="I266" s="128">
        <f t="shared" si="11"/>
        <v>110000000</v>
      </c>
      <c r="J266" s="126" t="s">
        <v>108</v>
      </c>
      <c r="K266" s="126" t="s">
        <v>109</v>
      </c>
      <c r="L266" s="126" t="str">
        <f t="shared" si="12"/>
        <v>Secretaria de Planeación e Infraestructura Municipal</v>
      </c>
    </row>
    <row r="267" spans="2:12" ht="115.5">
      <c r="B267" s="125" t="s">
        <v>587</v>
      </c>
      <c r="C267" s="129" t="s">
        <v>664</v>
      </c>
      <c r="D267" s="127">
        <v>44317</v>
      </c>
      <c r="E267" s="126" t="s">
        <v>584</v>
      </c>
      <c r="F267" s="126" t="s">
        <v>563</v>
      </c>
      <c r="G267" s="126" t="s">
        <v>438</v>
      </c>
      <c r="H267" s="128">
        <v>650000000</v>
      </c>
      <c r="I267" s="128">
        <f aca="true" t="shared" si="13" ref="I267:I298">+H267</f>
        <v>650000000</v>
      </c>
      <c r="J267" s="126" t="s">
        <v>42</v>
      </c>
      <c r="K267" s="126" t="str">
        <f aca="true" t="shared" si="14" ref="K267:K298">+J267</f>
        <v>No</v>
      </c>
      <c r="L267" s="126" t="str">
        <f>+L226</f>
        <v>Secretaria de Planeación e Infraestructura Municipal</v>
      </c>
    </row>
    <row r="268" spans="2:12" ht="66">
      <c r="B268" s="125" t="s">
        <v>566</v>
      </c>
      <c r="C268" s="129" t="s">
        <v>665</v>
      </c>
      <c r="D268" s="127">
        <f>+D267</f>
        <v>44317</v>
      </c>
      <c r="E268" s="126" t="s">
        <v>586</v>
      </c>
      <c r="F268" s="126" t="s">
        <v>568</v>
      </c>
      <c r="G268" s="126" t="s">
        <v>438</v>
      </c>
      <c r="H268" s="128">
        <v>65000000</v>
      </c>
      <c r="I268" s="128">
        <f t="shared" si="13"/>
        <v>65000000</v>
      </c>
      <c r="J268" s="126" t="s">
        <v>42</v>
      </c>
      <c r="K268" s="126" t="str">
        <f t="shared" si="14"/>
        <v>No</v>
      </c>
      <c r="L268" s="126" t="str">
        <f>+L267</f>
        <v>Secretaria de Planeación e Infraestructura Municipal</v>
      </c>
    </row>
    <row r="269" spans="2:12" ht="115.5">
      <c r="B269" s="125" t="s">
        <v>587</v>
      </c>
      <c r="C269" s="129" t="s">
        <v>666</v>
      </c>
      <c r="D269" s="127">
        <v>44317</v>
      </c>
      <c r="E269" s="126" t="s">
        <v>584</v>
      </c>
      <c r="F269" s="126" t="s">
        <v>563</v>
      </c>
      <c r="G269" s="126" t="s">
        <v>438</v>
      </c>
      <c r="H269" s="128">
        <v>934736876</v>
      </c>
      <c r="I269" s="128">
        <f t="shared" si="13"/>
        <v>934736876</v>
      </c>
      <c r="J269" s="126" t="s">
        <v>42</v>
      </c>
      <c r="K269" s="126" t="str">
        <f t="shared" si="14"/>
        <v>No</v>
      </c>
      <c r="L269" s="126" t="str">
        <f>+L268</f>
        <v>Secretaria de Planeación e Infraestructura Municipal</v>
      </c>
    </row>
    <row r="270" spans="2:12" ht="49.5">
      <c r="B270" s="125" t="s">
        <v>566</v>
      </c>
      <c r="C270" s="129" t="s">
        <v>667</v>
      </c>
      <c r="D270" s="127">
        <f>+D269</f>
        <v>44317</v>
      </c>
      <c r="E270" s="126" t="s">
        <v>586</v>
      </c>
      <c r="F270" s="126" t="s">
        <v>568</v>
      </c>
      <c r="G270" s="126" t="s">
        <v>438</v>
      </c>
      <c r="H270" s="128">
        <v>93473688</v>
      </c>
      <c r="I270" s="128">
        <f t="shared" si="13"/>
        <v>93473688</v>
      </c>
      <c r="J270" s="126" t="s">
        <v>42</v>
      </c>
      <c r="K270" s="126" t="str">
        <f t="shared" si="14"/>
        <v>No</v>
      </c>
      <c r="L270" s="126" t="str">
        <f aca="true" t="shared" si="15" ref="L270:L288">+L269</f>
        <v>Secretaria de Planeación e Infraestructura Municipal</v>
      </c>
    </row>
    <row r="271" spans="2:12" ht="115.5">
      <c r="B271" s="125" t="s">
        <v>587</v>
      </c>
      <c r="C271" s="129" t="s">
        <v>668</v>
      </c>
      <c r="D271" s="127">
        <v>44348</v>
      </c>
      <c r="E271" s="126" t="s">
        <v>584</v>
      </c>
      <c r="F271" s="126" t="s">
        <v>563</v>
      </c>
      <c r="G271" s="126" t="s">
        <v>438</v>
      </c>
      <c r="H271" s="128">
        <v>934736876</v>
      </c>
      <c r="I271" s="128">
        <f t="shared" si="13"/>
        <v>934736876</v>
      </c>
      <c r="J271" s="126" t="s">
        <v>42</v>
      </c>
      <c r="K271" s="126" t="str">
        <f t="shared" si="14"/>
        <v>No</v>
      </c>
      <c r="L271" s="126" t="str">
        <f t="shared" si="15"/>
        <v>Secretaria de Planeación e Infraestructura Municipal</v>
      </c>
    </row>
    <row r="272" spans="2:12" ht="66">
      <c r="B272" s="125" t="s">
        <v>566</v>
      </c>
      <c r="C272" s="129" t="s">
        <v>669</v>
      </c>
      <c r="D272" s="127">
        <f>+D271</f>
        <v>44348</v>
      </c>
      <c r="E272" s="126" t="s">
        <v>586</v>
      </c>
      <c r="F272" s="126" t="s">
        <v>568</v>
      </c>
      <c r="G272" s="126" t="s">
        <v>438</v>
      </c>
      <c r="H272" s="128">
        <v>93473688</v>
      </c>
      <c r="I272" s="128">
        <f t="shared" si="13"/>
        <v>93473688</v>
      </c>
      <c r="J272" s="126" t="s">
        <v>42</v>
      </c>
      <c r="K272" s="126" t="str">
        <f t="shared" si="14"/>
        <v>No</v>
      </c>
      <c r="L272" s="126" t="str">
        <f t="shared" si="15"/>
        <v>Secretaria de Planeación e Infraestructura Municipal</v>
      </c>
    </row>
    <row r="273" spans="2:12" ht="115.5">
      <c r="B273" s="125" t="s">
        <v>587</v>
      </c>
      <c r="C273" s="129" t="s">
        <v>670</v>
      </c>
      <c r="D273" s="127">
        <v>44348</v>
      </c>
      <c r="E273" s="126" t="s">
        <v>584</v>
      </c>
      <c r="F273" s="126" t="s">
        <v>563</v>
      </c>
      <c r="G273" s="126" t="s">
        <v>438</v>
      </c>
      <c r="H273" s="128">
        <v>934736876</v>
      </c>
      <c r="I273" s="128">
        <f t="shared" si="13"/>
        <v>934736876</v>
      </c>
      <c r="J273" s="126" t="s">
        <v>42</v>
      </c>
      <c r="K273" s="126" t="str">
        <f t="shared" si="14"/>
        <v>No</v>
      </c>
      <c r="L273" s="126" t="str">
        <f t="shared" si="15"/>
        <v>Secretaria de Planeación e Infraestructura Municipal</v>
      </c>
    </row>
    <row r="274" spans="2:12" ht="66">
      <c r="B274" s="125" t="s">
        <v>566</v>
      </c>
      <c r="C274" s="129" t="s">
        <v>671</v>
      </c>
      <c r="D274" s="127">
        <f>+D273</f>
        <v>44348</v>
      </c>
      <c r="E274" s="126" t="s">
        <v>586</v>
      </c>
      <c r="F274" s="126" t="s">
        <v>568</v>
      </c>
      <c r="G274" s="126" t="s">
        <v>438</v>
      </c>
      <c r="H274" s="128">
        <v>93473688</v>
      </c>
      <c r="I274" s="128">
        <f t="shared" si="13"/>
        <v>93473688</v>
      </c>
      <c r="J274" s="126" t="s">
        <v>42</v>
      </c>
      <c r="K274" s="126" t="str">
        <f t="shared" si="14"/>
        <v>No</v>
      </c>
      <c r="L274" s="126" t="str">
        <f t="shared" si="15"/>
        <v>Secretaria de Planeación e Infraestructura Municipal</v>
      </c>
    </row>
    <row r="275" spans="2:12" ht="115.5">
      <c r="B275" s="125" t="s">
        <v>587</v>
      </c>
      <c r="C275" s="129" t="s">
        <v>672</v>
      </c>
      <c r="D275" s="127">
        <v>44378</v>
      </c>
      <c r="E275" s="126" t="s">
        <v>584</v>
      </c>
      <c r="F275" s="126" t="s">
        <v>563</v>
      </c>
      <c r="G275" s="126" t="s">
        <v>438</v>
      </c>
      <c r="H275" s="128">
        <v>934736876</v>
      </c>
      <c r="I275" s="128">
        <f t="shared" si="13"/>
        <v>934736876</v>
      </c>
      <c r="J275" s="126" t="s">
        <v>42</v>
      </c>
      <c r="K275" s="126" t="str">
        <f t="shared" si="14"/>
        <v>No</v>
      </c>
      <c r="L275" s="126" t="str">
        <f t="shared" si="15"/>
        <v>Secretaria de Planeación e Infraestructura Municipal</v>
      </c>
    </row>
    <row r="276" spans="2:12" ht="66">
      <c r="B276" s="125" t="s">
        <v>566</v>
      </c>
      <c r="C276" s="129" t="s">
        <v>673</v>
      </c>
      <c r="D276" s="127">
        <f>+D275</f>
        <v>44378</v>
      </c>
      <c r="E276" s="126" t="s">
        <v>586</v>
      </c>
      <c r="F276" s="126" t="s">
        <v>568</v>
      </c>
      <c r="G276" s="126" t="s">
        <v>438</v>
      </c>
      <c r="H276" s="128">
        <v>93473688</v>
      </c>
      <c r="I276" s="128">
        <f t="shared" si="13"/>
        <v>93473688</v>
      </c>
      <c r="J276" s="126" t="s">
        <v>42</v>
      </c>
      <c r="K276" s="126" t="str">
        <f t="shared" si="14"/>
        <v>No</v>
      </c>
      <c r="L276" s="126" t="str">
        <f t="shared" si="15"/>
        <v>Secretaria de Planeación e Infraestructura Municipal</v>
      </c>
    </row>
    <row r="277" spans="2:12" ht="115.5">
      <c r="B277" s="125" t="s">
        <v>587</v>
      </c>
      <c r="C277" s="129" t="s">
        <v>674</v>
      </c>
      <c r="D277" s="127">
        <v>44409</v>
      </c>
      <c r="E277" s="126" t="s">
        <v>584</v>
      </c>
      <c r="F277" s="126" t="s">
        <v>563</v>
      </c>
      <c r="G277" s="126" t="s">
        <v>438</v>
      </c>
      <c r="H277" s="128">
        <v>1004476730</v>
      </c>
      <c r="I277" s="128">
        <f t="shared" si="13"/>
        <v>1004476730</v>
      </c>
      <c r="J277" s="126" t="s">
        <v>42</v>
      </c>
      <c r="K277" s="126" t="str">
        <f t="shared" si="14"/>
        <v>No</v>
      </c>
      <c r="L277" s="126" t="str">
        <f t="shared" si="15"/>
        <v>Secretaria de Planeación e Infraestructura Municipal</v>
      </c>
    </row>
    <row r="278" spans="2:12" ht="49.5">
      <c r="B278" s="125" t="s">
        <v>566</v>
      </c>
      <c r="C278" s="129" t="s">
        <v>675</v>
      </c>
      <c r="D278" s="127">
        <f>+D277</f>
        <v>44409</v>
      </c>
      <c r="E278" s="126" t="s">
        <v>586</v>
      </c>
      <c r="F278" s="126" t="s">
        <v>568</v>
      </c>
      <c r="G278" s="126" t="s">
        <v>438</v>
      </c>
      <c r="H278" s="128">
        <v>100447673</v>
      </c>
      <c r="I278" s="128">
        <f t="shared" si="13"/>
        <v>100447673</v>
      </c>
      <c r="J278" s="126" t="s">
        <v>42</v>
      </c>
      <c r="K278" s="126" t="str">
        <f t="shared" si="14"/>
        <v>No</v>
      </c>
      <c r="L278" s="126" t="str">
        <f t="shared" si="15"/>
        <v>Secretaria de Planeación e Infraestructura Municipal</v>
      </c>
    </row>
    <row r="279" spans="2:12" ht="99">
      <c r="B279" s="125" t="s">
        <v>582</v>
      </c>
      <c r="C279" s="129" t="s">
        <v>676</v>
      </c>
      <c r="D279" s="127">
        <v>44317</v>
      </c>
      <c r="E279" s="126" t="s">
        <v>584</v>
      </c>
      <c r="F279" s="126" t="s">
        <v>563</v>
      </c>
      <c r="G279" s="126" t="s">
        <v>438</v>
      </c>
      <c r="H279" s="128">
        <v>1253000000</v>
      </c>
      <c r="I279" s="128">
        <f t="shared" si="13"/>
        <v>1253000000</v>
      </c>
      <c r="J279" s="126" t="s">
        <v>42</v>
      </c>
      <c r="K279" s="126" t="str">
        <f t="shared" si="14"/>
        <v>No</v>
      </c>
      <c r="L279" s="126" t="str">
        <f>+L278</f>
        <v>Secretaria de Planeación e Infraestructura Municipal</v>
      </c>
    </row>
    <row r="280" spans="2:12" ht="66">
      <c r="B280" s="125" t="s">
        <v>566</v>
      </c>
      <c r="C280" s="129" t="s">
        <v>677</v>
      </c>
      <c r="D280" s="127">
        <f>+D279</f>
        <v>44317</v>
      </c>
      <c r="E280" s="126" t="s">
        <v>586</v>
      </c>
      <c r="F280" s="126" t="s">
        <v>568</v>
      </c>
      <c r="G280" s="126" t="s">
        <v>438</v>
      </c>
      <c r="H280" s="128">
        <v>125300000</v>
      </c>
      <c r="I280" s="128">
        <f t="shared" si="13"/>
        <v>125300000</v>
      </c>
      <c r="J280" s="126" t="s">
        <v>42</v>
      </c>
      <c r="K280" s="126" t="str">
        <f t="shared" si="14"/>
        <v>No</v>
      </c>
      <c r="L280" s="126" t="str">
        <f t="shared" si="15"/>
        <v>Secretaria de Planeación e Infraestructura Municipal</v>
      </c>
    </row>
    <row r="281" spans="2:12" ht="99">
      <c r="B281" s="125" t="s">
        <v>582</v>
      </c>
      <c r="C281" s="129" t="s">
        <v>678</v>
      </c>
      <c r="D281" s="127">
        <v>44348</v>
      </c>
      <c r="E281" s="126" t="s">
        <v>584</v>
      </c>
      <c r="F281" s="126" t="s">
        <v>563</v>
      </c>
      <c r="G281" s="126" t="s">
        <v>438</v>
      </c>
      <c r="H281" s="128">
        <v>1355000000</v>
      </c>
      <c r="I281" s="128">
        <f t="shared" si="13"/>
        <v>1355000000</v>
      </c>
      <c r="J281" s="126" t="s">
        <v>42</v>
      </c>
      <c r="K281" s="126" t="str">
        <f t="shared" si="14"/>
        <v>No</v>
      </c>
      <c r="L281" s="126" t="str">
        <f t="shared" si="15"/>
        <v>Secretaria de Planeación e Infraestructura Municipal</v>
      </c>
    </row>
    <row r="282" spans="2:12" ht="66">
      <c r="B282" s="125" t="s">
        <v>566</v>
      </c>
      <c r="C282" s="129" t="s">
        <v>679</v>
      </c>
      <c r="D282" s="127">
        <f>+D281</f>
        <v>44348</v>
      </c>
      <c r="E282" s="126" t="s">
        <v>586</v>
      </c>
      <c r="F282" s="126" t="s">
        <v>568</v>
      </c>
      <c r="G282" s="126" t="s">
        <v>438</v>
      </c>
      <c r="H282" s="128">
        <v>135500000</v>
      </c>
      <c r="I282" s="128">
        <f t="shared" si="13"/>
        <v>135500000</v>
      </c>
      <c r="J282" s="126" t="s">
        <v>42</v>
      </c>
      <c r="K282" s="126" t="str">
        <f t="shared" si="14"/>
        <v>No</v>
      </c>
      <c r="L282" s="126" t="str">
        <f t="shared" si="15"/>
        <v>Secretaria de Planeación e Infraestructura Municipal</v>
      </c>
    </row>
    <row r="283" spans="2:12" ht="66">
      <c r="B283" s="130" t="s">
        <v>593</v>
      </c>
      <c r="C283" s="129" t="s">
        <v>680</v>
      </c>
      <c r="D283" s="127">
        <v>44287</v>
      </c>
      <c r="E283" s="126" t="s">
        <v>596</v>
      </c>
      <c r="F283" s="126" t="s">
        <v>576</v>
      </c>
      <c r="G283" s="126" t="s">
        <v>438</v>
      </c>
      <c r="H283" s="128">
        <v>85000000</v>
      </c>
      <c r="I283" s="128">
        <f>+H283</f>
        <v>85000000</v>
      </c>
      <c r="J283" s="126" t="s">
        <v>42</v>
      </c>
      <c r="K283" s="126" t="str">
        <f>+J283</f>
        <v>No</v>
      </c>
      <c r="L283" s="126" t="str">
        <f>+L280</f>
        <v>Secretaria de Planeación e Infraestructura Municipal</v>
      </c>
    </row>
    <row r="284" spans="2:12" ht="66">
      <c r="B284" s="125" t="s">
        <v>566</v>
      </c>
      <c r="C284" s="129" t="s">
        <v>681</v>
      </c>
      <c r="D284" s="127">
        <f>+D283</f>
        <v>44287</v>
      </c>
      <c r="E284" s="126" t="s">
        <v>682</v>
      </c>
      <c r="F284" s="126" t="s">
        <v>568</v>
      </c>
      <c r="G284" s="126" t="s">
        <v>438</v>
      </c>
      <c r="H284" s="128">
        <v>14450000</v>
      </c>
      <c r="I284" s="128">
        <f>+H284</f>
        <v>14450000</v>
      </c>
      <c r="J284" s="126" t="s">
        <v>42</v>
      </c>
      <c r="K284" s="126" t="str">
        <f>+J284</f>
        <v>No</v>
      </c>
      <c r="L284" s="126" t="str">
        <f>+L283</f>
        <v>Secretaria de Planeación e Infraestructura Municipal</v>
      </c>
    </row>
    <row r="285" spans="2:12" ht="66">
      <c r="B285" s="130" t="s">
        <v>593</v>
      </c>
      <c r="C285" s="129" t="s">
        <v>683</v>
      </c>
      <c r="D285" s="127">
        <v>44317</v>
      </c>
      <c r="E285" s="126" t="s">
        <v>596</v>
      </c>
      <c r="F285" s="126" t="s">
        <v>576</v>
      </c>
      <c r="G285" s="126" t="s">
        <v>438</v>
      </c>
      <c r="H285" s="128">
        <v>85000000</v>
      </c>
      <c r="I285" s="128">
        <f t="shared" si="13"/>
        <v>85000000</v>
      </c>
      <c r="J285" s="126" t="s">
        <v>42</v>
      </c>
      <c r="K285" s="126" t="str">
        <f t="shared" si="14"/>
        <v>No</v>
      </c>
      <c r="L285" s="126" t="str">
        <f>+L282</f>
        <v>Secretaria de Planeación e Infraestructura Municipal</v>
      </c>
    </row>
    <row r="286" spans="2:12" ht="66">
      <c r="B286" s="125" t="s">
        <v>566</v>
      </c>
      <c r="C286" s="129" t="s">
        <v>684</v>
      </c>
      <c r="D286" s="127">
        <f>+D285</f>
        <v>44317</v>
      </c>
      <c r="E286" s="126" t="s">
        <v>682</v>
      </c>
      <c r="F286" s="126" t="s">
        <v>568</v>
      </c>
      <c r="G286" s="126" t="s">
        <v>438</v>
      </c>
      <c r="H286" s="128">
        <v>14450000</v>
      </c>
      <c r="I286" s="128">
        <f t="shared" si="13"/>
        <v>14450000</v>
      </c>
      <c r="J286" s="126" t="s">
        <v>42</v>
      </c>
      <c r="K286" s="126" t="str">
        <f t="shared" si="14"/>
        <v>No</v>
      </c>
      <c r="L286" s="126" t="str">
        <f t="shared" si="15"/>
        <v>Secretaria de Planeación e Infraestructura Municipal</v>
      </c>
    </row>
    <row r="287" spans="2:12" ht="66">
      <c r="B287" s="130" t="s">
        <v>593</v>
      </c>
      <c r="C287" s="129" t="s">
        <v>685</v>
      </c>
      <c r="D287" s="127">
        <v>44348</v>
      </c>
      <c r="E287" s="126" t="s">
        <v>596</v>
      </c>
      <c r="F287" s="126" t="s">
        <v>576</v>
      </c>
      <c r="G287" s="126" t="s">
        <v>438</v>
      </c>
      <c r="H287" s="128">
        <v>85000000</v>
      </c>
      <c r="I287" s="128">
        <f t="shared" si="13"/>
        <v>85000000</v>
      </c>
      <c r="J287" s="126" t="s">
        <v>42</v>
      </c>
      <c r="K287" s="126" t="str">
        <f t="shared" si="14"/>
        <v>No</v>
      </c>
      <c r="L287" s="126" t="str">
        <f t="shared" si="15"/>
        <v>Secretaria de Planeación e Infraestructura Municipal</v>
      </c>
    </row>
    <row r="288" spans="2:12" ht="66">
      <c r="B288" s="125" t="s">
        <v>566</v>
      </c>
      <c r="C288" s="129" t="s">
        <v>686</v>
      </c>
      <c r="D288" s="127">
        <f>+D287</f>
        <v>44348</v>
      </c>
      <c r="E288" s="126" t="s">
        <v>682</v>
      </c>
      <c r="F288" s="126" t="s">
        <v>568</v>
      </c>
      <c r="G288" s="126" t="s">
        <v>438</v>
      </c>
      <c r="H288" s="128">
        <v>14450000</v>
      </c>
      <c r="I288" s="128">
        <f t="shared" si="13"/>
        <v>14450000</v>
      </c>
      <c r="J288" s="126" t="s">
        <v>42</v>
      </c>
      <c r="K288" s="126" t="str">
        <f t="shared" si="14"/>
        <v>No</v>
      </c>
      <c r="L288" s="126" t="str">
        <f t="shared" si="15"/>
        <v>Secretaria de Planeación e Infraestructura Municipal</v>
      </c>
    </row>
    <row r="289" spans="2:12" ht="82.5">
      <c r="B289" s="125" t="s">
        <v>603</v>
      </c>
      <c r="C289" s="129" t="s">
        <v>687</v>
      </c>
      <c r="D289" s="127">
        <v>44317</v>
      </c>
      <c r="E289" s="126" t="s">
        <v>592</v>
      </c>
      <c r="F289" s="126" t="s">
        <v>576</v>
      </c>
      <c r="G289" s="126" t="s">
        <v>605</v>
      </c>
      <c r="H289" s="128">
        <v>150000000</v>
      </c>
      <c r="I289" s="128">
        <f t="shared" si="13"/>
        <v>150000000</v>
      </c>
      <c r="J289" s="126" t="s">
        <v>42</v>
      </c>
      <c r="K289" s="126" t="str">
        <f t="shared" si="14"/>
        <v>No</v>
      </c>
      <c r="L289" s="126" t="str">
        <f>+L229</f>
        <v>Secretaria de Planeación e Infraestructura Municipal</v>
      </c>
    </row>
    <row r="290" spans="2:12" ht="49.5">
      <c r="B290" s="125" t="s">
        <v>566</v>
      </c>
      <c r="C290" s="129" t="s">
        <v>688</v>
      </c>
      <c r="D290" s="127">
        <f>+D289</f>
        <v>44317</v>
      </c>
      <c r="E290" s="126" t="s">
        <v>607</v>
      </c>
      <c r="F290" s="126" t="s">
        <v>568</v>
      </c>
      <c r="G290" s="126" t="s">
        <v>605</v>
      </c>
      <c r="H290" s="128">
        <v>18000000</v>
      </c>
      <c r="I290" s="128">
        <f t="shared" si="13"/>
        <v>18000000</v>
      </c>
      <c r="J290" s="126" t="s">
        <v>42</v>
      </c>
      <c r="K290" s="126" t="str">
        <f t="shared" si="14"/>
        <v>No</v>
      </c>
      <c r="L290" s="126" t="str">
        <f>+L289</f>
        <v>Secretaria de Planeación e Infraestructura Municipal</v>
      </c>
    </row>
    <row r="291" spans="2:12" ht="82.5">
      <c r="B291" s="125" t="s">
        <v>603</v>
      </c>
      <c r="C291" s="129" t="s">
        <v>689</v>
      </c>
      <c r="D291" s="127">
        <v>44348</v>
      </c>
      <c r="E291" s="126" t="s">
        <v>592</v>
      </c>
      <c r="F291" s="126" t="s">
        <v>576</v>
      </c>
      <c r="G291" s="126" t="s">
        <v>605</v>
      </c>
      <c r="H291" s="128">
        <v>150000000</v>
      </c>
      <c r="I291" s="128">
        <f t="shared" si="13"/>
        <v>150000000</v>
      </c>
      <c r="J291" s="126" t="s">
        <v>42</v>
      </c>
      <c r="K291" s="126" t="str">
        <f t="shared" si="14"/>
        <v>No</v>
      </c>
      <c r="L291" s="126" t="str">
        <f>+L290</f>
        <v>Secretaria de Planeación e Infraestructura Municipal</v>
      </c>
    </row>
    <row r="292" spans="2:12" ht="49.5">
      <c r="B292" s="125" t="s">
        <v>566</v>
      </c>
      <c r="C292" s="129" t="s">
        <v>690</v>
      </c>
      <c r="D292" s="127">
        <f>+D291</f>
        <v>44348</v>
      </c>
      <c r="E292" s="126" t="s">
        <v>607</v>
      </c>
      <c r="F292" s="126" t="s">
        <v>568</v>
      </c>
      <c r="G292" s="126" t="s">
        <v>605</v>
      </c>
      <c r="H292" s="128">
        <v>18000000</v>
      </c>
      <c r="I292" s="128">
        <f t="shared" si="13"/>
        <v>18000000</v>
      </c>
      <c r="J292" s="126" t="s">
        <v>42</v>
      </c>
      <c r="K292" s="126" t="str">
        <f t="shared" si="14"/>
        <v>No</v>
      </c>
      <c r="L292" s="126" t="str">
        <f>+L291</f>
        <v>Secretaria de Planeación e Infraestructura Municipal</v>
      </c>
    </row>
    <row r="293" spans="2:12" ht="82.5">
      <c r="B293" s="125" t="s">
        <v>603</v>
      </c>
      <c r="C293" s="131" t="s">
        <v>691</v>
      </c>
      <c r="D293" s="127">
        <v>44378</v>
      </c>
      <c r="E293" s="131" t="s">
        <v>607</v>
      </c>
      <c r="F293" s="126" t="s">
        <v>576</v>
      </c>
      <c r="G293" s="131" t="s">
        <v>605</v>
      </c>
      <c r="H293" s="128">
        <v>150000000</v>
      </c>
      <c r="I293" s="128">
        <f>+H293</f>
        <v>150000000</v>
      </c>
      <c r="J293" s="126" t="s">
        <v>42</v>
      </c>
      <c r="K293" s="126" t="str">
        <f>+J293</f>
        <v>No</v>
      </c>
      <c r="L293" s="126" t="str">
        <f aca="true" t="shared" si="16" ref="L293:L300">+L292</f>
        <v>Secretaria de Planeación e Infraestructura Municipal</v>
      </c>
    </row>
    <row r="294" spans="2:12" ht="49.5">
      <c r="B294" s="125" t="s">
        <v>566</v>
      </c>
      <c r="C294" s="129" t="s">
        <v>692</v>
      </c>
      <c r="D294" s="127">
        <f>+D293</f>
        <v>44378</v>
      </c>
      <c r="E294" s="126" t="s">
        <v>592</v>
      </c>
      <c r="F294" s="126" t="s">
        <v>568</v>
      </c>
      <c r="G294" s="126" t="s">
        <v>605</v>
      </c>
      <c r="H294" s="128">
        <v>18000000</v>
      </c>
      <c r="I294" s="128">
        <f>+H294</f>
        <v>18000000</v>
      </c>
      <c r="J294" s="126" t="s">
        <v>42</v>
      </c>
      <c r="K294" s="126" t="str">
        <f>+J294</f>
        <v>No</v>
      </c>
      <c r="L294" s="126" t="str">
        <f t="shared" si="16"/>
        <v>Secretaria de Planeación e Infraestructura Municipal</v>
      </c>
    </row>
    <row r="295" spans="2:12" ht="82.5">
      <c r="B295" s="125" t="s">
        <v>603</v>
      </c>
      <c r="C295" s="131" t="s">
        <v>693</v>
      </c>
      <c r="D295" s="127">
        <v>44409</v>
      </c>
      <c r="E295" s="131" t="s">
        <v>607</v>
      </c>
      <c r="F295" s="126" t="s">
        <v>576</v>
      </c>
      <c r="G295" s="131" t="s">
        <v>605</v>
      </c>
      <c r="H295" s="128">
        <v>150000000</v>
      </c>
      <c r="I295" s="128">
        <f t="shared" si="13"/>
        <v>150000000</v>
      </c>
      <c r="J295" s="126" t="s">
        <v>42</v>
      </c>
      <c r="K295" s="126" t="str">
        <f t="shared" si="14"/>
        <v>No</v>
      </c>
      <c r="L295" s="126" t="str">
        <f t="shared" si="16"/>
        <v>Secretaria de Planeación e Infraestructura Municipal</v>
      </c>
    </row>
    <row r="296" spans="2:12" ht="49.5">
      <c r="B296" s="125" t="s">
        <v>566</v>
      </c>
      <c r="C296" s="129" t="s">
        <v>694</v>
      </c>
      <c r="D296" s="127">
        <f>+D295</f>
        <v>44409</v>
      </c>
      <c r="E296" s="126" t="s">
        <v>592</v>
      </c>
      <c r="F296" s="126" t="s">
        <v>568</v>
      </c>
      <c r="G296" s="126" t="s">
        <v>605</v>
      </c>
      <c r="H296" s="128">
        <v>18000000</v>
      </c>
      <c r="I296" s="128">
        <f t="shared" si="13"/>
        <v>18000000</v>
      </c>
      <c r="J296" s="126" t="s">
        <v>42</v>
      </c>
      <c r="K296" s="126" t="str">
        <f t="shared" si="14"/>
        <v>No</v>
      </c>
      <c r="L296" s="126" t="str">
        <f t="shared" si="16"/>
        <v>Secretaria de Planeación e Infraestructura Municipal</v>
      </c>
    </row>
    <row r="297" spans="2:12" ht="82.5">
      <c r="B297" s="125" t="s">
        <v>695</v>
      </c>
      <c r="C297" s="131" t="s">
        <v>696</v>
      </c>
      <c r="D297" s="127">
        <v>44440</v>
      </c>
      <c r="E297" s="131" t="s">
        <v>607</v>
      </c>
      <c r="F297" s="126" t="s">
        <v>576</v>
      </c>
      <c r="G297" s="131" t="s">
        <v>605</v>
      </c>
      <c r="H297" s="128">
        <v>70000000</v>
      </c>
      <c r="I297" s="128">
        <f t="shared" si="13"/>
        <v>70000000</v>
      </c>
      <c r="J297" s="126" t="s">
        <v>42</v>
      </c>
      <c r="K297" s="126" t="str">
        <f t="shared" si="14"/>
        <v>No</v>
      </c>
      <c r="L297" s="126" t="str">
        <f t="shared" si="16"/>
        <v>Secretaria de Planeación e Infraestructura Municipal</v>
      </c>
    </row>
    <row r="298" spans="2:12" ht="49.5">
      <c r="B298" s="125" t="s">
        <v>566</v>
      </c>
      <c r="C298" s="129" t="s">
        <v>697</v>
      </c>
      <c r="D298" s="127">
        <f>+D297</f>
        <v>44440</v>
      </c>
      <c r="E298" s="126" t="s">
        <v>592</v>
      </c>
      <c r="F298" s="126" t="s">
        <v>568</v>
      </c>
      <c r="G298" s="126" t="s">
        <v>605</v>
      </c>
      <c r="H298" s="128">
        <v>8400000</v>
      </c>
      <c r="I298" s="128">
        <f t="shared" si="13"/>
        <v>8400000</v>
      </c>
      <c r="J298" s="126" t="s">
        <v>42</v>
      </c>
      <c r="K298" s="126" t="str">
        <f t="shared" si="14"/>
        <v>No</v>
      </c>
      <c r="L298" s="126" t="str">
        <f t="shared" si="16"/>
        <v>Secretaria de Planeación e Infraestructura Municipal</v>
      </c>
    </row>
    <row r="299" spans="2:12" ht="82.5">
      <c r="B299" s="125" t="s">
        <v>695</v>
      </c>
      <c r="C299" s="131" t="s">
        <v>698</v>
      </c>
      <c r="D299" s="127">
        <v>44470</v>
      </c>
      <c r="E299" s="131" t="s">
        <v>607</v>
      </c>
      <c r="F299" s="126" t="s">
        <v>576</v>
      </c>
      <c r="G299" s="131" t="s">
        <v>605</v>
      </c>
      <c r="H299" s="128">
        <v>70000000</v>
      </c>
      <c r="I299" s="128">
        <f>+H299</f>
        <v>70000000</v>
      </c>
      <c r="J299" s="126" t="s">
        <v>42</v>
      </c>
      <c r="K299" s="126" t="str">
        <f>+J299</f>
        <v>No</v>
      </c>
      <c r="L299" s="126" t="str">
        <f t="shared" si="16"/>
        <v>Secretaria de Planeación e Infraestructura Municipal</v>
      </c>
    </row>
    <row r="300" spans="2:12" ht="49.5">
      <c r="B300" s="125" t="s">
        <v>566</v>
      </c>
      <c r="C300" s="129" t="s">
        <v>699</v>
      </c>
      <c r="D300" s="127">
        <f>+D299</f>
        <v>44470</v>
      </c>
      <c r="E300" s="126" t="s">
        <v>592</v>
      </c>
      <c r="F300" s="126" t="s">
        <v>568</v>
      </c>
      <c r="G300" s="126" t="s">
        <v>605</v>
      </c>
      <c r="H300" s="128">
        <v>8400000</v>
      </c>
      <c r="I300" s="128">
        <f>+H300</f>
        <v>8400000</v>
      </c>
      <c r="J300" s="126" t="s">
        <v>42</v>
      </c>
      <c r="K300" s="126" t="str">
        <f>+J300</f>
        <v>No</v>
      </c>
      <c r="L300" s="126" t="str">
        <f t="shared" si="16"/>
        <v>Secretaria de Planeación e Infraestructura Municipal</v>
      </c>
    </row>
    <row r="301" spans="2:12" ht="115.5">
      <c r="B301" s="125" t="s">
        <v>610</v>
      </c>
      <c r="C301" s="126" t="s">
        <v>700</v>
      </c>
      <c r="D301" s="127">
        <v>44317</v>
      </c>
      <c r="E301" s="126" t="s">
        <v>612</v>
      </c>
      <c r="F301" s="126" t="s">
        <v>576</v>
      </c>
      <c r="G301" s="126" t="s">
        <v>613</v>
      </c>
      <c r="H301" s="128">
        <v>100638047</v>
      </c>
      <c r="I301" s="128">
        <f aca="true" t="shared" si="17" ref="I301:I308">+H301</f>
        <v>100638047</v>
      </c>
      <c r="J301" s="126" t="s">
        <v>42</v>
      </c>
      <c r="K301" s="126" t="str">
        <f aca="true" t="shared" si="18" ref="K301:K308">+J301</f>
        <v>No</v>
      </c>
      <c r="L301" s="126" t="str">
        <f>+L300</f>
        <v>Secretaria de Planeación e Infraestructura Municipal</v>
      </c>
    </row>
    <row r="302" spans="2:12" ht="66">
      <c r="B302" s="125" t="s">
        <v>566</v>
      </c>
      <c r="C302" s="126" t="s">
        <v>701</v>
      </c>
      <c r="D302" s="127">
        <f>+D301</f>
        <v>44317</v>
      </c>
      <c r="E302" s="126" t="s">
        <v>607</v>
      </c>
      <c r="F302" s="126" t="s">
        <v>568</v>
      </c>
      <c r="G302" s="126" t="s">
        <v>613</v>
      </c>
      <c r="H302" s="128">
        <v>11182005</v>
      </c>
      <c r="I302" s="128">
        <f t="shared" si="17"/>
        <v>11182005</v>
      </c>
      <c r="J302" s="126" t="s">
        <v>42</v>
      </c>
      <c r="K302" s="126" t="str">
        <f t="shared" si="18"/>
        <v>No</v>
      </c>
      <c r="L302" s="126" t="str">
        <f aca="true" t="shared" si="19" ref="L302:L308">+L301</f>
        <v>Secretaria de Planeación e Infraestructura Municipal</v>
      </c>
    </row>
    <row r="303" spans="2:12" ht="115.5">
      <c r="B303" s="125" t="s">
        <v>610</v>
      </c>
      <c r="C303" s="126" t="s">
        <v>702</v>
      </c>
      <c r="D303" s="127">
        <v>44348</v>
      </c>
      <c r="E303" s="126" t="s">
        <v>703</v>
      </c>
      <c r="F303" s="126" t="s">
        <v>576</v>
      </c>
      <c r="G303" s="126" t="s">
        <v>613</v>
      </c>
      <c r="H303" s="128">
        <v>100638047</v>
      </c>
      <c r="I303" s="128">
        <f t="shared" si="17"/>
        <v>100638047</v>
      </c>
      <c r="J303" s="126" t="s">
        <v>42</v>
      </c>
      <c r="K303" s="126" t="str">
        <f t="shared" si="18"/>
        <v>No</v>
      </c>
      <c r="L303" s="126" t="str">
        <f t="shared" si="19"/>
        <v>Secretaria de Planeación e Infraestructura Municipal</v>
      </c>
    </row>
    <row r="304" spans="2:12" ht="66">
      <c r="B304" s="125" t="s">
        <v>566</v>
      </c>
      <c r="C304" s="126" t="s">
        <v>704</v>
      </c>
      <c r="D304" s="127">
        <f>+D303</f>
        <v>44348</v>
      </c>
      <c r="E304" s="126" t="s">
        <v>158</v>
      </c>
      <c r="F304" s="126" t="s">
        <v>568</v>
      </c>
      <c r="G304" s="126" t="s">
        <v>613</v>
      </c>
      <c r="H304" s="128">
        <v>11182005</v>
      </c>
      <c r="I304" s="128">
        <f t="shared" si="17"/>
        <v>11182005</v>
      </c>
      <c r="J304" s="126" t="s">
        <v>42</v>
      </c>
      <c r="K304" s="126" t="str">
        <f t="shared" si="18"/>
        <v>No</v>
      </c>
      <c r="L304" s="126" t="str">
        <f t="shared" si="19"/>
        <v>Secretaria de Planeación e Infraestructura Municipal</v>
      </c>
    </row>
    <row r="305" spans="2:12" ht="115.5">
      <c r="B305" s="125" t="s">
        <v>610</v>
      </c>
      <c r="C305" s="129" t="s">
        <v>705</v>
      </c>
      <c r="D305" s="127">
        <v>44378</v>
      </c>
      <c r="E305" s="126" t="s">
        <v>612</v>
      </c>
      <c r="F305" s="126" t="s">
        <v>576</v>
      </c>
      <c r="G305" s="126" t="s">
        <v>613</v>
      </c>
      <c r="H305" s="128">
        <v>100638047</v>
      </c>
      <c r="I305" s="128">
        <f t="shared" si="17"/>
        <v>100638047</v>
      </c>
      <c r="J305" s="126" t="s">
        <v>42</v>
      </c>
      <c r="K305" s="126" t="str">
        <f t="shared" si="18"/>
        <v>No</v>
      </c>
      <c r="L305" s="126" t="str">
        <f t="shared" si="19"/>
        <v>Secretaria de Planeación e Infraestructura Municipal</v>
      </c>
    </row>
    <row r="306" spans="2:12" ht="66">
      <c r="B306" s="125" t="s">
        <v>566</v>
      </c>
      <c r="C306" s="129" t="s">
        <v>706</v>
      </c>
      <c r="D306" s="127">
        <f>+D305</f>
        <v>44378</v>
      </c>
      <c r="E306" s="126" t="s">
        <v>607</v>
      </c>
      <c r="F306" s="126" t="s">
        <v>568</v>
      </c>
      <c r="G306" s="126" t="s">
        <v>613</v>
      </c>
      <c r="H306" s="128">
        <v>11182005</v>
      </c>
      <c r="I306" s="128">
        <f t="shared" si="17"/>
        <v>11182005</v>
      </c>
      <c r="J306" s="126" t="s">
        <v>42</v>
      </c>
      <c r="K306" s="126" t="str">
        <f t="shared" si="18"/>
        <v>No</v>
      </c>
      <c r="L306" s="126" t="str">
        <f t="shared" si="19"/>
        <v>Secretaria de Planeación e Infraestructura Municipal</v>
      </c>
    </row>
    <row r="307" spans="2:12" ht="66">
      <c r="B307" s="125" t="s">
        <v>707</v>
      </c>
      <c r="C307" s="129" t="s">
        <v>708</v>
      </c>
      <c r="D307" s="127">
        <v>44409</v>
      </c>
      <c r="E307" s="126" t="s">
        <v>709</v>
      </c>
      <c r="F307" s="126" t="s">
        <v>576</v>
      </c>
      <c r="G307" s="126" t="s">
        <v>613</v>
      </c>
      <c r="H307" s="128">
        <v>100638047</v>
      </c>
      <c r="I307" s="128">
        <f t="shared" si="17"/>
        <v>100638047</v>
      </c>
      <c r="J307" s="126" t="s">
        <v>42</v>
      </c>
      <c r="K307" s="126" t="str">
        <f t="shared" si="18"/>
        <v>No</v>
      </c>
      <c r="L307" s="126" t="str">
        <f t="shared" si="19"/>
        <v>Secretaria de Planeación e Infraestructura Municipal</v>
      </c>
    </row>
    <row r="308" spans="2:12" ht="66">
      <c r="B308" s="125" t="s">
        <v>566</v>
      </c>
      <c r="C308" s="129" t="s">
        <v>710</v>
      </c>
      <c r="D308" s="127">
        <f>+D307</f>
        <v>44409</v>
      </c>
      <c r="E308" s="126" t="s">
        <v>158</v>
      </c>
      <c r="F308" s="126" t="s">
        <v>568</v>
      </c>
      <c r="G308" s="126" t="s">
        <v>613</v>
      </c>
      <c r="H308" s="128">
        <v>11182005</v>
      </c>
      <c r="I308" s="128">
        <f t="shared" si="17"/>
        <v>11182005</v>
      </c>
      <c r="J308" s="126" t="s">
        <v>42</v>
      </c>
      <c r="K308" s="126" t="str">
        <f t="shared" si="18"/>
        <v>No</v>
      </c>
      <c r="L308" s="126" t="str">
        <f t="shared" si="19"/>
        <v>Secretaria de Planeación e Infraestructura Municipal</v>
      </c>
    </row>
    <row r="309" spans="2:12" ht="66">
      <c r="B309" s="125" t="s">
        <v>615</v>
      </c>
      <c r="C309" s="126" t="s">
        <v>616</v>
      </c>
      <c r="D309" s="127">
        <v>44228</v>
      </c>
      <c r="E309" s="126" t="s">
        <v>165</v>
      </c>
      <c r="F309" s="126" t="s">
        <v>576</v>
      </c>
      <c r="G309" s="126" t="s">
        <v>613</v>
      </c>
      <c r="H309" s="128">
        <v>35614219</v>
      </c>
      <c r="I309" s="128">
        <f>+H309</f>
        <v>35614219</v>
      </c>
      <c r="J309" s="126" t="s">
        <v>42</v>
      </c>
      <c r="K309" s="126" t="str">
        <f>+J309</f>
        <v>No</v>
      </c>
      <c r="L309" s="126" t="str">
        <f>+L232</f>
        <v>Secretaria de Planeación e Infraestructura Municipal</v>
      </c>
    </row>
    <row r="310" spans="2:12" ht="66">
      <c r="B310" s="125" t="s">
        <v>615</v>
      </c>
      <c r="C310" s="126" t="s">
        <v>617</v>
      </c>
      <c r="D310" s="127">
        <v>44256</v>
      </c>
      <c r="E310" s="126" t="s">
        <v>165</v>
      </c>
      <c r="F310" s="126" t="s">
        <v>576</v>
      </c>
      <c r="G310" s="126" t="s">
        <v>613</v>
      </c>
      <c r="H310" s="128">
        <v>45565555</v>
      </c>
      <c r="I310" s="128">
        <f>+H310</f>
        <v>45565555</v>
      </c>
      <c r="J310" s="126" t="s">
        <v>42</v>
      </c>
      <c r="K310" s="126" t="str">
        <f>+J310</f>
        <v>No</v>
      </c>
      <c r="L310" s="126" t="str">
        <f>+L309</f>
        <v>Secretaria de Planeación e Infraestructura Municipal</v>
      </c>
    </row>
    <row r="311" spans="2:12" ht="66">
      <c r="B311" s="125" t="s">
        <v>615</v>
      </c>
      <c r="C311" s="126" t="s">
        <v>776</v>
      </c>
      <c r="D311" s="127">
        <v>44287</v>
      </c>
      <c r="E311" s="126" t="s">
        <v>618</v>
      </c>
      <c r="F311" s="126" t="s">
        <v>142</v>
      </c>
      <c r="G311" s="126" t="s">
        <v>613</v>
      </c>
      <c r="H311" s="128">
        <v>25438728</v>
      </c>
      <c r="I311" s="128">
        <f>+H311</f>
        <v>25438728</v>
      </c>
      <c r="J311" s="126" t="s">
        <v>42</v>
      </c>
      <c r="K311" s="126" t="str">
        <f>+J311</f>
        <v>No</v>
      </c>
      <c r="L311" s="126" t="str">
        <f>+L310</f>
        <v>Secretaria de Planeación e Infraestructura Municipal</v>
      </c>
    </row>
    <row r="312" spans="2:12" ht="66">
      <c r="B312" s="125" t="s">
        <v>615</v>
      </c>
      <c r="C312" s="126" t="s">
        <v>777</v>
      </c>
      <c r="D312" s="127">
        <v>44317</v>
      </c>
      <c r="E312" s="126" t="s">
        <v>618</v>
      </c>
      <c r="F312" s="126" t="s">
        <v>142</v>
      </c>
      <c r="G312" s="126" t="s">
        <v>613</v>
      </c>
      <c r="H312" s="128">
        <v>25438728</v>
      </c>
      <c r="I312" s="128">
        <f>+H312</f>
        <v>25438728</v>
      </c>
      <c r="J312" s="126" t="s">
        <v>42</v>
      </c>
      <c r="K312" s="126" t="str">
        <f>+J312</f>
        <v>No</v>
      </c>
      <c r="L312" s="126" t="str">
        <f>+L311</f>
        <v>Secretaria de Planeación e Infraestructura Municipal</v>
      </c>
    </row>
    <row r="313" spans="2:12" ht="66">
      <c r="B313" s="125" t="s">
        <v>711</v>
      </c>
      <c r="C313" s="129" t="s">
        <v>712</v>
      </c>
      <c r="D313" s="127">
        <v>44228</v>
      </c>
      <c r="E313" s="126" t="s">
        <v>612</v>
      </c>
      <c r="F313" s="126" t="s">
        <v>576</v>
      </c>
      <c r="G313" s="126" t="s">
        <v>613</v>
      </c>
      <c r="H313" s="128">
        <v>206110499</v>
      </c>
      <c r="I313" s="128">
        <f aca="true" t="shared" si="20" ref="I313:I319">+H313</f>
        <v>206110499</v>
      </c>
      <c r="J313" s="126" t="s">
        <v>42</v>
      </c>
      <c r="K313" s="126" t="str">
        <f aca="true" t="shared" si="21" ref="K313:K319">+J313</f>
        <v>No</v>
      </c>
      <c r="L313" s="126" t="str">
        <f>+L308</f>
        <v>Secretaria de Planeación e Infraestructura Municipal</v>
      </c>
    </row>
    <row r="314" spans="2:12" ht="66">
      <c r="B314" s="125" t="s">
        <v>566</v>
      </c>
      <c r="C314" s="129" t="s">
        <v>713</v>
      </c>
      <c r="D314" s="127">
        <f>+D313</f>
        <v>44228</v>
      </c>
      <c r="E314" s="126" t="s">
        <v>607</v>
      </c>
      <c r="F314" s="126" t="s">
        <v>568</v>
      </c>
      <c r="G314" s="126" t="s">
        <v>613</v>
      </c>
      <c r="H314" s="128">
        <v>24733260</v>
      </c>
      <c r="I314" s="128">
        <f t="shared" si="20"/>
        <v>24733260</v>
      </c>
      <c r="J314" s="126" t="s">
        <v>42</v>
      </c>
      <c r="K314" s="126" t="str">
        <f t="shared" si="21"/>
        <v>No</v>
      </c>
      <c r="L314" s="126" t="str">
        <f aca="true" t="shared" si="22" ref="L314:L320">+L313</f>
        <v>Secretaria de Planeación e Infraestructura Municipal</v>
      </c>
    </row>
    <row r="315" spans="2:12" ht="66">
      <c r="B315" s="125" t="s">
        <v>615</v>
      </c>
      <c r="C315" s="129" t="s">
        <v>714</v>
      </c>
      <c r="D315" s="127">
        <v>44256</v>
      </c>
      <c r="E315" s="126" t="s">
        <v>165</v>
      </c>
      <c r="F315" s="126" t="s">
        <v>142</v>
      </c>
      <c r="G315" s="126" t="s">
        <v>613</v>
      </c>
      <c r="H315" s="128">
        <v>25438728</v>
      </c>
      <c r="I315" s="128">
        <f t="shared" si="20"/>
        <v>25438728</v>
      </c>
      <c r="J315" s="126" t="s">
        <v>42</v>
      </c>
      <c r="K315" s="126" t="str">
        <f t="shared" si="21"/>
        <v>No</v>
      </c>
      <c r="L315" s="126" t="str">
        <f t="shared" si="22"/>
        <v>Secretaria de Planeación e Infraestructura Municipal</v>
      </c>
    </row>
    <row r="316" spans="2:12" ht="66">
      <c r="B316" s="125" t="s">
        <v>615</v>
      </c>
      <c r="C316" s="129" t="s">
        <v>715</v>
      </c>
      <c r="D316" s="127">
        <v>44256</v>
      </c>
      <c r="E316" s="126" t="s">
        <v>165</v>
      </c>
      <c r="F316" s="126" t="s">
        <v>576</v>
      </c>
      <c r="G316" s="126" t="s">
        <v>613</v>
      </c>
      <c r="H316" s="128">
        <v>50877456</v>
      </c>
      <c r="I316" s="128">
        <f t="shared" si="20"/>
        <v>50877456</v>
      </c>
      <c r="J316" s="126" t="s">
        <v>42</v>
      </c>
      <c r="K316" s="126" t="str">
        <f t="shared" si="21"/>
        <v>No</v>
      </c>
      <c r="L316" s="126" t="str">
        <f t="shared" si="22"/>
        <v>Secretaria de Planeación e Infraestructura Municipal</v>
      </c>
    </row>
    <row r="317" spans="2:12" ht="66">
      <c r="B317" s="125" t="s">
        <v>615</v>
      </c>
      <c r="C317" s="129" t="s">
        <v>716</v>
      </c>
      <c r="D317" s="127">
        <v>44287</v>
      </c>
      <c r="E317" s="126" t="s">
        <v>155</v>
      </c>
      <c r="F317" s="126" t="s">
        <v>142</v>
      </c>
      <c r="G317" s="126" t="s">
        <v>613</v>
      </c>
      <c r="H317" s="128">
        <v>25438728</v>
      </c>
      <c r="I317" s="128">
        <f>+H317</f>
        <v>25438728</v>
      </c>
      <c r="J317" s="126" t="s">
        <v>42</v>
      </c>
      <c r="K317" s="126" t="str">
        <f>+J317</f>
        <v>No</v>
      </c>
      <c r="L317" s="126" t="str">
        <f t="shared" si="22"/>
        <v>Secretaria de Planeación e Infraestructura Municipal</v>
      </c>
    </row>
    <row r="318" spans="2:12" ht="66">
      <c r="B318" s="125" t="s">
        <v>619</v>
      </c>
      <c r="C318" s="129" t="s">
        <v>717</v>
      </c>
      <c r="D318" s="127">
        <v>44317</v>
      </c>
      <c r="E318" s="126" t="s">
        <v>163</v>
      </c>
      <c r="F318" s="126" t="s">
        <v>563</v>
      </c>
      <c r="G318" s="126" t="s">
        <v>613</v>
      </c>
      <c r="H318" s="128">
        <v>491863864</v>
      </c>
      <c r="I318" s="128">
        <f t="shared" si="20"/>
        <v>491863864</v>
      </c>
      <c r="J318" s="126" t="s">
        <v>42</v>
      </c>
      <c r="K318" s="126" t="str">
        <f t="shared" si="21"/>
        <v>No</v>
      </c>
      <c r="L318" s="126" t="str">
        <f t="shared" si="22"/>
        <v>Secretaria de Planeación e Infraestructura Municipal</v>
      </c>
    </row>
    <row r="319" spans="2:12" ht="66">
      <c r="B319" s="125" t="s">
        <v>566</v>
      </c>
      <c r="C319" s="129" t="s">
        <v>718</v>
      </c>
      <c r="D319" s="127">
        <f>+D318</f>
        <v>44317</v>
      </c>
      <c r="E319" s="126" t="s">
        <v>592</v>
      </c>
      <c r="F319" s="126" t="s">
        <v>568</v>
      </c>
      <c r="G319" s="126" t="s">
        <v>613</v>
      </c>
      <c r="H319" s="128">
        <v>54105025.04</v>
      </c>
      <c r="I319" s="128">
        <f t="shared" si="20"/>
        <v>54105025.04</v>
      </c>
      <c r="J319" s="126" t="s">
        <v>42</v>
      </c>
      <c r="K319" s="126" t="str">
        <f t="shared" si="21"/>
        <v>No</v>
      </c>
      <c r="L319" s="126" t="str">
        <f t="shared" si="22"/>
        <v>Secretaria de Planeación e Infraestructura Municipal</v>
      </c>
    </row>
    <row r="320" spans="2:12" ht="66">
      <c r="B320" s="125" t="s">
        <v>619</v>
      </c>
      <c r="C320" s="129" t="s">
        <v>719</v>
      </c>
      <c r="D320" s="127">
        <v>44348</v>
      </c>
      <c r="E320" s="126" t="s">
        <v>165</v>
      </c>
      <c r="F320" s="126" t="s">
        <v>576</v>
      </c>
      <c r="G320" s="126" t="s">
        <v>613</v>
      </c>
      <c r="H320" s="128">
        <v>74053269</v>
      </c>
      <c r="I320" s="128">
        <f>+H320</f>
        <v>74053269</v>
      </c>
      <c r="J320" s="126" t="s">
        <v>42</v>
      </c>
      <c r="K320" s="126" t="str">
        <f>+J320</f>
        <v>No</v>
      </c>
      <c r="L320" s="126" t="str">
        <f t="shared" si="22"/>
        <v>Secretaria de Planeación e Infraestructura Municipal</v>
      </c>
    </row>
    <row r="321" spans="2:12" ht="49.5">
      <c r="B321" s="125">
        <v>80141600</v>
      </c>
      <c r="C321" s="126" t="s">
        <v>621</v>
      </c>
      <c r="D321" s="127">
        <v>44228</v>
      </c>
      <c r="E321" s="126" t="s">
        <v>618</v>
      </c>
      <c r="F321" s="126" t="s">
        <v>142</v>
      </c>
      <c r="G321" s="126" t="s">
        <v>69</v>
      </c>
      <c r="H321" s="128">
        <v>7200000</v>
      </c>
      <c r="I321" s="128">
        <f aca="true" t="shared" si="23" ref="I321:I326">+H321</f>
        <v>7200000</v>
      </c>
      <c r="J321" s="126" t="s">
        <v>42</v>
      </c>
      <c r="K321" s="126" t="str">
        <f aca="true" t="shared" si="24" ref="K321:K326">+J321</f>
        <v>No</v>
      </c>
      <c r="L321" s="126" t="str">
        <f>+L222</f>
        <v>Secretaria de Planeación e Infraestructura Municipal</v>
      </c>
    </row>
    <row r="322" spans="2:12" ht="49.5">
      <c r="B322" s="125">
        <v>80141600</v>
      </c>
      <c r="C322" s="126" t="s">
        <v>622</v>
      </c>
      <c r="D322" s="127">
        <v>44256</v>
      </c>
      <c r="E322" s="126" t="s">
        <v>165</v>
      </c>
      <c r="F322" s="126" t="s">
        <v>142</v>
      </c>
      <c r="G322" s="126" t="s">
        <v>69</v>
      </c>
      <c r="H322" s="128">
        <v>7200000</v>
      </c>
      <c r="I322" s="128">
        <f t="shared" si="23"/>
        <v>7200000</v>
      </c>
      <c r="J322" s="126" t="s">
        <v>42</v>
      </c>
      <c r="K322" s="126" t="str">
        <f t="shared" si="24"/>
        <v>No</v>
      </c>
      <c r="L322" s="126" t="str">
        <f>+L223</f>
        <v>Secretaria de Planeación e Infraestructura Municipal</v>
      </c>
    </row>
    <row r="323" spans="2:12" ht="49.5">
      <c r="B323" s="125">
        <v>80141600</v>
      </c>
      <c r="C323" s="126" t="s">
        <v>623</v>
      </c>
      <c r="D323" s="127">
        <v>44287</v>
      </c>
      <c r="E323" s="126" t="s">
        <v>165</v>
      </c>
      <c r="F323" s="126" t="s">
        <v>142</v>
      </c>
      <c r="G323" s="126" t="s">
        <v>69</v>
      </c>
      <c r="H323" s="128">
        <v>7200000</v>
      </c>
      <c r="I323" s="128">
        <f t="shared" si="23"/>
        <v>7200000</v>
      </c>
      <c r="J323" s="126" t="s">
        <v>42</v>
      </c>
      <c r="K323" s="126" t="str">
        <f t="shared" si="24"/>
        <v>No</v>
      </c>
      <c r="L323" s="126" t="str">
        <f>+L224</f>
        <v>Secretaria de Planeación e Infraestructura Municipal</v>
      </c>
    </row>
    <row r="324" spans="2:12" ht="33">
      <c r="B324" s="125" t="s">
        <v>624</v>
      </c>
      <c r="C324" s="126" t="s">
        <v>625</v>
      </c>
      <c r="D324" s="127">
        <v>44348</v>
      </c>
      <c r="E324" s="126" t="s">
        <v>165</v>
      </c>
      <c r="F324" s="126" t="s">
        <v>142</v>
      </c>
      <c r="G324" s="126" t="s">
        <v>626</v>
      </c>
      <c r="H324" s="128">
        <v>7200000</v>
      </c>
      <c r="I324" s="128">
        <f>+H324</f>
        <v>7200000</v>
      </c>
      <c r="J324" s="126" t="s">
        <v>42</v>
      </c>
      <c r="K324" s="126" t="str">
        <f>+J324</f>
        <v>No</v>
      </c>
      <c r="L324" s="126" t="str">
        <f>+L323</f>
        <v>Secretaria de Planeación e Infraestructura Municipal</v>
      </c>
    </row>
    <row r="325" spans="2:12" ht="49.5">
      <c r="B325" s="125" t="s">
        <v>627</v>
      </c>
      <c r="C325" s="126" t="s">
        <v>628</v>
      </c>
      <c r="D325" s="127">
        <v>44317</v>
      </c>
      <c r="E325" s="126" t="s">
        <v>165</v>
      </c>
      <c r="F325" s="126" t="s">
        <v>142</v>
      </c>
      <c r="G325" s="126" t="s">
        <v>69</v>
      </c>
      <c r="H325" s="128">
        <v>7200000</v>
      </c>
      <c r="I325" s="128">
        <f t="shared" si="23"/>
        <v>7200000</v>
      </c>
      <c r="J325" s="126" t="s">
        <v>42</v>
      </c>
      <c r="K325" s="126" t="str">
        <f t="shared" si="24"/>
        <v>No</v>
      </c>
      <c r="L325" s="126" t="str">
        <f>+L324</f>
        <v>Secretaria de Planeación e Infraestructura Municipal</v>
      </c>
    </row>
    <row r="326" spans="2:12" ht="33">
      <c r="B326" s="125">
        <v>10151500</v>
      </c>
      <c r="C326" s="126" t="s">
        <v>629</v>
      </c>
      <c r="D326" s="127">
        <v>44348</v>
      </c>
      <c r="E326" s="126" t="s">
        <v>155</v>
      </c>
      <c r="F326" s="126" t="s">
        <v>576</v>
      </c>
      <c r="G326" s="126" t="s">
        <v>69</v>
      </c>
      <c r="H326" s="128">
        <v>30017501</v>
      </c>
      <c r="I326" s="128">
        <f t="shared" si="23"/>
        <v>30017501</v>
      </c>
      <c r="J326" s="126" t="s">
        <v>42</v>
      </c>
      <c r="K326" s="126" t="str">
        <f t="shared" si="24"/>
        <v>No</v>
      </c>
      <c r="L326" s="126" t="str">
        <f>+L227</f>
        <v>Secretaria de Planeación e Infraestructura Municipal</v>
      </c>
    </row>
    <row r="327" spans="2:12" ht="33">
      <c r="B327" s="131"/>
      <c r="C327" s="131" t="s">
        <v>720</v>
      </c>
      <c r="D327" s="132">
        <v>44256</v>
      </c>
      <c r="E327" s="131" t="s">
        <v>126</v>
      </c>
      <c r="F327" s="131" t="s">
        <v>576</v>
      </c>
      <c r="G327" s="131" t="s">
        <v>69</v>
      </c>
      <c r="H327" s="133">
        <v>60000000</v>
      </c>
      <c r="I327" s="128">
        <v>60000000</v>
      </c>
      <c r="J327" s="126" t="s">
        <v>42</v>
      </c>
      <c r="K327" s="126" t="str">
        <f>+J327</f>
        <v>No</v>
      </c>
      <c r="L327" s="126" t="str">
        <f>+L306</f>
        <v>Secretaria de Planeación e Infraestructura Municipal</v>
      </c>
    </row>
    <row r="328" spans="2:12" ht="66">
      <c r="B328" s="130">
        <v>80141600</v>
      </c>
      <c r="C328" s="131" t="s">
        <v>721</v>
      </c>
      <c r="D328" s="132">
        <v>44287</v>
      </c>
      <c r="E328" s="131" t="s">
        <v>158</v>
      </c>
      <c r="F328" s="131" t="s">
        <v>142</v>
      </c>
      <c r="G328" s="131" t="s">
        <v>626</v>
      </c>
      <c r="H328" s="133">
        <v>5000000</v>
      </c>
      <c r="I328" s="128">
        <f>+H328</f>
        <v>5000000</v>
      </c>
      <c r="J328" s="126" t="s">
        <v>42</v>
      </c>
      <c r="K328" s="126" t="str">
        <f>+J328</f>
        <v>No</v>
      </c>
      <c r="L328" s="126" t="str">
        <f aca="true" t="shared" si="25" ref="L328:L333">+L327</f>
        <v>Secretaria de Planeación e Infraestructura Municipal</v>
      </c>
    </row>
    <row r="329" spans="2:12" ht="33">
      <c r="B329" s="125" t="s">
        <v>624</v>
      </c>
      <c r="C329" s="131" t="s">
        <v>722</v>
      </c>
      <c r="D329" s="132">
        <v>44317</v>
      </c>
      <c r="E329" s="131" t="s">
        <v>165</v>
      </c>
      <c r="F329" s="131" t="s">
        <v>631</v>
      </c>
      <c r="G329" s="131" t="s">
        <v>626</v>
      </c>
      <c r="H329" s="133">
        <v>100000000</v>
      </c>
      <c r="I329" s="128">
        <f>+H329</f>
        <v>100000000</v>
      </c>
      <c r="J329" s="126" t="s">
        <v>42</v>
      </c>
      <c r="K329" s="126" t="str">
        <f>+J329</f>
        <v>No</v>
      </c>
      <c r="L329" s="126" t="str">
        <f t="shared" si="25"/>
        <v>Secretaria de Planeación e Infraestructura Municipal</v>
      </c>
    </row>
    <row r="330" spans="2:12" ht="66">
      <c r="B330" s="125" t="s">
        <v>635</v>
      </c>
      <c r="C330" s="131" t="s">
        <v>723</v>
      </c>
      <c r="D330" s="132">
        <v>44287</v>
      </c>
      <c r="E330" s="131" t="s">
        <v>155</v>
      </c>
      <c r="F330" s="131" t="s">
        <v>142</v>
      </c>
      <c r="G330" s="126" t="s">
        <v>613</v>
      </c>
      <c r="H330" s="133">
        <v>25438728</v>
      </c>
      <c r="I330" s="128">
        <f>+H330</f>
        <v>25438728</v>
      </c>
      <c r="J330" s="126" t="s">
        <v>42</v>
      </c>
      <c r="K330" s="126" t="str">
        <f>+J330</f>
        <v>No</v>
      </c>
      <c r="L330" s="126" t="str">
        <f t="shared" si="25"/>
        <v>Secretaria de Planeación e Infraestructura Municipal</v>
      </c>
    </row>
    <row r="331" spans="2:12" ht="66">
      <c r="B331" s="125" t="s">
        <v>707</v>
      </c>
      <c r="C331" s="131" t="s">
        <v>724</v>
      </c>
      <c r="D331" s="132">
        <v>44348</v>
      </c>
      <c r="E331" s="131" t="s">
        <v>163</v>
      </c>
      <c r="F331" s="131" t="s">
        <v>576</v>
      </c>
      <c r="G331" s="126" t="s">
        <v>613</v>
      </c>
      <c r="H331" s="133">
        <v>160000000</v>
      </c>
      <c r="I331" s="128">
        <f>+H331</f>
        <v>160000000</v>
      </c>
      <c r="J331" s="126" t="s">
        <v>42</v>
      </c>
      <c r="K331" s="126" t="str">
        <f>+J331</f>
        <v>No</v>
      </c>
      <c r="L331" s="126" t="str">
        <f t="shared" si="25"/>
        <v>Secretaria de Planeación e Infraestructura Municipal</v>
      </c>
    </row>
    <row r="332" spans="2:12" ht="82.5">
      <c r="B332" s="125" t="s">
        <v>642</v>
      </c>
      <c r="C332" s="131" t="s">
        <v>725</v>
      </c>
      <c r="D332" s="134">
        <v>44228</v>
      </c>
      <c r="E332" s="131" t="s">
        <v>158</v>
      </c>
      <c r="F332" s="135" t="s">
        <v>563</v>
      </c>
      <c r="G332" s="131" t="s">
        <v>726</v>
      </c>
      <c r="H332" s="133">
        <v>1125000000</v>
      </c>
      <c r="I332" s="133">
        <f>H332</f>
        <v>1125000000</v>
      </c>
      <c r="J332" s="135" t="s">
        <v>108</v>
      </c>
      <c r="K332" s="135" t="s">
        <v>109</v>
      </c>
      <c r="L332" s="135" t="str">
        <f t="shared" si="25"/>
        <v>Secretaria de Planeación e Infraestructura Municipal</v>
      </c>
    </row>
    <row r="333" spans="2:12" ht="49.5">
      <c r="B333" s="125" t="s">
        <v>566</v>
      </c>
      <c r="C333" s="131" t="s">
        <v>727</v>
      </c>
      <c r="D333" s="134">
        <v>44228</v>
      </c>
      <c r="E333" s="131" t="s">
        <v>728</v>
      </c>
      <c r="F333" s="135" t="s">
        <v>568</v>
      </c>
      <c r="G333" s="131" t="s">
        <v>726</v>
      </c>
      <c r="H333" s="133">
        <v>125000000</v>
      </c>
      <c r="I333" s="133">
        <f>H333</f>
        <v>125000000</v>
      </c>
      <c r="J333" s="135" t="s">
        <v>108</v>
      </c>
      <c r="K333" s="135" t="s">
        <v>109</v>
      </c>
      <c r="L333" s="135" t="str">
        <f t="shared" si="25"/>
        <v>Secretaria de Planeación e Infraestructura Municipal</v>
      </c>
    </row>
    <row r="334" spans="2:12" ht="60">
      <c r="B334" s="26">
        <v>80111700</v>
      </c>
      <c r="C334" s="34" t="s">
        <v>415</v>
      </c>
      <c r="D334" s="36" t="s">
        <v>36</v>
      </c>
      <c r="E334" s="37">
        <v>11</v>
      </c>
      <c r="F334" s="37" t="s">
        <v>70</v>
      </c>
      <c r="G334" s="26" t="s">
        <v>416</v>
      </c>
      <c r="H334" s="38">
        <f>1800000*E334</f>
        <v>19800000</v>
      </c>
      <c r="I334" s="38">
        <f aca="true" t="shared" si="26" ref="I334:I344">H334</f>
        <v>19800000</v>
      </c>
      <c r="J334" s="27" t="s">
        <v>108</v>
      </c>
      <c r="K334" s="37" t="s">
        <v>109</v>
      </c>
      <c r="L334" s="26" t="s">
        <v>417</v>
      </c>
    </row>
    <row r="335" spans="2:12" ht="75">
      <c r="B335" s="26">
        <v>80111700</v>
      </c>
      <c r="C335" s="30" t="s">
        <v>418</v>
      </c>
      <c r="D335" s="36" t="s">
        <v>36</v>
      </c>
      <c r="E335" s="37">
        <v>11</v>
      </c>
      <c r="F335" s="37" t="s">
        <v>70</v>
      </c>
      <c r="G335" s="26" t="s">
        <v>416</v>
      </c>
      <c r="H335" s="38">
        <f>2100000*E335</f>
        <v>23100000</v>
      </c>
      <c r="I335" s="38">
        <f t="shared" si="26"/>
        <v>23100000</v>
      </c>
      <c r="J335" s="27" t="s">
        <v>108</v>
      </c>
      <c r="K335" s="37" t="s">
        <v>109</v>
      </c>
      <c r="L335" s="26" t="s">
        <v>419</v>
      </c>
    </row>
    <row r="336" spans="2:12" ht="60">
      <c r="B336" s="39">
        <v>80111700</v>
      </c>
      <c r="C336" s="110" t="s">
        <v>420</v>
      </c>
      <c r="D336" s="36" t="s">
        <v>36</v>
      </c>
      <c r="E336" s="37">
        <v>11</v>
      </c>
      <c r="F336" s="37" t="s">
        <v>70</v>
      </c>
      <c r="G336" s="26" t="s">
        <v>416</v>
      </c>
      <c r="H336" s="38">
        <f>1400000*E336</f>
        <v>15400000</v>
      </c>
      <c r="I336" s="38">
        <f t="shared" si="26"/>
        <v>15400000</v>
      </c>
      <c r="J336" s="27" t="s">
        <v>108</v>
      </c>
      <c r="K336" s="37" t="s">
        <v>109</v>
      </c>
      <c r="L336" s="26" t="s">
        <v>421</v>
      </c>
    </row>
    <row r="337" spans="2:12" ht="60">
      <c r="B337" s="26">
        <v>80111700</v>
      </c>
      <c r="C337" s="28" t="s">
        <v>422</v>
      </c>
      <c r="D337" s="36" t="s">
        <v>36</v>
      </c>
      <c r="E337" s="37">
        <v>11</v>
      </c>
      <c r="F337" s="37" t="s">
        <v>70</v>
      </c>
      <c r="G337" s="26" t="s">
        <v>416</v>
      </c>
      <c r="H337" s="38">
        <f>1400000*E337*3</f>
        <v>46200000</v>
      </c>
      <c r="I337" s="38">
        <f t="shared" si="26"/>
        <v>46200000</v>
      </c>
      <c r="J337" s="27" t="s">
        <v>108</v>
      </c>
      <c r="K337" s="37" t="s">
        <v>109</v>
      </c>
      <c r="L337" s="26" t="s">
        <v>423</v>
      </c>
    </row>
    <row r="338" spans="2:12" ht="60">
      <c r="B338" s="26">
        <v>80111700</v>
      </c>
      <c r="C338" s="28" t="s">
        <v>424</v>
      </c>
      <c r="D338" s="36" t="s">
        <v>36</v>
      </c>
      <c r="E338" s="37">
        <v>11</v>
      </c>
      <c r="F338" s="37" t="s">
        <v>70</v>
      </c>
      <c r="G338" s="26" t="s">
        <v>416</v>
      </c>
      <c r="H338" s="38">
        <f>1400000*E338</f>
        <v>15400000</v>
      </c>
      <c r="I338" s="38">
        <f t="shared" si="26"/>
        <v>15400000</v>
      </c>
      <c r="J338" s="27" t="s">
        <v>108</v>
      </c>
      <c r="K338" s="37" t="s">
        <v>109</v>
      </c>
      <c r="L338" s="26" t="s">
        <v>425</v>
      </c>
    </row>
    <row r="339" spans="2:12" ht="60">
      <c r="B339" s="26">
        <v>80111700</v>
      </c>
      <c r="C339" s="30" t="s">
        <v>426</v>
      </c>
      <c r="D339" s="36" t="s">
        <v>36</v>
      </c>
      <c r="E339" s="37">
        <v>11</v>
      </c>
      <c r="F339" s="37" t="s">
        <v>70</v>
      </c>
      <c r="G339" s="26" t="s">
        <v>416</v>
      </c>
      <c r="H339" s="38">
        <f>1400000*E339</f>
        <v>15400000</v>
      </c>
      <c r="I339" s="38">
        <f t="shared" si="26"/>
        <v>15400000</v>
      </c>
      <c r="J339" s="27" t="s">
        <v>108</v>
      </c>
      <c r="K339" s="37" t="s">
        <v>109</v>
      </c>
      <c r="L339" s="26" t="s">
        <v>425</v>
      </c>
    </row>
    <row r="340" spans="2:12" ht="60">
      <c r="B340" s="26">
        <v>80111700</v>
      </c>
      <c r="C340" s="28" t="s">
        <v>427</v>
      </c>
      <c r="D340" s="36" t="s">
        <v>36</v>
      </c>
      <c r="E340" s="37">
        <v>11</v>
      </c>
      <c r="F340" s="37" t="s">
        <v>70</v>
      </c>
      <c r="G340" s="26" t="s">
        <v>416</v>
      </c>
      <c r="H340" s="38">
        <f>1400000*E340</f>
        <v>15400000</v>
      </c>
      <c r="I340" s="38">
        <f t="shared" si="26"/>
        <v>15400000</v>
      </c>
      <c r="J340" s="27" t="s">
        <v>108</v>
      </c>
      <c r="K340" s="37" t="s">
        <v>109</v>
      </c>
      <c r="L340" s="26" t="s">
        <v>425</v>
      </c>
    </row>
    <row r="341" spans="2:12" ht="45">
      <c r="B341" s="26">
        <v>80111700</v>
      </c>
      <c r="C341" s="30" t="s">
        <v>428</v>
      </c>
      <c r="D341" s="36" t="s">
        <v>36</v>
      </c>
      <c r="E341" s="37">
        <v>11</v>
      </c>
      <c r="F341" s="37" t="s">
        <v>70</v>
      </c>
      <c r="G341" s="26" t="s">
        <v>416</v>
      </c>
      <c r="H341" s="38">
        <f>1400000*E341</f>
        <v>15400000</v>
      </c>
      <c r="I341" s="38">
        <f t="shared" si="26"/>
        <v>15400000</v>
      </c>
      <c r="J341" s="27" t="s">
        <v>108</v>
      </c>
      <c r="K341" s="37" t="s">
        <v>109</v>
      </c>
      <c r="L341" s="26" t="s">
        <v>429</v>
      </c>
    </row>
    <row r="342" spans="2:12" ht="60">
      <c r="B342" s="26">
        <v>80111700</v>
      </c>
      <c r="C342" s="40" t="s">
        <v>430</v>
      </c>
      <c r="D342" s="36" t="s">
        <v>36</v>
      </c>
      <c r="E342" s="37">
        <v>11</v>
      </c>
      <c r="F342" s="37" t="s">
        <v>70</v>
      </c>
      <c r="G342" s="27" t="s">
        <v>416</v>
      </c>
      <c r="H342" s="38">
        <f>1400000*E342*3</f>
        <v>46200000</v>
      </c>
      <c r="I342" s="38">
        <f t="shared" si="26"/>
        <v>46200000</v>
      </c>
      <c r="J342" s="27" t="s">
        <v>108</v>
      </c>
      <c r="K342" s="37" t="s">
        <v>109</v>
      </c>
      <c r="L342" s="26" t="s">
        <v>431</v>
      </c>
    </row>
    <row r="343" spans="2:12" ht="60">
      <c r="B343" s="26">
        <v>80111700</v>
      </c>
      <c r="C343" s="40" t="s">
        <v>432</v>
      </c>
      <c r="D343" s="36" t="s">
        <v>36</v>
      </c>
      <c r="E343" s="37">
        <v>11</v>
      </c>
      <c r="F343" s="37" t="s">
        <v>70</v>
      </c>
      <c r="G343" s="27" t="s">
        <v>416</v>
      </c>
      <c r="H343" s="38">
        <f>1400000*E343</f>
        <v>15400000</v>
      </c>
      <c r="I343" s="38">
        <f>H343</f>
        <v>15400000</v>
      </c>
      <c r="J343" s="27" t="s">
        <v>108</v>
      </c>
      <c r="K343" s="37" t="s">
        <v>109</v>
      </c>
      <c r="L343" s="26" t="s">
        <v>431</v>
      </c>
    </row>
    <row r="344" spans="2:12" ht="60">
      <c r="B344" s="26">
        <v>80111700</v>
      </c>
      <c r="C344" s="111" t="s">
        <v>433</v>
      </c>
      <c r="D344" s="36" t="s">
        <v>36</v>
      </c>
      <c r="E344" s="37">
        <v>11</v>
      </c>
      <c r="F344" s="37" t="s">
        <v>70</v>
      </c>
      <c r="G344" s="26" t="s">
        <v>416</v>
      </c>
      <c r="H344" s="38">
        <f>1800000*E344</f>
        <v>19800000</v>
      </c>
      <c r="I344" s="38">
        <f t="shared" si="26"/>
        <v>19800000</v>
      </c>
      <c r="J344" s="27" t="s">
        <v>108</v>
      </c>
      <c r="K344" s="37" t="s">
        <v>109</v>
      </c>
      <c r="L344" s="26" t="s">
        <v>434</v>
      </c>
    </row>
    <row r="345" spans="2:12" ht="45">
      <c r="B345" s="26">
        <v>80111700</v>
      </c>
      <c r="C345" s="111" t="s">
        <v>435</v>
      </c>
      <c r="D345" s="36" t="s">
        <v>36</v>
      </c>
      <c r="E345" s="37">
        <v>11</v>
      </c>
      <c r="F345" s="37" t="s">
        <v>70</v>
      </c>
      <c r="G345" s="26" t="s">
        <v>416</v>
      </c>
      <c r="H345" s="38">
        <f>1200000*E345*2</f>
        <v>26400000</v>
      </c>
      <c r="I345" s="38">
        <f>H345</f>
        <v>26400000</v>
      </c>
      <c r="J345" s="27" t="s">
        <v>108</v>
      </c>
      <c r="K345" s="37" t="s">
        <v>109</v>
      </c>
      <c r="L345" s="26" t="s">
        <v>434</v>
      </c>
    </row>
    <row r="346" spans="2:12" ht="45">
      <c r="B346" s="27" t="s">
        <v>436</v>
      </c>
      <c r="C346" s="112" t="s">
        <v>437</v>
      </c>
      <c r="D346" s="36" t="s">
        <v>37</v>
      </c>
      <c r="E346" s="37">
        <v>1</v>
      </c>
      <c r="F346" s="26" t="s">
        <v>56</v>
      </c>
      <c r="G346" s="26" t="s">
        <v>438</v>
      </c>
      <c r="H346" s="38">
        <v>75000000</v>
      </c>
      <c r="I346" s="38">
        <f>H346</f>
        <v>75000000</v>
      </c>
      <c r="J346" s="27" t="s">
        <v>108</v>
      </c>
      <c r="K346" s="37" t="s">
        <v>109</v>
      </c>
      <c r="L346" s="26" t="s">
        <v>439</v>
      </c>
    </row>
    <row r="347" spans="2:12" ht="45">
      <c r="B347" s="26" t="s">
        <v>440</v>
      </c>
      <c r="C347" s="34" t="s">
        <v>441</v>
      </c>
      <c r="D347" s="36">
        <v>44287</v>
      </c>
      <c r="E347" s="37">
        <v>2</v>
      </c>
      <c r="F347" s="26" t="s">
        <v>72</v>
      </c>
      <c r="G347" s="26" t="s">
        <v>438</v>
      </c>
      <c r="H347" s="38">
        <v>50000000</v>
      </c>
      <c r="I347" s="38">
        <v>50000000</v>
      </c>
      <c r="J347" s="27" t="s">
        <v>108</v>
      </c>
      <c r="K347" s="37" t="s">
        <v>109</v>
      </c>
      <c r="L347" s="26" t="s">
        <v>439</v>
      </c>
    </row>
    <row r="348" spans="2:12" ht="45">
      <c r="B348" s="33" t="s">
        <v>442</v>
      </c>
      <c r="C348" s="112" t="s">
        <v>729</v>
      </c>
      <c r="D348" s="113">
        <v>44287</v>
      </c>
      <c r="E348" s="33">
        <v>2</v>
      </c>
      <c r="F348" s="26" t="s">
        <v>72</v>
      </c>
      <c r="G348" s="33" t="s">
        <v>438</v>
      </c>
      <c r="H348" s="114">
        <v>25000000</v>
      </c>
      <c r="I348" s="115">
        <v>25000000</v>
      </c>
      <c r="J348" s="116" t="s">
        <v>108</v>
      </c>
      <c r="K348" s="116" t="s">
        <v>109</v>
      </c>
      <c r="L348" s="33" t="s">
        <v>417</v>
      </c>
    </row>
    <row r="349" spans="2:12" ht="60">
      <c r="B349" s="27" t="s">
        <v>443</v>
      </c>
      <c r="C349" s="117" t="s">
        <v>444</v>
      </c>
      <c r="D349" s="36">
        <v>44228</v>
      </c>
      <c r="E349" s="32">
        <v>4</v>
      </c>
      <c r="F349" s="26" t="s">
        <v>72</v>
      </c>
      <c r="G349" s="27" t="s">
        <v>438</v>
      </c>
      <c r="H349" s="118">
        <v>25000000</v>
      </c>
      <c r="I349" s="118">
        <v>25000000</v>
      </c>
      <c r="J349" s="119" t="s">
        <v>108</v>
      </c>
      <c r="K349" s="119" t="s">
        <v>109</v>
      </c>
      <c r="L349" s="31" t="s">
        <v>445</v>
      </c>
    </row>
    <row r="350" spans="2:12" ht="45">
      <c r="B350" s="27">
        <v>41104200</v>
      </c>
      <c r="C350" s="117" t="s">
        <v>446</v>
      </c>
      <c r="D350" s="36">
        <v>44348</v>
      </c>
      <c r="E350" s="27">
        <v>4</v>
      </c>
      <c r="F350" s="26" t="s">
        <v>72</v>
      </c>
      <c r="G350" s="27" t="s">
        <v>438</v>
      </c>
      <c r="H350" s="120">
        <v>25000000</v>
      </c>
      <c r="I350" s="120">
        <v>25000000</v>
      </c>
      <c r="J350" s="37" t="s">
        <v>108</v>
      </c>
      <c r="K350" s="37" t="s">
        <v>109</v>
      </c>
      <c r="L350" s="26" t="s">
        <v>445</v>
      </c>
    </row>
    <row r="351" spans="2:12" ht="60">
      <c r="B351" s="27" t="s">
        <v>447</v>
      </c>
      <c r="C351" s="34" t="s">
        <v>448</v>
      </c>
      <c r="D351" s="36" t="s">
        <v>36</v>
      </c>
      <c r="E351" s="27">
        <v>11</v>
      </c>
      <c r="F351" s="27" t="s">
        <v>56</v>
      </c>
      <c r="G351" s="27" t="s">
        <v>416</v>
      </c>
      <c r="H351" s="120">
        <v>130000000</v>
      </c>
      <c r="I351" s="120">
        <v>130000000</v>
      </c>
      <c r="J351" s="37" t="s">
        <v>108</v>
      </c>
      <c r="K351" s="37" t="s">
        <v>109</v>
      </c>
      <c r="L351" s="26" t="s">
        <v>449</v>
      </c>
    </row>
    <row r="352" spans="2:12" ht="45">
      <c r="B352" s="26" t="s">
        <v>450</v>
      </c>
      <c r="C352" s="34" t="s">
        <v>451</v>
      </c>
      <c r="D352" s="36">
        <v>44228</v>
      </c>
      <c r="E352" s="37">
        <v>1</v>
      </c>
      <c r="F352" s="26" t="s">
        <v>72</v>
      </c>
      <c r="G352" s="26" t="s">
        <v>416</v>
      </c>
      <c r="H352" s="38">
        <v>25000000</v>
      </c>
      <c r="I352" s="38">
        <v>25000000</v>
      </c>
      <c r="J352" s="27" t="s">
        <v>108</v>
      </c>
      <c r="K352" s="37" t="s">
        <v>109</v>
      </c>
      <c r="L352" s="26" t="s">
        <v>452</v>
      </c>
    </row>
    <row r="353" spans="2:12" ht="60">
      <c r="B353" s="26">
        <v>78181500</v>
      </c>
      <c r="C353" s="34" t="s">
        <v>453</v>
      </c>
      <c r="D353" s="36">
        <v>44287</v>
      </c>
      <c r="E353" s="37">
        <v>1</v>
      </c>
      <c r="F353" s="26" t="s">
        <v>72</v>
      </c>
      <c r="G353" s="26" t="s">
        <v>416</v>
      </c>
      <c r="H353" s="38">
        <v>25000000</v>
      </c>
      <c r="I353" s="38">
        <v>25000000</v>
      </c>
      <c r="J353" s="27" t="s">
        <v>108</v>
      </c>
      <c r="K353" s="37" t="s">
        <v>109</v>
      </c>
      <c r="L353" s="26" t="s">
        <v>454</v>
      </c>
    </row>
    <row r="354" spans="2:12" ht="45">
      <c r="B354" s="26">
        <v>76121701</v>
      </c>
      <c r="C354" s="29" t="s">
        <v>455</v>
      </c>
      <c r="D354" s="36">
        <v>44287</v>
      </c>
      <c r="E354" s="26">
        <v>1</v>
      </c>
      <c r="F354" s="26" t="s">
        <v>72</v>
      </c>
      <c r="G354" s="26" t="s">
        <v>416</v>
      </c>
      <c r="H354" s="121">
        <v>24500000</v>
      </c>
      <c r="I354" s="121">
        <v>24500000</v>
      </c>
      <c r="J354" s="37" t="s">
        <v>108</v>
      </c>
      <c r="K354" s="37" t="s">
        <v>109</v>
      </c>
      <c r="L354" s="26" t="s">
        <v>456</v>
      </c>
    </row>
    <row r="355" spans="2:12" ht="60">
      <c r="B355" s="26">
        <v>41104207</v>
      </c>
      <c r="C355" s="34" t="s">
        <v>457</v>
      </c>
      <c r="D355" s="36">
        <v>44228</v>
      </c>
      <c r="E355" s="37">
        <v>11</v>
      </c>
      <c r="F355" s="26" t="s">
        <v>72</v>
      </c>
      <c r="G355" s="26" t="s">
        <v>438</v>
      </c>
      <c r="H355" s="38">
        <v>24000000</v>
      </c>
      <c r="I355" s="38">
        <v>24000000</v>
      </c>
      <c r="J355" s="27" t="s">
        <v>108</v>
      </c>
      <c r="K355" s="37" t="s">
        <v>109</v>
      </c>
      <c r="L355" s="26" t="s">
        <v>458</v>
      </c>
    </row>
    <row r="356" spans="2:12" ht="45">
      <c r="B356" s="26" t="s">
        <v>459</v>
      </c>
      <c r="C356" s="34" t="s">
        <v>460</v>
      </c>
      <c r="D356" s="36">
        <v>44228</v>
      </c>
      <c r="E356" s="37">
        <v>1</v>
      </c>
      <c r="F356" s="26" t="s">
        <v>72</v>
      </c>
      <c r="G356" s="26" t="s">
        <v>416</v>
      </c>
      <c r="H356" s="38">
        <v>25400000</v>
      </c>
      <c r="I356" s="38">
        <v>25400000</v>
      </c>
      <c r="J356" s="27" t="s">
        <v>108</v>
      </c>
      <c r="K356" s="37" t="s">
        <v>109</v>
      </c>
      <c r="L356" s="26" t="s">
        <v>452</v>
      </c>
    </row>
    <row r="357" spans="2:12" ht="45">
      <c r="B357" s="27" t="s">
        <v>461</v>
      </c>
      <c r="C357" s="34" t="s">
        <v>462</v>
      </c>
      <c r="D357" s="36">
        <v>44287</v>
      </c>
      <c r="E357" s="37">
        <v>1</v>
      </c>
      <c r="F357" s="26" t="s">
        <v>72</v>
      </c>
      <c r="G357" s="26" t="s">
        <v>416</v>
      </c>
      <c r="H357" s="38">
        <v>24000000</v>
      </c>
      <c r="I357" s="38">
        <v>24000000</v>
      </c>
      <c r="J357" s="27" t="s">
        <v>108</v>
      </c>
      <c r="K357" s="37" t="s">
        <v>109</v>
      </c>
      <c r="L357" s="26" t="s">
        <v>463</v>
      </c>
    </row>
    <row r="358" spans="2:12" ht="45">
      <c r="B358" s="26">
        <v>83101800</v>
      </c>
      <c r="C358" s="112" t="s">
        <v>464</v>
      </c>
      <c r="D358" s="41">
        <v>44199</v>
      </c>
      <c r="E358" s="26">
        <v>11</v>
      </c>
      <c r="F358" s="26" t="s">
        <v>86</v>
      </c>
      <c r="G358" s="26" t="s">
        <v>466</v>
      </c>
      <c r="H358" s="35">
        <v>310000000</v>
      </c>
      <c r="I358" s="35">
        <f>H358</f>
        <v>310000000</v>
      </c>
      <c r="J358" s="27" t="s">
        <v>108</v>
      </c>
      <c r="K358" s="27" t="s">
        <v>109</v>
      </c>
      <c r="L358" s="27" t="s">
        <v>467</v>
      </c>
    </row>
    <row r="359" spans="2:12" ht="60">
      <c r="B359" s="26" t="s">
        <v>447</v>
      </c>
      <c r="C359" s="112" t="s">
        <v>468</v>
      </c>
      <c r="D359" s="41" t="s">
        <v>36</v>
      </c>
      <c r="E359" s="27">
        <v>2</v>
      </c>
      <c r="F359" s="26" t="s">
        <v>72</v>
      </c>
      <c r="G359" s="27" t="s">
        <v>416</v>
      </c>
      <c r="H359" s="120">
        <v>25000000</v>
      </c>
      <c r="I359" s="120">
        <v>25000000</v>
      </c>
      <c r="J359" s="37" t="s">
        <v>108</v>
      </c>
      <c r="K359" s="37" t="s">
        <v>109</v>
      </c>
      <c r="L359" s="26" t="s">
        <v>449</v>
      </c>
    </row>
    <row r="360" spans="2:12" ht="72.75" customHeight="1">
      <c r="B360" s="26" t="s">
        <v>469</v>
      </c>
      <c r="C360" s="69" t="s">
        <v>752</v>
      </c>
      <c r="D360" s="41" t="s">
        <v>36</v>
      </c>
      <c r="E360" s="27">
        <v>1</v>
      </c>
      <c r="F360" s="26" t="s">
        <v>72</v>
      </c>
      <c r="G360" s="27" t="s">
        <v>69</v>
      </c>
      <c r="H360" s="120">
        <v>10700000</v>
      </c>
      <c r="I360" s="120">
        <v>10700000</v>
      </c>
      <c r="J360" s="37" t="s">
        <v>108</v>
      </c>
      <c r="K360" s="37" t="s">
        <v>43</v>
      </c>
      <c r="L360" s="26" t="s">
        <v>449</v>
      </c>
    </row>
    <row r="361" spans="2:12" ht="15">
      <c r="B361" s="83"/>
      <c r="C361" s="83"/>
      <c r="D361" s="136"/>
      <c r="E361" s="83"/>
      <c r="F361" s="83"/>
      <c r="G361" s="83"/>
      <c r="H361" s="137">
        <f>SUM(H22:H360)</f>
        <v>50661407474.04</v>
      </c>
      <c r="I361" s="83"/>
      <c r="J361" s="83"/>
      <c r="K361" s="83"/>
      <c r="L361" s="83"/>
    </row>
    <row r="362" ht="15"/>
    <row r="363" spans="2:5" ht="15">
      <c r="B363" s="123" t="s">
        <v>19</v>
      </c>
      <c r="E363" s="5"/>
    </row>
    <row r="364" spans="2:4" ht="29.25" customHeight="1">
      <c r="B364" s="92" t="s">
        <v>6</v>
      </c>
      <c r="C364" s="92" t="s">
        <v>61</v>
      </c>
      <c r="D364" s="93" t="s">
        <v>13</v>
      </c>
    </row>
    <row r="365" spans="1:4" ht="30">
      <c r="A365" s="6" t="s">
        <v>63</v>
      </c>
      <c r="B365" s="122"/>
      <c r="C365" s="122"/>
      <c r="D365" s="122"/>
    </row>
    <row r="366" ht="15"/>
    <row r="367" ht="15">
      <c r="B367" s="124"/>
    </row>
    <row r="368" ht="15">
      <c r="B368" s="124"/>
    </row>
  </sheetData>
  <sheetProtection formatCells="0" formatColumns="0" formatRows="0"/>
  <mergeCells count="2">
    <mergeCell ref="F5:I9"/>
    <mergeCell ref="F11:I15"/>
  </mergeCells>
  <dataValidations count="5">
    <dataValidation type="list" allowBlank="1" showInputMessage="1" showErrorMessage="1" sqref="D22:D320 D324:D360">
      <formula1>meses</formula1>
    </dataValidation>
    <dataValidation type="list" allowBlank="1" showInputMessage="1" showErrorMessage="1" sqref="K22:K320 K324:K360 K362">
      <formula1>vfestado</formula1>
    </dataValidation>
    <dataValidation type="list" allowBlank="1" showInputMessage="1" showErrorMessage="1" sqref="J22:J320 J324:J360 J362">
      <formula1>vf</formula1>
    </dataValidation>
    <dataValidation type="list" allowBlank="1" showInputMessage="1" showErrorMessage="1" sqref="G22:G320 G324:G360 G362">
      <formula1>fuenteRecursos</formula1>
    </dataValidation>
    <dataValidation type="list" allowBlank="1" showInputMessage="1" showErrorMessage="1" sqref="F22:F320 F324:F360 F362">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1">
      <selection activeCell="C31" sqref="C31"/>
    </sheetView>
  </sheetViews>
  <sheetFormatPr defaultColWidth="10.8515625" defaultRowHeight="15"/>
  <cols>
    <col min="1" max="1" width="10.8515625" style="8" customWidth="1"/>
    <col min="2" max="2" width="57.00390625" style="8" customWidth="1"/>
    <col min="3" max="3" width="104.7109375" style="8" customWidth="1"/>
    <col min="4" max="4" width="56.28125" style="8" customWidth="1"/>
    <col min="5" max="5" width="28.7109375" style="8" customWidth="1"/>
    <col min="6" max="6" width="29.57421875" style="8" customWidth="1"/>
    <col min="7" max="7" width="40.00390625" style="8" customWidth="1"/>
    <col min="8" max="8" width="21.28125" style="8" customWidth="1"/>
    <col min="9" max="9" width="16.421875" style="8" customWidth="1"/>
    <col min="10" max="10" width="16.140625" style="8" bestFit="1" customWidth="1"/>
    <col min="11" max="11" width="16.7109375" style="8" customWidth="1"/>
    <col min="12" max="12" width="47.140625" style="8" customWidth="1"/>
    <col min="13" max="13" width="14.00390625" style="8" customWidth="1"/>
    <col min="14" max="14" width="42.421875" style="8" customWidth="1"/>
    <col min="15" max="16384" width="10.8515625" style="8" customWidth="1"/>
  </cols>
  <sheetData>
    <row r="2" ht="15">
      <c r="B2" s="7" t="s">
        <v>18</v>
      </c>
    </row>
    <row r="3" ht="15">
      <c r="B3" s="7"/>
    </row>
    <row r="4" ht="15">
      <c r="B4" s="7" t="s">
        <v>0</v>
      </c>
    </row>
    <row r="5" spans="2:9" ht="15">
      <c r="B5" s="9" t="s">
        <v>1</v>
      </c>
      <c r="C5" s="10" t="s">
        <v>45</v>
      </c>
      <c r="F5" s="220" t="s">
        <v>24</v>
      </c>
      <c r="G5" s="221"/>
      <c r="H5" s="221"/>
      <c r="I5" s="222"/>
    </row>
    <row r="6" spans="2:9" ht="15">
      <c r="B6" s="9" t="s">
        <v>2</v>
      </c>
      <c r="C6" s="10" t="s">
        <v>46</v>
      </c>
      <c r="F6" s="223"/>
      <c r="G6" s="224"/>
      <c r="H6" s="224"/>
      <c r="I6" s="225"/>
    </row>
    <row r="7" spans="2:9" ht="15">
      <c r="B7" s="9" t="s">
        <v>3</v>
      </c>
      <c r="C7" s="11">
        <v>7956600</v>
      </c>
      <c r="F7" s="223"/>
      <c r="G7" s="224"/>
      <c r="H7" s="224"/>
      <c r="I7" s="225"/>
    </row>
    <row r="8" spans="2:9" ht="15">
      <c r="B8" s="9" t="s">
        <v>15</v>
      </c>
      <c r="C8" s="2" t="s">
        <v>47</v>
      </c>
      <c r="F8" s="223"/>
      <c r="G8" s="224"/>
      <c r="H8" s="224"/>
      <c r="I8" s="225"/>
    </row>
    <row r="9" spans="2:9" ht="180" customHeight="1">
      <c r="B9" s="9" t="s">
        <v>17</v>
      </c>
      <c r="C9" s="12" t="s">
        <v>54</v>
      </c>
      <c r="F9" s="226"/>
      <c r="G9" s="227"/>
      <c r="H9" s="227"/>
      <c r="I9" s="228"/>
    </row>
    <row r="10" spans="2:3" ht="148.5" customHeight="1">
      <c r="B10" s="9" t="s">
        <v>4</v>
      </c>
      <c r="C10" s="12" t="s">
        <v>55</v>
      </c>
    </row>
    <row r="11" spans="2:9" ht="30">
      <c r="B11" s="9" t="s">
        <v>5</v>
      </c>
      <c r="C11" s="10" t="s">
        <v>44</v>
      </c>
      <c r="F11" s="220" t="s">
        <v>23</v>
      </c>
      <c r="G11" s="221"/>
      <c r="H11" s="221"/>
      <c r="I11" s="222"/>
    </row>
    <row r="12" spans="2:9" ht="26.25">
      <c r="B12" s="9" t="s">
        <v>20</v>
      </c>
      <c r="C12" s="20">
        <v>36305002019</v>
      </c>
      <c r="F12" s="223"/>
      <c r="G12" s="224"/>
      <c r="H12" s="224"/>
      <c r="I12" s="225"/>
    </row>
    <row r="13" spans="2:9" ht="26.25">
      <c r="B13" s="9" t="s">
        <v>21</v>
      </c>
      <c r="C13" s="20">
        <v>245784840</v>
      </c>
      <c r="F13" s="223"/>
      <c r="G13" s="224"/>
      <c r="H13" s="224"/>
      <c r="I13" s="225"/>
    </row>
    <row r="14" spans="2:9" ht="26.25">
      <c r="B14" s="9" t="s">
        <v>22</v>
      </c>
      <c r="C14" s="20">
        <v>24578484</v>
      </c>
      <c r="F14" s="223"/>
      <c r="G14" s="224"/>
      <c r="H14" s="224"/>
      <c r="I14" s="225"/>
    </row>
    <row r="15" spans="2:9" ht="26.25">
      <c r="B15" s="9" t="s">
        <v>16</v>
      </c>
      <c r="C15" s="21">
        <v>44182</v>
      </c>
      <c r="F15" s="226"/>
      <c r="G15" s="227"/>
      <c r="H15" s="227"/>
      <c r="I15" s="228"/>
    </row>
    <row r="17" ht="15">
      <c r="B17" s="7" t="s">
        <v>14</v>
      </c>
    </row>
    <row r="18" spans="2:12" ht="75" customHeight="1">
      <c r="B18" s="3" t="s">
        <v>100</v>
      </c>
      <c r="C18" s="3" t="s">
        <v>6</v>
      </c>
      <c r="D18" s="3" t="s">
        <v>57</v>
      </c>
      <c r="E18" s="3" t="s">
        <v>58</v>
      </c>
      <c r="F18" s="3" t="s">
        <v>7</v>
      </c>
      <c r="G18" s="3" t="s">
        <v>8</v>
      </c>
      <c r="H18" s="3" t="s">
        <v>9</v>
      </c>
      <c r="I18" s="3" t="s">
        <v>10</v>
      </c>
      <c r="J18" s="3" t="s">
        <v>11</v>
      </c>
      <c r="K18" s="3" t="s">
        <v>12</v>
      </c>
      <c r="L18" s="3" t="s">
        <v>13</v>
      </c>
    </row>
    <row r="19" spans="2:12" ht="60">
      <c r="B19" s="12">
        <v>76111501</v>
      </c>
      <c r="C19" s="12" t="s">
        <v>27</v>
      </c>
      <c r="D19" s="13" t="s">
        <v>36</v>
      </c>
      <c r="E19" s="13">
        <v>12</v>
      </c>
      <c r="F19" s="12" t="s">
        <v>56</v>
      </c>
      <c r="G19" s="12" t="s">
        <v>41</v>
      </c>
      <c r="H19" s="14">
        <v>55843823</v>
      </c>
      <c r="I19" s="14">
        <v>55843823</v>
      </c>
      <c r="J19" s="12" t="s">
        <v>42</v>
      </c>
      <c r="K19" s="12" t="s">
        <v>43</v>
      </c>
      <c r="L19" s="12" t="s">
        <v>44</v>
      </c>
    </row>
    <row r="20" spans="2:12" ht="60">
      <c r="B20" s="12">
        <v>76111501</v>
      </c>
      <c r="C20" s="12" t="s">
        <v>27</v>
      </c>
      <c r="D20" s="13" t="s">
        <v>36</v>
      </c>
      <c r="E20" s="13">
        <v>12</v>
      </c>
      <c r="F20" s="12" t="s">
        <v>56</v>
      </c>
      <c r="G20" s="12" t="s">
        <v>41</v>
      </c>
      <c r="H20" s="14">
        <v>55843823</v>
      </c>
      <c r="I20" s="14">
        <v>55843823</v>
      </c>
      <c r="J20" s="12" t="s">
        <v>42</v>
      </c>
      <c r="K20" s="12" t="s">
        <v>43</v>
      </c>
      <c r="L20" s="12" t="s">
        <v>44</v>
      </c>
    </row>
    <row r="21" spans="2:12" ht="60">
      <c r="B21" s="12" t="s">
        <v>25</v>
      </c>
      <c r="C21" s="12" t="s">
        <v>28</v>
      </c>
      <c r="D21" s="13" t="s">
        <v>37</v>
      </c>
      <c r="E21" s="13">
        <v>11</v>
      </c>
      <c r="F21" s="12" t="s">
        <v>56</v>
      </c>
      <c r="G21" s="12" t="s">
        <v>41</v>
      </c>
      <c r="H21" s="14">
        <v>116573263</v>
      </c>
      <c r="I21" s="14">
        <v>116573263</v>
      </c>
      <c r="J21" s="12" t="s">
        <v>42</v>
      </c>
      <c r="K21" s="12" t="s">
        <v>43</v>
      </c>
      <c r="L21" s="12" t="s">
        <v>44</v>
      </c>
    </row>
    <row r="22" spans="2:12" ht="60">
      <c r="B22" s="12">
        <v>90121502</v>
      </c>
      <c r="C22" s="12" t="s">
        <v>29</v>
      </c>
      <c r="D22" s="13" t="s">
        <v>36</v>
      </c>
      <c r="E22" s="13">
        <v>12</v>
      </c>
      <c r="F22" s="12" t="s">
        <v>56</v>
      </c>
      <c r="G22" s="12" t="s">
        <v>41</v>
      </c>
      <c r="H22" s="14">
        <v>30000000</v>
      </c>
      <c r="I22" s="14">
        <v>30000000</v>
      </c>
      <c r="J22" s="12" t="s">
        <v>42</v>
      </c>
      <c r="K22" s="12" t="s">
        <v>43</v>
      </c>
      <c r="L22" s="12" t="s">
        <v>44</v>
      </c>
    </row>
    <row r="23" spans="2:12" ht="60">
      <c r="B23" s="12" t="s">
        <v>26</v>
      </c>
      <c r="C23" s="12" t="s">
        <v>30</v>
      </c>
      <c r="D23" s="13" t="s">
        <v>38</v>
      </c>
      <c r="E23" s="13">
        <v>9</v>
      </c>
      <c r="F23" s="12" t="s">
        <v>56</v>
      </c>
      <c r="G23" s="12" t="s">
        <v>41</v>
      </c>
      <c r="H23" s="14">
        <v>3722648</v>
      </c>
      <c r="I23" s="14">
        <v>3722648</v>
      </c>
      <c r="J23" s="12" t="s">
        <v>42</v>
      </c>
      <c r="K23" s="12" t="s">
        <v>43</v>
      </c>
      <c r="L23" s="12" t="s">
        <v>44</v>
      </c>
    </row>
    <row r="24" spans="2:12" ht="60">
      <c r="B24" s="12">
        <v>81112101</v>
      </c>
      <c r="C24" s="12" t="s">
        <v>31</v>
      </c>
      <c r="D24" s="13" t="s">
        <v>36</v>
      </c>
      <c r="E24" s="13">
        <v>7</v>
      </c>
      <c r="F24" s="12" t="s">
        <v>56</v>
      </c>
      <c r="G24" s="12" t="s">
        <v>41</v>
      </c>
      <c r="H24" s="14">
        <v>8455600</v>
      </c>
      <c r="I24" s="14">
        <v>8455600</v>
      </c>
      <c r="J24" s="12" t="s">
        <v>42</v>
      </c>
      <c r="K24" s="12" t="s">
        <v>43</v>
      </c>
      <c r="L24" s="12" t="s">
        <v>44</v>
      </c>
    </row>
    <row r="25" spans="2:12" ht="60">
      <c r="B25" s="12">
        <v>81112101</v>
      </c>
      <c r="C25" s="12" t="s">
        <v>32</v>
      </c>
      <c r="D25" s="13" t="s">
        <v>39</v>
      </c>
      <c r="E25" s="13">
        <v>5</v>
      </c>
      <c r="F25" s="12" t="s">
        <v>56</v>
      </c>
      <c r="G25" s="12" t="s">
        <v>41</v>
      </c>
      <c r="H25" s="14">
        <v>15687848</v>
      </c>
      <c r="I25" s="14">
        <v>15687848</v>
      </c>
      <c r="J25" s="12" t="s">
        <v>42</v>
      </c>
      <c r="K25" s="12" t="s">
        <v>43</v>
      </c>
      <c r="L25" s="12" t="s">
        <v>44</v>
      </c>
    </row>
    <row r="26" spans="2:12" ht="60">
      <c r="B26" s="12">
        <v>81112501</v>
      </c>
      <c r="C26" s="12" t="s">
        <v>33</v>
      </c>
      <c r="D26" s="13" t="s">
        <v>40</v>
      </c>
      <c r="E26" s="13">
        <v>5</v>
      </c>
      <c r="F26" s="12" t="s">
        <v>56</v>
      </c>
      <c r="G26" s="12" t="s">
        <v>41</v>
      </c>
      <c r="H26" s="14">
        <v>0</v>
      </c>
      <c r="I26" s="14">
        <v>0</v>
      </c>
      <c r="J26" s="12" t="s">
        <v>42</v>
      </c>
      <c r="K26" s="12" t="s">
        <v>43</v>
      </c>
      <c r="L26" s="12" t="s">
        <v>44</v>
      </c>
    </row>
    <row r="27" spans="2:12" ht="60">
      <c r="B27" s="12">
        <v>81112501</v>
      </c>
      <c r="C27" s="12" t="s">
        <v>34</v>
      </c>
      <c r="D27" s="13" t="s">
        <v>36</v>
      </c>
      <c r="E27" s="13">
        <v>6</v>
      </c>
      <c r="F27" s="12" t="s">
        <v>56</v>
      </c>
      <c r="G27" s="12" t="s">
        <v>41</v>
      </c>
      <c r="H27" s="14">
        <v>0</v>
      </c>
      <c r="I27" s="14">
        <v>0</v>
      </c>
      <c r="J27" s="12" t="s">
        <v>42</v>
      </c>
      <c r="K27" s="12" t="s">
        <v>43</v>
      </c>
      <c r="L27" s="12" t="s">
        <v>44</v>
      </c>
    </row>
    <row r="28" spans="2:12" ht="60">
      <c r="B28" s="12">
        <v>43233200</v>
      </c>
      <c r="C28" s="12" t="s">
        <v>35</v>
      </c>
      <c r="D28" s="13" t="s">
        <v>37</v>
      </c>
      <c r="E28" s="13">
        <v>9</v>
      </c>
      <c r="F28" s="12" t="s">
        <v>56</v>
      </c>
      <c r="G28" s="12" t="s">
        <v>41</v>
      </c>
      <c r="H28" s="14">
        <v>25000000</v>
      </c>
      <c r="I28" s="14">
        <v>25000000</v>
      </c>
      <c r="J28" s="12" t="s">
        <v>42</v>
      </c>
      <c r="K28" s="12" t="s">
        <v>43</v>
      </c>
      <c r="L28" s="12" t="s">
        <v>44</v>
      </c>
    </row>
    <row r="30" spans="2:4" ht="15">
      <c r="B30" s="15" t="s">
        <v>19</v>
      </c>
      <c r="C30"/>
      <c r="D30"/>
    </row>
    <row r="31" spans="2:4" ht="15">
      <c r="B31" s="3" t="s">
        <v>6</v>
      </c>
      <c r="C31" s="3" t="s">
        <v>101</v>
      </c>
      <c r="D31" s="3" t="s">
        <v>13</v>
      </c>
    </row>
    <row r="32" spans="2:4" ht="45">
      <c r="B32" s="12" t="s">
        <v>49</v>
      </c>
      <c r="C32" s="12">
        <v>81112003</v>
      </c>
      <c r="D32" s="12" t="s">
        <v>44</v>
      </c>
    </row>
    <row r="33" spans="2:4" ht="45">
      <c r="B33" s="12" t="s">
        <v>50</v>
      </c>
      <c r="C33" s="12" t="s">
        <v>48</v>
      </c>
      <c r="D33" s="12" t="s">
        <v>44</v>
      </c>
    </row>
    <row r="34" spans="2:4" ht="75">
      <c r="B34" s="12" t="s">
        <v>51</v>
      </c>
      <c r="C34" s="12">
        <v>81111811</v>
      </c>
      <c r="D34" s="12" t="s">
        <v>44</v>
      </c>
    </row>
    <row r="35" spans="2:4" ht="45">
      <c r="B35" s="12" t="s">
        <v>52</v>
      </c>
      <c r="C35" s="12">
        <v>81112003</v>
      </c>
      <c r="D35" s="12" t="s">
        <v>44</v>
      </c>
    </row>
    <row r="36" spans="2:4" ht="90">
      <c r="B36" s="12" t="s">
        <v>53</v>
      </c>
      <c r="C36" s="12">
        <v>81111811</v>
      </c>
      <c r="D36" s="12"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6" t="s">
        <v>64</v>
      </c>
      <c r="B1" s="16" t="s">
        <v>7</v>
      </c>
      <c r="D1" s="16" t="s">
        <v>64</v>
      </c>
      <c r="E1" s="16" t="s">
        <v>8</v>
      </c>
    </row>
    <row r="2" spans="1:5" ht="12.75" customHeight="1">
      <c r="A2" s="18">
        <v>1</v>
      </c>
      <c r="B2" s="17" t="s">
        <v>65</v>
      </c>
      <c r="D2" s="18">
        <v>1</v>
      </c>
      <c r="E2" s="17" t="s">
        <v>69</v>
      </c>
    </row>
    <row r="3" spans="1:5" ht="12.75" customHeight="1">
      <c r="A3" s="18">
        <v>4</v>
      </c>
      <c r="B3" s="17" t="s">
        <v>66</v>
      </c>
      <c r="D3" s="18">
        <v>4</v>
      </c>
      <c r="E3" s="17" t="s">
        <v>71</v>
      </c>
    </row>
    <row r="4" spans="1:5" ht="12.75" customHeight="1">
      <c r="A4" s="18">
        <v>9</v>
      </c>
      <c r="B4" s="17" t="s">
        <v>67</v>
      </c>
      <c r="D4" s="18">
        <v>5</v>
      </c>
      <c r="E4" s="17" t="s">
        <v>73</v>
      </c>
    </row>
    <row r="5" spans="1:5" ht="12.75" customHeight="1">
      <c r="A5" s="18">
        <v>10</v>
      </c>
      <c r="B5" s="17" t="s">
        <v>68</v>
      </c>
      <c r="D5" s="18">
        <v>6</v>
      </c>
      <c r="E5" s="17" t="s">
        <v>75</v>
      </c>
    </row>
    <row r="6" spans="1:5" ht="12.75" customHeight="1">
      <c r="A6" s="18">
        <v>11</v>
      </c>
      <c r="B6" s="17" t="s">
        <v>56</v>
      </c>
      <c r="D6" s="18">
        <v>7</v>
      </c>
      <c r="E6" s="17" t="s">
        <v>77</v>
      </c>
    </row>
    <row r="7" spans="1:5" ht="12.75" customHeight="1">
      <c r="A7" s="18">
        <v>12</v>
      </c>
      <c r="B7" s="17" t="s">
        <v>70</v>
      </c>
      <c r="D7" s="18">
        <v>8</v>
      </c>
      <c r="E7" s="17" t="s">
        <v>79</v>
      </c>
    </row>
    <row r="8" spans="1:5" ht="12.75" customHeight="1">
      <c r="A8" s="18">
        <v>13</v>
      </c>
      <c r="B8" s="17" t="s">
        <v>72</v>
      </c>
      <c r="D8" s="18">
        <v>9</v>
      </c>
      <c r="E8" s="17" t="s">
        <v>81</v>
      </c>
    </row>
    <row r="9" spans="1:5" ht="12.75" customHeight="1">
      <c r="A9" s="18">
        <v>15</v>
      </c>
      <c r="B9" s="17" t="s">
        <v>74</v>
      </c>
      <c r="D9" s="18">
        <v>10</v>
      </c>
      <c r="E9" s="17" t="s">
        <v>83</v>
      </c>
    </row>
    <row r="10" spans="1:5" ht="12.75" customHeight="1">
      <c r="A10" s="18">
        <v>17</v>
      </c>
      <c r="B10" s="17" t="s">
        <v>76</v>
      </c>
      <c r="D10" s="18">
        <v>11</v>
      </c>
      <c r="E10" s="17" t="s">
        <v>85</v>
      </c>
    </row>
    <row r="11" spans="1:5" ht="12.75" customHeight="1">
      <c r="A11" s="18">
        <v>18</v>
      </c>
      <c r="B11" s="17" t="s">
        <v>78</v>
      </c>
      <c r="D11" s="18">
        <v>12</v>
      </c>
      <c r="E11" s="17" t="s">
        <v>87</v>
      </c>
    </row>
    <row r="12" spans="1:2" ht="12.75" customHeight="1">
      <c r="A12" s="18">
        <v>19</v>
      </c>
      <c r="B12" s="17" t="s">
        <v>80</v>
      </c>
    </row>
    <row r="13" spans="1:5" ht="12.75" customHeight="1">
      <c r="A13" s="18">
        <v>20</v>
      </c>
      <c r="B13" s="17" t="s">
        <v>82</v>
      </c>
      <c r="D13" s="16" t="s">
        <v>64</v>
      </c>
      <c r="E13" s="16" t="s">
        <v>12</v>
      </c>
    </row>
    <row r="14" spans="1:5" ht="12.75" customHeight="1">
      <c r="A14" s="18">
        <v>21</v>
      </c>
      <c r="B14" s="17" t="s">
        <v>84</v>
      </c>
      <c r="D14" s="18">
        <v>0</v>
      </c>
      <c r="E14" s="17" t="s">
        <v>43</v>
      </c>
    </row>
    <row r="15" spans="1:5" ht="12.75" customHeight="1">
      <c r="A15" s="18">
        <v>22</v>
      </c>
      <c r="B15" s="17" t="s">
        <v>86</v>
      </c>
      <c r="D15" s="18">
        <v>1</v>
      </c>
      <c r="E15" s="17" t="s">
        <v>88</v>
      </c>
    </row>
    <row r="16" spans="4:5" ht="12.75" customHeight="1">
      <c r="D16" s="18">
        <v>2</v>
      </c>
      <c r="E16" s="17" t="s">
        <v>89</v>
      </c>
    </row>
    <row r="17" spans="4:5" ht="12.75" customHeight="1">
      <c r="D17" s="18">
        <v>3</v>
      </c>
      <c r="E17" s="17" t="s">
        <v>90</v>
      </c>
    </row>
    <row r="18" ht="12.75" customHeight="1"/>
    <row r="19" spans="4:5" ht="12.75" customHeight="1">
      <c r="D19" s="16" t="s">
        <v>64</v>
      </c>
      <c r="E19" s="16" t="s">
        <v>91</v>
      </c>
    </row>
    <row r="20" spans="4:5" ht="12.75" customHeight="1">
      <c r="D20" s="18">
        <v>1</v>
      </c>
      <c r="E20" s="17" t="s">
        <v>36</v>
      </c>
    </row>
    <row r="21" spans="4:5" ht="12.75" customHeight="1">
      <c r="D21" s="18">
        <v>2</v>
      </c>
      <c r="E21" s="17" t="s">
        <v>37</v>
      </c>
    </row>
    <row r="22" spans="4:5" ht="12.75" customHeight="1">
      <c r="D22" s="18">
        <v>3</v>
      </c>
      <c r="E22" s="17" t="s">
        <v>38</v>
      </c>
    </row>
    <row r="23" spans="4:5" ht="12.75" customHeight="1">
      <c r="D23" s="18">
        <v>4</v>
      </c>
      <c r="E23" s="17" t="s">
        <v>40</v>
      </c>
    </row>
    <row r="24" spans="4:5" ht="12.75" customHeight="1">
      <c r="D24" s="18">
        <v>5</v>
      </c>
      <c r="E24" s="17" t="s">
        <v>92</v>
      </c>
    </row>
    <row r="25" spans="4:5" ht="12.75" customHeight="1">
      <c r="D25" s="18">
        <v>6</v>
      </c>
      <c r="E25" s="17" t="s">
        <v>39</v>
      </c>
    </row>
    <row r="26" spans="4:5" ht="12.75" customHeight="1">
      <c r="D26" s="18">
        <v>7</v>
      </c>
      <c r="E26" s="17" t="s">
        <v>93</v>
      </c>
    </row>
    <row r="27" spans="4:5" ht="12.75" customHeight="1">
      <c r="D27" s="18">
        <v>8</v>
      </c>
      <c r="E27" s="17" t="s">
        <v>94</v>
      </c>
    </row>
    <row r="28" spans="4:5" ht="12.75" customHeight="1">
      <c r="D28" s="18">
        <v>9</v>
      </c>
      <c r="E28" s="17" t="s">
        <v>95</v>
      </c>
    </row>
    <row r="29" spans="4:5" ht="12.75" customHeight="1">
      <c r="D29" s="18">
        <v>10</v>
      </c>
      <c r="E29" s="17" t="s">
        <v>96</v>
      </c>
    </row>
    <row r="30" spans="4:5" ht="12.75" customHeight="1">
      <c r="D30" s="18">
        <v>11</v>
      </c>
      <c r="E30" s="17" t="s">
        <v>97</v>
      </c>
    </row>
    <row r="31" spans="4:5" ht="12.75" customHeight="1">
      <c r="D31" s="18">
        <v>12</v>
      </c>
      <c r="E31" s="17" t="s">
        <v>98</v>
      </c>
    </row>
    <row r="32" ht="12.75" customHeight="1"/>
    <row r="33" spans="4:5" ht="51">
      <c r="D33" s="19" t="s">
        <v>11</v>
      </c>
      <c r="E33" s="19" t="s">
        <v>11</v>
      </c>
    </row>
    <row r="34" spans="4:5" ht="15">
      <c r="D34" s="18">
        <v>0</v>
      </c>
      <c r="E34" s="17" t="s">
        <v>42</v>
      </c>
    </row>
    <row r="35" spans="4:5" ht="15">
      <c r="D35" s="18">
        <v>1</v>
      </c>
      <c r="E35" s="17"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Janus PC</cp:lastModifiedBy>
  <dcterms:created xsi:type="dcterms:W3CDTF">2012-12-10T15:58:41Z</dcterms:created>
  <dcterms:modified xsi:type="dcterms:W3CDTF">2021-01-28T15:41:34Z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