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NCARTA\ALCALDIA PRIMAVERA\"/>
    </mc:Choice>
  </mc:AlternateContent>
  <bookViews>
    <workbookView xWindow="600" yWindow="60" windowWidth="20115" windowHeight="8250"/>
  </bookViews>
  <sheets>
    <sheet name="Balance General" sheetId="2" r:id="rId1"/>
    <sheet name="PyG" sheetId="3" r:id="rId2"/>
    <sheet name="Patrimonio" sheetId="4" r:id="rId3"/>
    <sheet name="Notas" sheetId="5" r:id="rId4"/>
  </sheets>
  <calcPr calcId="152511"/>
</workbook>
</file>

<file path=xl/calcChain.xml><?xml version="1.0" encoding="utf-8"?>
<calcChain xmlns="http://schemas.openxmlformats.org/spreadsheetml/2006/main">
  <c r="D13" i="3" l="1"/>
  <c r="D18" i="3"/>
  <c r="D21" i="2"/>
  <c r="D13" i="2"/>
  <c r="F14" i="3"/>
  <c r="J13" i="3"/>
  <c r="J12" i="3"/>
  <c r="J14" i="3" s="1"/>
  <c r="P14" i="4"/>
  <c r="N14" i="4"/>
  <c r="D26" i="3" l="1"/>
  <c r="E14" i="4"/>
  <c r="E13" i="4" l="1"/>
  <c r="E20" i="4" s="1"/>
  <c r="E19" i="4" s="1"/>
  <c r="D25" i="3"/>
  <c r="E21" i="4" s="1"/>
  <c r="D26" i="2"/>
  <c r="D28" i="2" s="1"/>
  <c r="F23" i="2" l="1"/>
  <c r="D29" i="2"/>
</calcChain>
</file>

<file path=xl/sharedStrings.xml><?xml version="1.0" encoding="utf-8"?>
<sst xmlns="http://schemas.openxmlformats.org/spreadsheetml/2006/main" count="106" uniqueCount="89">
  <si>
    <t>Municipio de la Primavera</t>
  </si>
  <si>
    <t>Sistema de Contabilidad</t>
  </si>
  <si>
    <t>Nit 800.103.308-8</t>
  </si>
  <si>
    <t>BALANCE GENERAL</t>
  </si>
  <si>
    <t>ACTIVO</t>
  </si>
  <si>
    <t>EFECTIVO</t>
  </si>
  <si>
    <t>RENTAS POR COBRAR</t>
  </si>
  <si>
    <t>DEUDORES</t>
  </si>
  <si>
    <t>VENTA DE BIENES</t>
  </si>
  <si>
    <t>INVENTARIOS</t>
  </si>
  <si>
    <t>PROPIEDADES PLANTA Y EQUIPO</t>
  </si>
  <si>
    <t>BIENES DE BENEFICIO USO PUBLICO E HISTORICOS Y CULTURALES</t>
  </si>
  <si>
    <t>PASIVO</t>
  </si>
  <si>
    <t>CUENTAS POR PAGAR</t>
  </si>
  <si>
    <t>TRANSFERENCIAS</t>
  </si>
  <si>
    <t>OBLIGACIONES LABORALES Y DE SEGURIDAD SOCIAL INTEGRAL</t>
  </si>
  <si>
    <t>PASIVOS ESTIMADOS</t>
  </si>
  <si>
    <t>OTROS PASIVOS</t>
  </si>
  <si>
    <t>PATRIMONIO</t>
  </si>
  <si>
    <t>INGRESOS</t>
  </si>
  <si>
    <t>INGRESOS FISCALES</t>
  </si>
  <si>
    <t>OTROS INGRESOS</t>
  </si>
  <si>
    <t>GASTOS</t>
  </si>
  <si>
    <t>ADMINISTRACION</t>
  </si>
  <si>
    <t>GASTO PUBLICO SOCIAL</t>
  </si>
  <si>
    <t>OTROS GASTOS</t>
  </si>
  <si>
    <t>VALOR</t>
  </si>
  <si>
    <t>CODIGO</t>
  </si>
  <si>
    <t>NOMBRE CUENTA CONTABLE</t>
  </si>
  <si>
    <t>UTILIDAD O PERDIDA DEL EJERCICIO</t>
  </si>
  <si>
    <t>HACIENDA PUBLICA</t>
  </si>
  <si>
    <t>TOTAL PASIVO Y PATRIMONIO</t>
  </si>
  <si>
    <t>ESTADO FIANCIERO ECONOMICO SOCIAL Y AMBIENTAL</t>
  </si>
  <si>
    <t>ESTADO DE CAMBIO EN EL PATRIMONIO</t>
  </si>
  <si>
    <t>Contador Alcaldia de la Primavera Vichada</t>
  </si>
  <si>
    <t>OTROS ACTIVOS</t>
  </si>
  <si>
    <t>NOMBRE</t>
  </si>
  <si>
    <t>DETALLE NOTAS ESPECIFICAS</t>
  </si>
  <si>
    <t>Nit, 800103308-8</t>
  </si>
  <si>
    <t xml:space="preserve">NOTAS DE CARÁCTER ESPECIFICO </t>
  </si>
  <si>
    <t>TP: 128314-T</t>
  </si>
  <si>
    <t>ARNULFO RICARDO BENJUMEA DIAZ</t>
  </si>
  <si>
    <t>Cifras en Pesos</t>
  </si>
  <si>
    <t>DETALLE</t>
  </si>
  <si>
    <t>VALORES</t>
  </si>
  <si>
    <t>Variaciones del Patrimonio durante 2017</t>
  </si>
  <si>
    <t>DETALLE DE LAS VARIACIONES PATRIMONIALES</t>
  </si>
  <si>
    <t>DISMINUCIONES</t>
  </si>
  <si>
    <t>Patrimonio</t>
  </si>
  <si>
    <t>Resultado del Ejercicio</t>
  </si>
  <si>
    <t>AUMENTOS</t>
  </si>
  <si>
    <t>ARNULFO R, BENJUMEA DIAZ</t>
  </si>
  <si>
    <t>SISTEMA GENERAL DE PARTICIPACIONES EN SALUD</t>
  </si>
  <si>
    <t xml:space="preserve">             </t>
  </si>
  <si>
    <t>A Diciembre 31 de 2017</t>
  </si>
  <si>
    <t>A 31 de Diciembre de 2017</t>
  </si>
  <si>
    <t>PROVISIONES, DEPRECIACIONES Y AMORTIZACIONES</t>
  </si>
  <si>
    <t>CIERRE DE INGRESOS, GASTOS Y COSTOS</t>
  </si>
  <si>
    <t>Saldo de Patrimonio a Diciembre 31 de 2016</t>
  </si>
  <si>
    <t>Saldo de Patrimonio a Diciembre 31 de 2017</t>
  </si>
  <si>
    <t>Conprende los Recursos Por Cobrar del Regimen Subsidido y Saludu Publica, el cual se ajusto quedando como saldo el valor de la Ultima doceava de 2017, Salud Publica $ 437254036 y Regimen Subsidiado $ 91701737.</t>
  </si>
  <si>
    <t>EDIFICACIONES</t>
  </si>
  <si>
    <t>PLANTAS DUCTOS Y TUNELES</t>
  </si>
  <si>
    <t>REDES LINEAS Y CABLES</t>
  </si>
  <si>
    <t>MAQUINARIA Y EQUIPO</t>
  </si>
  <si>
    <t>MUEBLES ENSERES Y EQUIPOS OFICINA</t>
  </si>
  <si>
    <t>EQUIPOS COMUNICACIÓN Y COMPUTACION</t>
  </si>
  <si>
    <t>EQUIPOS TRANSPORTE TRACCION Y ELEVACION</t>
  </si>
  <si>
    <t>EQUIPOS COMEDOR COCINA DESPENSA Y HOTEL</t>
  </si>
  <si>
    <t>Corresponde a la variacion a la aplicacion de la Depreciacion Acumulada del 10%, el valor $ 822277188.</t>
  </si>
  <si>
    <t>Corresponde a la variacion a la aplicacion de la Depreciacion Acumulada del 10%, el valor $ 13364400.</t>
  </si>
  <si>
    <t>Corresponde a la variacion a la aplicacion de la Depreciacion Acumulada del 10%, el valor $ 1729.</t>
  </si>
  <si>
    <t>Corresponde a la variacion a la aplicacion de la Depreciacion Acumulada del 10%, el valor $ 67293534.</t>
  </si>
  <si>
    <t>Corresponde a la variacion a la aplicacion de la Depreciacion Acumulada del 10%, el valor $ 6919344</t>
  </si>
  <si>
    <t>Corresponde a la variacion a la aplicacion de la Depreciacion Acumulada del 10%, el valor $ 29148547.</t>
  </si>
  <si>
    <t>Corresponde a la variacion a la aplicacion de la Depreciacion Acumulada del 10%, el valor $ 1478447</t>
  </si>
  <si>
    <t>Corresponde a la variacion a la aplicacion de la Depreciacion Acumulada del 10%, el valor $ 17137</t>
  </si>
  <si>
    <t>ANTICIPO PARA ADQUISICIÓN DE BIENES Y SERVICIOS</t>
  </si>
  <si>
    <t>HONORARIOS</t>
  </si>
  <si>
    <t>SERVICIOS</t>
  </si>
  <si>
    <t>Revisa las cuentas contables que presentan saldos, se evidencia que son saldos iniciales desde la vigencia 2015, por lo tanto se lleva a comite y se aprueba mediante Resolucion 0621 de 2017 su depuracion y ajuste, valor $ 126630000.</t>
  </si>
  <si>
    <t>Revisa las cuentas contables que presentan saldos, se evidencia que son saldos iniciales desde la vigencia 2015, por lo tanto se lleva a comite y se aprueba mediante Resolucion 0621 de 2017 su depuracion y ajuste, valor de $ 98951100.</t>
  </si>
  <si>
    <t>Revisa las cuentas contables que presentan saldos, se evidencia que son saldos iniciales desde la vigencia 2015, por lo tanto se lleva a comite y se aprueba mediante Resolucion 0621 de 2017 su depuracion y ajuste, DB $ 126076431.30 y CD $ 1349522849.79.</t>
  </si>
  <si>
    <t>01 Enero a 31 Diciembre 31 de 2017</t>
  </si>
  <si>
    <t>chip</t>
  </si>
  <si>
    <t>LUIS ALDO SILVA PEREZ</t>
  </si>
  <si>
    <t>Alcalde Municipal</t>
  </si>
  <si>
    <t xml:space="preserve">Contador Alcaldia </t>
  </si>
  <si>
    <t>Contador Alcaldia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</si>
</sst>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&quot;$&quot;#,##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66"/>
      <name val="Arial Unicode MS"/>
      <family val="2"/>
    </font>
    <font>
      <sz val="12"/>
      <color rgb="FF000066"/>
      <name val="Arial Unicode MS"/>
      <family val="2"/>
    </font>
    <font>
      <sz val="10"/>
      <name val="Arial"/>
      <family val="2"/>
      <charset val="1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2"/>
      <color rgb="FF000066"/>
      <name val="Arial Narrow"/>
      <family val="2"/>
    </font>
    <font>
      <b/>
      <sz val="12"/>
      <color rgb="FF000066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Catriel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color rgb="FF000066"/>
      <name val="Arial Unicode MS"/>
      <family val="2"/>
    </font>
    <font>
      <sz val="10"/>
      <color theme="1"/>
      <name val="Arial Unicode MS"/>
      <family val="2"/>
    </font>
    <font>
      <sz val="10"/>
      <color rgb="FF000066"/>
      <name val="Arial Unicode MS"/>
      <family val="2"/>
    </font>
    <font>
      <b/>
      <sz val="10"/>
      <color rgb="FF000000"/>
      <name val="Catriel"/>
    </font>
    <font>
      <sz val="10"/>
      <color rgb="FF000000"/>
      <name val="Catriel"/>
    </font>
    <font>
      <b/>
      <sz val="10"/>
      <color theme="1"/>
      <name val="Catriel"/>
    </font>
    <font>
      <b/>
      <sz val="10"/>
      <color theme="1"/>
      <name val="Arial Unicode MS"/>
      <family val="2"/>
    </font>
    <font>
      <b/>
      <sz val="9"/>
      <color rgb="FF000066"/>
      <name val="Catriel"/>
    </font>
    <font>
      <sz val="9"/>
      <color theme="1"/>
      <name val="Arial Unicode MS"/>
      <family val="2"/>
    </font>
    <font>
      <sz val="9"/>
      <color rgb="FF000066"/>
      <name val="Catriel"/>
    </font>
    <font>
      <b/>
      <sz val="9"/>
      <color rgb="FF000000"/>
      <name val="Catriel"/>
    </font>
    <font>
      <sz val="9"/>
      <color rgb="FF000000"/>
      <name val="Catriel"/>
    </font>
    <font>
      <sz val="9"/>
      <color theme="1"/>
      <name val="Catriel"/>
    </font>
    <font>
      <b/>
      <sz val="9"/>
      <color theme="1"/>
      <name val="Catriel"/>
    </font>
    <font>
      <b/>
      <sz val="9"/>
      <color theme="1"/>
      <name val="Arial Unicode MS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4F4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21">
    <xf numFmtId="0" fontId="0" fillId="0" borderId="0" xfId="0"/>
    <xf numFmtId="0" fontId="6" fillId="0" borderId="0" xfId="0" applyFont="1"/>
    <xf numFmtId="0" fontId="0" fillId="0" borderId="0" xfId="0"/>
    <xf numFmtId="0" fontId="7" fillId="5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43" fontId="10" fillId="3" borderId="0" xfId="1" applyNumberFormat="1" applyFont="1" applyFill="1" applyAlignment="1">
      <alignment horizontal="right"/>
    </xf>
    <xf numFmtId="0" fontId="9" fillId="0" borderId="0" xfId="0" applyFont="1" applyAlignment="1">
      <alignment horizontal="center"/>
    </xf>
    <xf numFmtId="43" fontId="10" fillId="0" borderId="0" xfId="1" applyNumberFormat="1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0" applyFont="1"/>
    <xf numFmtId="43" fontId="9" fillId="0" borderId="0" xfId="1" applyNumberFormat="1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3" fontId="14" fillId="0" borderId="0" xfId="1" applyNumberFormat="1" applyFont="1" applyAlignment="1">
      <alignment vertical="center"/>
    </xf>
    <xf numFmtId="0" fontId="16" fillId="0" borderId="0" xfId="0" applyFont="1" applyAlignment="1"/>
    <xf numFmtId="0" fontId="17" fillId="5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4" fontId="15" fillId="2" borderId="0" xfId="1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164" fontId="15" fillId="4" borderId="0" xfId="1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165" fontId="18" fillId="3" borderId="0" xfId="1" applyNumberFormat="1" applyFont="1" applyFill="1" applyAlignment="1">
      <alignment horizontal="right" vertical="center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165" fontId="19" fillId="3" borderId="0" xfId="1" applyNumberFormat="1" applyFont="1" applyFill="1" applyAlignment="1">
      <alignment horizontal="right" vertical="center"/>
    </xf>
    <xf numFmtId="165" fontId="20" fillId="0" borderId="0" xfId="1" applyNumberFormat="1" applyFont="1" applyAlignment="1">
      <alignment horizontal="right"/>
    </xf>
    <xf numFmtId="0" fontId="19" fillId="3" borderId="0" xfId="0" applyFont="1" applyFill="1" applyAlignment="1">
      <alignment horizontal="left" vertical="center" wrapText="1"/>
    </xf>
    <xf numFmtId="165" fontId="16" fillId="0" borderId="0" xfId="0" applyNumberFormat="1" applyFont="1" applyAlignment="1"/>
    <xf numFmtId="0" fontId="12" fillId="0" borderId="0" xfId="0" applyFont="1" applyAlignment="1">
      <alignment horizontal="left"/>
    </xf>
    <xf numFmtId="0" fontId="20" fillId="0" borderId="0" xfId="0" applyFont="1" applyAlignment="1"/>
    <xf numFmtId="0" fontId="16" fillId="0" borderId="0" xfId="0" applyFont="1" applyAlignment="1">
      <alignment horizontal="left"/>
    </xf>
    <xf numFmtId="0" fontId="21" fillId="0" borderId="0" xfId="0" applyFont="1" applyAlignment="1"/>
    <xf numFmtId="164" fontId="21" fillId="0" borderId="0" xfId="1" applyFont="1" applyAlignment="1">
      <alignment horizontal="right"/>
    </xf>
    <xf numFmtId="0" fontId="16" fillId="6" borderId="0" xfId="0" applyFont="1" applyFill="1" applyAlignment="1">
      <alignment horizontal="left"/>
    </xf>
    <xf numFmtId="0" fontId="16" fillId="6" borderId="0" xfId="0" applyFont="1" applyFill="1" applyAlignment="1">
      <alignment horizontal="center"/>
    </xf>
    <xf numFmtId="164" fontId="16" fillId="6" borderId="0" xfId="1" applyFont="1" applyFill="1" applyAlignment="1"/>
    <xf numFmtId="0" fontId="16" fillId="0" borderId="0" xfId="0" applyFont="1" applyAlignment="1">
      <alignment horizontal="center"/>
    </xf>
    <xf numFmtId="164" fontId="16" fillId="0" borderId="0" xfId="1" applyFont="1" applyAlignment="1"/>
    <xf numFmtId="0" fontId="23" fillId="0" borderId="0" xfId="0" applyFont="1" applyAlignment="1"/>
    <xf numFmtId="0" fontId="24" fillId="5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164" fontId="22" fillId="2" borderId="0" xfId="1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164" fontId="22" fillId="4" borderId="0" xfId="1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left" vertical="center"/>
    </xf>
    <xf numFmtId="165" fontId="25" fillId="3" borderId="0" xfId="1" applyNumberFormat="1" applyFont="1" applyFill="1" applyAlignment="1">
      <alignment horizontal="right" vertical="center"/>
    </xf>
    <xf numFmtId="0" fontId="26" fillId="3" borderId="0" xfId="0" applyFont="1" applyFill="1" applyAlignment="1">
      <alignment horizontal="center" vertical="center"/>
    </xf>
    <xf numFmtId="0" fontId="26" fillId="3" borderId="0" xfId="0" applyFont="1" applyFill="1" applyAlignment="1">
      <alignment horizontal="left" vertical="center"/>
    </xf>
    <xf numFmtId="165" fontId="26" fillId="3" borderId="0" xfId="1" applyNumberFormat="1" applyFont="1" applyFill="1" applyAlignment="1">
      <alignment horizontal="right" vertical="center"/>
    </xf>
    <xf numFmtId="43" fontId="23" fillId="0" borderId="0" xfId="0" applyNumberFormat="1" applyFont="1" applyAlignment="1"/>
    <xf numFmtId="0" fontId="27" fillId="0" borderId="0" xfId="0" applyFont="1"/>
    <xf numFmtId="165" fontId="28" fillId="6" borderId="0" xfId="1" applyNumberFormat="1" applyFont="1" applyFill="1" applyBorder="1" applyAlignment="1"/>
    <xf numFmtId="0" fontId="27" fillId="6" borderId="0" xfId="0" applyFont="1" applyFill="1" applyAlignment="1">
      <alignment horizontal="left"/>
    </xf>
    <xf numFmtId="0" fontId="27" fillId="6" borderId="0" xfId="0" applyFont="1" applyFill="1" applyAlignment="1"/>
    <xf numFmtId="164" fontId="27" fillId="6" borderId="0" xfId="1" applyFont="1" applyFill="1" applyAlignment="1"/>
    <xf numFmtId="0" fontId="27" fillId="0" borderId="0" xfId="0" applyFont="1" applyAlignment="1">
      <alignment horizontal="left"/>
    </xf>
    <xf numFmtId="0" fontId="27" fillId="0" borderId="0" xfId="0" applyFont="1" applyAlignment="1"/>
    <xf numFmtId="164" fontId="27" fillId="0" borderId="0" xfId="1" applyFont="1" applyAlignment="1"/>
    <xf numFmtId="43" fontId="30" fillId="3" borderId="0" xfId="1" applyNumberFormat="1" applyFont="1" applyFill="1" applyAlignment="1">
      <alignment horizontal="right"/>
    </xf>
    <xf numFmtId="0" fontId="31" fillId="5" borderId="0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center" vertical="center" wrapText="1"/>
    </xf>
    <xf numFmtId="43" fontId="31" fillId="6" borderId="0" xfId="1" applyNumberFormat="1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center" vertical="center" wrapText="1"/>
    </xf>
    <xf numFmtId="43" fontId="31" fillId="4" borderId="0" xfId="1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43" fontId="32" fillId="0" borderId="0" xfId="1" applyNumberFormat="1" applyFont="1" applyBorder="1" applyAlignment="1">
      <alignment horizontal="right" vertical="center" wrapText="1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vertical="center"/>
    </xf>
    <xf numFmtId="43" fontId="32" fillId="0" borderId="0" xfId="1" applyNumberFormat="1" applyFont="1" applyAlignment="1">
      <alignment vertical="center"/>
    </xf>
    <xf numFmtId="0" fontId="32" fillId="5" borderId="0" xfId="0" applyFont="1" applyFill="1" applyAlignment="1">
      <alignment vertical="center"/>
    </xf>
    <xf numFmtId="43" fontId="33" fillId="5" borderId="0" xfId="1" applyNumberFormat="1" applyFont="1" applyFill="1" applyAlignment="1">
      <alignment vertical="center"/>
    </xf>
    <xf numFmtId="0" fontId="33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2" fillId="4" borderId="0" xfId="0" applyFont="1" applyFill="1" applyAlignment="1">
      <alignment vertical="center"/>
    </xf>
    <xf numFmtId="43" fontId="33" fillId="4" borderId="0" xfId="1" applyNumberFormat="1" applyFont="1" applyFill="1" applyAlignment="1">
      <alignment vertical="center"/>
    </xf>
    <xf numFmtId="164" fontId="0" fillId="0" borderId="0" xfId="1" applyFont="1"/>
    <xf numFmtId="165" fontId="12" fillId="0" borderId="0" xfId="1" applyNumberFormat="1" applyFont="1" applyFill="1" applyBorder="1" applyAlignment="1"/>
    <xf numFmtId="0" fontId="1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164" fontId="23" fillId="0" borderId="0" xfId="1" applyFont="1" applyAlignment="1"/>
    <xf numFmtId="164" fontId="23" fillId="0" borderId="0" xfId="0" applyNumberFormat="1" applyFont="1" applyAlignment="1"/>
    <xf numFmtId="0" fontId="21" fillId="6" borderId="0" xfId="0" applyFont="1" applyFill="1" applyAlignment="1">
      <alignment horizontal="center"/>
    </xf>
    <xf numFmtId="0" fontId="16" fillId="6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25" fillId="6" borderId="0" xfId="0" applyFont="1" applyFill="1" applyAlignment="1">
      <alignment horizontal="left" vertical="center"/>
    </xf>
    <xf numFmtId="0" fontId="29" fillId="6" borderId="0" xfId="0" applyFont="1" applyFill="1" applyAlignment="1">
      <alignment horizontal="center"/>
    </xf>
    <xf numFmtId="0" fontId="23" fillId="6" borderId="0" xfId="0" applyFont="1" applyFill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3" borderId="0" xfId="0" applyFont="1" applyFill="1"/>
    <xf numFmtId="0" fontId="10" fillId="0" borderId="0" xfId="0" applyFont="1" applyAlignment="1">
      <alignment horizontal="center"/>
    </xf>
    <xf numFmtId="0" fontId="11" fillId="6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6" borderId="0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165" fontId="21" fillId="0" borderId="0" xfId="1" applyNumberFormat="1" applyFont="1" applyAlignment="1">
      <alignment horizontal="right"/>
    </xf>
    <xf numFmtId="2" fontId="10" fillId="0" borderId="0" xfId="1" applyNumberFormat="1" applyFont="1" applyAlignment="1">
      <alignment horizontal="right"/>
    </xf>
    <xf numFmtId="2" fontId="10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0" fontId="2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4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31</xdr:row>
      <xdr:rowOff>0</xdr:rowOff>
    </xdr:from>
    <xdr:to>
      <xdr:col>3</xdr:col>
      <xdr:colOff>1181100</xdr:colOff>
      <xdr:row>40</xdr:row>
      <xdr:rowOff>114300</xdr:rowOff>
    </xdr:to>
    <xdr:pic>
      <xdr:nvPicPr>
        <xdr:cNvPr id="2" name="Imagen 1" descr="C:\Users\CONTRATACION\Pictures\Sin títul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98" t="3758" r="35336" b="75063"/>
        <a:stretch>
          <a:fillRect/>
        </a:stretch>
      </xdr:blipFill>
      <xdr:spPr bwMode="auto">
        <a:xfrm>
          <a:off x="1190625" y="6229350"/>
          <a:ext cx="4333875" cy="1828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600075</xdr:colOff>
      <xdr:row>42</xdr:row>
      <xdr:rowOff>190499</xdr:rowOff>
    </xdr:from>
    <xdr:to>
      <xdr:col>3</xdr:col>
      <xdr:colOff>371475</xdr:colOff>
      <xdr:row>48</xdr:row>
      <xdr:rowOff>19050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/>
        <a:srcRect t="60546"/>
        <a:stretch>
          <a:fillRect/>
        </a:stretch>
      </xdr:blipFill>
      <xdr:spPr bwMode="auto">
        <a:xfrm>
          <a:off x="1362075" y="8515349"/>
          <a:ext cx="3352800" cy="971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3</xdr:col>
      <xdr:colOff>1066800</xdr:colOff>
      <xdr:row>39</xdr:row>
      <xdr:rowOff>28575</xdr:rowOff>
    </xdr:to>
    <xdr:pic>
      <xdr:nvPicPr>
        <xdr:cNvPr id="2" name="Imagen 1" descr="C:\Users\CONTRATACION\Pictures\Sin títul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98" t="3758" r="35336" b="75063"/>
        <a:stretch>
          <a:fillRect/>
        </a:stretch>
      </xdr:blipFill>
      <xdr:spPr bwMode="auto">
        <a:xfrm>
          <a:off x="762000" y="5257800"/>
          <a:ext cx="4333875" cy="1571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228600</xdr:colOff>
      <xdr:row>40</xdr:row>
      <xdr:rowOff>1</xdr:rowOff>
    </xdr:from>
    <xdr:to>
      <xdr:col>3</xdr:col>
      <xdr:colOff>409575</xdr:colOff>
      <xdr:row>46</xdr:row>
      <xdr:rowOff>19051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/>
        <a:srcRect t="60546"/>
        <a:stretch>
          <a:fillRect/>
        </a:stretch>
      </xdr:blipFill>
      <xdr:spPr bwMode="auto">
        <a:xfrm>
          <a:off x="990600" y="6972301"/>
          <a:ext cx="34480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1009651</xdr:colOff>
      <xdr:row>27</xdr:row>
      <xdr:rowOff>0</xdr:rowOff>
    </xdr:from>
    <xdr:to>
      <xdr:col>4</xdr:col>
      <xdr:colOff>1590675</xdr:colOff>
      <xdr:row>34</xdr:row>
      <xdr:rowOff>190500</xdr:rowOff>
    </xdr:to>
    <xdr:pic>
      <xdr:nvPicPr>
        <xdr:cNvPr id="2" name="Imagen 1" descr="C:\Users\CONTRATACION\Pictures\Sin títul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98" t="3758" r="35336" b="75063"/>
        <a:stretch>
          <a:fillRect/>
        </a:stretch>
      </xdr:blipFill>
      <xdr:spPr bwMode="auto">
        <a:xfrm>
          <a:off x="1009651" y="5353050"/>
          <a:ext cx="4733924" cy="1571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1019175</xdr:colOff>
      <xdr:row>40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/>
        <a:srcRect t="60546"/>
        <a:stretch>
          <a:fillRect/>
        </a:stretch>
      </xdr:blipFill>
      <xdr:spPr bwMode="auto">
        <a:xfrm>
          <a:off x="1724025" y="7362825"/>
          <a:ext cx="34480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51"/>
  <sheetViews>
    <sheetView tabSelected="1" topLeftCell="A28" workbookViewId="0">
      <selection activeCell="I41" sqref="I41"/>
    </sheetView>
  </sheetViews>
  <sheetFormatPr baseColWidth="10" defaultRowHeight="15" x14ac:dyDescent="0.3"/>
  <cols>
    <col min="1" max="1" width="11.42578125" style="18"/>
    <col min="2" max="2" width="12.85546875" style="35" customWidth="1"/>
    <col min="3" max="3" width="40.85546875" style="18" customWidth="1"/>
    <col min="4" max="4" width="22.140625" style="42" customWidth="1"/>
    <col min="5" max="5" width="11.42578125" style="18"/>
    <col min="6" max="6" width="23" style="18" customWidth="1"/>
    <col min="7" max="16384" width="11.42578125" style="18"/>
  </cols>
  <sheetData>
    <row r="5" spans="2:4" ht="16.5" customHeight="1" x14ac:dyDescent="0.3">
      <c r="B5" s="90" t="s">
        <v>0</v>
      </c>
      <c r="C5" s="90"/>
      <c r="D5" s="90"/>
    </row>
    <row r="6" spans="2:4" ht="16.5" customHeight="1" x14ac:dyDescent="0.3">
      <c r="B6" s="91" t="s">
        <v>1</v>
      </c>
      <c r="C6" s="91"/>
      <c r="D6" s="91"/>
    </row>
    <row r="7" spans="2:4" ht="16.5" customHeight="1" x14ac:dyDescent="0.3">
      <c r="B7" s="91" t="s">
        <v>2</v>
      </c>
      <c r="C7" s="91"/>
      <c r="D7" s="91"/>
    </row>
    <row r="8" spans="2:4" x14ac:dyDescent="0.3">
      <c r="B8" s="90" t="s">
        <v>3</v>
      </c>
      <c r="C8" s="90"/>
      <c r="D8" s="90"/>
    </row>
    <row r="9" spans="2:4" x14ac:dyDescent="0.3">
      <c r="B9" s="92" t="s">
        <v>83</v>
      </c>
      <c r="C9" s="92"/>
      <c r="D9" s="92"/>
    </row>
    <row r="10" spans="2:4" x14ac:dyDescent="0.3">
      <c r="B10" s="19"/>
      <c r="C10" s="19"/>
      <c r="D10" s="19"/>
    </row>
    <row r="11" spans="2:4" x14ac:dyDescent="0.3">
      <c r="B11" s="20" t="s">
        <v>27</v>
      </c>
      <c r="C11" s="20" t="s">
        <v>28</v>
      </c>
      <c r="D11" s="21" t="s">
        <v>26</v>
      </c>
    </row>
    <row r="12" spans="2:4" x14ac:dyDescent="0.3">
      <c r="B12" s="22"/>
      <c r="C12" s="22"/>
      <c r="D12" s="23"/>
    </row>
    <row r="13" spans="2:4" x14ac:dyDescent="0.3">
      <c r="B13" s="24">
        <v>1</v>
      </c>
      <c r="C13" s="25" t="s">
        <v>4</v>
      </c>
      <c r="D13" s="26">
        <f>SUM(D14:D20)</f>
        <v>34001464192</v>
      </c>
    </row>
    <row r="14" spans="2:4" x14ac:dyDescent="0.3">
      <c r="B14" s="27">
        <v>11</v>
      </c>
      <c r="C14" s="28" t="s">
        <v>5</v>
      </c>
      <c r="D14" s="29">
        <v>8888278404</v>
      </c>
    </row>
    <row r="15" spans="2:4" x14ac:dyDescent="0.3">
      <c r="B15" s="27">
        <v>13</v>
      </c>
      <c r="C15" s="28" t="s">
        <v>6</v>
      </c>
      <c r="D15" s="30">
        <v>0</v>
      </c>
    </row>
    <row r="16" spans="2:4" x14ac:dyDescent="0.3">
      <c r="B16" s="27">
        <v>14</v>
      </c>
      <c r="C16" s="28" t="s">
        <v>7</v>
      </c>
      <c r="D16" s="29">
        <v>2264031094</v>
      </c>
    </row>
    <row r="17" spans="2:10" x14ac:dyDescent="0.3">
      <c r="B17" s="27">
        <v>15</v>
      </c>
      <c r="C17" s="28" t="s">
        <v>9</v>
      </c>
      <c r="D17" s="29">
        <v>0</v>
      </c>
    </row>
    <row r="18" spans="2:10" x14ac:dyDescent="0.3">
      <c r="B18" s="27">
        <v>16</v>
      </c>
      <c r="C18" s="28" t="s">
        <v>10</v>
      </c>
      <c r="D18" s="29">
        <v>7373038607</v>
      </c>
    </row>
    <row r="19" spans="2:10" ht="25.5" x14ac:dyDescent="0.3">
      <c r="B19" s="27">
        <v>17</v>
      </c>
      <c r="C19" s="31" t="s">
        <v>11</v>
      </c>
      <c r="D19" s="29">
        <v>10963144476</v>
      </c>
    </row>
    <row r="20" spans="2:10" x14ac:dyDescent="0.3">
      <c r="B20" s="27">
        <v>19</v>
      </c>
      <c r="C20" s="14" t="s">
        <v>35</v>
      </c>
      <c r="D20" s="29">
        <v>4512971611</v>
      </c>
    </row>
    <row r="21" spans="2:10" x14ac:dyDescent="0.3">
      <c r="B21" s="24">
        <v>2</v>
      </c>
      <c r="C21" s="25" t="s">
        <v>12</v>
      </c>
      <c r="D21" s="26">
        <f>SUM(D22:D25)</f>
        <v>9165318191</v>
      </c>
    </row>
    <row r="22" spans="2:10" x14ac:dyDescent="0.3">
      <c r="B22" s="27">
        <v>24</v>
      </c>
      <c r="C22" s="28" t="s">
        <v>13</v>
      </c>
      <c r="D22" s="83">
        <v>5267203396</v>
      </c>
      <c r="J22" s="18" t="s">
        <v>53</v>
      </c>
    </row>
    <row r="23" spans="2:10" ht="25.5" x14ac:dyDescent="0.3">
      <c r="B23" s="27">
        <v>25</v>
      </c>
      <c r="C23" s="31" t="s">
        <v>15</v>
      </c>
      <c r="D23" s="30">
        <v>0</v>
      </c>
      <c r="F23" s="32">
        <f>+D13-D21-D26</f>
        <v>0</v>
      </c>
    </row>
    <row r="24" spans="2:10" x14ac:dyDescent="0.3">
      <c r="B24" s="27">
        <v>27</v>
      </c>
      <c r="C24" s="28" t="s">
        <v>16</v>
      </c>
      <c r="D24" s="29">
        <v>3243955274</v>
      </c>
    </row>
    <row r="25" spans="2:10" x14ac:dyDescent="0.3">
      <c r="B25" s="27">
        <v>29</v>
      </c>
      <c r="C25" s="28" t="s">
        <v>17</v>
      </c>
      <c r="D25" s="29">
        <v>654159521</v>
      </c>
    </row>
    <row r="26" spans="2:10" x14ac:dyDescent="0.3">
      <c r="B26" s="24">
        <v>3</v>
      </c>
      <c r="C26" s="25" t="s">
        <v>18</v>
      </c>
      <c r="D26" s="26">
        <f>+D27</f>
        <v>24836146001</v>
      </c>
    </row>
    <row r="27" spans="2:10" x14ac:dyDescent="0.3">
      <c r="B27" s="27">
        <v>31</v>
      </c>
      <c r="C27" s="28" t="s">
        <v>30</v>
      </c>
      <c r="D27" s="29">
        <v>24836146001</v>
      </c>
    </row>
    <row r="28" spans="2:10" x14ac:dyDescent="0.3">
      <c r="B28" s="33"/>
      <c r="C28" s="34" t="s">
        <v>31</v>
      </c>
      <c r="D28" s="30">
        <f>+D21+D26</f>
        <v>34001464192</v>
      </c>
    </row>
    <row r="29" spans="2:10" x14ac:dyDescent="0.3">
      <c r="C29" s="36"/>
      <c r="D29" s="113">
        <f>+D13-D21-D26</f>
        <v>0</v>
      </c>
    </row>
    <row r="30" spans="2:10" x14ac:dyDescent="0.3">
      <c r="C30" s="36"/>
      <c r="D30" s="37"/>
    </row>
    <row r="31" spans="2:10" x14ac:dyDescent="0.3">
      <c r="C31" s="36"/>
      <c r="D31" s="37"/>
    </row>
    <row r="32" spans="2:10" x14ac:dyDescent="0.3">
      <c r="C32" s="36"/>
      <c r="D32" s="37"/>
    </row>
    <row r="34" spans="2:4" x14ac:dyDescent="0.3">
      <c r="B34" s="88"/>
      <c r="C34" s="88"/>
      <c r="D34" s="88"/>
    </row>
    <row r="35" spans="2:4" x14ac:dyDescent="0.3">
      <c r="B35" s="89"/>
      <c r="C35" s="89"/>
      <c r="D35" s="89"/>
    </row>
    <row r="36" spans="2:4" x14ac:dyDescent="0.3">
      <c r="B36" s="38"/>
      <c r="C36" s="39"/>
      <c r="D36" s="40"/>
    </row>
    <row r="37" spans="2:4" x14ac:dyDescent="0.3">
      <c r="B37" s="38"/>
      <c r="C37" s="39"/>
      <c r="D37" s="40"/>
    </row>
    <row r="38" spans="2:4" x14ac:dyDescent="0.3">
      <c r="B38" s="38"/>
      <c r="C38" s="39"/>
      <c r="D38" s="40"/>
    </row>
    <row r="39" spans="2:4" x14ac:dyDescent="0.3">
      <c r="B39" s="38"/>
      <c r="C39" s="39"/>
      <c r="D39" s="40"/>
    </row>
    <row r="40" spans="2:4" x14ac:dyDescent="0.3">
      <c r="C40" s="41"/>
    </row>
    <row r="41" spans="2:4" x14ac:dyDescent="0.3">
      <c r="B41" s="88"/>
      <c r="C41" s="88"/>
      <c r="D41" s="88"/>
    </row>
    <row r="42" spans="2:4" x14ac:dyDescent="0.3">
      <c r="B42" s="89"/>
      <c r="C42" s="89"/>
      <c r="D42" s="89"/>
    </row>
    <row r="50" spans="3:3" x14ac:dyDescent="0.3">
      <c r="C50" s="117" t="s">
        <v>51</v>
      </c>
    </row>
    <row r="51" spans="3:3" x14ac:dyDescent="0.3">
      <c r="C51" s="84" t="s">
        <v>87</v>
      </c>
    </row>
  </sheetData>
  <mergeCells count="9">
    <mergeCell ref="B5:D5"/>
    <mergeCell ref="B6:D6"/>
    <mergeCell ref="B7:D7"/>
    <mergeCell ref="B8:D8"/>
    <mergeCell ref="B9:D9"/>
    <mergeCell ref="B34:D34"/>
    <mergeCell ref="B35:D35"/>
    <mergeCell ref="B41:D41"/>
    <mergeCell ref="B42:D42"/>
  </mergeCells>
  <pageMargins left="0.69" right="0.33" top="1.57" bottom="0.75" header="0.3" footer="0.3"/>
  <pageSetup scale="8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49"/>
  <sheetViews>
    <sheetView topLeftCell="A22" workbookViewId="0">
      <selection activeCell="E40" sqref="E40"/>
    </sheetView>
  </sheetViews>
  <sheetFormatPr baseColWidth="10" defaultRowHeight="13.5" x14ac:dyDescent="0.25"/>
  <cols>
    <col min="1" max="1" width="11.42578125" style="43"/>
    <col min="2" max="2" width="12.85546875" style="61" customWidth="1"/>
    <col min="3" max="3" width="36.140625" style="62" customWidth="1"/>
    <col min="4" max="4" width="28.5703125" style="63" customWidth="1"/>
    <col min="5" max="5" width="20.5703125" style="43" bestFit="1" customWidth="1"/>
    <col min="6" max="6" width="18.42578125" style="86" bestFit="1" customWidth="1"/>
    <col min="7" max="7" width="11.42578125" style="43"/>
    <col min="8" max="9" width="17.42578125" style="86" bestFit="1" customWidth="1"/>
    <col min="10" max="10" width="12.42578125" style="43" bestFit="1" customWidth="1"/>
    <col min="11" max="16384" width="11.42578125" style="43"/>
  </cols>
  <sheetData>
    <row r="5" spans="2:10" ht="16.5" customHeight="1" x14ac:dyDescent="0.25">
      <c r="B5" s="96" t="s">
        <v>0</v>
      </c>
      <c r="C5" s="96"/>
      <c r="D5" s="96"/>
    </row>
    <row r="6" spans="2:10" ht="16.5" customHeight="1" x14ac:dyDescent="0.25">
      <c r="B6" s="97" t="s">
        <v>1</v>
      </c>
      <c r="C6" s="97"/>
      <c r="D6" s="97"/>
    </row>
    <row r="7" spans="2:10" ht="16.5" customHeight="1" x14ac:dyDescent="0.25">
      <c r="B7" s="97" t="s">
        <v>2</v>
      </c>
      <c r="C7" s="97"/>
      <c r="D7" s="97"/>
    </row>
    <row r="8" spans="2:10" x14ac:dyDescent="0.25">
      <c r="B8" s="96" t="s">
        <v>32</v>
      </c>
      <c r="C8" s="96"/>
      <c r="D8" s="96"/>
    </row>
    <row r="9" spans="2:10" x14ac:dyDescent="0.25">
      <c r="B9" s="98" t="s">
        <v>54</v>
      </c>
      <c r="C9" s="98"/>
      <c r="D9" s="98"/>
    </row>
    <row r="10" spans="2:10" x14ac:dyDescent="0.25">
      <c r="B10" s="44"/>
      <c r="C10" s="44"/>
      <c r="D10" s="44"/>
    </row>
    <row r="11" spans="2:10" x14ac:dyDescent="0.25">
      <c r="B11" s="45" t="s">
        <v>27</v>
      </c>
      <c r="C11" s="45" t="s">
        <v>28</v>
      </c>
      <c r="D11" s="46" t="s">
        <v>26</v>
      </c>
      <c r="H11" s="86" t="s">
        <v>84</v>
      </c>
    </row>
    <row r="12" spans="2:10" x14ac:dyDescent="0.25">
      <c r="B12" s="47"/>
      <c r="C12" s="47"/>
      <c r="D12" s="48"/>
      <c r="F12" s="86">
        <v>19733567270</v>
      </c>
      <c r="H12" s="86">
        <v>193789966</v>
      </c>
      <c r="I12" s="86">
        <v>193757105</v>
      </c>
      <c r="J12" s="87">
        <f>+H12-I12</f>
        <v>32861</v>
      </c>
    </row>
    <row r="13" spans="2:10" x14ac:dyDescent="0.25">
      <c r="B13" s="49">
        <v>4</v>
      </c>
      <c r="C13" s="50" t="s">
        <v>19</v>
      </c>
      <c r="D13" s="51">
        <f>SUM(D14:D17)</f>
        <v>19960112320</v>
      </c>
      <c r="F13" s="86">
        <v>19733346586</v>
      </c>
      <c r="H13" s="86">
        <v>1147971655</v>
      </c>
      <c r="I13" s="86">
        <v>1147725201</v>
      </c>
      <c r="J13" s="87">
        <f>+H13-I13</f>
        <v>246454</v>
      </c>
    </row>
    <row r="14" spans="2:10" x14ac:dyDescent="0.25">
      <c r="B14" s="52">
        <v>41</v>
      </c>
      <c r="C14" s="53" t="s">
        <v>20</v>
      </c>
      <c r="D14" s="54">
        <v>2892864106</v>
      </c>
      <c r="F14" s="86">
        <f>+F12-F13</f>
        <v>220684</v>
      </c>
      <c r="J14" s="87">
        <f>SUM(J12:J13)</f>
        <v>279315</v>
      </c>
    </row>
    <row r="15" spans="2:10" x14ac:dyDescent="0.25">
      <c r="B15" s="52">
        <v>42</v>
      </c>
      <c r="C15" s="53" t="s">
        <v>8</v>
      </c>
      <c r="D15" s="54">
        <v>0</v>
      </c>
    </row>
    <row r="16" spans="2:10" x14ac:dyDescent="0.25">
      <c r="B16" s="52">
        <v>44</v>
      </c>
      <c r="C16" s="53" t="s">
        <v>14</v>
      </c>
      <c r="D16" s="54">
        <v>15932253980</v>
      </c>
    </row>
    <row r="17" spans="2:5" x14ac:dyDescent="0.25">
      <c r="B17" s="52">
        <v>48</v>
      </c>
      <c r="C17" s="53" t="s">
        <v>21</v>
      </c>
      <c r="D17" s="54">
        <v>1134994234</v>
      </c>
    </row>
    <row r="18" spans="2:5" x14ac:dyDescent="0.25">
      <c r="B18" s="49">
        <v>5</v>
      </c>
      <c r="C18" s="50" t="s">
        <v>22</v>
      </c>
      <c r="D18" s="51">
        <f>SUM(D19:D24)</f>
        <v>19960112320</v>
      </c>
      <c r="E18" s="55"/>
    </row>
    <row r="19" spans="2:5" x14ac:dyDescent="0.25">
      <c r="B19" s="52">
        <v>51</v>
      </c>
      <c r="C19" s="53" t="s">
        <v>23</v>
      </c>
      <c r="D19" s="54">
        <v>3759466306</v>
      </c>
    </row>
    <row r="20" spans="2:5" x14ac:dyDescent="0.25">
      <c r="B20" s="52">
        <v>53</v>
      </c>
      <c r="C20" s="56" t="s">
        <v>56</v>
      </c>
      <c r="D20" s="54">
        <v>940500326</v>
      </c>
    </row>
    <row r="21" spans="2:5" x14ac:dyDescent="0.25">
      <c r="B21" s="52">
        <v>54</v>
      </c>
      <c r="C21" s="53" t="s">
        <v>14</v>
      </c>
      <c r="D21" s="54">
        <v>588850718</v>
      </c>
    </row>
    <row r="22" spans="2:5" x14ac:dyDescent="0.25">
      <c r="B22" s="52">
        <v>55</v>
      </c>
      <c r="C22" s="53" t="s">
        <v>24</v>
      </c>
      <c r="D22" s="54">
        <v>10311522422</v>
      </c>
    </row>
    <row r="23" spans="2:5" x14ac:dyDescent="0.25">
      <c r="B23" s="52">
        <v>58</v>
      </c>
      <c r="C23" s="53" t="s">
        <v>25</v>
      </c>
      <c r="D23" s="54">
        <v>33124422</v>
      </c>
    </row>
    <row r="24" spans="2:5" x14ac:dyDescent="0.25">
      <c r="B24" s="52">
        <v>59</v>
      </c>
      <c r="C24" s="56" t="s">
        <v>57</v>
      </c>
      <c r="D24" s="54">
        <v>4326648126</v>
      </c>
    </row>
    <row r="25" spans="2:5" x14ac:dyDescent="0.25">
      <c r="B25" s="93" t="s">
        <v>29</v>
      </c>
      <c r="C25" s="93"/>
      <c r="D25" s="57">
        <f>+D13-D18</f>
        <v>0</v>
      </c>
    </row>
    <row r="26" spans="2:5" x14ac:dyDescent="0.25">
      <c r="D26" s="63">
        <f>+D13-D18</f>
        <v>0</v>
      </c>
    </row>
    <row r="31" spans="2:5" x14ac:dyDescent="0.25">
      <c r="B31" s="94"/>
      <c r="C31" s="94"/>
      <c r="D31" s="94"/>
    </row>
    <row r="32" spans="2:5" x14ac:dyDescent="0.25">
      <c r="B32" s="95"/>
      <c r="C32" s="95"/>
      <c r="D32" s="95"/>
    </row>
    <row r="33" spans="2:4" x14ac:dyDescent="0.25">
      <c r="B33" s="58"/>
      <c r="C33" s="59"/>
      <c r="D33" s="60"/>
    </row>
    <row r="34" spans="2:4" x14ac:dyDescent="0.25">
      <c r="B34" s="58"/>
      <c r="C34" s="59"/>
      <c r="D34" s="60"/>
    </row>
    <row r="35" spans="2:4" x14ac:dyDescent="0.25">
      <c r="B35" s="58"/>
      <c r="C35" s="59"/>
      <c r="D35" s="60"/>
    </row>
    <row r="48" spans="2:4" x14ac:dyDescent="0.25">
      <c r="C48" s="118" t="s">
        <v>51</v>
      </c>
    </row>
    <row r="49" spans="3:3" x14ac:dyDescent="0.25">
      <c r="C49" s="85" t="s">
        <v>88</v>
      </c>
    </row>
  </sheetData>
  <mergeCells count="8">
    <mergeCell ref="B5:D5"/>
    <mergeCell ref="B6:D6"/>
    <mergeCell ref="B7:D7"/>
    <mergeCell ref="B8:D8"/>
    <mergeCell ref="B9:D9"/>
    <mergeCell ref="B25:C25"/>
    <mergeCell ref="B31:D31"/>
    <mergeCell ref="B32:D32"/>
  </mergeCells>
  <pageMargins left="0.7" right="0.7" top="0.75" bottom="0.75" header="0.3" footer="0.3"/>
  <pageSetup scale="80" orientation="portrait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P43"/>
  <sheetViews>
    <sheetView topLeftCell="A17" workbookViewId="0">
      <selection activeCell="F26" sqref="F26"/>
    </sheetView>
  </sheetViews>
  <sheetFormatPr baseColWidth="10" defaultRowHeight="15" x14ac:dyDescent="0.25"/>
  <cols>
    <col min="1" max="1" width="16" style="2" customWidth="1"/>
    <col min="2" max="2" width="9.85546875" style="2" customWidth="1"/>
    <col min="3" max="3" width="29.28515625" style="2" customWidth="1"/>
    <col min="4" max="4" width="7.140625" style="2" customWidth="1"/>
    <col min="5" max="5" width="24.85546875" style="2" customWidth="1"/>
    <col min="6" max="13" width="11.42578125" style="2"/>
    <col min="14" max="14" width="18.28515625" style="82" bestFit="1" customWidth="1"/>
    <col min="15" max="15" width="11.42578125" style="2"/>
    <col min="16" max="16" width="19.28515625" style="82" bestFit="1" customWidth="1"/>
    <col min="17" max="16384" width="11.42578125" style="2"/>
  </cols>
  <sheetData>
    <row r="6" spans="2:16" ht="17.25" x14ac:dyDescent="0.3">
      <c r="B6" s="104" t="s">
        <v>33</v>
      </c>
      <c r="C6" s="104"/>
      <c r="D6" s="104"/>
      <c r="E6" s="104"/>
    </row>
    <row r="7" spans="2:16" ht="17.25" x14ac:dyDescent="0.3">
      <c r="B7" s="105" t="s">
        <v>55</v>
      </c>
      <c r="C7" s="105"/>
      <c r="D7" s="105"/>
      <c r="E7" s="105"/>
    </row>
    <row r="8" spans="2:16" ht="17.25" x14ac:dyDescent="0.3">
      <c r="B8" s="105" t="s">
        <v>42</v>
      </c>
      <c r="C8" s="105"/>
      <c r="D8" s="105"/>
      <c r="E8" s="105"/>
    </row>
    <row r="9" spans="2:16" ht="15.75" x14ac:dyDescent="0.25">
      <c r="B9" s="3"/>
      <c r="C9" s="3"/>
      <c r="D9" s="3"/>
      <c r="E9" s="3"/>
    </row>
    <row r="10" spans="2:16" ht="15.75" x14ac:dyDescent="0.25">
      <c r="B10" s="4"/>
      <c r="C10" s="4" t="s">
        <v>43</v>
      </c>
      <c r="D10" s="4"/>
      <c r="E10" s="4" t="s">
        <v>44</v>
      </c>
    </row>
    <row r="11" spans="2:16" ht="15.75" x14ac:dyDescent="0.25">
      <c r="B11" s="5"/>
      <c r="C11" s="5"/>
      <c r="D11" s="5"/>
      <c r="E11" s="5"/>
    </row>
    <row r="12" spans="2:16" ht="15.75" x14ac:dyDescent="0.25">
      <c r="B12" s="100" t="s">
        <v>58</v>
      </c>
      <c r="C12" s="100"/>
      <c r="D12" s="6">
        <v>-1</v>
      </c>
      <c r="E12" s="64">
        <v>28566419000</v>
      </c>
      <c r="N12" s="82">
        <v>3243955274</v>
      </c>
      <c r="P12" s="82">
        <v>12437377865</v>
      </c>
    </row>
    <row r="13" spans="2:16" ht="15.75" x14ac:dyDescent="0.25">
      <c r="B13" s="100" t="s">
        <v>45</v>
      </c>
      <c r="C13" s="100"/>
      <c r="D13" s="6">
        <v>-2</v>
      </c>
      <c r="E13" s="7">
        <f>+E12-E14</f>
        <v>3730272999</v>
      </c>
      <c r="N13" s="82">
        <v>2963957484</v>
      </c>
      <c r="P13" s="82">
        <v>12157380075</v>
      </c>
    </row>
    <row r="14" spans="2:16" ht="15.75" x14ac:dyDescent="0.25">
      <c r="B14" s="100" t="s">
        <v>59</v>
      </c>
      <c r="C14" s="100"/>
      <c r="D14" s="8">
        <v>-3</v>
      </c>
      <c r="E14" s="9">
        <f>+'Balance General'!D27</f>
        <v>24836146001</v>
      </c>
      <c r="N14" s="82">
        <f>+N12-N13</f>
        <v>279997790</v>
      </c>
      <c r="P14" s="82">
        <f>+P12-P13</f>
        <v>279997790</v>
      </c>
    </row>
    <row r="17" spans="2:5" ht="15.75" x14ac:dyDescent="0.25">
      <c r="B17" s="101" t="s">
        <v>46</v>
      </c>
      <c r="C17" s="101"/>
      <c r="D17" s="101"/>
      <c r="E17" s="101"/>
    </row>
    <row r="19" spans="2:5" ht="15.75" x14ac:dyDescent="0.25">
      <c r="C19" s="10" t="s">
        <v>47</v>
      </c>
      <c r="D19" s="11">
        <v>-4</v>
      </c>
      <c r="E19" s="9">
        <f>+E20</f>
        <v>3730272999</v>
      </c>
    </row>
    <row r="20" spans="2:5" ht="15.75" x14ac:dyDescent="0.25">
      <c r="B20" s="12">
        <v>3105</v>
      </c>
      <c r="C20" s="12" t="s">
        <v>48</v>
      </c>
      <c r="E20" s="13">
        <f>+E13</f>
        <v>3730272999</v>
      </c>
    </row>
    <row r="21" spans="2:5" ht="15.75" x14ac:dyDescent="0.25">
      <c r="B21" s="12">
        <v>3110</v>
      </c>
      <c r="C21" s="12" t="s">
        <v>49</v>
      </c>
      <c r="E21" s="114">
        <f>+PyG!D25</f>
        <v>0</v>
      </c>
    </row>
    <row r="23" spans="2:5" ht="15.75" x14ac:dyDescent="0.25">
      <c r="C23" s="10" t="s">
        <v>50</v>
      </c>
      <c r="D23" s="11">
        <v>-5</v>
      </c>
      <c r="E23" s="115">
        <v>0</v>
      </c>
    </row>
    <row r="24" spans="2:5" ht="15.75" x14ac:dyDescent="0.25">
      <c r="B24" s="12">
        <v>3105</v>
      </c>
      <c r="C24" s="12" t="s">
        <v>48</v>
      </c>
      <c r="E24" s="115">
        <v>0</v>
      </c>
    </row>
    <row r="25" spans="2:5" ht="15.75" x14ac:dyDescent="0.25">
      <c r="B25" s="12">
        <v>3110</v>
      </c>
      <c r="C25" s="12" t="s">
        <v>49</v>
      </c>
      <c r="E25" s="116">
        <v>0</v>
      </c>
    </row>
    <row r="32" spans="2:5" ht="15.75" x14ac:dyDescent="0.25">
      <c r="C32" s="102"/>
      <c r="D32" s="102"/>
      <c r="E32" s="102"/>
    </row>
    <row r="33" spans="3:5" ht="16.5" x14ac:dyDescent="0.3">
      <c r="C33" s="99"/>
      <c r="D33" s="99"/>
      <c r="E33" s="99"/>
    </row>
    <row r="34" spans="3:5" ht="16.5" x14ac:dyDescent="0.3">
      <c r="C34" s="1"/>
      <c r="D34" s="1"/>
    </row>
    <row r="35" spans="3:5" ht="16.5" x14ac:dyDescent="0.3">
      <c r="C35" s="1"/>
      <c r="D35" s="1"/>
    </row>
    <row r="36" spans="3:5" ht="16.5" x14ac:dyDescent="0.3">
      <c r="C36" s="1"/>
      <c r="D36" s="1"/>
    </row>
    <row r="37" spans="3:5" ht="16.5" x14ac:dyDescent="0.3">
      <c r="C37" s="1"/>
      <c r="D37" s="1"/>
    </row>
    <row r="38" spans="3:5" ht="16.5" x14ac:dyDescent="0.3">
      <c r="C38" s="103"/>
      <c r="D38" s="103"/>
      <c r="E38" s="103"/>
    </row>
    <row r="42" spans="3:5" x14ac:dyDescent="0.25">
      <c r="C42" s="120" t="s">
        <v>51</v>
      </c>
      <c r="D42" s="120"/>
      <c r="E42" s="120"/>
    </row>
    <row r="43" spans="3:5" x14ac:dyDescent="0.25">
      <c r="C43" s="119" t="s">
        <v>88</v>
      </c>
      <c r="D43" s="119"/>
      <c r="E43" s="119"/>
    </row>
  </sheetData>
  <mergeCells count="12">
    <mergeCell ref="C42:E42"/>
    <mergeCell ref="C43:E43"/>
    <mergeCell ref="B6:E6"/>
    <mergeCell ref="B7:E7"/>
    <mergeCell ref="B8:E8"/>
    <mergeCell ref="B12:C12"/>
    <mergeCell ref="B13:C13"/>
    <mergeCell ref="B14:C14"/>
    <mergeCell ref="B17:E17"/>
    <mergeCell ref="C32:E32"/>
    <mergeCell ref="C33:E33"/>
    <mergeCell ref="C38:E38"/>
  </mergeCells>
  <pageMargins left="0.88" right="0.42" top="0.75" bottom="0.75" header="0.3" footer="0.3"/>
  <pageSetup scale="75" orientation="portrait" horizontalDpi="4294967292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137"/>
  <sheetViews>
    <sheetView topLeftCell="A19" workbookViewId="0">
      <selection activeCell="I24" sqref="I24"/>
    </sheetView>
  </sheetViews>
  <sheetFormatPr baseColWidth="10" defaultColWidth="9.140625" defaultRowHeight="12.75" x14ac:dyDescent="0.25"/>
  <cols>
    <col min="1" max="1" width="3.28515625" style="16" customWidth="1"/>
    <col min="2" max="2" width="12.140625" style="16" customWidth="1"/>
    <col min="3" max="3" width="22.5703125" style="16" customWidth="1"/>
    <col min="4" max="4" width="21.5703125" style="16" customWidth="1"/>
    <col min="5" max="5" width="20.85546875" style="16" customWidth="1"/>
    <col min="6" max="6" width="18.28515625" style="17" customWidth="1"/>
    <col min="7" max="220" width="9.140625" style="16"/>
    <col min="221" max="221" width="13.5703125" style="16" customWidth="1"/>
    <col min="222" max="222" width="26.28515625" style="16" customWidth="1"/>
    <col min="223" max="223" width="14.7109375" style="16" customWidth="1"/>
    <col min="224" max="224" width="13.85546875" style="16" customWidth="1"/>
    <col min="225" max="225" width="22.28515625" style="16" customWidth="1"/>
    <col min="226" max="226" width="26" style="16" customWidth="1"/>
    <col min="227" max="227" width="15.7109375" style="16" customWidth="1"/>
    <col min="228" max="228" width="9.140625" style="16"/>
    <col min="229" max="229" width="17.28515625" style="16" bestFit="1" customWidth="1"/>
    <col min="230" max="230" width="15.5703125" style="16" customWidth="1"/>
    <col min="231" max="231" width="15.85546875" style="16" bestFit="1" customWidth="1"/>
    <col min="232" max="232" width="17.28515625" style="16" bestFit="1" customWidth="1"/>
    <col min="233" max="476" width="9.140625" style="16"/>
    <col min="477" max="477" width="13.5703125" style="16" customWidth="1"/>
    <col min="478" max="478" width="26.28515625" style="16" customWidth="1"/>
    <col min="479" max="479" width="14.7109375" style="16" customWidth="1"/>
    <col min="480" max="480" width="13.85546875" style="16" customWidth="1"/>
    <col min="481" max="481" width="22.28515625" style="16" customWidth="1"/>
    <col min="482" max="482" width="26" style="16" customWidth="1"/>
    <col min="483" max="483" width="15.7109375" style="16" customWidth="1"/>
    <col min="484" max="484" width="9.140625" style="16"/>
    <col min="485" max="485" width="17.28515625" style="16" bestFit="1" customWidth="1"/>
    <col min="486" max="486" width="15.5703125" style="16" customWidth="1"/>
    <col min="487" max="487" width="15.85546875" style="16" bestFit="1" customWidth="1"/>
    <col min="488" max="488" width="17.28515625" style="16" bestFit="1" customWidth="1"/>
    <col min="489" max="732" width="9.140625" style="16"/>
    <col min="733" max="733" width="13.5703125" style="16" customWidth="1"/>
    <col min="734" max="734" width="26.28515625" style="16" customWidth="1"/>
    <col min="735" max="735" width="14.7109375" style="16" customWidth="1"/>
    <col min="736" max="736" width="13.85546875" style="16" customWidth="1"/>
    <col min="737" max="737" width="22.28515625" style="16" customWidth="1"/>
    <col min="738" max="738" width="26" style="16" customWidth="1"/>
    <col min="739" max="739" width="15.7109375" style="16" customWidth="1"/>
    <col min="740" max="740" width="9.140625" style="16"/>
    <col min="741" max="741" width="17.28515625" style="16" bestFit="1" customWidth="1"/>
    <col min="742" max="742" width="15.5703125" style="16" customWidth="1"/>
    <col min="743" max="743" width="15.85546875" style="16" bestFit="1" customWidth="1"/>
    <col min="744" max="744" width="17.28515625" style="16" bestFit="1" customWidth="1"/>
    <col min="745" max="988" width="9.140625" style="16"/>
    <col min="989" max="989" width="13.5703125" style="16" customWidth="1"/>
    <col min="990" max="990" width="26.28515625" style="16" customWidth="1"/>
    <col min="991" max="991" width="14.7109375" style="16" customWidth="1"/>
    <col min="992" max="992" width="13.85546875" style="16" customWidth="1"/>
    <col min="993" max="993" width="22.28515625" style="16" customWidth="1"/>
    <col min="994" max="994" width="26" style="16" customWidth="1"/>
    <col min="995" max="995" width="15.7109375" style="16" customWidth="1"/>
    <col min="996" max="996" width="9.140625" style="16"/>
    <col min="997" max="997" width="17.28515625" style="16" bestFit="1" customWidth="1"/>
    <col min="998" max="998" width="15.5703125" style="16" customWidth="1"/>
    <col min="999" max="999" width="15.85546875" style="16" bestFit="1" customWidth="1"/>
    <col min="1000" max="1000" width="17.28515625" style="16" bestFit="1" customWidth="1"/>
    <col min="1001" max="1244" width="9.140625" style="16"/>
    <col min="1245" max="1245" width="13.5703125" style="16" customWidth="1"/>
    <col min="1246" max="1246" width="26.28515625" style="16" customWidth="1"/>
    <col min="1247" max="1247" width="14.7109375" style="16" customWidth="1"/>
    <col min="1248" max="1248" width="13.85546875" style="16" customWidth="1"/>
    <col min="1249" max="1249" width="22.28515625" style="16" customWidth="1"/>
    <col min="1250" max="1250" width="26" style="16" customWidth="1"/>
    <col min="1251" max="1251" width="15.7109375" style="16" customWidth="1"/>
    <col min="1252" max="1252" width="9.140625" style="16"/>
    <col min="1253" max="1253" width="17.28515625" style="16" bestFit="1" customWidth="1"/>
    <col min="1254" max="1254" width="15.5703125" style="16" customWidth="1"/>
    <col min="1255" max="1255" width="15.85546875" style="16" bestFit="1" customWidth="1"/>
    <col min="1256" max="1256" width="17.28515625" style="16" bestFit="1" customWidth="1"/>
    <col min="1257" max="1500" width="9.140625" style="16"/>
    <col min="1501" max="1501" width="13.5703125" style="16" customWidth="1"/>
    <col min="1502" max="1502" width="26.28515625" style="16" customWidth="1"/>
    <col min="1503" max="1503" width="14.7109375" style="16" customWidth="1"/>
    <col min="1504" max="1504" width="13.85546875" style="16" customWidth="1"/>
    <col min="1505" max="1505" width="22.28515625" style="16" customWidth="1"/>
    <col min="1506" max="1506" width="26" style="16" customWidth="1"/>
    <col min="1507" max="1507" width="15.7109375" style="16" customWidth="1"/>
    <col min="1508" max="1508" width="9.140625" style="16"/>
    <col min="1509" max="1509" width="17.28515625" style="16" bestFit="1" customWidth="1"/>
    <col min="1510" max="1510" width="15.5703125" style="16" customWidth="1"/>
    <col min="1511" max="1511" width="15.85546875" style="16" bestFit="1" customWidth="1"/>
    <col min="1512" max="1512" width="17.28515625" style="16" bestFit="1" customWidth="1"/>
    <col min="1513" max="1756" width="9.140625" style="16"/>
    <col min="1757" max="1757" width="13.5703125" style="16" customWidth="1"/>
    <col min="1758" max="1758" width="26.28515625" style="16" customWidth="1"/>
    <col min="1759" max="1759" width="14.7109375" style="16" customWidth="1"/>
    <col min="1760" max="1760" width="13.85546875" style="16" customWidth="1"/>
    <col min="1761" max="1761" width="22.28515625" style="16" customWidth="1"/>
    <col min="1762" max="1762" width="26" style="16" customWidth="1"/>
    <col min="1763" max="1763" width="15.7109375" style="16" customWidth="1"/>
    <col min="1764" max="1764" width="9.140625" style="16"/>
    <col min="1765" max="1765" width="17.28515625" style="16" bestFit="1" customWidth="1"/>
    <col min="1766" max="1766" width="15.5703125" style="16" customWidth="1"/>
    <col min="1767" max="1767" width="15.85546875" style="16" bestFit="1" customWidth="1"/>
    <col min="1768" max="1768" width="17.28515625" style="16" bestFit="1" customWidth="1"/>
    <col min="1769" max="2012" width="9.140625" style="16"/>
    <col min="2013" max="2013" width="13.5703125" style="16" customWidth="1"/>
    <col min="2014" max="2014" width="26.28515625" style="16" customWidth="1"/>
    <col min="2015" max="2015" width="14.7109375" style="16" customWidth="1"/>
    <col min="2016" max="2016" width="13.85546875" style="16" customWidth="1"/>
    <col min="2017" max="2017" width="22.28515625" style="16" customWidth="1"/>
    <col min="2018" max="2018" width="26" style="16" customWidth="1"/>
    <col min="2019" max="2019" width="15.7109375" style="16" customWidth="1"/>
    <col min="2020" max="2020" width="9.140625" style="16"/>
    <col min="2021" max="2021" width="17.28515625" style="16" bestFit="1" customWidth="1"/>
    <col min="2022" max="2022" width="15.5703125" style="16" customWidth="1"/>
    <col min="2023" max="2023" width="15.85546875" style="16" bestFit="1" customWidth="1"/>
    <col min="2024" max="2024" width="17.28515625" style="16" bestFit="1" customWidth="1"/>
    <col min="2025" max="2268" width="9.140625" style="16"/>
    <col min="2269" max="2269" width="13.5703125" style="16" customWidth="1"/>
    <col min="2270" max="2270" width="26.28515625" style="16" customWidth="1"/>
    <col min="2271" max="2271" width="14.7109375" style="16" customWidth="1"/>
    <col min="2272" max="2272" width="13.85546875" style="16" customWidth="1"/>
    <col min="2273" max="2273" width="22.28515625" style="16" customWidth="1"/>
    <col min="2274" max="2274" width="26" style="16" customWidth="1"/>
    <col min="2275" max="2275" width="15.7109375" style="16" customWidth="1"/>
    <col min="2276" max="2276" width="9.140625" style="16"/>
    <col min="2277" max="2277" width="17.28515625" style="16" bestFit="1" customWidth="1"/>
    <col min="2278" max="2278" width="15.5703125" style="16" customWidth="1"/>
    <col min="2279" max="2279" width="15.85546875" style="16" bestFit="1" customWidth="1"/>
    <col min="2280" max="2280" width="17.28515625" style="16" bestFit="1" customWidth="1"/>
    <col min="2281" max="2524" width="9.140625" style="16"/>
    <col min="2525" max="2525" width="13.5703125" style="16" customWidth="1"/>
    <col min="2526" max="2526" width="26.28515625" style="16" customWidth="1"/>
    <col min="2527" max="2527" width="14.7109375" style="16" customWidth="1"/>
    <col min="2528" max="2528" width="13.85546875" style="16" customWidth="1"/>
    <col min="2529" max="2529" width="22.28515625" style="16" customWidth="1"/>
    <col min="2530" max="2530" width="26" style="16" customWidth="1"/>
    <col min="2531" max="2531" width="15.7109375" style="16" customWidth="1"/>
    <col min="2532" max="2532" width="9.140625" style="16"/>
    <col min="2533" max="2533" width="17.28515625" style="16" bestFit="1" customWidth="1"/>
    <col min="2534" max="2534" width="15.5703125" style="16" customWidth="1"/>
    <col min="2535" max="2535" width="15.85546875" style="16" bestFit="1" customWidth="1"/>
    <col min="2536" max="2536" width="17.28515625" style="16" bestFit="1" customWidth="1"/>
    <col min="2537" max="2780" width="9.140625" style="16"/>
    <col min="2781" max="2781" width="13.5703125" style="16" customWidth="1"/>
    <col min="2782" max="2782" width="26.28515625" style="16" customWidth="1"/>
    <col min="2783" max="2783" width="14.7109375" style="16" customWidth="1"/>
    <col min="2784" max="2784" width="13.85546875" style="16" customWidth="1"/>
    <col min="2785" max="2785" width="22.28515625" style="16" customWidth="1"/>
    <col min="2786" max="2786" width="26" style="16" customWidth="1"/>
    <col min="2787" max="2787" width="15.7109375" style="16" customWidth="1"/>
    <col min="2788" max="2788" width="9.140625" style="16"/>
    <col min="2789" max="2789" width="17.28515625" style="16" bestFit="1" customWidth="1"/>
    <col min="2790" max="2790" width="15.5703125" style="16" customWidth="1"/>
    <col min="2791" max="2791" width="15.85546875" style="16" bestFit="1" customWidth="1"/>
    <col min="2792" max="2792" width="17.28515625" style="16" bestFit="1" customWidth="1"/>
    <col min="2793" max="3036" width="9.140625" style="16"/>
    <col min="3037" max="3037" width="13.5703125" style="16" customWidth="1"/>
    <col min="3038" max="3038" width="26.28515625" style="16" customWidth="1"/>
    <col min="3039" max="3039" width="14.7109375" style="16" customWidth="1"/>
    <col min="3040" max="3040" width="13.85546875" style="16" customWidth="1"/>
    <col min="3041" max="3041" width="22.28515625" style="16" customWidth="1"/>
    <col min="3042" max="3042" width="26" style="16" customWidth="1"/>
    <col min="3043" max="3043" width="15.7109375" style="16" customWidth="1"/>
    <col min="3044" max="3044" width="9.140625" style="16"/>
    <col min="3045" max="3045" width="17.28515625" style="16" bestFit="1" customWidth="1"/>
    <col min="3046" max="3046" width="15.5703125" style="16" customWidth="1"/>
    <col min="3047" max="3047" width="15.85546875" style="16" bestFit="1" customWidth="1"/>
    <col min="3048" max="3048" width="17.28515625" style="16" bestFit="1" customWidth="1"/>
    <col min="3049" max="3292" width="9.140625" style="16"/>
    <col min="3293" max="3293" width="13.5703125" style="16" customWidth="1"/>
    <col min="3294" max="3294" width="26.28515625" style="16" customWidth="1"/>
    <col min="3295" max="3295" width="14.7109375" style="16" customWidth="1"/>
    <col min="3296" max="3296" width="13.85546875" style="16" customWidth="1"/>
    <col min="3297" max="3297" width="22.28515625" style="16" customWidth="1"/>
    <col min="3298" max="3298" width="26" style="16" customWidth="1"/>
    <col min="3299" max="3299" width="15.7109375" style="16" customWidth="1"/>
    <col min="3300" max="3300" width="9.140625" style="16"/>
    <col min="3301" max="3301" width="17.28515625" style="16" bestFit="1" customWidth="1"/>
    <col min="3302" max="3302" width="15.5703125" style="16" customWidth="1"/>
    <col min="3303" max="3303" width="15.85546875" style="16" bestFit="1" customWidth="1"/>
    <col min="3304" max="3304" width="17.28515625" style="16" bestFit="1" customWidth="1"/>
    <col min="3305" max="3548" width="9.140625" style="16"/>
    <col min="3549" max="3549" width="13.5703125" style="16" customWidth="1"/>
    <col min="3550" max="3550" width="26.28515625" style="16" customWidth="1"/>
    <col min="3551" max="3551" width="14.7109375" style="16" customWidth="1"/>
    <col min="3552" max="3552" width="13.85546875" style="16" customWidth="1"/>
    <col min="3553" max="3553" width="22.28515625" style="16" customWidth="1"/>
    <col min="3554" max="3554" width="26" style="16" customWidth="1"/>
    <col min="3555" max="3555" width="15.7109375" style="16" customWidth="1"/>
    <col min="3556" max="3556" width="9.140625" style="16"/>
    <col min="3557" max="3557" width="17.28515625" style="16" bestFit="1" customWidth="1"/>
    <col min="3558" max="3558" width="15.5703125" style="16" customWidth="1"/>
    <col min="3559" max="3559" width="15.85546875" style="16" bestFit="1" customWidth="1"/>
    <col min="3560" max="3560" width="17.28515625" style="16" bestFit="1" customWidth="1"/>
    <col min="3561" max="3804" width="9.140625" style="16"/>
    <col min="3805" max="3805" width="13.5703125" style="16" customWidth="1"/>
    <col min="3806" max="3806" width="26.28515625" style="16" customWidth="1"/>
    <col min="3807" max="3807" width="14.7109375" style="16" customWidth="1"/>
    <col min="3808" max="3808" width="13.85546875" style="16" customWidth="1"/>
    <col min="3809" max="3809" width="22.28515625" style="16" customWidth="1"/>
    <col min="3810" max="3810" width="26" style="16" customWidth="1"/>
    <col min="3811" max="3811" width="15.7109375" style="16" customWidth="1"/>
    <col min="3812" max="3812" width="9.140625" style="16"/>
    <col min="3813" max="3813" width="17.28515625" style="16" bestFit="1" customWidth="1"/>
    <col min="3814" max="3814" width="15.5703125" style="16" customWidth="1"/>
    <col min="3815" max="3815" width="15.85546875" style="16" bestFit="1" customWidth="1"/>
    <col min="3816" max="3816" width="17.28515625" style="16" bestFit="1" customWidth="1"/>
    <col min="3817" max="4060" width="9.140625" style="16"/>
    <col min="4061" max="4061" width="13.5703125" style="16" customWidth="1"/>
    <col min="4062" max="4062" width="26.28515625" style="16" customWidth="1"/>
    <col min="4063" max="4063" width="14.7109375" style="16" customWidth="1"/>
    <col min="4064" max="4064" width="13.85546875" style="16" customWidth="1"/>
    <col min="4065" max="4065" width="22.28515625" style="16" customWidth="1"/>
    <col min="4066" max="4066" width="26" style="16" customWidth="1"/>
    <col min="4067" max="4067" width="15.7109375" style="16" customWidth="1"/>
    <col min="4068" max="4068" width="9.140625" style="16"/>
    <col min="4069" max="4069" width="17.28515625" style="16" bestFit="1" customWidth="1"/>
    <col min="4070" max="4070" width="15.5703125" style="16" customWidth="1"/>
    <col min="4071" max="4071" width="15.85546875" style="16" bestFit="1" customWidth="1"/>
    <col min="4072" max="4072" width="17.28515625" style="16" bestFit="1" customWidth="1"/>
    <col min="4073" max="4316" width="9.140625" style="16"/>
    <col min="4317" max="4317" width="13.5703125" style="16" customWidth="1"/>
    <col min="4318" max="4318" width="26.28515625" style="16" customWidth="1"/>
    <col min="4319" max="4319" width="14.7109375" style="16" customWidth="1"/>
    <col min="4320" max="4320" width="13.85546875" style="16" customWidth="1"/>
    <col min="4321" max="4321" width="22.28515625" style="16" customWidth="1"/>
    <col min="4322" max="4322" width="26" style="16" customWidth="1"/>
    <col min="4323" max="4323" width="15.7109375" style="16" customWidth="1"/>
    <col min="4324" max="4324" width="9.140625" style="16"/>
    <col min="4325" max="4325" width="17.28515625" style="16" bestFit="1" customWidth="1"/>
    <col min="4326" max="4326" width="15.5703125" style="16" customWidth="1"/>
    <col min="4327" max="4327" width="15.85546875" style="16" bestFit="1" customWidth="1"/>
    <col min="4328" max="4328" width="17.28515625" style="16" bestFit="1" customWidth="1"/>
    <col min="4329" max="4572" width="9.140625" style="16"/>
    <col min="4573" max="4573" width="13.5703125" style="16" customWidth="1"/>
    <col min="4574" max="4574" width="26.28515625" style="16" customWidth="1"/>
    <col min="4575" max="4575" width="14.7109375" style="16" customWidth="1"/>
    <col min="4576" max="4576" width="13.85546875" style="16" customWidth="1"/>
    <col min="4577" max="4577" width="22.28515625" style="16" customWidth="1"/>
    <col min="4578" max="4578" width="26" style="16" customWidth="1"/>
    <col min="4579" max="4579" width="15.7109375" style="16" customWidth="1"/>
    <col min="4580" max="4580" width="9.140625" style="16"/>
    <col min="4581" max="4581" width="17.28515625" style="16" bestFit="1" customWidth="1"/>
    <col min="4582" max="4582" width="15.5703125" style="16" customWidth="1"/>
    <col min="4583" max="4583" width="15.85546875" style="16" bestFit="1" customWidth="1"/>
    <col min="4584" max="4584" width="17.28515625" style="16" bestFit="1" customWidth="1"/>
    <col min="4585" max="4828" width="9.140625" style="16"/>
    <col min="4829" max="4829" width="13.5703125" style="16" customWidth="1"/>
    <col min="4830" max="4830" width="26.28515625" style="16" customWidth="1"/>
    <col min="4831" max="4831" width="14.7109375" style="16" customWidth="1"/>
    <col min="4832" max="4832" width="13.85546875" style="16" customWidth="1"/>
    <col min="4833" max="4833" width="22.28515625" style="16" customWidth="1"/>
    <col min="4834" max="4834" width="26" style="16" customWidth="1"/>
    <col min="4835" max="4835" width="15.7109375" style="16" customWidth="1"/>
    <col min="4836" max="4836" width="9.140625" style="16"/>
    <col min="4837" max="4837" width="17.28515625" style="16" bestFit="1" customWidth="1"/>
    <col min="4838" max="4838" width="15.5703125" style="16" customWidth="1"/>
    <col min="4839" max="4839" width="15.85546875" style="16" bestFit="1" customWidth="1"/>
    <col min="4840" max="4840" width="17.28515625" style="16" bestFit="1" customWidth="1"/>
    <col min="4841" max="5084" width="9.140625" style="16"/>
    <col min="5085" max="5085" width="13.5703125" style="16" customWidth="1"/>
    <col min="5086" max="5086" width="26.28515625" style="16" customWidth="1"/>
    <col min="5087" max="5087" width="14.7109375" style="16" customWidth="1"/>
    <col min="5088" max="5088" width="13.85546875" style="16" customWidth="1"/>
    <col min="5089" max="5089" width="22.28515625" style="16" customWidth="1"/>
    <col min="5090" max="5090" width="26" style="16" customWidth="1"/>
    <col min="5091" max="5091" width="15.7109375" style="16" customWidth="1"/>
    <col min="5092" max="5092" width="9.140625" style="16"/>
    <col min="5093" max="5093" width="17.28515625" style="16" bestFit="1" customWidth="1"/>
    <col min="5094" max="5094" width="15.5703125" style="16" customWidth="1"/>
    <col min="5095" max="5095" width="15.85546875" style="16" bestFit="1" customWidth="1"/>
    <col min="5096" max="5096" width="17.28515625" style="16" bestFit="1" customWidth="1"/>
    <col min="5097" max="5340" width="9.140625" style="16"/>
    <col min="5341" max="5341" width="13.5703125" style="16" customWidth="1"/>
    <col min="5342" max="5342" width="26.28515625" style="16" customWidth="1"/>
    <col min="5343" max="5343" width="14.7109375" style="16" customWidth="1"/>
    <col min="5344" max="5344" width="13.85546875" style="16" customWidth="1"/>
    <col min="5345" max="5345" width="22.28515625" style="16" customWidth="1"/>
    <col min="5346" max="5346" width="26" style="16" customWidth="1"/>
    <col min="5347" max="5347" width="15.7109375" style="16" customWidth="1"/>
    <col min="5348" max="5348" width="9.140625" style="16"/>
    <col min="5349" max="5349" width="17.28515625" style="16" bestFit="1" customWidth="1"/>
    <col min="5350" max="5350" width="15.5703125" style="16" customWidth="1"/>
    <col min="5351" max="5351" width="15.85546875" style="16" bestFit="1" customWidth="1"/>
    <col min="5352" max="5352" width="17.28515625" style="16" bestFit="1" customWidth="1"/>
    <col min="5353" max="5596" width="9.140625" style="16"/>
    <col min="5597" max="5597" width="13.5703125" style="16" customWidth="1"/>
    <col min="5598" max="5598" width="26.28515625" style="16" customWidth="1"/>
    <col min="5599" max="5599" width="14.7109375" style="16" customWidth="1"/>
    <col min="5600" max="5600" width="13.85546875" style="16" customWidth="1"/>
    <col min="5601" max="5601" width="22.28515625" style="16" customWidth="1"/>
    <col min="5602" max="5602" width="26" style="16" customWidth="1"/>
    <col min="5603" max="5603" width="15.7109375" style="16" customWidth="1"/>
    <col min="5604" max="5604" width="9.140625" style="16"/>
    <col min="5605" max="5605" width="17.28515625" style="16" bestFit="1" customWidth="1"/>
    <col min="5606" max="5606" width="15.5703125" style="16" customWidth="1"/>
    <col min="5607" max="5607" width="15.85546875" style="16" bestFit="1" customWidth="1"/>
    <col min="5608" max="5608" width="17.28515625" style="16" bestFit="1" customWidth="1"/>
    <col min="5609" max="5852" width="9.140625" style="16"/>
    <col min="5853" max="5853" width="13.5703125" style="16" customWidth="1"/>
    <col min="5854" max="5854" width="26.28515625" style="16" customWidth="1"/>
    <col min="5855" max="5855" width="14.7109375" style="16" customWidth="1"/>
    <col min="5856" max="5856" width="13.85546875" style="16" customWidth="1"/>
    <col min="5857" max="5857" width="22.28515625" style="16" customWidth="1"/>
    <col min="5858" max="5858" width="26" style="16" customWidth="1"/>
    <col min="5859" max="5859" width="15.7109375" style="16" customWidth="1"/>
    <col min="5860" max="5860" width="9.140625" style="16"/>
    <col min="5861" max="5861" width="17.28515625" style="16" bestFit="1" customWidth="1"/>
    <col min="5862" max="5862" width="15.5703125" style="16" customWidth="1"/>
    <col min="5863" max="5863" width="15.85546875" style="16" bestFit="1" customWidth="1"/>
    <col min="5864" max="5864" width="17.28515625" style="16" bestFit="1" customWidth="1"/>
    <col min="5865" max="6108" width="9.140625" style="16"/>
    <col min="6109" max="6109" width="13.5703125" style="16" customWidth="1"/>
    <col min="6110" max="6110" width="26.28515625" style="16" customWidth="1"/>
    <col min="6111" max="6111" width="14.7109375" style="16" customWidth="1"/>
    <col min="6112" max="6112" width="13.85546875" style="16" customWidth="1"/>
    <col min="6113" max="6113" width="22.28515625" style="16" customWidth="1"/>
    <col min="6114" max="6114" width="26" style="16" customWidth="1"/>
    <col min="6115" max="6115" width="15.7109375" style="16" customWidth="1"/>
    <col min="6116" max="6116" width="9.140625" style="16"/>
    <col min="6117" max="6117" width="17.28515625" style="16" bestFit="1" customWidth="1"/>
    <col min="6118" max="6118" width="15.5703125" style="16" customWidth="1"/>
    <col min="6119" max="6119" width="15.85546875" style="16" bestFit="1" customWidth="1"/>
    <col min="6120" max="6120" width="17.28515625" style="16" bestFit="1" customWidth="1"/>
    <col min="6121" max="6364" width="9.140625" style="16"/>
    <col min="6365" max="6365" width="13.5703125" style="16" customWidth="1"/>
    <col min="6366" max="6366" width="26.28515625" style="16" customWidth="1"/>
    <col min="6367" max="6367" width="14.7109375" style="16" customWidth="1"/>
    <col min="6368" max="6368" width="13.85546875" style="16" customWidth="1"/>
    <col min="6369" max="6369" width="22.28515625" style="16" customWidth="1"/>
    <col min="6370" max="6370" width="26" style="16" customWidth="1"/>
    <col min="6371" max="6371" width="15.7109375" style="16" customWidth="1"/>
    <col min="6372" max="6372" width="9.140625" style="16"/>
    <col min="6373" max="6373" width="17.28515625" style="16" bestFit="1" customWidth="1"/>
    <col min="6374" max="6374" width="15.5703125" style="16" customWidth="1"/>
    <col min="6375" max="6375" width="15.85546875" style="16" bestFit="1" customWidth="1"/>
    <col min="6376" max="6376" width="17.28515625" style="16" bestFit="1" customWidth="1"/>
    <col min="6377" max="6620" width="9.140625" style="16"/>
    <col min="6621" max="6621" width="13.5703125" style="16" customWidth="1"/>
    <col min="6622" max="6622" width="26.28515625" style="16" customWidth="1"/>
    <col min="6623" max="6623" width="14.7109375" style="16" customWidth="1"/>
    <col min="6624" max="6624" width="13.85546875" style="16" customWidth="1"/>
    <col min="6625" max="6625" width="22.28515625" style="16" customWidth="1"/>
    <col min="6626" max="6626" width="26" style="16" customWidth="1"/>
    <col min="6627" max="6627" width="15.7109375" style="16" customWidth="1"/>
    <col min="6628" max="6628" width="9.140625" style="16"/>
    <col min="6629" max="6629" width="17.28515625" style="16" bestFit="1" customWidth="1"/>
    <col min="6630" max="6630" width="15.5703125" style="16" customWidth="1"/>
    <col min="6631" max="6631" width="15.85546875" style="16" bestFit="1" customWidth="1"/>
    <col min="6632" max="6632" width="17.28515625" style="16" bestFit="1" customWidth="1"/>
    <col min="6633" max="6876" width="9.140625" style="16"/>
    <col min="6877" max="6877" width="13.5703125" style="16" customWidth="1"/>
    <col min="6878" max="6878" width="26.28515625" style="16" customWidth="1"/>
    <col min="6879" max="6879" width="14.7109375" style="16" customWidth="1"/>
    <col min="6880" max="6880" width="13.85546875" style="16" customWidth="1"/>
    <col min="6881" max="6881" width="22.28515625" style="16" customWidth="1"/>
    <col min="6882" max="6882" width="26" style="16" customWidth="1"/>
    <col min="6883" max="6883" width="15.7109375" style="16" customWidth="1"/>
    <col min="6884" max="6884" width="9.140625" style="16"/>
    <col min="6885" max="6885" width="17.28515625" style="16" bestFit="1" customWidth="1"/>
    <col min="6886" max="6886" width="15.5703125" style="16" customWidth="1"/>
    <col min="6887" max="6887" width="15.85546875" style="16" bestFit="1" customWidth="1"/>
    <col min="6888" max="6888" width="17.28515625" style="16" bestFit="1" customWidth="1"/>
    <col min="6889" max="7132" width="9.140625" style="16"/>
    <col min="7133" max="7133" width="13.5703125" style="16" customWidth="1"/>
    <col min="7134" max="7134" width="26.28515625" style="16" customWidth="1"/>
    <col min="7135" max="7135" width="14.7109375" style="16" customWidth="1"/>
    <col min="7136" max="7136" width="13.85546875" style="16" customWidth="1"/>
    <col min="7137" max="7137" width="22.28515625" style="16" customWidth="1"/>
    <col min="7138" max="7138" width="26" style="16" customWidth="1"/>
    <col min="7139" max="7139" width="15.7109375" style="16" customWidth="1"/>
    <col min="7140" max="7140" width="9.140625" style="16"/>
    <col min="7141" max="7141" width="17.28515625" style="16" bestFit="1" customWidth="1"/>
    <col min="7142" max="7142" width="15.5703125" style="16" customWidth="1"/>
    <col min="7143" max="7143" width="15.85546875" style="16" bestFit="1" customWidth="1"/>
    <col min="7144" max="7144" width="17.28515625" style="16" bestFit="1" customWidth="1"/>
    <col min="7145" max="7388" width="9.140625" style="16"/>
    <col min="7389" max="7389" width="13.5703125" style="16" customWidth="1"/>
    <col min="7390" max="7390" width="26.28515625" style="16" customWidth="1"/>
    <col min="7391" max="7391" width="14.7109375" style="16" customWidth="1"/>
    <col min="7392" max="7392" width="13.85546875" style="16" customWidth="1"/>
    <col min="7393" max="7393" width="22.28515625" style="16" customWidth="1"/>
    <col min="7394" max="7394" width="26" style="16" customWidth="1"/>
    <col min="7395" max="7395" width="15.7109375" style="16" customWidth="1"/>
    <col min="7396" max="7396" width="9.140625" style="16"/>
    <col min="7397" max="7397" width="17.28515625" style="16" bestFit="1" customWidth="1"/>
    <col min="7398" max="7398" width="15.5703125" style="16" customWidth="1"/>
    <col min="7399" max="7399" width="15.85546875" style="16" bestFit="1" customWidth="1"/>
    <col min="7400" max="7400" width="17.28515625" style="16" bestFit="1" customWidth="1"/>
    <col min="7401" max="7644" width="9.140625" style="16"/>
    <col min="7645" max="7645" width="13.5703125" style="16" customWidth="1"/>
    <col min="7646" max="7646" width="26.28515625" style="16" customWidth="1"/>
    <col min="7647" max="7647" width="14.7109375" style="16" customWidth="1"/>
    <col min="7648" max="7648" width="13.85546875" style="16" customWidth="1"/>
    <col min="7649" max="7649" width="22.28515625" style="16" customWidth="1"/>
    <col min="7650" max="7650" width="26" style="16" customWidth="1"/>
    <col min="7651" max="7651" width="15.7109375" style="16" customWidth="1"/>
    <col min="7652" max="7652" width="9.140625" style="16"/>
    <col min="7653" max="7653" width="17.28515625" style="16" bestFit="1" customWidth="1"/>
    <col min="7654" max="7654" width="15.5703125" style="16" customWidth="1"/>
    <col min="7655" max="7655" width="15.85546875" style="16" bestFit="1" customWidth="1"/>
    <col min="7656" max="7656" width="17.28515625" style="16" bestFit="1" customWidth="1"/>
    <col min="7657" max="7900" width="9.140625" style="16"/>
    <col min="7901" max="7901" width="13.5703125" style="16" customWidth="1"/>
    <col min="7902" max="7902" width="26.28515625" style="16" customWidth="1"/>
    <col min="7903" max="7903" width="14.7109375" style="16" customWidth="1"/>
    <col min="7904" max="7904" width="13.85546875" style="16" customWidth="1"/>
    <col min="7905" max="7905" width="22.28515625" style="16" customWidth="1"/>
    <col min="7906" max="7906" width="26" style="16" customWidth="1"/>
    <col min="7907" max="7907" width="15.7109375" style="16" customWidth="1"/>
    <col min="7908" max="7908" width="9.140625" style="16"/>
    <col min="7909" max="7909" width="17.28515625" style="16" bestFit="1" customWidth="1"/>
    <col min="7910" max="7910" width="15.5703125" style="16" customWidth="1"/>
    <col min="7911" max="7911" width="15.85546875" style="16" bestFit="1" customWidth="1"/>
    <col min="7912" max="7912" width="17.28515625" style="16" bestFit="1" customWidth="1"/>
    <col min="7913" max="8156" width="9.140625" style="16"/>
    <col min="8157" max="8157" width="13.5703125" style="16" customWidth="1"/>
    <col min="8158" max="8158" width="26.28515625" style="16" customWidth="1"/>
    <col min="8159" max="8159" width="14.7109375" style="16" customWidth="1"/>
    <col min="8160" max="8160" width="13.85546875" style="16" customWidth="1"/>
    <col min="8161" max="8161" width="22.28515625" style="16" customWidth="1"/>
    <col min="8162" max="8162" width="26" style="16" customWidth="1"/>
    <col min="8163" max="8163" width="15.7109375" style="16" customWidth="1"/>
    <col min="8164" max="8164" width="9.140625" style="16"/>
    <col min="8165" max="8165" width="17.28515625" style="16" bestFit="1" customWidth="1"/>
    <col min="8166" max="8166" width="15.5703125" style="16" customWidth="1"/>
    <col min="8167" max="8167" width="15.85546875" style="16" bestFit="1" customWidth="1"/>
    <col min="8168" max="8168" width="17.28515625" style="16" bestFit="1" customWidth="1"/>
    <col min="8169" max="8412" width="9.140625" style="16"/>
    <col min="8413" max="8413" width="13.5703125" style="16" customWidth="1"/>
    <col min="8414" max="8414" width="26.28515625" style="16" customWidth="1"/>
    <col min="8415" max="8415" width="14.7109375" style="16" customWidth="1"/>
    <col min="8416" max="8416" width="13.85546875" style="16" customWidth="1"/>
    <col min="8417" max="8417" width="22.28515625" style="16" customWidth="1"/>
    <col min="8418" max="8418" width="26" style="16" customWidth="1"/>
    <col min="8419" max="8419" width="15.7109375" style="16" customWidth="1"/>
    <col min="8420" max="8420" width="9.140625" style="16"/>
    <col min="8421" max="8421" width="17.28515625" style="16" bestFit="1" customWidth="1"/>
    <col min="8422" max="8422" width="15.5703125" style="16" customWidth="1"/>
    <col min="8423" max="8423" width="15.85546875" style="16" bestFit="1" customWidth="1"/>
    <col min="8424" max="8424" width="17.28515625" style="16" bestFit="1" customWidth="1"/>
    <col min="8425" max="8668" width="9.140625" style="16"/>
    <col min="8669" max="8669" width="13.5703125" style="16" customWidth="1"/>
    <col min="8670" max="8670" width="26.28515625" style="16" customWidth="1"/>
    <col min="8671" max="8671" width="14.7109375" style="16" customWidth="1"/>
    <col min="8672" max="8672" width="13.85546875" style="16" customWidth="1"/>
    <col min="8673" max="8673" width="22.28515625" style="16" customWidth="1"/>
    <col min="8674" max="8674" width="26" style="16" customWidth="1"/>
    <col min="8675" max="8675" width="15.7109375" style="16" customWidth="1"/>
    <col min="8676" max="8676" width="9.140625" style="16"/>
    <col min="8677" max="8677" width="17.28515625" style="16" bestFit="1" customWidth="1"/>
    <col min="8678" max="8678" width="15.5703125" style="16" customWidth="1"/>
    <col min="8679" max="8679" width="15.85546875" style="16" bestFit="1" customWidth="1"/>
    <col min="8680" max="8680" width="17.28515625" style="16" bestFit="1" customWidth="1"/>
    <col min="8681" max="8924" width="9.140625" style="16"/>
    <col min="8925" max="8925" width="13.5703125" style="16" customWidth="1"/>
    <col min="8926" max="8926" width="26.28515625" style="16" customWidth="1"/>
    <col min="8927" max="8927" width="14.7109375" style="16" customWidth="1"/>
    <col min="8928" max="8928" width="13.85546875" style="16" customWidth="1"/>
    <col min="8929" max="8929" width="22.28515625" style="16" customWidth="1"/>
    <col min="8930" max="8930" width="26" style="16" customWidth="1"/>
    <col min="8931" max="8931" width="15.7109375" style="16" customWidth="1"/>
    <col min="8932" max="8932" width="9.140625" style="16"/>
    <col min="8933" max="8933" width="17.28515625" style="16" bestFit="1" customWidth="1"/>
    <col min="8934" max="8934" width="15.5703125" style="16" customWidth="1"/>
    <col min="8935" max="8935" width="15.85546875" style="16" bestFit="1" customWidth="1"/>
    <col min="8936" max="8936" width="17.28515625" style="16" bestFit="1" customWidth="1"/>
    <col min="8937" max="9180" width="9.140625" style="16"/>
    <col min="9181" max="9181" width="13.5703125" style="16" customWidth="1"/>
    <col min="9182" max="9182" width="26.28515625" style="16" customWidth="1"/>
    <col min="9183" max="9183" width="14.7109375" style="16" customWidth="1"/>
    <col min="9184" max="9184" width="13.85546875" style="16" customWidth="1"/>
    <col min="9185" max="9185" width="22.28515625" style="16" customWidth="1"/>
    <col min="9186" max="9186" width="26" style="16" customWidth="1"/>
    <col min="9187" max="9187" width="15.7109375" style="16" customWidth="1"/>
    <col min="9188" max="9188" width="9.140625" style="16"/>
    <col min="9189" max="9189" width="17.28515625" style="16" bestFit="1" customWidth="1"/>
    <col min="9190" max="9190" width="15.5703125" style="16" customWidth="1"/>
    <col min="9191" max="9191" width="15.85546875" style="16" bestFit="1" customWidth="1"/>
    <col min="9192" max="9192" width="17.28515625" style="16" bestFit="1" customWidth="1"/>
    <col min="9193" max="9436" width="9.140625" style="16"/>
    <col min="9437" max="9437" width="13.5703125" style="16" customWidth="1"/>
    <col min="9438" max="9438" width="26.28515625" style="16" customWidth="1"/>
    <col min="9439" max="9439" width="14.7109375" style="16" customWidth="1"/>
    <col min="9440" max="9440" width="13.85546875" style="16" customWidth="1"/>
    <col min="9441" max="9441" width="22.28515625" style="16" customWidth="1"/>
    <col min="9442" max="9442" width="26" style="16" customWidth="1"/>
    <col min="9443" max="9443" width="15.7109375" style="16" customWidth="1"/>
    <col min="9444" max="9444" width="9.140625" style="16"/>
    <col min="9445" max="9445" width="17.28515625" style="16" bestFit="1" customWidth="1"/>
    <col min="9446" max="9446" width="15.5703125" style="16" customWidth="1"/>
    <col min="9447" max="9447" width="15.85546875" style="16" bestFit="1" customWidth="1"/>
    <col min="9448" max="9448" width="17.28515625" style="16" bestFit="1" customWidth="1"/>
    <col min="9449" max="9692" width="9.140625" style="16"/>
    <col min="9693" max="9693" width="13.5703125" style="16" customWidth="1"/>
    <col min="9694" max="9694" width="26.28515625" style="16" customWidth="1"/>
    <col min="9695" max="9695" width="14.7109375" style="16" customWidth="1"/>
    <col min="9696" max="9696" width="13.85546875" style="16" customWidth="1"/>
    <col min="9697" max="9697" width="22.28515625" style="16" customWidth="1"/>
    <col min="9698" max="9698" width="26" style="16" customWidth="1"/>
    <col min="9699" max="9699" width="15.7109375" style="16" customWidth="1"/>
    <col min="9700" max="9700" width="9.140625" style="16"/>
    <col min="9701" max="9701" width="17.28515625" style="16" bestFit="1" customWidth="1"/>
    <col min="9702" max="9702" width="15.5703125" style="16" customWidth="1"/>
    <col min="9703" max="9703" width="15.85546875" style="16" bestFit="1" customWidth="1"/>
    <col min="9704" max="9704" width="17.28515625" style="16" bestFit="1" customWidth="1"/>
    <col min="9705" max="9948" width="9.140625" style="16"/>
    <col min="9949" max="9949" width="13.5703125" style="16" customWidth="1"/>
    <col min="9950" max="9950" width="26.28515625" style="16" customWidth="1"/>
    <col min="9951" max="9951" width="14.7109375" style="16" customWidth="1"/>
    <col min="9952" max="9952" width="13.85546875" style="16" customWidth="1"/>
    <col min="9953" max="9953" width="22.28515625" style="16" customWidth="1"/>
    <col min="9954" max="9954" width="26" style="16" customWidth="1"/>
    <col min="9955" max="9955" width="15.7109375" style="16" customWidth="1"/>
    <col min="9956" max="9956" width="9.140625" style="16"/>
    <col min="9957" max="9957" width="17.28515625" style="16" bestFit="1" customWidth="1"/>
    <col min="9958" max="9958" width="15.5703125" style="16" customWidth="1"/>
    <col min="9959" max="9959" width="15.85546875" style="16" bestFit="1" customWidth="1"/>
    <col min="9960" max="9960" width="17.28515625" style="16" bestFit="1" customWidth="1"/>
    <col min="9961" max="10204" width="9.140625" style="16"/>
    <col min="10205" max="10205" width="13.5703125" style="16" customWidth="1"/>
    <col min="10206" max="10206" width="26.28515625" style="16" customWidth="1"/>
    <col min="10207" max="10207" width="14.7109375" style="16" customWidth="1"/>
    <col min="10208" max="10208" width="13.85546875" style="16" customWidth="1"/>
    <col min="10209" max="10209" width="22.28515625" style="16" customWidth="1"/>
    <col min="10210" max="10210" width="26" style="16" customWidth="1"/>
    <col min="10211" max="10211" width="15.7109375" style="16" customWidth="1"/>
    <col min="10212" max="10212" width="9.140625" style="16"/>
    <col min="10213" max="10213" width="17.28515625" style="16" bestFit="1" customWidth="1"/>
    <col min="10214" max="10214" width="15.5703125" style="16" customWidth="1"/>
    <col min="10215" max="10215" width="15.85546875" style="16" bestFit="1" customWidth="1"/>
    <col min="10216" max="10216" width="17.28515625" style="16" bestFit="1" customWidth="1"/>
    <col min="10217" max="10460" width="9.140625" style="16"/>
    <col min="10461" max="10461" width="13.5703125" style="16" customWidth="1"/>
    <col min="10462" max="10462" width="26.28515625" style="16" customWidth="1"/>
    <col min="10463" max="10463" width="14.7109375" style="16" customWidth="1"/>
    <col min="10464" max="10464" width="13.85546875" style="16" customWidth="1"/>
    <col min="10465" max="10465" width="22.28515625" style="16" customWidth="1"/>
    <col min="10466" max="10466" width="26" style="16" customWidth="1"/>
    <col min="10467" max="10467" width="15.7109375" style="16" customWidth="1"/>
    <col min="10468" max="10468" width="9.140625" style="16"/>
    <col min="10469" max="10469" width="17.28515625" style="16" bestFit="1" customWidth="1"/>
    <col min="10470" max="10470" width="15.5703125" style="16" customWidth="1"/>
    <col min="10471" max="10471" width="15.85546875" style="16" bestFit="1" customWidth="1"/>
    <col min="10472" max="10472" width="17.28515625" style="16" bestFit="1" customWidth="1"/>
    <col min="10473" max="10716" width="9.140625" style="16"/>
    <col min="10717" max="10717" width="13.5703125" style="16" customWidth="1"/>
    <col min="10718" max="10718" width="26.28515625" style="16" customWidth="1"/>
    <col min="10719" max="10719" width="14.7109375" style="16" customWidth="1"/>
    <col min="10720" max="10720" width="13.85546875" style="16" customWidth="1"/>
    <col min="10721" max="10721" width="22.28515625" style="16" customWidth="1"/>
    <col min="10722" max="10722" width="26" style="16" customWidth="1"/>
    <col min="10723" max="10723" width="15.7109375" style="16" customWidth="1"/>
    <col min="10724" max="10724" width="9.140625" style="16"/>
    <col min="10725" max="10725" width="17.28515625" style="16" bestFit="1" customWidth="1"/>
    <col min="10726" max="10726" width="15.5703125" style="16" customWidth="1"/>
    <col min="10727" max="10727" width="15.85546875" style="16" bestFit="1" customWidth="1"/>
    <col min="10728" max="10728" width="17.28515625" style="16" bestFit="1" customWidth="1"/>
    <col min="10729" max="10972" width="9.140625" style="16"/>
    <col min="10973" max="10973" width="13.5703125" style="16" customWidth="1"/>
    <col min="10974" max="10974" width="26.28515625" style="16" customWidth="1"/>
    <col min="10975" max="10975" width="14.7109375" style="16" customWidth="1"/>
    <col min="10976" max="10976" width="13.85546875" style="16" customWidth="1"/>
    <col min="10977" max="10977" width="22.28515625" style="16" customWidth="1"/>
    <col min="10978" max="10978" width="26" style="16" customWidth="1"/>
    <col min="10979" max="10979" width="15.7109375" style="16" customWidth="1"/>
    <col min="10980" max="10980" width="9.140625" style="16"/>
    <col min="10981" max="10981" width="17.28515625" style="16" bestFit="1" customWidth="1"/>
    <col min="10982" max="10982" width="15.5703125" style="16" customWidth="1"/>
    <col min="10983" max="10983" width="15.85546875" style="16" bestFit="1" customWidth="1"/>
    <col min="10984" max="10984" width="17.28515625" style="16" bestFit="1" customWidth="1"/>
    <col min="10985" max="11228" width="9.140625" style="16"/>
    <col min="11229" max="11229" width="13.5703125" style="16" customWidth="1"/>
    <col min="11230" max="11230" width="26.28515625" style="16" customWidth="1"/>
    <col min="11231" max="11231" width="14.7109375" style="16" customWidth="1"/>
    <col min="11232" max="11232" width="13.85546875" style="16" customWidth="1"/>
    <col min="11233" max="11233" width="22.28515625" style="16" customWidth="1"/>
    <col min="11234" max="11234" width="26" style="16" customWidth="1"/>
    <col min="11235" max="11235" width="15.7109375" style="16" customWidth="1"/>
    <col min="11236" max="11236" width="9.140625" style="16"/>
    <col min="11237" max="11237" width="17.28515625" style="16" bestFit="1" customWidth="1"/>
    <col min="11238" max="11238" width="15.5703125" style="16" customWidth="1"/>
    <col min="11239" max="11239" width="15.85546875" style="16" bestFit="1" customWidth="1"/>
    <col min="11240" max="11240" width="17.28515625" style="16" bestFit="1" customWidth="1"/>
    <col min="11241" max="11484" width="9.140625" style="16"/>
    <col min="11485" max="11485" width="13.5703125" style="16" customWidth="1"/>
    <col min="11486" max="11486" width="26.28515625" style="16" customWidth="1"/>
    <col min="11487" max="11487" width="14.7109375" style="16" customWidth="1"/>
    <col min="11488" max="11488" width="13.85546875" style="16" customWidth="1"/>
    <col min="11489" max="11489" width="22.28515625" style="16" customWidth="1"/>
    <col min="11490" max="11490" width="26" style="16" customWidth="1"/>
    <col min="11491" max="11491" width="15.7109375" style="16" customWidth="1"/>
    <col min="11492" max="11492" width="9.140625" style="16"/>
    <col min="11493" max="11493" width="17.28515625" style="16" bestFit="1" customWidth="1"/>
    <col min="11494" max="11494" width="15.5703125" style="16" customWidth="1"/>
    <col min="11495" max="11495" width="15.85546875" style="16" bestFit="1" customWidth="1"/>
    <col min="11496" max="11496" width="17.28515625" style="16" bestFit="1" customWidth="1"/>
    <col min="11497" max="11740" width="9.140625" style="16"/>
    <col min="11741" max="11741" width="13.5703125" style="16" customWidth="1"/>
    <col min="11742" max="11742" width="26.28515625" style="16" customWidth="1"/>
    <col min="11743" max="11743" width="14.7109375" style="16" customWidth="1"/>
    <col min="11744" max="11744" width="13.85546875" style="16" customWidth="1"/>
    <col min="11745" max="11745" width="22.28515625" style="16" customWidth="1"/>
    <col min="11746" max="11746" width="26" style="16" customWidth="1"/>
    <col min="11747" max="11747" width="15.7109375" style="16" customWidth="1"/>
    <col min="11748" max="11748" width="9.140625" style="16"/>
    <col min="11749" max="11749" width="17.28515625" style="16" bestFit="1" customWidth="1"/>
    <col min="11750" max="11750" width="15.5703125" style="16" customWidth="1"/>
    <col min="11751" max="11751" width="15.85546875" style="16" bestFit="1" customWidth="1"/>
    <col min="11752" max="11752" width="17.28515625" style="16" bestFit="1" customWidth="1"/>
    <col min="11753" max="11996" width="9.140625" style="16"/>
    <col min="11997" max="11997" width="13.5703125" style="16" customWidth="1"/>
    <col min="11998" max="11998" width="26.28515625" style="16" customWidth="1"/>
    <col min="11999" max="11999" width="14.7109375" style="16" customWidth="1"/>
    <col min="12000" max="12000" width="13.85546875" style="16" customWidth="1"/>
    <col min="12001" max="12001" width="22.28515625" style="16" customWidth="1"/>
    <col min="12002" max="12002" width="26" style="16" customWidth="1"/>
    <col min="12003" max="12003" width="15.7109375" style="16" customWidth="1"/>
    <col min="12004" max="12004" width="9.140625" style="16"/>
    <col min="12005" max="12005" width="17.28515625" style="16" bestFit="1" customWidth="1"/>
    <col min="12006" max="12006" width="15.5703125" style="16" customWidth="1"/>
    <col min="12007" max="12007" width="15.85546875" style="16" bestFit="1" customWidth="1"/>
    <col min="12008" max="12008" width="17.28515625" style="16" bestFit="1" customWidth="1"/>
    <col min="12009" max="12252" width="9.140625" style="16"/>
    <col min="12253" max="12253" width="13.5703125" style="16" customWidth="1"/>
    <col min="12254" max="12254" width="26.28515625" style="16" customWidth="1"/>
    <col min="12255" max="12255" width="14.7109375" style="16" customWidth="1"/>
    <col min="12256" max="12256" width="13.85546875" style="16" customWidth="1"/>
    <col min="12257" max="12257" width="22.28515625" style="16" customWidth="1"/>
    <col min="12258" max="12258" width="26" style="16" customWidth="1"/>
    <col min="12259" max="12259" width="15.7109375" style="16" customWidth="1"/>
    <col min="12260" max="12260" width="9.140625" style="16"/>
    <col min="12261" max="12261" width="17.28515625" style="16" bestFit="1" customWidth="1"/>
    <col min="12262" max="12262" width="15.5703125" style="16" customWidth="1"/>
    <col min="12263" max="12263" width="15.85546875" style="16" bestFit="1" customWidth="1"/>
    <col min="12264" max="12264" width="17.28515625" style="16" bestFit="1" customWidth="1"/>
    <col min="12265" max="12508" width="9.140625" style="16"/>
    <col min="12509" max="12509" width="13.5703125" style="16" customWidth="1"/>
    <col min="12510" max="12510" width="26.28515625" style="16" customWidth="1"/>
    <col min="12511" max="12511" width="14.7109375" style="16" customWidth="1"/>
    <col min="12512" max="12512" width="13.85546875" style="16" customWidth="1"/>
    <col min="12513" max="12513" width="22.28515625" style="16" customWidth="1"/>
    <col min="12514" max="12514" width="26" style="16" customWidth="1"/>
    <col min="12515" max="12515" width="15.7109375" style="16" customWidth="1"/>
    <col min="12516" max="12516" width="9.140625" style="16"/>
    <col min="12517" max="12517" width="17.28515625" style="16" bestFit="1" customWidth="1"/>
    <col min="12518" max="12518" width="15.5703125" style="16" customWidth="1"/>
    <col min="12519" max="12519" width="15.85546875" style="16" bestFit="1" customWidth="1"/>
    <col min="12520" max="12520" width="17.28515625" style="16" bestFit="1" customWidth="1"/>
    <col min="12521" max="12764" width="9.140625" style="16"/>
    <col min="12765" max="12765" width="13.5703125" style="16" customWidth="1"/>
    <col min="12766" max="12766" width="26.28515625" style="16" customWidth="1"/>
    <col min="12767" max="12767" width="14.7109375" style="16" customWidth="1"/>
    <col min="12768" max="12768" width="13.85546875" style="16" customWidth="1"/>
    <col min="12769" max="12769" width="22.28515625" style="16" customWidth="1"/>
    <col min="12770" max="12770" width="26" style="16" customWidth="1"/>
    <col min="12771" max="12771" width="15.7109375" style="16" customWidth="1"/>
    <col min="12772" max="12772" width="9.140625" style="16"/>
    <col min="12773" max="12773" width="17.28515625" style="16" bestFit="1" customWidth="1"/>
    <col min="12774" max="12774" width="15.5703125" style="16" customWidth="1"/>
    <col min="12775" max="12775" width="15.85546875" style="16" bestFit="1" customWidth="1"/>
    <col min="12776" max="12776" width="17.28515625" style="16" bestFit="1" customWidth="1"/>
    <col min="12777" max="13020" width="9.140625" style="16"/>
    <col min="13021" max="13021" width="13.5703125" style="16" customWidth="1"/>
    <col min="13022" max="13022" width="26.28515625" style="16" customWidth="1"/>
    <col min="13023" max="13023" width="14.7109375" style="16" customWidth="1"/>
    <col min="13024" max="13024" width="13.85546875" style="16" customWidth="1"/>
    <col min="13025" max="13025" width="22.28515625" style="16" customWidth="1"/>
    <col min="13026" max="13026" width="26" style="16" customWidth="1"/>
    <col min="13027" max="13027" width="15.7109375" style="16" customWidth="1"/>
    <col min="13028" max="13028" width="9.140625" style="16"/>
    <col min="13029" max="13029" width="17.28515625" style="16" bestFit="1" customWidth="1"/>
    <col min="13030" max="13030" width="15.5703125" style="16" customWidth="1"/>
    <col min="13031" max="13031" width="15.85546875" style="16" bestFit="1" customWidth="1"/>
    <col min="13032" max="13032" width="17.28515625" style="16" bestFit="1" customWidth="1"/>
    <col min="13033" max="13276" width="9.140625" style="16"/>
    <col min="13277" max="13277" width="13.5703125" style="16" customWidth="1"/>
    <col min="13278" max="13278" width="26.28515625" style="16" customWidth="1"/>
    <col min="13279" max="13279" width="14.7109375" style="16" customWidth="1"/>
    <col min="13280" max="13280" width="13.85546875" style="16" customWidth="1"/>
    <col min="13281" max="13281" width="22.28515625" style="16" customWidth="1"/>
    <col min="13282" max="13282" width="26" style="16" customWidth="1"/>
    <col min="13283" max="13283" width="15.7109375" style="16" customWidth="1"/>
    <col min="13284" max="13284" width="9.140625" style="16"/>
    <col min="13285" max="13285" width="17.28515625" style="16" bestFit="1" customWidth="1"/>
    <col min="13286" max="13286" width="15.5703125" style="16" customWidth="1"/>
    <col min="13287" max="13287" width="15.85546875" style="16" bestFit="1" customWidth="1"/>
    <col min="13288" max="13288" width="17.28515625" style="16" bestFit="1" customWidth="1"/>
    <col min="13289" max="13532" width="9.140625" style="16"/>
    <col min="13533" max="13533" width="13.5703125" style="16" customWidth="1"/>
    <col min="13534" max="13534" width="26.28515625" style="16" customWidth="1"/>
    <col min="13535" max="13535" width="14.7109375" style="16" customWidth="1"/>
    <col min="13536" max="13536" width="13.85546875" style="16" customWidth="1"/>
    <col min="13537" max="13537" width="22.28515625" style="16" customWidth="1"/>
    <col min="13538" max="13538" width="26" style="16" customWidth="1"/>
    <col min="13539" max="13539" width="15.7109375" style="16" customWidth="1"/>
    <col min="13540" max="13540" width="9.140625" style="16"/>
    <col min="13541" max="13541" width="17.28515625" style="16" bestFit="1" customWidth="1"/>
    <col min="13542" max="13542" width="15.5703125" style="16" customWidth="1"/>
    <col min="13543" max="13543" width="15.85546875" style="16" bestFit="1" customWidth="1"/>
    <col min="13544" max="13544" width="17.28515625" style="16" bestFit="1" customWidth="1"/>
    <col min="13545" max="13788" width="9.140625" style="16"/>
    <col min="13789" max="13789" width="13.5703125" style="16" customWidth="1"/>
    <col min="13790" max="13790" width="26.28515625" style="16" customWidth="1"/>
    <col min="13791" max="13791" width="14.7109375" style="16" customWidth="1"/>
    <col min="13792" max="13792" width="13.85546875" style="16" customWidth="1"/>
    <col min="13793" max="13793" width="22.28515625" style="16" customWidth="1"/>
    <col min="13794" max="13794" width="26" style="16" customWidth="1"/>
    <col min="13795" max="13795" width="15.7109375" style="16" customWidth="1"/>
    <col min="13796" max="13796" width="9.140625" style="16"/>
    <col min="13797" max="13797" width="17.28515625" style="16" bestFit="1" customWidth="1"/>
    <col min="13798" max="13798" width="15.5703125" style="16" customWidth="1"/>
    <col min="13799" max="13799" width="15.85546875" style="16" bestFit="1" customWidth="1"/>
    <col min="13800" max="13800" width="17.28515625" style="16" bestFit="1" customWidth="1"/>
    <col min="13801" max="14044" width="9.140625" style="16"/>
    <col min="14045" max="14045" width="13.5703125" style="16" customWidth="1"/>
    <col min="14046" max="14046" width="26.28515625" style="16" customWidth="1"/>
    <col min="14047" max="14047" width="14.7109375" style="16" customWidth="1"/>
    <col min="14048" max="14048" width="13.85546875" style="16" customWidth="1"/>
    <col min="14049" max="14049" width="22.28515625" style="16" customWidth="1"/>
    <col min="14050" max="14050" width="26" style="16" customWidth="1"/>
    <col min="14051" max="14051" width="15.7109375" style="16" customWidth="1"/>
    <col min="14052" max="14052" width="9.140625" style="16"/>
    <col min="14053" max="14053" width="17.28515625" style="16" bestFit="1" customWidth="1"/>
    <col min="14054" max="14054" width="15.5703125" style="16" customWidth="1"/>
    <col min="14055" max="14055" width="15.85546875" style="16" bestFit="1" customWidth="1"/>
    <col min="14056" max="14056" width="17.28515625" style="16" bestFit="1" customWidth="1"/>
    <col min="14057" max="14300" width="9.140625" style="16"/>
    <col min="14301" max="14301" width="13.5703125" style="16" customWidth="1"/>
    <col min="14302" max="14302" width="26.28515625" style="16" customWidth="1"/>
    <col min="14303" max="14303" width="14.7109375" style="16" customWidth="1"/>
    <col min="14304" max="14304" width="13.85546875" style="16" customWidth="1"/>
    <col min="14305" max="14305" width="22.28515625" style="16" customWidth="1"/>
    <col min="14306" max="14306" width="26" style="16" customWidth="1"/>
    <col min="14307" max="14307" width="15.7109375" style="16" customWidth="1"/>
    <col min="14308" max="14308" width="9.140625" style="16"/>
    <col min="14309" max="14309" width="17.28515625" style="16" bestFit="1" customWidth="1"/>
    <col min="14310" max="14310" width="15.5703125" style="16" customWidth="1"/>
    <col min="14311" max="14311" width="15.85546875" style="16" bestFit="1" customWidth="1"/>
    <col min="14312" max="14312" width="17.28515625" style="16" bestFit="1" customWidth="1"/>
    <col min="14313" max="14556" width="9.140625" style="16"/>
    <col min="14557" max="14557" width="13.5703125" style="16" customWidth="1"/>
    <col min="14558" max="14558" width="26.28515625" style="16" customWidth="1"/>
    <col min="14559" max="14559" width="14.7109375" style="16" customWidth="1"/>
    <col min="14560" max="14560" width="13.85546875" style="16" customWidth="1"/>
    <col min="14561" max="14561" width="22.28515625" style="16" customWidth="1"/>
    <col min="14562" max="14562" width="26" style="16" customWidth="1"/>
    <col min="14563" max="14563" width="15.7109375" style="16" customWidth="1"/>
    <col min="14564" max="14564" width="9.140625" style="16"/>
    <col min="14565" max="14565" width="17.28515625" style="16" bestFit="1" customWidth="1"/>
    <col min="14566" max="14566" width="15.5703125" style="16" customWidth="1"/>
    <col min="14567" max="14567" width="15.85546875" style="16" bestFit="1" customWidth="1"/>
    <col min="14568" max="14568" width="17.28515625" style="16" bestFit="1" customWidth="1"/>
    <col min="14569" max="14812" width="9.140625" style="16"/>
    <col min="14813" max="14813" width="13.5703125" style="16" customWidth="1"/>
    <col min="14814" max="14814" width="26.28515625" style="16" customWidth="1"/>
    <col min="14815" max="14815" width="14.7109375" style="16" customWidth="1"/>
    <col min="14816" max="14816" width="13.85546875" style="16" customWidth="1"/>
    <col min="14817" max="14817" width="22.28515625" style="16" customWidth="1"/>
    <col min="14818" max="14818" width="26" style="16" customWidth="1"/>
    <col min="14819" max="14819" width="15.7109375" style="16" customWidth="1"/>
    <col min="14820" max="14820" width="9.140625" style="16"/>
    <col min="14821" max="14821" width="17.28515625" style="16" bestFit="1" customWidth="1"/>
    <col min="14822" max="14822" width="15.5703125" style="16" customWidth="1"/>
    <col min="14823" max="14823" width="15.85546875" style="16" bestFit="1" customWidth="1"/>
    <col min="14824" max="14824" width="17.28515625" style="16" bestFit="1" customWidth="1"/>
    <col min="14825" max="15068" width="9.140625" style="16"/>
    <col min="15069" max="15069" width="13.5703125" style="16" customWidth="1"/>
    <col min="15070" max="15070" width="26.28515625" style="16" customWidth="1"/>
    <col min="15071" max="15071" width="14.7109375" style="16" customWidth="1"/>
    <col min="15072" max="15072" width="13.85546875" style="16" customWidth="1"/>
    <col min="15073" max="15073" width="22.28515625" style="16" customWidth="1"/>
    <col min="15074" max="15074" width="26" style="16" customWidth="1"/>
    <col min="15075" max="15075" width="15.7109375" style="16" customWidth="1"/>
    <col min="15076" max="15076" width="9.140625" style="16"/>
    <col min="15077" max="15077" width="17.28515625" style="16" bestFit="1" customWidth="1"/>
    <col min="15078" max="15078" width="15.5703125" style="16" customWidth="1"/>
    <col min="15079" max="15079" width="15.85546875" style="16" bestFit="1" customWidth="1"/>
    <col min="15080" max="15080" width="17.28515625" style="16" bestFit="1" customWidth="1"/>
    <col min="15081" max="15324" width="9.140625" style="16"/>
    <col min="15325" max="15325" width="13.5703125" style="16" customWidth="1"/>
    <col min="15326" max="15326" width="26.28515625" style="16" customWidth="1"/>
    <col min="15327" max="15327" width="14.7109375" style="16" customWidth="1"/>
    <col min="15328" max="15328" width="13.85546875" style="16" customWidth="1"/>
    <col min="15329" max="15329" width="22.28515625" style="16" customWidth="1"/>
    <col min="15330" max="15330" width="26" style="16" customWidth="1"/>
    <col min="15331" max="15331" width="15.7109375" style="16" customWidth="1"/>
    <col min="15332" max="15332" width="9.140625" style="16"/>
    <col min="15333" max="15333" width="17.28515625" style="16" bestFit="1" customWidth="1"/>
    <col min="15334" max="15334" width="15.5703125" style="16" customWidth="1"/>
    <col min="15335" max="15335" width="15.85546875" style="16" bestFit="1" customWidth="1"/>
    <col min="15336" max="15336" width="17.28515625" style="16" bestFit="1" customWidth="1"/>
    <col min="15337" max="15580" width="9.140625" style="16"/>
    <col min="15581" max="15581" width="13.5703125" style="16" customWidth="1"/>
    <col min="15582" max="15582" width="26.28515625" style="16" customWidth="1"/>
    <col min="15583" max="15583" width="14.7109375" style="16" customWidth="1"/>
    <col min="15584" max="15584" width="13.85546875" style="16" customWidth="1"/>
    <col min="15585" max="15585" width="22.28515625" style="16" customWidth="1"/>
    <col min="15586" max="15586" width="26" style="16" customWidth="1"/>
    <col min="15587" max="15587" width="15.7109375" style="16" customWidth="1"/>
    <col min="15588" max="15588" width="9.140625" style="16"/>
    <col min="15589" max="15589" width="17.28515625" style="16" bestFit="1" customWidth="1"/>
    <col min="15590" max="15590" width="15.5703125" style="16" customWidth="1"/>
    <col min="15591" max="15591" width="15.85546875" style="16" bestFit="1" customWidth="1"/>
    <col min="15592" max="15592" width="17.28515625" style="16" bestFit="1" customWidth="1"/>
    <col min="15593" max="15836" width="9.140625" style="16"/>
    <col min="15837" max="15837" width="13.5703125" style="16" customWidth="1"/>
    <col min="15838" max="15838" width="26.28515625" style="16" customWidth="1"/>
    <col min="15839" max="15839" width="14.7109375" style="16" customWidth="1"/>
    <col min="15840" max="15840" width="13.85546875" style="16" customWidth="1"/>
    <col min="15841" max="15841" width="22.28515625" style="16" customWidth="1"/>
    <col min="15842" max="15842" width="26" style="16" customWidth="1"/>
    <col min="15843" max="15843" width="15.7109375" style="16" customWidth="1"/>
    <col min="15844" max="15844" width="9.140625" style="16"/>
    <col min="15845" max="15845" width="17.28515625" style="16" bestFit="1" customWidth="1"/>
    <col min="15846" max="15846" width="15.5703125" style="16" customWidth="1"/>
    <col min="15847" max="15847" width="15.85546875" style="16" bestFit="1" customWidth="1"/>
    <col min="15848" max="15848" width="17.28515625" style="16" bestFit="1" customWidth="1"/>
    <col min="15849" max="16092" width="9.140625" style="16"/>
    <col min="16093" max="16093" width="13.5703125" style="16" customWidth="1"/>
    <col min="16094" max="16094" width="26.28515625" style="16" customWidth="1"/>
    <col min="16095" max="16095" width="14.7109375" style="16" customWidth="1"/>
    <col min="16096" max="16096" width="13.85546875" style="16" customWidth="1"/>
    <col min="16097" max="16097" width="22.28515625" style="16" customWidth="1"/>
    <col min="16098" max="16098" width="26" style="16" customWidth="1"/>
    <col min="16099" max="16099" width="15.7109375" style="16" customWidth="1"/>
    <col min="16100" max="16100" width="9.140625" style="16"/>
    <col min="16101" max="16101" width="17.28515625" style="16" bestFit="1" customWidth="1"/>
    <col min="16102" max="16102" width="15.5703125" style="16" customWidth="1"/>
    <col min="16103" max="16103" width="15.85546875" style="16" bestFit="1" customWidth="1"/>
    <col min="16104" max="16104" width="17.28515625" style="16" bestFit="1" customWidth="1"/>
    <col min="16105" max="16384" width="9.140625" style="16"/>
  </cols>
  <sheetData>
    <row r="5" spans="2:7" ht="15" customHeight="1" x14ac:dyDescent="0.25">
      <c r="B5" s="106" t="s">
        <v>0</v>
      </c>
      <c r="C5" s="106"/>
      <c r="D5" s="106"/>
      <c r="E5" s="106"/>
      <c r="F5" s="106"/>
      <c r="G5" s="15"/>
    </row>
    <row r="6" spans="2:7" ht="15" customHeight="1" x14ac:dyDescent="0.25">
      <c r="B6" s="106" t="s">
        <v>1</v>
      </c>
      <c r="C6" s="106"/>
      <c r="D6" s="106"/>
      <c r="E6" s="106"/>
      <c r="F6" s="106"/>
    </row>
    <row r="7" spans="2:7" ht="15" customHeight="1" x14ac:dyDescent="0.25">
      <c r="B7" s="106" t="s">
        <v>38</v>
      </c>
      <c r="C7" s="106"/>
      <c r="D7" s="106"/>
      <c r="E7" s="106"/>
      <c r="F7" s="106"/>
    </row>
    <row r="8" spans="2:7" ht="15" customHeight="1" x14ac:dyDescent="0.25">
      <c r="B8" s="108" t="s">
        <v>39</v>
      </c>
      <c r="C8" s="108"/>
      <c r="D8" s="108"/>
      <c r="E8" s="108"/>
      <c r="F8" s="108"/>
    </row>
    <row r="9" spans="2:7" ht="15" customHeight="1" x14ac:dyDescent="0.25">
      <c r="B9" s="109" t="s">
        <v>54</v>
      </c>
      <c r="C9" s="109"/>
      <c r="D9" s="109"/>
      <c r="E9" s="109"/>
      <c r="F9" s="109"/>
    </row>
    <row r="10" spans="2:7" x14ac:dyDescent="0.25">
      <c r="B10" s="65"/>
      <c r="C10" s="65"/>
      <c r="D10" s="65"/>
      <c r="E10" s="65"/>
      <c r="F10" s="65"/>
    </row>
    <row r="11" spans="2:7" x14ac:dyDescent="0.25">
      <c r="B11" s="66" t="s">
        <v>27</v>
      </c>
      <c r="C11" s="66" t="s">
        <v>36</v>
      </c>
      <c r="D11" s="110" t="s">
        <v>37</v>
      </c>
      <c r="E11" s="110"/>
      <c r="F11" s="67" t="s">
        <v>26</v>
      </c>
    </row>
    <row r="12" spans="2:7" x14ac:dyDescent="0.25">
      <c r="B12" s="68"/>
      <c r="C12" s="68"/>
      <c r="D12" s="68"/>
      <c r="E12" s="68"/>
      <c r="F12" s="69"/>
    </row>
    <row r="13" spans="2:7" ht="48" customHeight="1" x14ac:dyDescent="0.25">
      <c r="B13" s="70">
        <v>141315</v>
      </c>
      <c r="C13" s="70" t="s">
        <v>52</v>
      </c>
      <c r="D13" s="111" t="s">
        <v>60</v>
      </c>
      <c r="E13" s="111"/>
      <c r="F13" s="71">
        <v>22905860</v>
      </c>
    </row>
    <row r="14" spans="2:7" ht="38.25" customHeight="1" x14ac:dyDescent="0.25">
      <c r="B14" s="70">
        <v>141320</v>
      </c>
      <c r="C14" s="72" t="s">
        <v>77</v>
      </c>
      <c r="D14" s="111" t="s">
        <v>82</v>
      </c>
      <c r="E14" s="111"/>
      <c r="F14" s="71">
        <v>567698225</v>
      </c>
    </row>
    <row r="15" spans="2:7" ht="29.25" customHeight="1" x14ac:dyDescent="0.25">
      <c r="B15" s="70">
        <v>168501</v>
      </c>
      <c r="C15" s="70" t="s">
        <v>61</v>
      </c>
      <c r="D15" s="112" t="s">
        <v>69</v>
      </c>
      <c r="E15" s="112"/>
      <c r="F15" s="71">
        <v>2184300351</v>
      </c>
    </row>
    <row r="16" spans="2:7" ht="35.25" customHeight="1" x14ac:dyDescent="0.25">
      <c r="B16" s="70">
        <v>168502</v>
      </c>
      <c r="C16" s="70" t="s">
        <v>62</v>
      </c>
      <c r="D16" s="112" t="s">
        <v>70</v>
      </c>
      <c r="E16" s="112"/>
      <c r="F16" s="71">
        <v>45390000</v>
      </c>
    </row>
    <row r="17" spans="2:6" ht="28.5" customHeight="1" x14ac:dyDescent="0.25">
      <c r="B17" s="70">
        <v>168503</v>
      </c>
      <c r="C17" s="70" t="s">
        <v>63</v>
      </c>
      <c r="D17" s="112" t="s">
        <v>71</v>
      </c>
      <c r="E17" s="112"/>
      <c r="F17" s="71">
        <v>10872729</v>
      </c>
    </row>
    <row r="18" spans="2:6" ht="23.25" customHeight="1" x14ac:dyDescent="0.25">
      <c r="B18" s="70">
        <v>168504</v>
      </c>
      <c r="C18" s="70" t="s">
        <v>64</v>
      </c>
      <c r="D18" s="112" t="s">
        <v>72</v>
      </c>
      <c r="E18" s="112"/>
      <c r="F18" s="71">
        <v>352130534</v>
      </c>
    </row>
    <row r="19" spans="2:6" ht="21" customHeight="1" x14ac:dyDescent="0.25">
      <c r="B19" s="70">
        <v>168506</v>
      </c>
      <c r="C19" s="70" t="s">
        <v>65</v>
      </c>
      <c r="D19" s="112" t="s">
        <v>73</v>
      </c>
      <c r="E19" s="112"/>
      <c r="F19" s="71">
        <v>68825777</v>
      </c>
    </row>
    <row r="20" spans="2:6" ht="32.25" customHeight="1" x14ac:dyDescent="0.25">
      <c r="B20" s="70">
        <v>168507</v>
      </c>
      <c r="C20" s="70" t="s">
        <v>66</v>
      </c>
      <c r="D20" s="112" t="s">
        <v>74</v>
      </c>
      <c r="E20" s="112"/>
      <c r="F20" s="71">
        <v>250571813</v>
      </c>
    </row>
    <row r="21" spans="2:6" ht="26.25" customHeight="1" x14ac:dyDescent="0.25">
      <c r="B21" s="70">
        <v>168508</v>
      </c>
      <c r="C21" s="70" t="s">
        <v>67</v>
      </c>
      <c r="D21" s="112" t="s">
        <v>75</v>
      </c>
      <c r="E21" s="112"/>
      <c r="F21" s="71">
        <v>202474794</v>
      </c>
    </row>
    <row r="22" spans="2:6" ht="30" customHeight="1" x14ac:dyDescent="0.25">
      <c r="B22" s="70">
        <v>168509</v>
      </c>
      <c r="C22" s="70" t="s">
        <v>68</v>
      </c>
      <c r="D22" s="112" t="s">
        <v>76</v>
      </c>
      <c r="E22" s="112"/>
      <c r="F22" s="71">
        <v>520000</v>
      </c>
    </row>
    <row r="23" spans="2:6" ht="42" customHeight="1" x14ac:dyDescent="0.25">
      <c r="B23" s="70">
        <v>242552</v>
      </c>
      <c r="C23" s="73" t="s">
        <v>78</v>
      </c>
      <c r="D23" s="112" t="s">
        <v>80</v>
      </c>
      <c r="E23" s="112"/>
      <c r="F23" s="71">
        <v>16622155</v>
      </c>
    </row>
    <row r="24" spans="2:6" ht="41.25" customHeight="1" x14ac:dyDescent="0.25">
      <c r="B24" s="70">
        <v>242553</v>
      </c>
      <c r="C24" s="73" t="s">
        <v>79</v>
      </c>
      <c r="D24" s="112" t="s">
        <v>81</v>
      </c>
      <c r="E24" s="112"/>
      <c r="F24" s="71">
        <v>19702500</v>
      </c>
    </row>
    <row r="25" spans="2:6" x14ac:dyDescent="0.25">
      <c r="B25" s="73"/>
      <c r="C25" s="73"/>
      <c r="D25" s="73"/>
      <c r="E25" s="73"/>
      <c r="F25" s="74"/>
    </row>
    <row r="26" spans="2:6" x14ac:dyDescent="0.25">
      <c r="B26" s="73"/>
      <c r="C26" s="73"/>
      <c r="D26" s="73"/>
      <c r="E26" s="73"/>
      <c r="F26" s="74"/>
    </row>
    <row r="27" spans="2:6" x14ac:dyDescent="0.25">
      <c r="B27" s="73"/>
      <c r="C27" s="73"/>
      <c r="D27" s="73"/>
      <c r="E27" s="73"/>
      <c r="F27" s="74"/>
    </row>
    <row r="28" spans="2:6" x14ac:dyDescent="0.25">
      <c r="B28" s="73"/>
      <c r="C28" s="73"/>
      <c r="D28" s="73"/>
      <c r="E28" s="73"/>
      <c r="F28" s="74"/>
    </row>
    <row r="29" spans="2:6" x14ac:dyDescent="0.25">
      <c r="B29" s="75"/>
      <c r="C29" s="75"/>
      <c r="D29" s="75"/>
      <c r="E29" s="75"/>
      <c r="F29" s="76"/>
    </row>
    <row r="30" spans="2:6" s="15" customFormat="1" x14ac:dyDescent="0.25">
      <c r="B30" s="77"/>
      <c r="C30" s="78" t="s">
        <v>85</v>
      </c>
      <c r="D30" s="77"/>
      <c r="E30" s="106" t="s">
        <v>41</v>
      </c>
      <c r="F30" s="106"/>
    </row>
    <row r="31" spans="2:6" s="15" customFormat="1" x14ac:dyDescent="0.25">
      <c r="B31" s="77"/>
      <c r="C31" s="79" t="s">
        <v>86</v>
      </c>
      <c r="D31" s="77"/>
      <c r="E31" s="107" t="s">
        <v>34</v>
      </c>
      <c r="F31" s="107"/>
    </row>
    <row r="32" spans="2:6" s="15" customFormat="1" x14ac:dyDescent="0.25">
      <c r="B32" s="77"/>
      <c r="C32" s="77"/>
      <c r="D32" s="77"/>
      <c r="E32" s="107" t="s">
        <v>40</v>
      </c>
      <c r="F32" s="107"/>
    </row>
    <row r="33" spans="2:6" x14ac:dyDescent="0.25">
      <c r="B33" s="80"/>
      <c r="C33" s="80"/>
      <c r="D33" s="80"/>
      <c r="E33" s="80"/>
      <c r="F33" s="81"/>
    </row>
    <row r="130" ht="15.75" customHeight="1" x14ac:dyDescent="0.25"/>
    <row r="131" ht="15.75" customHeight="1" x14ac:dyDescent="0.25"/>
    <row r="135" ht="15.75" customHeight="1" x14ac:dyDescent="0.25"/>
    <row r="136" ht="15.75" customHeight="1" x14ac:dyDescent="0.25"/>
    <row r="137" ht="15.75" customHeight="1" x14ac:dyDescent="0.25"/>
  </sheetData>
  <mergeCells count="21">
    <mergeCell ref="D24:E24"/>
    <mergeCell ref="D18:E18"/>
    <mergeCell ref="D19:E19"/>
    <mergeCell ref="D20:E20"/>
    <mergeCell ref="D21:E21"/>
    <mergeCell ref="E30:F30"/>
    <mergeCell ref="E31:F31"/>
    <mergeCell ref="E32:F32"/>
    <mergeCell ref="B5:F5"/>
    <mergeCell ref="B6:F6"/>
    <mergeCell ref="B7:F7"/>
    <mergeCell ref="B8:F8"/>
    <mergeCell ref="B9:F9"/>
    <mergeCell ref="D11:E11"/>
    <mergeCell ref="D13:E13"/>
    <mergeCell ref="D14:E14"/>
    <mergeCell ref="D15:E15"/>
    <mergeCell ref="D16:E16"/>
    <mergeCell ref="D17:E17"/>
    <mergeCell ref="D22:E22"/>
    <mergeCell ref="D23:E23"/>
  </mergeCells>
  <pageMargins left="1.4" right="0.2" top="0.25" bottom="0.25" header="0.3" footer="0.3"/>
  <pageSetup scale="70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Balance General</vt:lpstr>
      <vt:lpstr>PyG</vt:lpstr>
      <vt:lpstr>Patrimonio</vt:lpstr>
      <vt:lpstr>Notas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CONTADOR</cp:lastModifiedBy>
  <cp:lastPrinted>2018-02-24T16:13:57Z</cp:lastPrinted>
  <dcterms:created xsi:type="dcterms:W3CDTF">2015-09-11T21:56:13Z</dcterms:created>
  <dcterms:modified xsi:type="dcterms:W3CDTF">2019-08-29T15:23:03Z</dcterms:modified>
</cp:coreProperties>
</file>