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hidePivotFieldList="1" autoCompressPictures="0"/>
  <bookViews>
    <workbookView xWindow="-120" yWindow="-120" windowWidth="20730" windowHeight="11160"/>
  </bookViews>
  <sheets>
    <sheet name="Plan accion 2020" sheetId="4" r:id="rId1"/>
  </sheets>
  <definedNames>
    <definedName name="_xlnm._FilterDatabase" localSheetId="0" hidden="1">'Plan accion 2020'!$A$2:$HW$214</definedName>
    <definedName name="_xlnm.Print_Area" localSheetId="0">'Plan accion 2020'!$A$1:$CK$229</definedName>
    <definedName name="_xlnm.Print_Titles" localSheetId="0">'Plan accion 2020'!$2:$2</definedName>
    <definedName name="Z_396253F3_E6CA_4D53_9A5A_66098C782280_.wvu.Cols" localSheetId="0" hidden="1">'Plan accion 2020'!#REF!,'Plan accion 2020'!$H:$H,'Plan accion 2020'!#REF!</definedName>
    <definedName name="Z_396253F3_E6CA_4D53_9A5A_66098C782280_.wvu.FilterData" localSheetId="0" hidden="1">'Plan accion 2020'!$A$2:$JI$254</definedName>
    <definedName name="Z_396253F3_E6CA_4D53_9A5A_66098C782280_.wvu.PrintTitles" localSheetId="0" hidden="1">'Plan accion 2020'!$2:$2</definedName>
    <definedName name="Z_396253F3_E6CA_4D53_9A5A_66098C782280_.wvu.Rows" localSheetId="0" hidden="1">'Plan accion 2020'!$215:$215</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84" i="4"/>
  <c r="AB85"/>
  <c r="AB86"/>
  <c r="AB87"/>
  <c r="AB88"/>
  <c r="AB89"/>
  <c r="AB90"/>
  <c r="AB91"/>
  <c r="AB92"/>
  <c r="AB93"/>
  <c r="AB94"/>
  <c r="AB95"/>
  <c r="AB96"/>
  <c r="AB8" l="1"/>
  <c r="Q8" s="1"/>
  <c r="AB9"/>
  <c r="AB10"/>
  <c r="AB11"/>
  <c r="Q11" s="1"/>
  <c r="AB12"/>
  <c r="AB13"/>
  <c r="AB14"/>
  <c r="AB15"/>
  <c r="Q15" s="1"/>
  <c r="AB16"/>
  <c r="AB17"/>
  <c r="AB18"/>
  <c r="Q18" s="1"/>
  <c r="AB19"/>
  <c r="AB20"/>
  <c r="AB21"/>
  <c r="AB22"/>
  <c r="AB23"/>
  <c r="AB24"/>
  <c r="Q24" s="1"/>
  <c r="AB25"/>
  <c r="AB26"/>
  <c r="AB27"/>
  <c r="AB28"/>
  <c r="AB29"/>
  <c r="AB30"/>
  <c r="Q30" s="1"/>
  <c r="AN31"/>
  <c r="AB31" s="1"/>
  <c r="AB32"/>
  <c r="Q32" s="1"/>
  <c r="AB33"/>
  <c r="AB34"/>
  <c r="Q34" s="1"/>
  <c r="AB35"/>
  <c r="AB36"/>
  <c r="AB37"/>
  <c r="AB38"/>
  <c r="AB39"/>
  <c r="Q39" s="1"/>
  <c r="AB40"/>
  <c r="AB41"/>
  <c r="AB42"/>
  <c r="AB43"/>
  <c r="AB44"/>
  <c r="AB45"/>
  <c r="Q45" s="1"/>
  <c r="AB46"/>
  <c r="AB47"/>
  <c r="Q47" s="1"/>
  <c r="AB48"/>
  <c r="Q48" s="1"/>
  <c r="AB49"/>
  <c r="AB50"/>
  <c r="AB51"/>
  <c r="AB52"/>
  <c r="AB53"/>
  <c r="AB54"/>
  <c r="Q54" s="1"/>
  <c r="AB55"/>
  <c r="Q55" s="1"/>
  <c r="AB56"/>
  <c r="AB57"/>
  <c r="Q57" s="1"/>
  <c r="AB58"/>
  <c r="AB59"/>
  <c r="AB60"/>
  <c r="Q60" s="1"/>
  <c r="AB61"/>
  <c r="Q61" s="1"/>
  <c r="AB62"/>
  <c r="AB63"/>
  <c r="Q63" s="1"/>
  <c r="AB64"/>
  <c r="AB65"/>
  <c r="AB66"/>
  <c r="AB67"/>
  <c r="AB68"/>
  <c r="AB69"/>
  <c r="Q69" s="1"/>
  <c r="AB70"/>
  <c r="AB71"/>
  <c r="AN72"/>
  <c r="AB72"/>
  <c r="Q72" s="1"/>
  <c r="AB73"/>
  <c r="AB74"/>
  <c r="AB75"/>
  <c r="AB76"/>
  <c r="AB77"/>
  <c r="Q77" s="1"/>
  <c r="AB78"/>
  <c r="Q78" s="1"/>
  <c r="AB79"/>
  <c r="AB80"/>
  <c r="AB81"/>
  <c r="AB82"/>
  <c r="AB83"/>
  <c r="Q84"/>
  <c r="Q86"/>
  <c r="Q91"/>
  <c r="Q94"/>
  <c r="Q95"/>
  <c r="AQ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Q149" s="1"/>
  <c r="AB150"/>
  <c r="AB151"/>
  <c r="Q151" s="1"/>
  <c r="AB152"/>
  <c r="AB153"/>
  <c r="AB154"/>
  <c r="AB155"/>
  <c r="AB156"/>
  <c r="AB157"/>
  <c r="Q157" s="1"/>
  <c r="AR158"/>
  <c r="AB158" s="1"/>
  <c r="Q158" s="1"/>
  <c r="AB159"/>
  <c r="Q159" s="1"/>
  <c r="AB160"/>
  <c r="Q160" s="1"/>
  <c r="AB161"/>
  <c r="AB162"/>
  <c r="Q162" s="1"/>
  <c r="BB163"/>
  <c r="AB163" s="1"/>
  <c r="Q163" s="1"/>
  <c r="BB164"/>
  <c r="AB164"/>
  <c r="Q164" s="1"/>
  <c r="AB165"/>
  <c r="AB166"/>
  <c r="AB167"/>
  <c r="AB168"/>
  <c r="AB169"/>
  <c r="AB170"/>
  <c r="Q170" s="1"/>
  <c r="AB171"/>
  <c r="AB172"/>
  <c r="AB173"/>
  <c r="AB174"/>
  <c r="AB175"/>
  <c r="AB176"/>
  <c r="Q176" s="1"/>
  <c r="AB177"/>
  <c r="Q177" s="1"/>
  <c r="AB178"/>
  <c r="AB179"/>
  <c r="AB180"/>
  <c r="AB181"/>
  <c r="AB182"/>
  <c r="AB183"/>
  <c r="Q183" s="1"/>
  <c r="AB184"/>
  <c r="AB185"/>
  <c r="AB186"/>
  <c r="AB187"/>
  <c r="Q187" s="1"/>
  <c r="AB188"/>
  <c r="AB189"/>
  <c r="AB190"/>
  <c r="AB191"/>
  <c r="AB192"/>
  <c r="Q192"/>
  <c r="AB193"/>
  <c r="AB194"/>
  <c r="AB195"/>
  <c r="Q195"/>
  <c r="AB196"/>
  <c r="AB197"/>
  <c r="AB198"/>
  <c r="AB199"/>
  <c r="AB200"/>
  <c r="AB201"/>
  <c r="Q201" s="1"/>
  <c r="AB202"/>
  <c r="AB203"/>
  <c r="AB204"/>
  <c r="AB205"/>
  <c r="AB206"/>
  <c r="AB207"/>
  <c r="AB208"/>
  <c r="AB209"/>
  <c r="AB210"/>
  <c r="AB211"/>
  <c r="AB212"/>
  <c r="AB213"/>
  <c r="AB214"/>
  <c r="AK215"/>
  <c r="AL215"/>
  <c r="AN215"/>
  <c r="AC215"/>
  <c r="BF215"/>
  <c r="BG215"/>
  <c r="BH215"/>
  <c r="BI215"/>
  <c r="BJ215"/>
  <c r="BK215"/>
  <c r="BL215"/>
  <c r="BM215"/>
  <c r="BN215"/>
  <c r="BO215"/>
  <c r="BP215"/>
  <c r="BQ215"/>
  <c r="BR215"/>
  <c r="BS215"/>
  <c r="BT215"/>
  <c r="BU215"/>
  <c r="BV215"/>
  <c r="BW215"/>
  <c r="BX215"/>
  <c r="AD215"/>
  <c r="AE215"/>
  <c r="AF215"/>
  <c r="AG215"/>
  <c r="AH215"/>
  <c r="AI215"/>
  <c r="AJ215"/>
  <c r="AM215"/>
  <c r="AO215"/>
  <c r="AP215"/>
  <c r="AQ215"/>
  <c r="AR215"/>
  <c r="AS215"/>
  <c r="AT215"/>
  <c r="AU215"/>
  <c r="AV215"/>
  <c r="AW215"/>
  <c r="AX215"/>
  <c r="AY215"/>
  <c r="AZ215"/>
  <c r="BA215"/>
  <c r="BB215"/>
  <c r="BC215"/>
  <c r="BD215"/>
  <c r="BE215"/>
  <c r="BZ215"/>
  <c r="CA215"/>
  <c r="CB215"/>
  <c r="CC215"/>
  <c r="CD215"/>
  <c r="CE215"/>
  <c r="CF215"/>
  <c r="CG215"/>
  <c r="CH215"/>
  <c r="CI215"/>
  <c r="CJ215"/>
  <c r="CK215"/>
  <c r="AP229"/>
  <c r="Q97" l="1"/>
  <c r="AB97"/>
  <c r="Q31"/>
  <c r="AB215"/>
  <c r="Q215"/>
</calcChain>
</file>

<file path=xl/sharedStrings.xml><?xml version="1.0" encoding="utf-8"?>
<sst xmlns="http://schemas.openxmlformats.org/spreadsheetml/2006/main" count="2132" uniqueCount="869">
  <si>
    <t>ESTAMPILLAS</t>
  </si>
  <si>
    <t>PRO ELECTRIFICACION RURAL (Ordenanza 014 de 2017)</t>
  </si>
  <si>
    <t>Rendimientos Financieros FAEP</t>
  </si>
  <si>
    <t>Rendimientos financieros cta.No.137-31967-9 Departamento de Arauca-Emprestito Bancario 2013,registro ninhacienda 611515221</t>
  </si>
  <si>
    <t>Rendimientos Financieros ICLD</t>
  </si>
  <si>
    <t>Arrendamientos</t>
  </si>
  <si>
    <t>Gaceta Departamental</t>
  </si>
  <si>
    <t>Multas por contravenciones a las rentas departamentales</t>
  </si>
  <si>
    <t>DESTINACIÓN ESPECIFICA</t>
  </si>
  <si>
    <t>Rendimientos Financieros recursos  Ley de Bibliotecas</t>
  </si>
  <si>
    <t>Rendimientos Financieros sobretasa al ACPM</t>
  </si>
  <si>
    <t>Rendimientos Financieros Cta 21500241423 Dpto De Arauca Fondo de Desastres</t>
  </si>
  <si>
    <t>Rendimientos Financieros Cta 7370-005256-4 Fondo Rotatorio de Tame</t>
  </si>
  <si>
    <t>TOTAL</t>
  </si>
  <si>
    <t xml:space="preserve">Rendimientos Financieros S.G.P Educación Cancelaciones </t>
  </si>
  <si>
    <t>Impuesto sobre vehiculos automotores (Vigencia actual)</t>
  </si>
  <si>
    <t>Impuesto sobre vehiculos automotores (Vigencia anterior)</t>
  </si>
  <si>
    <t>SGP Agua Potable y Saneamiento Basico (once doceavas 2020)</t>
  </si>
  <si>
    <t>SGP Agua Potable y Saneamiento Basico (ultima doceava 2019)</t>
  </si>
  <si>
    <t>INGRESOS CORRIENTES DE LIBRE DESTINACION</t>
  </si>
  <si>
    <t>UN</t>
  </si>
  <si>
    <t>DIM</t>
  </si>
  <si>
    <t>EJE</t>
  </si>
  <si>
    <t>PROG</t>
  </si>
  <si>
    <t>SUBP</t>
  </si>
  <si>
    <t xml:space="preserve">CODIGO BPIN </t>
  </si>
  <si>
    <t>PROYECTO</t>
  </si>
  <si>
    <t>GASTO PUBLICO SOCIAL</t>
  </si>
  <si>
    <t>PROYECTO DE INVERSION</t>
  </si>
  <si>
    <t xml:space="preserve">VALOR TOTAL DEL PROYECTO </t>
  </si>
  <si>
    <t>VALOR DE LAS FUENTES DE FINANCIACION</t>
  </si>
  <si>
    <t>Rendimientos Financieros Regalías</t>
  </si>
  <si>
    <t xml:space="preserve"> rendimientos financieros margen de comercialización regalías</t>
  </si>
  <si>
    <t xml:space="preserve">rendimientos financieros departamento de Arauca - saldos empréstitos </t>
  </si>
  <si>
    <t>Rendimientos Financieros Excedentes  FONPET  en virtud del decreto No.4105/2004, Resolución 1371 del 13 de mayo de 2015 Min hacienda</t>
  </si>
  <si>
    <t>Rendimientos Financieros Excedentes del FONPET  en virtud del decreto No.055/2009, resolución 304/2014 Min hacienda</t>
  </si>
  <si>
    <t>Rendimientos financieros cta. No 064-011935 Dpto. de Arauca - Empréstito bancario 2013, registro Min hacienda 611515230</t>
  </si>
  <si>
    <t>Impuesto de Registro y Anotación</t>
  </si>
  <si>
    <t>Al Consumo de Licores Nacionales (Ley 14/83)</t>
  </si>
  <si>
    <t>Al Consumo de Licores Extranjeros (Ley 14/83)</t>
  </si>
  <si>
    <t>Al Consumo de Cerveza Nacional (Decreto 190/69)</t>
  </si>
  <si>
    <t>Al Consumo de Cerveza Extranjera (Decreto 190/69)</t>
  </si>
  <si>
    <t xml:space="preserve">Consumo de Tabaco y Cigarrillo Nacional </t>
  </si>
  <si>
    <t>AL Consumo de Tabaco y Cigarrillo Extranjero</t>
  </si>
  <si>
    <t>Al Degüello de Ganado Mayor Municipio de Arauca (Ley 14/83)</t>
  </si>
  <si>
    <t>Degüello de Ganado Mayor Otros Municipios (Ley 14/83)</t>
  </si>
  <si>
    <t xml:space="preserve">Sobretasa a la Gasolina </t>
  </si>
  <si>
    <t>Otras multas de gobierno</t>
  </si>
  <si>
    <t>I.V.A</t>
  </si>
  <si>
    <t>Otros Ingresos No Tributarios</t>
  </si>
  <si>
    <t>Estampilla Pro-Desarrollo Departamental (Decreto 1222/86)</t>
  </si>
  <si>
    <t>Rendimientos Financieros Estampilla Pro-Desarrollo Departamental</t>
  </si>
  <si>
    <t>Estampilla Pro-Electrificación Rural(Ordenanza 07E/2013)</t>
  </si>
  <si>
    <t>Rendimientos Financieros Estampilla Pro-Electrificación Rural</t>
  </si>
  <si>
    <t>Estampilla ProDesarrollo Fronterizo (Ley 191/95)</t>
  </si>
  <si>
    <t>Rendimientos Financieros Estampilla ProDesarrollo  Fronterizo</t>
  </si>
  <si>
    <t>Estampilla  Proadulto mayor</t>
  </si>
  <si>
    <t>Rendimientos Financieros Estampilla Pro-Adulto Mayor</t>
  </si>
  <si>
    <t>Estampilla procultura</t>
  </si>
  <si>
    <t>Rendimientos Financieros Estampilla procultura</t>
  </si>
  <si>
    <t>Rendimeintos financieros cta 137-300074-5 Recursos para cofinanciación cobertura en educación de la entidades territoriales productoras. Art 145 decreto 4923/2011</t>
  </si>
  <si>
    <t>cofinanciacion de coberturas en educacion entidades productoras</t>
  </si>
  <si>
    <t>Sobretasa al ACPM</t>
  </si>
  <si>
    <t>Participacion en el Impuesto al Consumo Telefonía Móvil  (Deporte y  Cultura).</t>
  </si>
  <si>
    <t>Rendimientos financieros recursos para agua potable y saneamiento básico SGP- Ley 1176/2007</t>
  </si>
  <si>
    <t>Impuesto del 5% Fondo de Seguridad Ley 418/97,Contratacion de la Gobernación de Arauca</t>
  </si>
  <si>
    <t>Al consumo de Licores Extranjeros (Ley 14/83)(3% Deporte)</t>
  </si>
  <si>
    <t>Al consumo de Licores Nacionales (Ley 14/83) (3% Deporte)</t>
  </si>
  <si>
    <t>Rendimientos financieros Fondo de seguridad ley 418/97</t>
  </si>
  <si>
    <t>02</t>
  </si>
  <si>
    <t>SECRETARIA DE GOBIERNO Y SEGURIDAD CIUDADANA</t>
  </si>
  <si>
    <t>04</t>
  </si>
  <si>
    <t>Dimensión Institucional</t>
  </si>
  <si>
    <t>05</t>
  </si>
  <si>
    <t>Buen Gobierno</t>
  </si>
  <si>
    <t>18</t>
  </si>
  <si>
    <t>Gestión Pública</t>
  </si>
  <si>
    <t>50</t>
  </si>
  <si>
    <t>Participación comunitaria y servicio al ciudadano</t>
  </si>
  <si>
    <t>20</t>
  </si>
  <si>
    <t>Integración regional e internacionalización</t>
  </si>
  <si>
    <t>54</t>
  </si>
  <si>
    <t>Fronteras y Globalización</t>
  </si>
  <si>
    <t>06</t>
  </si>
  <si>
    <t>Reconciliación, participación y Convivencia para la Paz</t>
  </si>
  <si>
    <t>21</t>
  </si>
  <si>
    <t>Seguridad, convivencia y Justicia</t>
  </si>
  <si>
    <t>58</t>
  </si>
  <si>
    <t>Derechos Humanos y DIH</t>
  </si>
  <si>
    <t>22</t>
  </si>
  <si>
    <t>Paz y Reconciliación</t>
  </si>
  <si>
    <t>59</t>
  </si>
  <si>
    <t>Reintegración  social y económica</t>
  </si>
  <si>
    <t>03</t>
  </si>
  <si>
    <t>SECRETARIA GENERAL Y DESARROLLO INSTITUCIONAL</t>
  </si>
  <si>
    <t>Dimensión  Institucional</t>
  </si>
  <si>
    <t>48</t>
  </si>
  <si>
    <t>Gestión y fortalecimiento Institucional</t>
  </si>
  <si>
    <t>SECRETARIA DE HACIENDA</t>
  </si>
  <si>
    <t>01</t>
  </si>
  <si>
    <t>Dimensión Social</t>
  </si>
  <si>
    <t>Equidad Social para la Paz</t>
  </si>
  <si>
    <t>11</t>
  </si>
  <si>
    <t>Arauca Deportiva, sana y Competitiva</t>
  </si>
  <si>
    <t>28</t>
  </si>
  <si>
    <t>Participación, posicionamiento y liderazgo de la cultura deportiva</t>
  </si>
  <si>
    <t>29</t>
  </si>
  <si>
    <t>Construcción de entornos vitales de la cultura deportiva</t>
  </si>
  <si>
    <t>49</t>
  </si>
  <si>
    <t>Finanzas Públicas</t>
  </si>
  <si>
    <t>SECRETARIA DE PLANEACION</t>
  </si>
  <si>
    <t>Reducción de Brechas de pobreza para la igualdad</t>
  </si>
  <si>
    <t>Vivienda digna y productiva</t>
  </si>
  <si>
    <t>Vivienda Urbana</t>
  </si>
  <si>
    <t>12</t>
  </si>
  <si>
    <t>Dimensión Económica</t>
  </si>
  <si>
    <t>Productividad y Competitividad para el desarrollo</t>
  </si>
  <si>
    <t>13</t>
  </si>
  <si>
    <t>14</t>
  </si>
  <si>
    <t>16</t>
  </si>
  <si>
    <t>19</t>
  </si>
  <si>
    <t>52</t>
  </si>
  <si>
    <t>Planeación territorial</t>
  </si>
  <si>
    <t>SECRETARIA DE EDUCACION</t>
  </si>
  <si>
    <t>Educación de Calidad</t>
  </si>
  <si>
    <t xml:space="preserve">Acceso y permanencia </t>
  </si>
  <si>
    <t>Educación con pertinencia</t>
  </si>
  <si>
    <t>10</t>
  </si>
  <si>
    <t>Cultura esencia del territorio</t>
  </si>
  <si>
    <t>26</t>
  </si>
  <si>
    <t xml:space="preserve"> Formación  y promoción Cultural</t>
  </si>
  <si>
    <t>08</t>
  </si>
  <si>
    <t>Afrodescendientes</t>
  </si>
  <si>
    <t>23</t>
  </si>
  <si>
    <t>07</t>
  </si>
  <si>
    <t>SECRETARIA DE DESARROLLO AGROPECUARIO Y SOSTENIBLE</t>
  </si>
  <si>
    <t>Infraestructura Estratégica</t>
  </si>
  <si>
    <t>31</t>
  </si>
  <si>
    <t>Infraestructura para la producción</t>
  </si>
  <si>
    <t>15</t>
  </si>
  <si>
    <t>Desarrollo Rural Integral</t>
  </si>
  <si>
    <t>40</t>
  </si>
  <si>
    <t>Fomento y Diversificación de la Producción</t>
  </si>
  <si>
    <t>Dimensión Ambiental</t>
  </si>
  <si>
    <t>Crecimiento Verde</t>
  </si>
  <si>
    <t>17</t>
  </si>
  <si>
    <t>Desarrollo Sostenible territorial</t>
  </si>
  <si>
    <t>45</t>
  </si>
  <si>
    <t>Gestión ambiental y biodiversidad</t>
  </si>
  <si>
    <t>SECRETARIA DE INFRAESTRUCTURA FISICA</t>
  </si>
  <si>
    <t>Agua y Saneamiento Básico con calidad y accesibilidad</t>
  </si>
  <si>
    <t>09</t>
  </si>
  <si>
    <t>Agua con calidad</t>
  </si>
  <si>
    <t>Saneamiento Básico de Calidad</t>
  </si>
  <si>
    <t>Indígenas</t>
  </si>
  <si>
    <t>30</t>
  </si>
  <si>
    <t>Integración Vial</t>
  </si>
  <si>
    <t>32</t>
  </si>
  <si>
    <t>Desarrollo Energético</t>
  </si>
  <si>
    <t>33</t>
  </si>
  <si>
    <t>Masificación del Gas</t>
  </si>
  <si>
    <t>SISTEMA GENERAL DE PARTICIPACIONES SGP</t>
  </si>
  <si>
    <t>SOCIAL</t>
  </si>
  <si>
    <t>REDUCCIÓN DE BRECHAS DE POBREZA PARA LA IGUALDAD</t>
  </si>
  <si>
    <t>Eficiencia Administrativa</t>
  </si>
  <si>
    <t>FONDO DE SEGURIDAD</t>
  </si>
  <si>
    <t>56</t>
  </si>
  <si>
    <t>Justicia y Seguridad</t>
  </si>
  <si>
    <t>57</t>
  </si>
  <si>
    <t>Convivencia ciudadana</t>
  </si>
  <si>
    <t>FONDO LOCAL DE SALUD</t>
  </si>
  <si>
    <t>Salud Preventiva, asistencial e intervencionista</t>
  </si>
  <si>
    <t>Sistema asistencial e intervencionista humanizado</t>
  </si>
  <si>
    <t>Red  integral para la prestación de servicios básicos, especializados  y respuesta a las capacidades básicas en salud pública</t>
  </si>
  <si>
    <t>FONDO DEPARTAMENTAL DE RENTAS</t>
  </si>
  <si>
    <t xml:space="preserve">FONDO DE GESTION DEL RIESGO </t>
  </si>
  <si>
    <t>47</t>
  </si>
  <si>
    <t>Crecimiento Resiliente y Reducción del Riesgo</t>
  </si>
  <si>
    <t xml:space="preserve">SECRETARIA DE DESARROLLO SOCIAL </t>
  </si>
  <si>
    <t>Niñez, adolescencia y familia</t>
  </si>
  <si>
    <t>Primera Infancia</t>
  </si>
  <si>
    <t xml:space="preserve">Infancia </t>
  </si>
  <si>
    <t>Adolescencia</t>
  </si>
  <si>
    <t>Juventud</t>
  </si>
  <si>
    <t>Orientación sexual e identidades de género diversas</t>
  </si>
  <si>
    <t>Personas en condición de discapacidad</t>
  </si>
  <si>
    <t>Persona mayor</t>
  </si>
  <si>
    <t>Víctimas</t>
  </si>
  <si>
    <t>24</t>
  </si>
  <si>
    <t>25</t>
  </si>
  <si>
    <t>VALOR TOTAL DEL POAI</t>
  </si>
  <si>
    <t>Implementación de acciones de educación y cultura ambiental en el Departamento Arauca</t>
  </si>
  <si>
    <t>Adquisición y mantenimiento de predios en áreas de interés estratégica que surten de agua los acueductos municipales o regionales en el Departamento de Arauca</t>
  </si>
  <si>
    <t>Apoyo a los procesos de fiscalización para el incremento del recaudo en las rentas propias del departamento de Arauca Arauca</t>
  </si>
  <si>
    <t>SERVICIO DE PERSONAL DE APOYO PARA LA POBLACIÓN CON NECESIDADES EDUCATIVAS ESPECIALES "NEE", CAPACIDADES EXCEPCIONALES Y SISTEMA DE RESPONSABILIDAD PENAL ADOLESCENTES "SRPA" EN ESTABLECIMIENTOS EDUCATIVOS OFICIALES DEL DEPARTAMENTO DE ARAUCA</t>
  </si>
  <si>
    <t>APOYO PARA LA DOTACIÓN DE ELEMENTOS PARA LA REALIZACIÓN DE ACTIVIDADES DE APROVECHAMIENTO DEL TIEMPO DE LOS ESTUDIANTES ATENDIDOS BAJO LA MODALIDAD DE INTERNADO EN EL DEPARTAMENTO DE ARAUCA</t>
  </si>
  <si>
    <t>Implementación de acciones integrales para garantizar la convivencia entre los ciudadanos en el departamento de Arauca</t>
  </si>
  <si>
    <t>2019005810131</t>
  </si>
  <si>
    <t>Implementación de acciones para fortalecer y garantizar la seguridad de los ciudadanos en el departamento de Arauca</t>
  </si>
  <si>
    <t>2019005810132</t>
  </si>
  <si>
    <t>2019005810134</t>
  </si>
  <si>
    <t>Apoyo al proceso de reincorporación de excombatientes a la vida civil en el departamento de Arauca</t>
  </si>
  <si>
    <t>2019005810135</t>
  </si>
  <si>
    <t>Implementación de programas de formación y genereación de empoderamiento de lideres comunitarios en el departamento de Arauca</t>
  </si>
  <si>
    <t>2019005810154</t>
  </si>
  <si>
    <t>Construcción de Obras de Mitigación del Riesgo para la prevención de Inundaciones en el Departamento de   Arauca</t>
  </si>
  <si>
    <t>2019005810106</t>
  </si>
  <si>
    <t>2019005810151</t>
  </si>
  <si>
    <t>NO</t>
  </si>
  <si>
    <t>SI</t>
  </si>
  <si>
    <t>Adquisición de predio para el cumplimiento del fallo de tutela 2018-00232 emitido por el juzgado segundo de familia en oralidad para la Fundación Mi futuro con Vivienda</t>
  </si>
  <si>
    <t xml:space="preserve">SI </t>
  </si>
  <si>
    <t>4232</t>
  </si>
  <si>
    <t>Apoyo a la formulación, construcción y elaboración del plan departamental del desarrollo y de los municipios del departamento de Arauca</t>
  </si>
  <si>
    <t>Construcción mejoramiento y adecuación de la infraestructura física de los centros educativos urbanos y rurales del departamento de Arauca</t>
  </si>
  <si>
    <t xml:space="preserve">
Servicio de Alimentación Escolar - PAE - en las sedes educativas oficiales priorizadas en el Departamento de Arauca
</t>
  </si>
  <si>
    <t>Apoyo para el acceso a la educación superior, tecnología o técnica a la población con discapacidad del departamento de Arauca</t>
  </si>
  <si>
    <t>Apoyo a la difusión de la cultura, mediante la realización de eventos y actividades artísticas en el departamento de Arauca</t>
  </si>
  <si>
    <t xml:space="preserve">Apoyo a la ejecución del Plan de Masificación  de Gas Natural en los Municipios del Departamento </t>
  </si>
  <si>
    <t>2019005810033</t>
  </si>
  <si>
    <t>Bienes, Servicios culturales y patrimonio Histórico</t>
  </si>
  <si>
    <t>27</t>
  </si>
  <si>
    <t>Traslado al Plan de aguas PDA, contrato de adhesión de fiducia mercantil irrevocable de recaudo, administración, garantías y pagos; para el manejo de los recursos Planes Departamentales de Agua, departamento de Arauca</t>
  </si>
  <si>
    <t>Ampliación y optimizacion de los sistemas de alcantarillado sanitario en el Departamento De Arauca</t>
  </si>
  <si>
    <t>sI</t>
  </si>
  <si>
    <t>Ampliación de la cobertura del servicio de energía eléctrica en zonas no interconectadas de los municipios de Arauca y Cravo Norte, en el Departamento de Arauca</t>
  </si>
  <si>
    <t>Ampliación de la electrificación en el área rural del departamento de Arauca</t>
  </si>
  <si>
    <t>Construcción de puente en la vereda Galaxia del municipio de Arauquita, Departamento de Arauca</t>
  </si>
  <si>
    <t xml:space="preserve"> Rendimientos Financieros S.G.P Prestación del servicio EDUCATIVO</t>
  </si>
  <si>
    <t>SGP Prestación del servicio educativo CSF</t>
  </si>
  <si>
    <t>SGP Prestación del servicio educativo SSF (Aporte del afiliado)</t>
  </si>
  <si>
    <t>SGP Prestación del servicio educativo SSF (Aporte Patronal)</t>
  </si>
  <si>
    <t>SGP Cancelaciones</t>
  </si>
  <si>
    <t>Desarrollo de estrategia de emprendimiento para población migrante y retornada en el Departamento de Arauca</t>
  </si>
  <si>
    <t>Prevención de la violación de Derechos Humanos y del Derecho Internacional Humanitario en el Departamento de Arauca</t>
  </si>
  <si>
    <t>Fortalecimiento al programa de gestión documental de la Gobernacion del departamento de Arauca</t>
  </si>
  <si>
    <t xml:space="preserve">Fortalecimiento del programa de incentivos para deportistas y entrenadores medallistas en Juegos Superate campeonatos Nacionales y Juegos Nacionales Arauca </t>
  </si>
  <si>
    <t xml:space="preserve">Fortalecimiento al programa de escuelas deportivas en el Departamento de Arauca </t>
  </si>
  <si>
    <t xml:space="preserve">Implementación del desarrollo de las prácticas deportivas del programa deporte social comunitario en el Departamento de Arauca </t>
  </si>
  <si>
    <t>Control y seguimiento de los tributos departamentales mediante la fiscalización y auditoria tributaria para el incremento del recaudo en las rentas propias del departamento de Arauca</t>
  </si>
  <si>
    <t>Estudios , diseños y formulación de políticas para el mejoramiento de la oportunidad de la inversión en el Departamento de Arauca</t>
  </si>
  <si>
    <t>Apoyo a la promoción, divulgación de la lectura a través de la operatividad y jornadas itinerantes en el bibliomovil en el departamento de Arauca</t>
  </si>
  <si>
    <t>Conservación del patrimonio material e inmaterial a través de acciones de rescate, promoción y difusión en el departamento de Arauca</t>
  </si>
  <si>
    <t xml:space="preserve">Fortalecimiento al estatus sanitario del sector agropecuario en el Departamento de Arauca  </t>
  </si>
  <si>
    <t>Fortalecimiento de la familia  en el desarrollo y el cuidado integral en salud de niños y niñas del departamento de Arauca</t>
  </si>
  <si>
    <t>Mejoramiento del centro regulador de urgencias, emergencias y desastres (CRUED) y actualización de las comunicaciones para contribuir a la operatividad y mejorar la capacidad de respuesta en salud en el departamento de Arauca</t>
  </si>
  <si>
    <t>Fortalecimiento de las acciones de convivencia social y salud mental para la prevención del suicidio y violencias en el departamento de Arauca</t>
  </si>
  <si>
    <t>Fortalecimiento de la capacidad de respuesta de la red sanitaria y salud pública por el laboratorio de salud pública fronterizo en el departamento de Arauca</t>
  </si>
  <si>
    <t>Fortalecimiento de la prestación de servicios y tecnologías en salud no cubiertos por el PBS con cargo a la UPC para garantizar acceso a los servicios que demanda la población pobre afiliada régimen subsidiado del departamento de Arauca</t>
  </si>
  <si>
    <t>Fortalecimiento al sistema general de seguridad social en salud mediante acciones operativas que permitan el seguimiento, evaluacion y control del sector salud del departamento de Arauca</t>
  </si>
  <si>
    <t>Construcción de obras de respuesta a emergencia y protección para la reducción del riesgo de la población mediante la operación del banco de maquinaria amarilla en el Departamento de  Arauca</t>
  </si>
  <si>
    <t>Implementación de la política pública de la primera infancia en el departamento de Arauca</t>
  </si>
  <si>
    <t>Apoyo  de estrategias  integrales para la infancia en el departamento de Arauca</t>
  </si>
  <si>
    <t>Desarrollo de acciones de promoción y prevención la adolescencia en el departamento de Arauca</t>
  </si>
  <si>
    <t>Fortalecimiento y bienestar familiar</t>
  </si>
  <si>
    <t xml:space="preserve">Fortalecimiento  Psicoemocional a los núcleos familiares en el departamento de Arauca </t>
  </si>
  <si>
    <t>Paz, convivencia y participación juvenil</t>
  </si>
  <si>
    <t>Implementación de la política pública de juventud en el departamento de Arauca</t>
  </si>
  <si>
    <t>Poblaciones prioritarias</t>
  </si>
  <si>
    <t>Mujeres y equidad de género</t>
  </si>
  <si>
    <t>Implementación de la Politica pública departamental de la mujer por una Arauca con equidad de género para las mujeres</t>
  </si>
  <si>
    <t>Implementación de acciones para el reconocimiento, garantía, respeto y goce efectivo de los derechos de las personas con orientación e identidad de género diversa en el Departamento de Arauca</t>
  </si>
  <si>
    <t>Implementación de Politica pública departamental de  discapacidad en el departamento de Arauca</t>
  </si>
  <si>
    <t>Implementación de políticas públicas del adulto mayor  en el departamento de Arauca</t>
  </si>
  <si>
    <t>Grupos étnicos</t>
  </si>
  <si>
    <t>Implementación de la Politica publica departamental afrodescendiente en el departamento de Arauca</t>
  </si>
  <si>
    <t>Implementación de la estrategia de escuela de liderazgo de los pueblos indígenas en el departamento de Arauca</t>
  </si>
  <si>
    <t>Apoyo a la atención integral a la familia indígena en el departamento de Arauca</t>
  </si>
  <si>
    <t>Prevención y protección para las víctimas</t>
  </si>
  <si>
    <t>Implementación de un programa de formación mediante el acceso a la educación superior y técnica dirigido a los jóvenes victimas del departamento de Arauca</t>
  </si>
  <si>
    <t>Fortalecimiento de los espacios de concertación y toma de decisiones  para el avance en la Politica publica de victimas del departamento de Arauca</t>
  </si>
  <si>
    <t>Reparación integral a las víctimas</t>
  </si>
  <si>
    <t>Implementación de soluciones duraderas para la superación del estado de vulnerabilidad de la población desplazada y victima en el departamento de Arauca</t>
  </si>
  <si>
    <t>Fortalecimiento de las plantas de beneficio animal del departamento de Arauca</t>
  </si>
  <si>
    <t>ANEXO PROYECTO DE ORDENANZA PLAN OPERATIVO ANUAL DE INVERSIONES 2020</t>
  </si>
  <si>
    <t>Desarrollo de acciones para la atención integral a personas mayores indígenas del pueblo Uwa del departamento de Arauca</t>
  </si>
  <si>
    <t>Construcción Adecuación y Mejoramiento de la Infraestructura Física Deportiva y Recreativa del Departamento Arauca</t>
  </si>
  <si>
    <t>5000</t>
  </si>
  <si>
    <t>5001</t>
  </si>
  <si>
    <t>5002</t>
  </si>
  <si>
    <t>5003</t>
  </si>
  <si>
    <t>5004</t>
  </si>
  <si>
    <t>5005</t>
  </si>
  <si>
    <t>5006</t>
  </si>
  <si>
    <t>5007</t>
  </si>
  <si>
    <t>5008</t>
  </si>
  <si>
    <t>5009</t>
  </si>
  <si>
    <t>5010</t>
  </si>
  <si>
    <t>5011</t>
  </si>
  <si>
    <t>5012</t>
  </si>
  <si>
    <t>5013</t>
  </si>
  <si>
    <t>Cofinanciacion Ministerio de Educación Nacional para el programa de alimentación escolar PAE</t>
  </si>
  <si>
    <t xml:space="preserve">Cofinanciacion Ministerio de Educación Nacional para el programa de alimentación escolar PAE. Jornada Unica </t>
  </si>
  <si>
    <t>5015</t>
  </si>
  <si>
    <t>5016</t>
  </si>
  <si>
    <t>5017</t>
  </si>
  <si>
    <t>5018</t>
  </si>
  <si>
    <t>5019</t>
  </si>
  <si>
    <t>5020</t>
  </si>
  <si>
    <t>5021</t>
  </si>
  <si>
    <t>5022</t>
  </si>
  <si>
    <t>5023</t>
  </si>
  <si>
    <t>5024</t>
  </si>
  <si>
    <t>5025</t>
  </si>
  <si>
    <t>5027</t>
  </si>
  <si>
    <t>5028</t>
  </si>
  <si>
    <t>5029</t>
  </si>
  <si>
    <t xml:space="preserve">Administración y pago de la nómina de funcionarios administrativos vinculados a la planta de personal para desarrollar labores administrativas en los establecimientos educativos oficiales del Departamento de Arauca </t>
  </si>
  <si>
    <t>5071</t>
  </si>
  <si>
    <t>5072</t>
  </si>
  <si>
    <t>5073</t>
  </si>
  <si>
    <t>5074</t>
  </si>
  <si>
    <t>5075</t>
  </si>
  <si>
    <t>5076</t>
  </si>
  <si>
    <t>5077</t>
  </si>
  <si>
    <t>5078</t>
  </si>
  <si>
    <t>5079</t>
  </si>
  <si>
    <t>Implementaciòn de acciones de fortalecimiento de la gestion integral del riesgo en salud con enfoque de curso de vida en el Departamento de Arauca</t>
  </si>
  <si>
    <t>5080</t>
  </si>
  <si>
    <t>5081</t>
  </si>
  <si>
    <t>5082</t>
  </si>
  <si>
    <t>5083</t>
  </si>
  <si>
    <t>5084</t>
  </si>
  <si>
    <t>5085</t>
  </si>
  <si>
    <t>5086</t>
  </si>
  <si>
    <t>5087</t>
  </si>
  <si>
    <t>5088</t>
  </si>
  <si>
    <t>5089</t>
  </si>
  <si>
    <t>5090</t>
  </si>
  <si>
    <t>5091</t>
  </si>
  <si>
    <t>5092</t>
  </si>
  <si>
    <t>5093</t>
  </si>
  <si>
    <t>5094</t>
  </si>
  <si>
    <t>5095</t>
  </si>
  <si>
    <t>5096</t>
  </si>
  <si>
    <t>5097</t>
  </si>
  <si>
    <t>5098</t>
  </si>
  <si>
    <t>Aporte patronal por concepto de salud a  EPS privada o pública,  liquidación sobre nómina del personal administrativo de los establecimientos educativos oficiales del Departamento de Arauca</t>
  </si>
  <si>
    <t>Aporte patronal cotización  a fondo de pensión privado o público, liquidación sobre nómina del personal  administrativo de los establecimientos educativos oficiales del Departamento de Arauca</t>
  </si>
  <si>
    <t>Aporte patronal por concepto de riesgos laborales, liquidación sobre nómina del personal  administrativo de los establecimientos educativos oficiales del Departamento de Arauca</t>
  </si>
  <si>
    <t>Aportes fondos cesantías, sobre nómina personal administrativo  de los establecimientos educativos oficiales del departamento de Arauca. (Incluye provisión para pago de los intereses sobre cesantías de los empleados del régimen anualizado)</t>
  </si>
  <si>
    <t xml:space="preserve">Aporte parafiscal destinado por la ley 21 de 1982  al SENA, liquidación sobre la nómina de administrativos de los establecimientos educativos oficiales del departamento de Arauca </t>
  </si>
  <si>
    <t>Aporte parafiscal destinados por la ley 89 de 1988 al ICBF, liquidación sobre la nómina de administrativos de los establecimientos educativos oficiales del Departamento de Arauca</t>
  </si>
  <si>
    <t xml:space="preserve">Aporte parafiscal destinado por la ley 21 de 1982  a la ESAP, liquidación sobre la nómina de administrativos de los establecimientos educativos oficiales del Departamento de Arauca </t>
  </si>
  <si>
    <t xml:space="preserve">Aporte parafiscal destinado por la ley 21 de 1982  a proveer el pago del subsidio familiar, liquidación sobre la nómina de administrativos de los establecimientos educativos oficiales del Departamento de Arauca </t>
  </si>
  <si>
    <t xml:space="preserve">Aporte parafiscal destinado por la ley 21 de 1982  a las escuelas industriales e institutos técnicos, liquidación sobre la nómina de administrativos de los establecimientos educativos oficiales del Departamento de Arauca </t>
  </si>
  <si>
    <t>Aporte provisión retroactividad cesantías aplicable a servidores vinculados antes del 30 de diciembre de 1996</t>
  </si>
  <si>
    <t>Apoyo con personal ocasional para el desarrollo de actividades netamente transitorias diferentes a docencia en los establecimientos educativos públicos del Departamento de Arauca</t>
  </si>
  <si>
    <t>Apoyo para viáticos y gastos de viaje  destinados a financiar los desplazamientos del personal docente, directivo docente y administrativo del  Departamento de Arauca, financiados con recursos del SGP-Educación</t>
  </si>
  <si>
    <t xml:space="preserve">Prestación de servicio de aseo para los establecimientos educativos oficiales del Departamento de Arauca </t>
  </si>
  <si>
    <t xml:space="preserve">Prestación de servicio de vigilancia para los establecimientos educativos del Departamento de Arauca </t>
  </si>
  <si>
    <t xml:space="preserve">ADMINISTRACIÓN Y PAGO DE LA NÓMINA DE   DOCENTES VINCULADOS A LA PLANTA DE PERSONAL DEL DEPARTAMENTO DE ARAUCA Pago con situación de fondos (CSF)   </t>
  </si>
  <si>
    <t>APORTES SENA, SOBRE LA NÓMINA DE DOCENTES VINCULADOS A LA PLANTA DE PERSONAL DEL DEPARTAMENTO DE ARAUCA, (Ley 21/82)</t>
  </si>
  <si>
    <t>APORTES A ICBF, SOBRE LA NÓMINA DE DOCENTES VINCULADOS A LA PLANTA DE PERSONAL DEL DEPARTAMENTO DE ARAUCA, (Ley 89/88)</t>
  </si>
  <si>
    <t>APORTES A ESAP,  SOBRE LA NÓMINA DE DOCENTES VINCULADOS A LA PLANTA DE PERSONAL DEL DEPARTAMENTO DE ARAUCA, (Ley 21/82)</t>
  </si>
  <si>
    <t>APORTES A  CAJA DE COMPENSACIÓN FAMILIAR,  SOBRE LA NÓMINA DE DOCENTES VINCULADOS A LA PLANTA DE PERSONAL DEL DEPARTAMENTO DE ARAUCA, (Ley 21/82)</t>
  </si>
  <si>
    <t>APORTES A ESCUELAS INDUSTRIALES E INSTITUTOS TÉCNICOS, SOBRE LA NÓMINA DE DOCENTES VINCULADOS A LA PLANTA DE PERSONAL DEL DEPARTAMENTO DE ARAUCA, (Ley 21/82)</t>
  </si>
  <si>
    <t>APORTE PATRONAL PARA CESANTÍAS (SSF) LIQUIDADO SOBRE LA NÓMINA DEL PERSONAL DOCENTE  VINCULADO A LA PLANTA DE PERSONAL DEL DEPARTAMENTO DE ARAUCA, AFILIADO AL FOMAG</t>
  </si>
  <si>
    <t>APORTE PATRONAL POR CONCEPTO DE SALUD (SSF) LIQUIDADO SOBRE LA NÓMINA DEL PERSONAL DOCENTE  VINCULADO A LA PLANTA DE PERSONAL DEL DEPARTAMENTO DE ARAUCA, AFILIADO AL FOMAG</t>
  </si>
  <si>
    <t>SUMINISTRO DE CALZADO Y VESTIDO DE LABOR PARA LOS DOCENTES CONFORME A LO DISPUESTO EN LA LEY 70 DE 1988 y DECRETO REGLAMENTARIO 1978  DE 1989</t>
  </si>
  <si>
    <t xml:space="preserve">ADMINISTRACIÓN Y PAGO DE LA NÓMINA  DE DIRECTIVOS DOCENTES VINCULADOS A LA PLANTA DE PERSONAL DEL DEPARTAMENTO DE ARAUCA. Pago con situación de fondos (CSF)   </t>
  </si>
  <si>
    <t>APORTES SENA, SOBRE NÓMINA DE DIRECTIVOS DOCENTES VINCULADOS A LA PLANTA DE PERSONAL DEL DEPARTAMENTO DE ARAUCA, (Ley 21/82)</t>
  </si>
  <si>
    <t>APORTES A ICBF, SOBRE NÓMINA DE DIRECTIVOS DOCENTES VINCULADOS A LA PLANTA DE PERSONAL DEL DEPARTAMENTO DE ARAUCA, (Ley 89/88)</t>
  </si>
  <si>
    <t>APORTES A ESAP, SOBRE NÓMINA DE DIRECTIVOS DOCENTES VINCULADOS A LA PLANTA DE PERSONAL DEL DEPARTAMENTO DE ARAUCA, (Ley 21/82)</t>
  </si>
  <si>
    <t>APORTES A  CAJA DE COMPENSACIÓN FAMILIAR, SOBRE NÓMINA DE DIRECTIVOS DOCENTES VINCULADOS A LA PLANTA DE PERSONAL DEL DEPARTAMENTO DE ARAUCA, (Ley 21/82)</t>
  </si>
  <si>
    <t>APORTES A ESCUELAS INDUSTRIALES E INSTITUTOS TÉCNICOS, SOBRE NÓMINA DE DIRECTIVOS DOCENTES VINCULADOS A LA PLANTA DE PERSONAL DEL DEPARTAMENTO DE ARAUCA, (Ley 21/82)</t>
  </si>
  <si>
    <t>APORTE PATRONAL PARA CESANTÍAS (SSF) LIQUIDADO SOBRE LA NÓMINA DEL PERSONAL DIRECTIVO DOCENTE  VINCULADO A LA PLANTA DE PERSONAL DEL DEPARTAMENTO DE ARAUCA, AFILIADO AL FOMAG</t>
  </si>
  <si>
    <t>APORTE PATRONAL POR CONCEPTO DE SALUD (SSF) LIQUIDADO SOBRE LA NÓMINA DEL PERSONAL DIRECTIVO DOCENTE  VINCULADO A LA PLANTA DE PERSONAL DEL DEPARTAMENTO DE ARAUCA, AFILIADO AL FOMAG</t>
  </si>
  <si>
    <t>SUMINISTRO DE CALZADO Y VESTIDO DE LABOR PARA LOS DIRECTIVOS DOCENTES CONFORME A LO DISPUESTO EN LA LEY 70 DE 1988 y DECRETO REGLAMENTARIO 1978  DE 1989</t>
  </si>
  <si>
    <t>APOYO PARA SERVICIO DE ACOMPAÑAMIENTO Y CUIDADO  DE LOS ESTUDIANTES  ATENDIDOS BAJO LA MODALIDAD DE INTERNADO EN EL DEPARTAMENTO DE ARAUCA</t>
  </si>
  <si>
    <t>APOYO CON ENFOQUE DIFERENCIAL A LOS ESTABLECIMIENTOS EDUCATIVOS OFICIALES DEL DEPARTAMENTO DE ARAUCA PARA GARANTIZAR LA SOSTENIBILIDAD DE LA CONECTIVIDAD  A TRAVÉS DEL PROGRAMA CONEXIÓN TOTAL, IMPLEMENTADO POR EL MEN</t>
  </si>
  <si>
    <t>PROYECTO PARA EL PAGO DE LA NÓMINA DE PENSIONADOS NACIONALIZADOS DOCENTES Y ADMINISTRATIVOS QUE SE FINANCIAN CON  RECURSOS DE CANCELACIONES-SGP/EDUCACIÓN. (ley 43/1975, Ley 91/1989 y Ley 100/1993)</t>
  </si>
  <si>
    <t>MEJORAMIENTO DE LA CALIDAD EDUCATIVA PARA EL FUNCIONAMIENTO BÁSICO DE LOS ESTABLECIMIENTOS EDUCATIVOS OFICIALES DEL DEPARTAMENTO DE ARAUCA</t>
  </si>
  <si>
    <t xml:space="preserve">ADMINISTRACIÓN Y PAGO DE LA NÓMINA DE   DOCENTES VINCULADOS A LA PLANTA DE PERSONAL DEL DEPARTAMENTO DE ARAUCA     (Aporte SSF para la seguridad social del 8% que realiza el docente afiliado al Fomag) </t>
  </si>
  <si>
    <t xml:space="preserve">ADMINISTRACIÓN Y PAGO DE LA NÓMINA DE DIRECTIVOS DOCENTES VINCULADOS A LA PLANTA DE PERSONAL DEL DEPARTAMENTO DE ARAUCA. (Aporte SSF para la seguridad social del 8% que realiza el docente afiliado al Fomag) </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</si>
  <si>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</si>
  <si>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</si>
  <si>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</si>
  <si>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</si>
  <si>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</si>
  <si>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</si>
  <si>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</si>
  <si>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</si>
  <si>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</si>
  <si>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</si>
  <si>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</si>
  <si>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</si>
  <si>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</si>
  <si>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</si>
  <si>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</si>
  <si>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</si>
  <si>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</si>
  <si>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</si>
  <si>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</si>
  <si>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</si>
  <si>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</si>
  <si>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</si>
  <si>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</si>
  <si>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5053</t>
  </si>
  <si>
    <t>5054</t>
  </si>
  <si>
    <t>5055</t>
  </si>
  <si>
    <t>5056</t>
  </si>
  <si>
    <t>5057</t>
  </si>
  <si>
    <t>5058</t>
  </si>
  <si>
    <t>5059</t>
  </si>
  <si>
    <t>5060</t>
  </si>
  <si>
    <t>5061</t>
  </si>
  <si>
    <t>5062</t>
  </si>
  <si>
    <t>5063</t>
  </si>
  <si>
    <t>5064</t>
  </si>
  <si>
    <t>5065</t>
  </si>
  <si>
    <t>5066</t>
  </si>
  <si>
    <t>5067</t>
  </si>
  <si>
    <t>5068</t>
  </si>
  <si>
    <t>5069</t>
  </si>
  <si>
    <t>5070</t>
  </si>
  <si>
    <t>Construccion puente vehicular vereda Potosi sobre el caño los chorros, via la paz - La Primavera del Municipio de arauquita, Departamento de Arauca</t>
  </si>
  <si>
    <t>5026</t>
  </si>
  <si>
    <t>OBJETIVO DEL PROYECTO</t>
  </si>
  <si>
    <t>META DE ALCANCE DEL PROYECTO</t>
  </si>
  <si>
    <t>ACTIVIDADES</t>
  </si>
  <si>
    <t>INDICADOR ESPERADO DE  ACTIVIDADES</t>
  </si>
  <si>
    <t>FECHA DE INICIO</t>
  </si>
  <si>
    <t xml:space="preserve">FECHA DE TERMINACIÓN </t>
  </si>
  <si>
    <t>VALOR DEL PROYECTO POR META</t>
  </si>
  <si>
    <t>Dependencia</t>
  </si>
  <si>
    <t>Responsables</t>
  </si>
  <si>
    <t>OBSERVACIONES</t>
  </si>
  <si>
    <t>COD. INDICADOR DE PRODUCTO</t>
  </si>
  <si>
    <t>META DE PRODUCTO</t>
  </si>
  <si>
    <t>INDICADOR DE PRODUCTO</t>
  </si>
  <si>
    <t>VALOR PROG. PI 2019</t>
  </si>
  <si>
    <t>% DE AVANCE</t>
  </si>
  <si>
    <t>CÓDIGO SECTOR FUT</t>
  </si>
  <si>
    <t>SECTOR FUT</t>
  </si>
  <si>
    <t>Realizar control y seguimiento de los tributos departamentales mediante la fiscalizacion y auditoria tributaria para el incremento del recaudo en las rentas propias del departamento</t>
  </si>
  <si>
    <t>1. crear procedimientos de inspeccion tributaria a los impuestos de registro y anotacion, vehiculos automotores, deguello de ganado mayor, gaceta departamental y sobretasa a la gasolina, a traves de estudios de campo y analisis en la metodologia de recaudo que cada uno requiere.
2. Socializacionn de la ordenanza 014E de 2017 a entes descentralizados del Dpto de Arauca</t>
  </si>
  <si>
    <t>1.  Servicio de apoyo financiero para el fortalecimiento del recaudo tributario y aduanero</t>
  </si>
  <si>
    <t>Beneficiar a 256.527 personas habitantes del Dpto de Arauca</t>
  </si>
  <si>
    <t>JUNIO</t>
  </si>
  <si>
    <t>DICIEMBRE</t>
  </si>
  <si>
    <t>SECRETARIA DE HACIENDA DEPARTAMENTAL</t>
  </si>
  <si>
    <t>MAURICIO ENRIQUE LINDO SANCHEZ</t>
  </si>
  <si>
    <t>N/R</t>
  </si>
  <si>
    <t>Realizar seguimiento de los impuestos departamentales cobrados por entidades publicas autorizadas por la ley para el recaudo de las mismas</t>
  </si>
  <si>
    <t>1. Adelantar acciones  de verificacion mediantes auditorias presenciales a las entidades descentralizadas, con el fin de identificar el cumplimiento  de las estampillas departamentales y a su vez la contribuccion especial del 5% de los contratos de obra publica a favor del fisco departamental
2. Inspeccionar y verificar el recaudo de acuerdo al impuesto de registro de anotacion en las notarias unicas de los municipios del departamento de Arauca, de las vigencias 2013 y 2014, asi mismo la sobretasa a la gasolina de las estaciones de los municipios de arauca de la vigecia 2018.</t>
  </si>
  <si>
    <t>1. apoyo a los procesos de fiscalizacion para el incremento del recaudo en las rentas propias del departamento de Arauca</t>
  </si>
  <si>
    <t>Febrero</t>
  </si>
  <si>
    <t>Mayo</t>
  </si>
  <si>
    <t>Generar valor agregado a la produccion animal del departamento de Arauca</t>
  </si>
  <si>
    <t>1. realizar fortalecimiento de las plantas de beneficio animal del departamento de Arauca
2. Realizar gestion para la consecusion de recursos para el sector agroindustrial del Departamento de Arauca</t>
  </si>
  <si>
    <t xml:space="preserve">
1. fortalecimiento de las plantas de beneficio</t>
  </si>
  <si>
    <t xml:space="preserve">1. Plantas de beneficio animal adecuadas </t>
  </si>
  <si>
    <t>MARZO</t>
  </si>
  <si>
    <t>SECRETARIA DE AGRICULTURA Y DESARROLLO AGROPECUARIO</t>
  </si>
  <si>
    <t>TRINO TORRES</t>
  </si>
  <si>
    <t>Capacitar y sensibilizar en temas ambientales a la comunidad del Departamento de Arauca</t>
  </si>
  <si>
    <t>1. Mejorar los niveles de educacion y cultura ambiental
2. generar Continuidad en los programas de educacion ambiental</t>
  </si>
  <si>
    <t xml:space="preserve">1. Apoyo a a implementacion de acciones de sensibilizacion y educacion ambiental en el Departamento de Arauca
</t>
  </si>
  <si>
    <t>MAGDA JULIETA GOMEZ</t>
  </si>
  <si>
    <t>Conservar, recuperar y proteger las areas de importancia, estretegicas que surten de agua a los acueductios regionales, municipales y veredales</t>
  </si>
  <si>
    <t xml:space="preserve">1. Adquirir predios de importancia estrategica
2. indicar el predio como area protegida </t>
  </si>
  <si>
    <t>1. Adquisicion de predio la cristalina
2. Adquisicion de predio el regugio
3. Adquisicion de predio de importancia estretegica en el municipio de fortul
4. Adquisicion de predio el oasis del municipio de Tame</t>
  </si>
  <si>
    <t>ANILSA BRAVO</t>
  </si>
  <si>
    <t>1. Beneficiar a los estudiantes de las unidades educativas
2. Servicio de Asistencia tecnica para la implemnetacion de las estrategias educativo ambientales y de participacion</t>
  </si>
  <si>
    <t xml:space="preserve">1. Proteger 4 areas del ecosistemas </t>
  </si>
  <si>
    <t>1. Apoyar el fortalecimiento productivo del departamento, de acuerdo con las potencialidades y vocacion rural, con el fin de promover el desarrollo economico de la region mediante el apoyo a un programa sanitario en el departamento de Arauca</t>
  </si>
  <si>
    <t>1. Mantener las coberturas de vacunacion contra la fiebre aftosa y apoyar la conservacion  del estatus sanitario del Departamento de Arauca
2. Brindar asistencia tecnica a los ganaderos</t>
  </si>
  <si>
    <t>1. Vacunacion prier ciclo de fiebre aftosa 2020
2. Vacunacion segundo ciclo de fiebre aftosa 2020</t>
  </si>
  <si>
    <t>1. Vacunar especies animales de interes agropecuario</t>
  </si>
  <si>
    <t>EMPERATRIZ  ROMAN</t>
  </si>
  <si>
    <t xml:space="preserve">Integrar  a 10 familias retornadas de venezuela a la economia de la region por medio del desarrollo de estretegias de emprendimiento que le genere bienestar y la posibilidad de una vida digna en su pais </t>
  </si>
  <si>
    <t>1. Ofrecer mecanismos que generen empleo e ingresos a la poblacion 
2. Aumentar la oferta de empleabilidad en la poblacion</t>
  </si>
  <si>
    <t>1. Capacitacion en formalizacion y legalizacion y administracion de empresas
2. asistencia tecnica
3. Apoyo capital semilla ideas empresarial 
4. Acompñamamiento a las unidades productivas</t>
  </si>
  <si>
    <t>1. Beneficiar a 10  familias retornadas de venezuela</t>
  </si>
  <si>
    <t>1. Mejorar el desempeño de las organizaciones comunales en el Departamento de Arauca</t>
  </si>
  <si>
    <t>1. Realizar acompañamiento a las JAC del Departamento
2. Invertir recursos para capacitar a las JAC
3. Fortalecer el desarrollo de actividades  de inspeccion, vigilancia y control de las JAC del departamento de Arauca</t>
  </si>
  <si>
    <t xml:space="preserve">1. Jornada de capacitaciones
2. Asistencia Tecnica </t>
  </si>
  <si>
    <t>Beneficiar a 200 lideres de las Organizaciones comunales del Departamento de Arauca</t>
  </si>
  <si>
    <t>ABRIL</t>
  </si>
  <si>
    <t>AGOSTO</t>
  </si>
  <si>
    <t>FABIOLA VILLABONA</t>
  </si>
  <si>
    <t>ANA HERCILIA GALVIS</t>
  </si>
  <si>
    <t>1. Reducir el numero de fracciones a los derechos humanos y derecho internacional humanitario en el Departamento de Arauca</t>
  </si>
  <si>
    <t xml:space="preserve">1. Implementar adecuadamente las politicas para promover la paz y preveir la vulneracion de los derechos humanos y DIH.
2. Capacitar y sensibilizar a la comunidad
3. Apropiar recursos para el desarrollo de las actividades </t>
  </si>
  <si>
    <t>1. Prevencion de la violacion de derechos humanos y del derecho internacional Humanitario en el Departamento de Arauca
2. Actividades para la prevencion de casos por minas antipersona</t>
  </si>
  <si>
    <t>1. brindar asistencia tecnica en derecho humanos</t>
  </si>
  <si>
    <t>ESTEBAN MOSQUERA</t>
  </si>
  <si>
    <t>1. Incrementar el número de excombatientes que culminan exitosamente el proceso de reincorporación a la sociedad</t>
  </si>
  <si>
    <t>1. Mitigar las dificultades intersectoriales que obstaculizan el proceso de reincorporación a la vida civil
2. Fortalecer la gestión pública en el sector
3. Apropiar recursos para el desarrollo de las actividades</t>
  </si>
  <si>
    <t>1. Servicio de apoyo financiero para la implementación de proyectos en materia de derechos humanos</t>
  </si>
  <si>
    <t>1. brindar apoyo  mediante asistencia tecnica en derecho humanos</t>
  </si>
  <si>
    <t>1. Reducir los índices de inseguridad en el departamento de Arauca</t>
  </si>
  <si>
    <t>1. Incrementar la capacidad operativa de la fuerza pública y organismos de seguridad
2. Adquirir elementos y equipos tecnológicos para el desarrollo de operaciones
3. Adquirir los recursos logísticos necesarios para el funcionamiento de la fuerza pública, organismos de seguridady socorro del estado
4. Construcción y adecuación de la infraestructura de la fuerza pública y organismos de seguridad del estado</t>
  </si>
  <si>
    <t>1. Implementación de acciones para fortalecer y garantizar la seguridad de los ciudadanos en el departamento de Arauca</t>
  </si>
  <si>
    <t>1.Brindar apoyo financiero para proyectos de seguridad ciudadana</t>
  </si>
  <si>
    <t>LUZ MARINA RODRIGUEZ</t>
  </si>
  <si>
    <t>ESTOS PROYECTOS SE PRIORIZAN SEGÚN LAS NECESIDADES APROBADAS EN EL COMITÉ DE SEGURIDAD</t>
  </si>
  <si>
    <t>1. Reducir los casos de intolerancia y mala convivencia entre los habitantes del departamento de Arauca</t>
  </si>
  <si>
    <t>1. Fortalecer la capacidad operativa de la Fuerza Pública, Organismos de Seguridad y Socorro del estado y suinteracción con la comunidad
2. Estructurar y plantear la problemática en un proyecto para dar a conocer la importancia de la misma
3. Apropiar recursos para el desarrollo del proyecto</t>
  </si>
  <si>
    <t>1. APOYO A LAS LABORES DE FORMULACIÓN, SEGUIMIENTO Y EVALUACIÓN DE LOS PROYECTOS DEL FONDO DE SEGURIDAD
2. APOYO A LOS PROYECTOS DE CONVIVENCIA CIUDADANA</t>
  </si>
  <si>
    <t>1. Brindar  de apoyo financiero para proyectos de seguridad ciudadana</t>
  </si>
  <si>
    <t xml:space="preserve">1. Realizar el proceso de organización de  665 ml de archivos de gestión de la gobernacion  de Arauca,  conforme a lo dispuesto en la Ley General de Archivos 594 de 2000 y  las pautas y normas técnicas generales sobre la conservación de la información </t>
  </si>
  <si>
    <t>1. Propender por el mejoramiento continuo en la organización de los archivos de gestion de la Gobernacion del  departamento de Arauca
2. Implementar el marco regulatorio en archivística y acceso a la información pública; así como  hacer sostenible la función archivística, la gestión documental y la administración de los archivos.</t>
  </si>
  <si>
    <t>1. Fortalecer mediante incentivo económico para los atletas que logren medallas por no contar con apoyo económico del Departamento</t>
  </si>
  <si>
    <t>1. Promover  la realización de las prácticas deportivas.
2. Ofrecer sostenibilidad económica para el núcleo familiar de los deportistas mientras dedican su tiempo al entrenamiento.</t>
  </si>
  <si>
    <t>1. Incentivos entregados a alos deportistas y entrenadores</t>
  </si>
  <si>
    <t xml:space="preserve">1. Brindar apoyo financiero a atletas y deportistas </t>
  </si>
  <si>
    <t>INDER ARAUCA</t>
  </si>
  <si>
    <t xml:space="preserve">1. Fortalecer el programa escuelas deportivas del Departamento de Arauca mediante la contratación de recurso humano y dotación de implementación deportiva </t>
  </si>
  <si>
    <t>1. Garantizar la continuidad en los  procesos de formación deportiva.
2. Dotación de implementación deportiva adecuada para la ejecución de los procesos pedagógicos</t>
  </si>
  <si>
    <t>1.  Asistencia tecnica de coordinador y monitores
2. Implementacion deportiva balones aros entre otros
3. Uniformes para el equipo de trabajo
4. Poliza para cada uno de los niños participantes
5. Apoyo logistico para el desplazamiento del coordinador a los Municipio transporte alimentacion y hospedaje
6. Apoyo logistico eventos de las escuelas deportivas</t>
  </si>
  <si>
    <t>1. Escuelas deportivas dotadas y fortalecidas</t>
  </si>
  <si>
    <t>1. Fortalecer los valores y la sana convivencia a través de las prácticas deportivas y sus diferentes manifestaciones de manera sostenible y articulada para la transformación social y la paz para la población Araucana</t>
  </si>
  <si>
    <t>1. Ofrecer asistencia tecnica mediante un enlace departamental y monitores
2. Desarrollar eventos de practicas deportivas para la integración familiar</t>
  </si>
  <si>
    <t>1. Juegos del magisterio
2. Juegos poblacion comunal fase departamental y Nacional
3. Juegos poblacion en condicion de discapacidad
4.Juegos indigenas
5. Media maraton ciudad de Arauca
6. Carrera de la mujer
7. Recurso humano calificado enlace departamental
8. Recurso humano no calificado monitores
9. Implementacion deportiva para el desarrollo del programa
10. Capacitaciones y apoyo logistico transporte hospedaje y alimentacion</t>
  </si>
  <si>
    <t xml:space="preserve">1. Eventos deportivos organizados </t>
  </si>
  <si>
    <t>OCTUBRE</t>
  </si>
  <si>
    <t>1. Brindar instalaciones óptimas para la participación y vinculación de la población al deporte mediante y durante la realización de eventos y
actividades deportivas</t>
  </si>
  <si>
    <t>1. Construir y/o adecuar y/o mejorar los escenarios deportivos del Departamento de Arauca para la realización de actividad física
2. Gestionar recursos económicos para la inversión en escenarios deportivos</t>
  </si>
  <si>
    <t xml:space="preserve">1. PRELIMINARES
2. OBRA DE INFRAESTRUCTURA FISICA
3. INTERVENTORIA
4. MITIGACION AMBIENTAL
</t>
  </si>
  <si>
    <t>1. Escenarios deportivos (Canchas multifuncionales) Adecuadas</t>
  </si>
  <si>
    <t>1. Promover la garantía de los derechos, prevenir su vulneración y gestionar la activación de las rutas de restablecimiento, a partir del empoderamiento de los niños, niñas y adolescentes como sujetos de derechos</t>
  </si>
  <si>
    <t>1. implementación de un programa de prevención y promoción de derechos y deberes
2. capacitación a los agentes del SNBF en prevención y promoción de derechos y deberes</t>
  </si>
  <si>
    <t>1.Asistencia técnica y acompañamiento territorial</t>
  </si>
  <si>
    <t>1. Brindar apoyo mediante el Servicio de protección para el restablecimiento de derechos de niños, niñas, adolescentes y jóvenes</t>
  </si>
  <si>
    <t>SECRETARIA DE DESARROLLO SOCIAL</t>
  </si>
  <si>
    <t>NELSY GELVEZ</t>
  </si>
  <si>
    <t>1. Promover la garantía de los derechos, prevenir su vulneración y gestionar la activación de las rutas de restablecimiento a partir del empoderamiento de los niños, niñas y adolescentes como sujetos de derechos.</t>
  </si>
  <si>
    <t xml:space="preserve">1. implementar una estrategia de gestión y dinamización de redes, para la vinculación de actores sociales y comunitarios estratégicos que permita la apropiación de enfoque de derechos.
2. implementar acciones de formación y orientación que busquen la promoción y garantía de los derechos de la niñez y adolescencia y la prevención de la vulneración
</t>
  </si>
  <si>
    <t>1.Realizar  Estrategias de prevención
2. Servicio de protección para el restablecimiento de derechos de niños, niñas, adolescentes y jóvenes</t>
  </si>
  <si>
    <t>1. Garantizar el cumplimeinto de los derechos de los niños, niñas y adolescentes y jovenes</t>
  </si>
  <si>
    <t>1. Garantizar que los niños, niñas y adolescentes sean reconocidos como sujetos de derechos en todos los contextos donde se desarrollen sus vidas.</t>
  </si>
  <si>
    <t>1.  Desarrollar una estrategia de información, educación y comunicación
2. Implementar una estrategia de promoción y prevención de vulneración de derechos en el departamento de Arauca</t>
  </si>
  <si>
    <t>1. Estrategia de Prevención
2. Asistencia Técnica
3. Estrategia de Información, educación y comunicación</t>
  </si>
  <si>
    <t>1. Fortalecer en el núcleo familiar valores que impacten en la disminución, incidencia y prevalencia de la reintegración y descomposición familiar que aporta a la vulnerabilidad de la familia</t>
  </si>
  <si>
    <t>1.aumentado Orientar temáticas psicosociales por medio de talleres lúdicos acerca de prevención en violencia intrafamiliar, pautas de crianza, y resolución de conflictos a familias vulnerables del departamento de Arauca.
2. Fortalecer los vínculos familiares en el departamento de Arauca</t>
  </si>
  <si>
    <t>1. ACOMPAÑAMIENTO PSICOEMOCIONAL
2. ACCIONES DE INFORMACIÓN, EDUCACION Y COMUNICACIÓN</t>
  </si>
  <si>
    <t>1. Servicio de protección para el restablecimiento de derechos de niños, niñas, adolescentes y jóvenes</t>
  </si>
  <si>
    <t>1.Servicio de protección para el restablecimiento de derechos de niños, niñas, adolescentes y jóvenes</t>
  </si>
  <si>
    <t xml:space="preserve">1. Fortalecer los procesos y prácticas organizativas y espacios de participación de las y los jóvenes, atendiendo a sus diversas formas de expresión, a fin de que puedan ejercer una agencia efectiva para la defensa de sus intereses colectivos. </t>
  </si>
  <si>
    <t>1. Capacitación a las y los jóvenes del departamento para que estos reconozcan sus derechos de participación y ejerzan ciudadanía
2. Promoción y apoyo de los espacios para la participación de las juventudes referentes a procesos de transformación social y construcción de cultura de paz</t>
  </si>
  <si>
    <t>1. PROMOCIÓN Y FORTALECIMIENTO A LOS SUB-SISTEMAS DE PARTICIPACIÓN JUVENIL
2. APOYO INICIATIVAS JUVENILES</t>
  </si>
  <si>
    <t xml:space="preserve">1. Reducir la vulnerabilidad de las mujeres del departamento de Arauca.
</t>
  </si>
  <si>
    <t>1. Realizar jornadas de capacitación a las mujeres del departamento y a los servidores públicos.
2. Desarrollar procesos de formación y empoderamiento de las mujeres y servidores públicos.</t>
  </si>
  <si>
    <t>1. PROMOCION Y RECONOCIMIENTO Y DERECHOS E IMPLEMENTACION DEL PLAN INTEGRAL DE PREVENCIÓN DE VIOLENCIAS CONTRA LA MUJER Programa " MUJER TIENES DERECHO ESTAMOS CONTIGO"
2. DESARROLLO DE UN PROGRAMA DE MECANISMOS DE PARTICIPACIÓN POLÍTICA CIUDADANA, ASOCIATIVIDAD Y CONTROL SOCIAL PARA MUJERES DEL DEPARTAMENTO DE ARAUCA - Programa "MUJERES EN LA POLÍTICA POR UN ARAUCA MEJOR"
3. Implementación de escenarios de construcción de paz, reconciliación y convivencia, desde la gestión de la mujer.
4. Desarrollo de acciones de prevención, atención y protección contra la trata de personas.
5. Implementación de una estrategia de comunicación y prevención de las violencias basadas en género, en la zona urbana y rural.
6.Desarrollo del programa de Generación de ingresos e independencia, autonomía, igualdad y estabilidad económica para las mujeres en las zonas urbana y rural. - Programa Mujer Emprende Arauca".</t>
  </si>
  <si>
    <t>1. Servicio de asistencia técnica en el componente de Bienestar Comunitario</t>
  </si>
  <si>
    <t>1. Reducir las condiciones de vulnerabilidad de la población LGBTI del departamento de Arauca.</t>
  </si>
  <si>
    <t>1. Generar el conocimiento para la comunidad LGBTI de las herramientas creadas por el gobierno para la protección de sus derechos.
2. Promover procesos de formación y de integración para la unión y articulación de acciones entre la población afectada por el problema.</t>
  </si>
  <si>
    <t>1. ACCIONES DE PARTICIPACIÓN, PROMOCIÓN RECONOCIMIENTO Y RESPETO DE LOS DERECHOS HUMANOS DE LAS PERSONAS DE LA COMUNIDAD LGBTI Y NO DISCRIMINACIÓN EN EL DEPARTAMENTO DE ARAUCA
2. FORTALECIMIENTO DE AUTONOMÍA E INDEPENDENCIA ECONÓMICA EJECUTANDO LA CADENA DEL EMPRENDIMIENTO CON FORTALECIMIENTO A UNIDADES PRODUCTIVAS CON EL RESPECTIVO ACOMPAÑAMIENTO PSICOSOCIAL, ENFOCADO A PERSONAS DE LA COMUNIDAD LGBTI DEL DEPARTAMENTO DE ARAUCA.</t>
  </si>
  <si>
    <t>1. Servicio de asistencia en temas de desarrollo de habilidades no cognitivas para la inclusión productiva</t>
  </si>
  <si>
    <t>1. Generar estrategias para la implementación de la política pública departamental de discapacidad</t>
  </si>
  <si>
    <t>1. Promover el desarrollo humano y la inclusión social de las personas con discapacidad a través del fortalecimiento de capacidades y la equiparación de oportunidades a través del conocimiento de las políticas públicas para PCD.
2. Equiparación de oportunidades durante el transcurrir vital y procesos formativos en asociatividad y liderazgo</t>
  </si>
  <si>
    <t>1. IMPLEMENTACION DE POLÍTICAS PUBLICAS PARA EL MEJORAMIENTO DE LA CALIDAD DE VIDA PARA LAS PERSONAS CON DISCAPACIDAD EN EL DEPARTAMENTO DE ARAUCA.</t>
  </si>
  <si>
    <t>1. Servicio de gestión de oferta social para la población vulnerable</t>
  </si>
  <si>
    <t>1. Mejorar la calidad de vida del adulto mayor.
2. Socializar e implementar políticas públicas del adulto mayor.</t>
  </si>
  <si>
    <t>1.  IMPLEMENTACION DE POLÍTICAS PUBLICAS DEL ADULTO MAYOR EN EL DEPARTAMENTO DE ARAUCA.
2. ATENCIÓN DEL ADULTO MAYOR A TRAVÉS DE LA APLICACIÓN DE LA LEY 1276 DE 2009 ( RECAUDO DE LA ESTAMPILLA DEL ADULTO MAYOR)</t>
  </si>
  <si>
    <t>1. Cerrar brechas frente Exclusión de los derechos Sociales, Económicos, políticos y culturales de la población Afrodescendiente del departamento de Arauca</t>
  </si>
  <si>
    <t>1. Desarrollar un proceso de acompañamiento y asistencia a las comunidades afro para garantizar el goce efectivode derechos
2. Desarrollar un proceso de acompañamiento y asistencia a las comunidades afro para garantizar el goce efectivo de derechos</t>
  </si>
  <si>
    <t>1.IMPLEMENTACIÓN DE ACCIONES DE PARTICIPACIÓN, PROMOCIÓN RECONOCIMIENTO Y RESPETO DE LOS DERECHOS HUMANOS DE LAS PERSONAS DE LA COMUNIDAD AFRODESCENDIENTE Y NO DISCRIMINACIÓN EN EL DEPARTAMENTO DE ARAUCA
2.  FORTALECIMIENTO DE AUDTONOMIA E IBNDEPENDENCIA ECONOMICA EJECUTANDO LA CADENA DEL EMPRENDIMIENTO CON FORTALECIMIENTO A UNIDADES PRODUCTIVAS ENFOCADO A LA POBLACION AFRODESCENDIENTE DEL DEPRTAMENTO DE ARAUCA</t>
  </si>
  <si>
    <t>1. Servicio de asistencia técnica en proyectos de infraestructura social a entidades territoriales</t>
  </si>
  <si>
    <t>JOSE CORREA</t>
  </si>
  <si>
    <t>LUZMARY GUTIERREZ ALVAREZ</t>
  </si>
  <si>
    <t>1. Fortalecer  la calidad de vida de los adultos mayores por la no puesta en práctica de políticas públicas del adulto mayor.</t>
  </si>
  <si>
    <t>LUZ MARY GUTIERREZ ALVAREZ</t>
  </si>
  <si>
    <t>1. Desarrollar acciones que fortalezcan la autonomía, la identidad y la cultura de los pueblos Indígenas, garantizando el goce efectivo de los derechos sociales, económicos, políticos, culturales y ambientales</t>
  </si>
  <si>
    <t>1. incremento de la oferta institucional en salud y otros derechos fundamentales
2. apoyo a la gestion en mejora de la calida de vida de los derecohs fundamentales</t>
  </si>
  <si>
    <t>1.  Coordinación del proyecto perfil profesional Técnico en Auxiliar de enfermería. Técnico en Auxiliar de enfermería para municipios.Apoyo logístico para valoración y atención medica de la IPS o del hospital según sea el caso, acorde con los lineamientos establecidos en la Ficha técnica. KIT DE HABITAT para 100 personas Mayores Indígenas acorde con los lineamientos establecidos en la Ficha técnica.</t>
  </si>
  <si>
    <t>VERONICA SOLIS</t>
  </si>
  <si>
    <t>1. Establecer la escuela de liderazgo y fortalecimiento del sistema propio de gobierno y jurisdicción especial de los pueblos indígenas (Makaguan, Betoy, sikuani, Hitnu, U’wa e ingas), del departamento de Arauca</t>
  </si>
  <si>
    <t>1. Fortalecer las estrategias de participación de autoridades de cabildos, werjayas, lideres, y la asociación para el pleno conocimiento y aplicación del sistema jurídico propio
2. Fortalecer en los líderes indígenas la memoria histórica y social</t>
  </si>
  <si>
    <t>1. EQUIPO MULTIDISCIPLINARIO DE TRABAJO TECNICO Y COMUNITARIO
2. PROCESO DE FORMACIÓN TEORICO-PARCTICO SEMIPRESENCIAL A LOS LIDERES INDIGENAS EN TEMAS INTEGRALES SOBRE CONCEPTUALIZACION DEL GOBIERNO PROPIO
3. MATERIALES EDUCATIVOS: TRABAJO INTELECTUAL, ELABORACIÓN, DISEÑO Y PRODUCCIÓN
4. EQUIPOS Y MATERIAL DE APOYO TECNOLOGICOS</t>
  </si>
  <si>
    <t xml:space="preserve">1. Apoyar la continuidad del proceso de fortalecimiento familiar y comunitario propio mediante acompañamiento integral en el desarrollo del principio de dignidad para la comunidad indígena La Esperanza para eliminar las condiciones de vulnerabilidad </t>
  </si>
  <si>
    <t>1.  Prestar atención profesional a la comunidad focalizada
2. Evitar el consumo de SPA (Alcohol)
3. Mitigar el impacto del Conflicto armado y desplazamiento forzado
4.  Mejorar la gobernabilidad
5. Desarrollar acciones integrales para garantizar mejores condiciones de vida
6.  Mitigar el impacto de la pérdida del territorio
7. Mejorar la credibilidad en estructuras sociales y políticas internas
8. Rescataras las formas ancestrales de convivencia familiar y de autoridad</t>
  </si>
  <si>
    <t xml:space="preserve">
1. Profesional psicopedagogico
2. Profesional del área Social
3. Facilitador comunitario intercultural
4. Articulación comunitaria -Institucional de concertación Plan de Trabajo al inicio y la culminación de actividades de acuerdo a la ficha técnica
5. Profesional psicopedagogico 
6. Facilitador comunitario intercultural 
7.  Articulación comunitaria -Institucional de concertación Plan de Trabajo al inicio y la culminación de actividades de acuerdo a la ficha técnica 
</t>
  </si>
  <si>
    <t>1. Servicio de acompañamiento familiar y comunitario para la superación de la pobreza
2. Servicio de asistencia técnica para el mejoramiento de hábitos alimentarios</t>
  </si>
  <si>
    <t>1. Apoyar la formación superior y   técnica  de la población victima  con el fin de   mejorar el vínculo familiar, la generación de ingresos  y la calidad de vida de los jóvenes victimas</t>
  </si>
  <si>
    <t>1. apoyo a la educación superior
2. Desarrollar un programa de educación superior a personas víctimas
3. Incrementar los niveles de participación en actividades educativas a nivel superior</t>
  </si>
  <si>
    <t>1. Gestionar alianzas estrategicas
2. Pago de matricula o sostenimiento para los jóvenes victimas que accedan a educación superior técnica o tecnológica</t>
  </si>
  <si>
    <t>1. Servicio de apoyo para el mejoramiento de condiciones de habitabilidad para población víctima de desplazamiento forzado</t>
  </si>
  <si>
    <t>MERCEDES LEON</t>
  </si>
  <si>
    <t>1. APOYO AL FUNCIONAMIENTO DE LOS DIFERENTES ESPACIOS DE CONCERTACION Y TOMA DE DECISIONES PARA EL AVANCE DE LA POLÍTICA DE VICTIMAS EN EL DEPARTAMENTO</t>
  </si>
  <si>
    <t xml:space="preserve">1. Desarrollo de acciones de coordinación,  articulación y diseño de política pública en el departamento y en el municipio.
2. Desarrollar estrategias  de reparación integral, garantizando la coordinación institucional, desde su máxima instancia  y  la participación de las víctimas desde los espacios exigidos en la Ley.
</t>
  </si>
  <si>
    <t>1. APOYO AL PLAN DE TRABAJO DE LA MESA DEPARTAMENTAL DE PARTICIPACION DE VICTIMAS
2. APOYO AL DESARROLLO Y OPERATIVIZACIÓN DE LOS SUBCOMITÉS Y DEL COMITÉ DEPARTAMENTAL DE JUSTICIA TRANSICIONAL</t>
  </si>
  <si>
    <t>1.Servicio de asistencia técnica para la participación de las víctimas</t>
  </si>
  <si>
    <t xml:space="preserve">1. IMPLEMEMENTACION DE SOLUCIONES DURADERAS PARA LA SUPERACIÓN DEL ESTADO DE VULNERABILIDAD DE LAS FAMILIAS VICTIMAS </t>
  </si>
  <si>
    <t>1. Garantizar la implementación de estrategias de atención integral a las víctimas del departamento de Arauca que permitan mejorar la calidad de vida y superar el estado de vulnerabilidad.
2. Generar alianzas estrategias interinstitucionales para  la atención a las víctimas en el departamento.</t>
  </si>
  <si>
    <t>1. desarrollo de estrategias duraderas para la superacion de la vulnerabilidad de las familias victimas</t>
  </si>
  <si>
    <t>1.Servicio de apoyo para el mejoramiento de condiciones de habitabilidad para población víctima de desplazamiento forzado</t>
  </si>
  <si>
    <t xml:space="preserve">AGOSTO </t>
  </si>
  <si>
    <t>NOVIEMBRE</t>
  </si>
  <si>
    <t>JULIO</t>
  </si>
  <si>
    <t>BETTY PALACIOS</t>
  </si>
  <si>
    <t>1. Disminuir el déficit cuantitativo de vivienda digna.</t>
  </si>
  <si>
    <t>1. Adquirir predios para implementar proyectos de vivienda
2. Crear políticas publicas de vivienda</t>
  </si>
  <si>
    <t>1. Adquisición de predios para la ejecución de proyectos</t>
  </si>
  <si>
    <t>1. Viviendas de Interés Social urbanas construidas</t>
  </si>
  <si>
    <t>1. Fortalecer los procesos de planeación estratégica del Departamento</t>
  </si>
  <si>
    <t>1. Formular y elaborar del Plan de Desarrollo Departamental
2. Apoyar la formulación de los planes de desarrollo municipales</t>
  </si>
  <si>
    <t>1.  Revisión y Análisis del programa de Gobierno y Líneas estratégicas
2. Apoyo en la elaboración y revisión del Diagnostico situacional por sector del Departamento
3. Diagnostico financiero de la entidad Territorial
4. Análisis de la problemática, definición de problemas, identificación de causas y consecuencias
5. Análisis de los resultados de la planeación participativa comunitaria en la Construcción del PDD
6. Apoyo al proceso de Construcción, análisis y validación de Batería de indicadores por sector
7. Revisión y validación de Aspectos Estratégicos del PDD, orientado a resultados
8. Apoyo al proceso de Construcción del Plan Plurianual de Inversiones
9. Apoyo a la Consolidación y ajustes al PDD Departamental
10. Apoyo a la Construcción de la Ordenanza de adopción del Plan de Desarrollo Departamental 2020-2023
11. Edición, Diseño, diagramación de estrategia de socialización del documento aprobado de Plan de Desarrollo Departamental 2020-2023
12.  Producción de Cartillas Infografías Resumen del PDD.
13. Diseño, Diagramación e impresión de memorias marcadas con el PDD CONSTRUYENDO FUTURO
14. Socialización General del PDD
15. Revisión y proceso de articulación del PDD frente al Diagnostico Situacional, Estratégico y Plan Plurianual de inversiones de los Planes de Desarrollo Municipales</t>
  </si>
  <si>
    <t>1. Mejorar la interacción con la ciudadanía y la transparencia en el desarrollo de los procesos de la gestión pública Departamental.</t>
  </si>
  <si>
    <t>1. Realizar acciones de promoción de la participación ciudadana y el dialogo social.
2. Fortalecer espacios de Dialogo y control social de la gestión pública</t>
  </si>
  <si>
    <t>1. Diseñar estrategias para desarrollar procesos de rendición de cuentas a al comunidad.
2. Asistencia tecnica
3. Realizar espacio de dialogo social para la rendición de cuentas</t>
  </si>
  <si>
    <t>1. Servicio de seguimiento a la inversión pública</t>
  </si>
  <si>
    <t>ENERO</t>
  </si>
  <si>
    <t>MAYO</t>
  </si>
  <si>
    <t xml:space="preserve">SECRETARIA DE PLANEACION </t>
  </si>
  <si>
    <t>LIBIA KARELIA GALVIZ R</t>
  </si>
  <si>
    <t>MARLENNE MANOSALVA</t>
  </si>
  <si>
    <t>Documento construido</t>
  </si>
  <si>
    <t>1. Mejorar la capacidad fisica para la prestación del servicio de educación (preescolar,básica y media) en el Departamento de Arauca</t>
  </si>
  <si>
    <t>1.Aumentar el espacio escolar
2. Mejorar las instalaciones existentes</t>
  </si>
  <si>
    <t>1. OBRA FISICA
2. LICENCIA DE CONSTRUCCION
3. PERMISOS AMBIENTALES
4. INTERVENTORIA</t>
  </si>
  <si>
    <t>1. Infraestructura educativa construida</t>
  </si>
  <si>
    <t xml:space="preserve">1. Organización de los archivos de la Gobernación de Arauca
</t>
  </si>
  <si>
    <t>1. Asistencia tecnica brindada</t>
  </si>
  <si>
    <t>GENESIS GONZALEZ TOVAR</t>
  </si>
  <si>
    <t>1. CONTRIBUIR CON EL ACCESO Y PERMANENCIA ESCOLAR DE LOS NIÑOS, NIÑAS, JÓVENES Y ADOLESCENTES CON EDAD ESCOLAR, Y REGISTRADOS EN LA MATRÍCULA OFICIAL, POR MEDIO DEL SUMINISTRO DE UN COMPLEMENTO ALIMENTARIO DIARIAMENTE.</t>
  </si>
  <si>
    <t>1. EFICIENTES ESTRATEGIAS DE ACCESO Y PERMANENCIA
2. RECURSOS SUFICIENTES DE LAS ENTIDADES TERRITORIALES PARA FINANCIAR EL PAE</t>
  </si>
  <si>
    <t>1. COMPLEMENTO ALIMENTARIO DE LUNES A VIERNES
2. COMPLEMENTO ALIMENTARIO FINES DE SEMANA Y FESTIVOS (INTERNOS)
3. PERSONAL DE APOYO
4. INTERVENTORIA</t>
  </si>
  <si>
    <t>1.  Servicio de apoyo a la permanencia con alimentación escolar</t>
  </si>
  <si>
    <t xml:space="preserve">1. Garantizar el acceso de personas con capacidad a programas </t>
  </si>
  <si>
    <t>1. Garantizar recursos suficientes para la financiación y sostenimiento de programas de educación superior, tecnológica y técnica
2. Garantizar suficientes oportunidades laborales de los padres de familia que garanticen el acceso y continuidad de la educación de los estudiantes</t>
  </si>
  <si>
    <t>1. Costo de matriculas para los jovenes que se encuentren inscritos en programas de educacion superior, tecnologica o tecnica. Apoyo en la permanencia de los jovenes y costos de administracion del fondo. (24 Estudiantes)</t>
  </si>
  <si>
    <t>1. Servicio de apoyo para el acceso a la educación</t>
  </si>
  <si>
    <t>1. Promover, preservar y divulgar las manifestaciones artísticas y culturales, impulsando el conocimiento, la creación, investigación, producción y goce cultural que permitan una sociedad activa de los procesos del arte y la cultura</t>
  </si>
  <si>
    <t>1. Fortalecer la identidad cultural del departamento de Arauca
2. Empoderar a la comunidad para que luche por su cultura</t>
  </si>
  <si>
    <t>1.  apoyo a la Difusión, promoción, participación cultural y artística mediante la realización de eventos en los municipios del Departamento de Arauca. (Eventos culturales Tameño Nato municipio de Tame y El Canto Sabanero municipio de Cravo norte)
2.  Apoyo a la difusión, promoción, participación cultural y artística mediante la realización de eventos en los municipios del Departamento de Arauca. Conmemoración día departamental del llanero en el municipio de Arauca.
3. Apoyo a la difusión, promoción, participación cultural y artística mediante la realización de eventos en los municipios del Departamento de Arauca. Evento cultural "EL GIRARA DE ORO", municipio de Tame.
4. Apoyo a la difusión, promoción, participación cultural y artística mediante la realización de eventos en los municipios del Departamento de Arauca. (Evento cultural del cacao, municipio de Arauquita)
5. EVENTO CULTURAL FORTUL
6. EVENTO CULTURAL RONDON
7.  EVENTO CULTURAL ARAUQUITA
8. EVENTO CULTURAL CARRANGA
9. EVENTO CULTURAL REYES DEL JOROPO
10. EVENTO FIESTA DE ARAUCA</t>
  </si>
  <si>
    <t>Servicio de circulación artística y cultural</t>
  </si>
  <si>
    <t>1. Fomentar el desarrollo de las habilidades comunicativas y empoderamiento cultural en los estudiantes del departamento de Arauca</t>
  </si>
  <si>
    <t>1. Fortalecimiento de las colecciones bibliográficas de contexto local en las instituciones educativas del departamento de Arauca
2. Gestionar y apropiar recursos para el desarrollo de las actividades
3. Desarrollar el concurso literario “Sueños de Corocoras” en su octava edición
4. Fortalecer las políticas y acciones públicas locales del sector</t>
  </si>
  <si>
    <t>1. JORNADAS LUDICO RECREATIVAS DE LECTURA
2. OPERATIVIDAD BIBLIOMOVIL</t>
  </si>
  <si>
    <t>1. Servicio de acceso a materiales de lectura
2. Servicio de promoción de actividades culturales</t>
  </si>
  <si>
    <t>1.  Rescatar el Joropo como parte esencial del patrimonio cultural del departamento de Arauca</t>
  </si>
  <si>
    <t>1. Coordinador del proyecto
2. Preparación del guión
3. Selección y preparación individual de actores
4. Ensayos parciales y totales
5. Evento artístico en el departamento
6. Evento artístico nacional</t>
  </si>
  <si>
    <t>1. Servicio de salvaguardia al patrimonio inmaterial
2. Servicio de divulgación y publicación del Patrimonio cultural</t>
  </si>
  <si>
    <t>1. Realizar un proceso profundo de investigación integral sobre el joropo y sus orígenes.
2. Estructurar y analizar la problemática en un proyecto
3. Desarrollar dos eventos que integren en un obra teatral y musical la investigación realizada.
4. Apropiar recursos para el desarrollo de las actividades
5. Fortalecer las acciones públicas en el sector</t>
  </si>
  <si>
    <t>Apoyo financiero a los programas y proyectos en el marco del PDA</t>
  </si>
  <si>
    <t>Cumplir las obligaciones emanadas del Convenio de Uso de recursos CUR</t>
  </si>
  <si>
    <t>1. Aseguramiento de la prestación de los servicios de agua potable y
saneamiento y desarrollo institucional
2. Inversiones en infraestructura en agua potable y saneamiento básico en
zonas urbanas y rurales
3.Plan ambiental
4. Plan de gestión social</t>
  </si>
  <si>
    <t>Servicios prestados con calidad en los municipios del Departamento</t>
  </si>
  <si>
    <t>SECRETARIA DE INFRAESTRUCTURA FISICA - CUMARE SA ESP</t>
  </si>
  <si>
    <t>Martha Gavis Obando</t>
  </si>
  <si>
    <t>Transferencia</t>
  </si>
  <si>
    <t>Ampliación Y Optimizacion De Los Sistemas De Alcantarillado Sanitario En El Departamento De Arauca</t>
  </si>
  <si>
    <t xml:space="preserve">* Realizar la reposición en material PVC de la red existente de alcantarillado *Fortalecer los programas de reposición de redes saneamiento básico en el área urbana
</t>
  </si>
  <si>
    <t>1.Obra fisica  2.Interventoria externa</t>
  </si>
  <si>
    <t>Numero de Soluciones de disposición final de residuos solidos construidas</t>
  </si>
  <si>
    <t>MARTHA GAVIS OBANDO</t>
  </si>
  <si>
    <t>CONSTRUIR PUENTE PARA MEJORAR LA TRANSITABILIDAD EN LA VÍA ACCESO A LA VEREDA GALAXIA DEL MUNICIPIO DE ARAUQUITA EN EL DEPARTAMENTO DE ARAUCA.</t>
  </si>
  <si>
    <t>Vías terciarias mantenidos o mejorados.</t>
  </si>
  <si>
    <t>1. OBRA FISICA
2. INTERVENTORIA EXTERNA
3. LICENCIAS Y PERMISOS AMBIENTALES</t>
  </si>
  <si>
    <t>Kilómetros de vías terciarias mantenidos o mejorados.</t>
  </si>
  <si>
    <t>CONSTRUCCIÓN PUENTE VEHICULAR SOBRE EL CAÑO LOS CHORROS VEREDA POTOSI, MUNICIPIO DE ARAUQUITA DEPARTAMENTO DE ARAUCA</t>
  </si>
  <si>
    <t>puentes construidos.</t>
  </si>
  <si>
    <t>Número de puentes construidos</t>
  </si>
  <si>
    <t>Proveer de energía a 12 nuevos usuarios del area rural en el Departamento de Arauca.</t>
  </si>
  <si>
    <t>12 nuevos usuarios con energía en el área rural del departamento de Arauca</t>
  </si>
  <si>
    <t xml:space="preserve">1.Construcción redes electricas en media tensión
2.Construcción de redes electricas en baja tensión
3.Suministro e instalación transformadores 
</t>
  </si>
  <si>
    <t>Kilómetros de redes en media tensión construidas.
Kilómetros de redes en baja tensión construidas.
Número de transformadores instalados.</t>
  </si>
  <si>
    <t>LEONARDO CESPEDES</t>
  </si>
  <si>
    <t>Proveer de energía a 9 nuevos usuarios de las zonas no interconectadas de los municipios de Arauca y Cravo Norte, en el Departamento de Arauca.</t>
  </si>
  <si>
    <t>9 nuevos usuarios con energía en las zonas no interconectadas del departamento de Arauca</t>
  </si>
  <si>
    <t>1. Suministro e instalación de soluciones fotovoltaicas para vivienda rural
2. Suministro e instalación de instalaciones de uso final para vivienda rural
3. Suministro e instalación de sistemas de apantallamiento</t>
  </si>
  <si>
    <t>1. Número de soluciones fotovoltaicas para vivienda rural
2. Número de instalaciones de uso final para vivienda rural
3. Número de sistemas de apantallamiento instalados</t>
  </si>
  <si>
    <t>Apoyar el plan de gasificacion de gas natural para el Acceso al servicio en los municipios de Saravena y tame (Interventoría)</t>
  </si>
  <si>
    <t>24.500 Usuarios beneficiados</t>
  </si>
  <si>
    <t xml:space="preserve">1. interventoria a la entrega de subsidios por valor del cargo de conexion  correspondientes al plan de masificacion de gas natural para el Departamento de Arauca </t>
  </si>
  <si>
    <t>Interventoría ejecutada</t>
  </si>
  <si>
    <t>Garantizar el pago oportuno del personal administrativo de las instituciones educativas públicas, las contribuciones inherentes a la nómina y sus prestaciones sociales</t>
  </si>
  <si>
    <t>Administración y pago de la nómina de funcionarios administrativos 100%</t>
  </si>
  <si>
    <t xml:space="preserve">Administración y pago de la nómina de funcionarios administrativos vinculados a la planta de personal para desarrollar labores administrativas en los establecimientos educativos oficiales del departamento de Arauca </t>
  </si>
  <si>
    <t xml:space="preserve">Nómina de funcionarios administrativos vinculados a la planta de personal para desarrollar labores administrativas en los establecimientos educativos oficiales del departamento de Arauca Administrada y pagada. </t>
  </si>
  <si>
    <t>Secretaria de Educación</t>
  </si>
  <si>
    <t>WILLIAM AREVALO QUINTERO</t>
  </si>
  <si>
    <t xml:space="preserve">Garantizar el pago de Aporte patronal por concepto de salud a  EPS privada o pública,  liquidación sobre nómina del personal administrativo de los establecimientos educativos oficiales del departamento de Arauca. </t>
  </si>
  <si>
    <t>Aporte patronal por concepto de salud a  EPS privada o pública pagado 100%</t>
  </si>
  <si>
    <t xml:space="preserve">Aporte patronal por concepto de salud a  EPS privada o pública,  liquidación sobre nómina del personal administrativo de los establecimientos educativos oficiales del departamento de Arauca. </t>
  </si>
  <si>
    <t xml:space="preserve">Aporte patronal por concepto de salud a  EPS privada o pública,  liquidación sobre nómina del personal administrativo de los establecimientos educativos oficiales del departamento de Arauca, pagados </t>
  </si>
  <si>
    <t xml:space="preserve">Garantizar el pago de Aporte patronal cotización  a fondo de pensión privado o público, liquidación sobre nómina del personal  administrativo de los establecimientos educativos oficiales del departamento de Arauca.  </t>
  </si>
  <si>
    <t>Aporte patronal cotización  a fondo de pensión privado o público</t>
  </si>
  <si>
    <t xml:space="preserve">Aporte patronal cotización  a fondo de pensión privado o público, liquidación sobre nómina del personal  administrativo de los establecimientos educativos oficiales del departamento de Arauca.  </t>
  </si>
  <si>
    <t xml:space="preserve">Aporte patronal cotización  a fondo de pensión privado o público, liquidación sobre nómina del personal  administrativo de los establecimientos educativos oficiales del departamento de Arauca, pagados  </t>
  </si>
  <si>
    <t xml:space="preserve">Garantizar el pago de Aporte patronal por concepto de riesgos laborales, liquidación sobre nómina del personal  administrativo de los establecimientos educativos oficiales del departamento de Arauca.  </t>
  </si>
  <si>
    <t>Aporte patronal por concepto de riesgos laborales pagados 100%</t>
  </si>
  <si>
    <t xml:space="preserve">Aporte patronal por concepto de riesgos laborales, liquidación sobre nómina del personal  administrativo de los establecimientos educativos oficiales del departamento de Arauca.  </t>
  </si>
  <si>
    <t xml:space="preserve">Aporte patronal por concepto de riesgos laborales, liquidación sobre nómina del personal  administrativo de los establecimientos educativos oficiales del departamento de Arauca,pagados  </t>
  </si>
  <si>
    <t>Garantizar el pago de Aportes fondos cesantías, sobre nómina personal administrativo  de los establecimientos educativos oficiales del departamento de Arauca. (Incluye provisión para pago de los intereses sobre cesantías de los empleados del régimen anualizado).</t>
  </si>
  <si>
    <t>Aportes fondos cesantías, sobre nómina personal administrativo, Pagado</t>
  </si>
  <si>
    <t>Aportes fondos cesantías, sobre nómina personal administrativo  de los establecimientos educativos oficiales del departamento de Arauca. (Incluye provisión para pago de los intereses sobre cesantías de los empleados del régimen anualizado).</t>
  </si>
  <si>
    <t>Aportes fondos cesantías, sobre nómina personal administrativo  de los establecimientos educativos oficiales del departamento de Arauca. (Incluye provisión para pago de los intereses sobre cesantías de los empleados del régimen anualizado), pagados</t>
  </si>
  <si>
    <t xml:space="preserve">Garantizar el pago de Aporte parafiscal destinado por la ley 21 de 1982  al SENA, liquidación sobre la nómina de administrativos de los establecimientos educativos oficiales del departamento de Arauca </t>
  </si>
  <si>
    <t>Aporte parafiscal destinado por la ley 21 de 1982  al SENA, Pagados 100%</t>
  </si>
  <si>
    <t>Aporte parafiscal destinado por la ley 21 de 1982  al SENA, liquidación sobre la nómina de administrativos de los establecimientos educativos oficiales del departamento de Arauca,Pagados</t>
  </si>
  <si>
    <t>Garantizar el pago de Aporte parafiscal destinados por la ley 89 de 1988 al ICBF, liquidación sobre la nómina de administrativos de los establecimientos educativos oficiales del departamento de Arauca</t>
  </si>
  <si>
    <t>Aporte parafiscal destinados por la ley 89 de 1988 al ICBF, Pagados 100%</t>
  </si>
  <si>
    <t>Aporte parafiscal destinados por la ley 89 de 1988 al ICBF, liquidación sobre la nómina de administrativos de los establecimientos educativos oficiales del departamento de Arauca</t>
  </si>
  <si>
    <t>Aporte parafiscal destinados por la ley 89 de 1988 al ICBF, liquidación sobre la nómina de administrativos de los establecimientos educativos oficiales del departamento de Arauca,Pagados</t>
  </si>
  <si>
    <t xml:space="preserve">Garantizar el pago de Aporte parafiscal destinado por la ley 21 de 1982  a la ESAP, liquidación sobre la nómina de administrativos de los establecimientos educativos oficiales del departamento de Arauca </t>
  </si>
  <si>
    <t>Aporte parafiscal destinado por la ley 21 de 1982  a la ESAP, pagados 100%</t>
  </si>
  <si>
    <t xml:space="preserve">Aporte parafiscal destinado por la ley 21 de 1982  a la ESAP, liquidación sobre la nómina de administrativos de los establecimientos educativos oficiales del departamento de Arauca </t>
  </si>
  <si>
    <t>Aporte parafiscal destinado por la ley 21 de 1982  a la ESAP, liquidación sobre la nómina de administrativos de los establecimientos educativos oficiales del departamento de Arauca, Pagados.</t>
  </si>
  <si>
    <t>Garantizar el pago Aporte parafiscal destinado por la ley 21 de 1982  a proveer el pago del subsidio familiar, liquidación sobre la nómina de administrativos de los establecimientos educativos oficiales del departamento de arauca</t>
  </si>
  <si>
    <t>Aporte parafiscal destinado por la ley 21 de 1982  a proveer el pago del subsidio familiar, pagodo 100%</t>
  </si>
  <si>
    <t>Aporte parafiscal destinado por la ley 21 de 1982  a proveer el pago del subsidio familiar, liquidación sobre la nómina de administrativos de los establecimientos educativos oficiales del departamento de arauca, Pagado</t>
  </si>
  <si>
    <t>Garantizar Aporte parafiscal destinado por la ley 21 de 1982  a las escuelas industriales e institutos técnicos, liquidación sobre la nómina de administrativos de los establecimientos educativos oficiales del departamento de arauca</t>
  </si>
  <si>
    <t>Aporte parafiscal destinado por la ley 21 de 1982, Pagado 100%.</t>
  </si>
  <si>
    <t xml:space="preserve">Aporte parafiscal destinado por la ley 21 de 1982  a las escuelas industriales e institutos técnicos, liquidación sobre la nómina de administrativos de los establecimientos educativos oficiales del departamento de arauca </t>
  </si>
  <si>
    <t>Aporte parafiscal destinado por la ley 21 de 1982  a las escuelas industriales e institutos técnicos, liquidación sobre la nómina de administrativos de los establecimientos educativos oficiales del departamento de arauca Pagados</t>
  </si>
  <si>
    <t xml:space="preserve">Garantizar el pago de Aporte parafiscal destinado por la ley 21 de 1982  a las escuelas industriales e institutos técnicos, liquidación sobre la nómina de administrativos de los establecimientos educativos oficiales del departamento de Arauca </t>
  </si>
  <si>
    <t>Aporte parafiscal destinado por la ley 21 de 1982  a las escuelas industriales e institutos técnicos, Pagado, 100%.</t>
  </si>
  <si>
    <t xml:space="preserve">Aporte parafiscal destinado por la ley 21 de 1982  a las escuelas industriales e institutos técnicos, liquidación sobre la nómina de administrativos de los establecimientos educativos oficiales del departamento de Arauca </t>
  </si>
  <si>
    <t>Aporte parafiscal destinado por la ley 21 de 1982  a las escuelas industriales e institutos técnicos, liquidación sobre la nómina de administrativos de los establecimientos educativos oficiales del departamento de Arauca, Pagados.</t>
  </si>
  <si>
    <t>Garantizar Aporte provisión retroactividad cesantías aplicable a servidores vinculados antes del 30 de diciembre de 1996</t>
  </si>
  <si>
    <t>Aporte provisión retroactividad cesantías aplicable a servidores vinculados antes del 30 de diciembre de 1996, Pagado.</t>
  </si>
  <si>
    <t>Aporte provisión retroactividad cesantías aplicable a servidores vinculados antes del 30 de diciembre de 1996, Pagados</t>
  </si>
  <si>
    <t xml:space="preserve">Garantizar el Apoyo para viáticos y gastos de viaje  destinados a financiar los desplazamientos del personal docente, directivo docente y administrativo del  departamento de Arauca, financiados con recursos del SGP-educación. </t>
  </si>
  <si>
    <t xml:space="preserve">Viáticos y gastos de viaje, Autorizados y legalizados. </t>
  </si>
  <si>
    <t xml:space="preserve">Apoyo para viáticos y gastos de viaje  destinados a financiar los desplazamientos del personal docente, directivo docente y administrativo del  departamento de Arauca, financiados con recursos del SGP-educación. </t>
  </si>
  <si>
    <t>Apoyo para viáticos y gastos de viaje  destinados a financiar los desplazamientos del personal docente, directivo docente y administrativo del  departamento de Arauca, financiados con recursos del SGP-educación, Autoirzados y Legalizados.</t>
  </si>
  <si>
    <t xml:space="preserve">Garantizar la Prestación de servicio de aseo para los establecimientos educativos oficiales del departamento de Arauca </t>
  </si>
  <si>
    <t>Servicio de Aseo para los Establecimientos Educativos oficiales del Departamento de Arauca Garantizado.</t>
  </si>
  <si>
    <t xml:space="preserve">Prestación de servicio de aseo para los establecimientos educativos oficiales del departamento de Arauca </t>
  </si>
  <si>
    <t>Servicio de aseo para los establecimientos educativos oficiales del departamento de Arauca, Prestado.</t>
  </si>
  <si>
    <t xml:space="preserve">Garantizar la Prestación de servicio de vigilancia para los establecimientos educativos del departamento de Arauca </t>
  </si>
  <si>
    <t xml:space="preserve">Prestación servicio de vigilancia para los establecimientos educativos del departamento de Arauca </t>
  </si>
  <si>
    <t xml:space="preserve">Prestación de servicio de vigilancia para los establecimientos educativos del departamento de Arauca </t>
  </si>
  <si>
    <t>Servicio de vigilancia para los establecimientos educativos del departamento de Arauca, Prestado.</t>
  </si>
  <si>
    <t xml:space="preserve">Garantizar la Administración y pago de la nómina de   docentes vinculados a la planta de personal del departamento de Arauca pago con situación de fondos (SSF)  </t>
  </si>
  <si>
    <t xml:space="preserve">Nómina de   docentes vinculados a la planta de personal del departamento de Arauca pago con situación de fondos (SSF),Administrada y Pagada 100%  </t>
  </si>
  <si>
    <t xml:space="preserve">Administración y pago de la nómina de   docentes vinculados a la planta de personal del departamento de Arauca pago con situación de fondos (SSF)  </t>
  </si>
  <si>
    <t xml:space="preserve">Administración y pago de la nómina de   docentes vinculados a la planta de personal del departamento de Arauca pago con situación de fondos (SCSF)  </t>
  </si>
  <si>
    <t xml:space="preserve">Garantizar Administración y pago de la nómina de   docentes vinculados a la planta de personal del departamento de Arauca     (aporte SSF para la seguridad social del 8% que realiza el docente afiliado al FOMAG)  </t>
  </si>
  <si>
    <t>Nómina de   docentes vinculados a la planta de personal del departamento de Arauca     (aporte SSF para la seguridad social del 8% que realiza el docente afiliado al FOMAG)  Administrada y Pagada al 100%.</t>
  </si>
  <si>
    <t xml:space="preserve">Administración y pago de la nómina de   docentes vinculados a la planta de personal del departamento de Arauca     (aporte SSF para la seguridad social del 8% que realiza el docente afiliado al FOMAG)  </t>
  </si>
  <si>
    <t>Nómina de   docentes vinculados a la planta de personal del departamento de Arauca     (aporte SSF para la seguridad social del 8% que realiza el docente afiliado al FOMAG) Administrada y pagada.</t>
  </si>
  <si>
    <t>Garantizar el pago de Aportes SENA, sobre la nómina de docentes vinculados a la planta de personal del departamento de Arauca, (ley 21/82).</t>
  </si>
  <si>
    <t>Aportes SENA, sobre la nómina de docentes vinculados a la planta de personal del departamento de Arauca, (ley 21/82). Pagada al 100%.</t>
  </si>
  <si>
    <t>Aportes SENA, sobre la nómina de docentes vinculados a la planta de personal del departamento de Arauca, (ley 21/82).</t>
  </si>
  <si>
    <t>Aportes SENA, sobre la nómina de docentes vinculados a la planta de personal del departamento de Arauca, (ley 21/82).Pagados</t>
  </si>
  <si>
    <t>Garantizar el Aportes a ICBF, sobre la nómina de docentes vinculados a la planta de personal del departamento de Arauca, (ley 89/88).</t>
  </si>
  <si>
    <t>Aportes a ICBF, sobre la nómina de docentes vinculados a la planta de personal del departamento de Arauca, (ley 89/88). Pagado al 100%.</t>
  </si>
  <si>
    <t>Aportes a ICBF, sobre la nómina de docentes vinculados a la planta de personal del departamento de Arauca, (ley 89/88).</t>
  </si>
  <si>
    <t>Aportes a ICBF, sobre la nómina de docentes vinculados a la planta de personal del departamento de Arauca, (ley 89/88).Pagados.</t>
  </si>
  <si>
    <t>Garantizar el Aportes a ESAP,  sobre la nómina de docentes vinculados a la planta de personal del departamento de Arauca, (ley 21/82)</t>
  </si>
  <si>
    <t>Aportes a ESAP,  sobre la nómina de docentes vinculados a la planta de personal del departamento de Arauca, (ley 21/82) pagado al 100%</t>
  </si>
  <si>
    <t>Aportes a ESAP,  sobre la nómina de docentes vinculados a la planta de personal del departamento de Arauca, (ley 21/82)</t>
  </si>
  <si>
    <t>Aportes a ESAP,  sobre la nómina de docentes vinculados a la planta de personal del departamento de Arauca, (ley 21/82)Pagados.</t>
  </si>
  <si>
    <t>Garantizar el Aportes a  caja de compensación familiar,  sobre la nómina de docentes vinculados a la planta de personal del departamento de Arauca, (ley 21/82).</t>
  </si>
  <si>
    <t>Aportes a  caja de compensación familiar,  sobre la nómina de docentes vinculados a la planta de personal del departamento de Arauca, (ley 21/82).Pagado al 100%.</t>
  </si>
  <si>
    <t>Aportes a  caja de compensación familiar,  sobre la nómina de docentes vinculados a la planta de personal del departamento de Arauca, (ley 21/82).</t>
  </si>
  <si>
    <t>Proyecto para el pago de la nómina de pensionados nacionalizados docentes y administrativos que se financian con  recursos de cancelaciones-SGP/educación. (ley 43/1975, ley 91/1989 y ley 100/1993)Pagados.</t>
  </si>
  <si>
    <t>Garantizar el Pago de Aportes a escuelas industriales e institutos técnicos, sobre la nómina de docentes vinculados a la planta de personal del departamento de Arauca, (ley 21/82).</t>
  </si>
  <si>
    <t>Aportes a escuelas industriales e institutos técnicos, sobre la nómina de docentes vinculados a la planta de personal del departamento de Arauca, (ley 21/82).pagado al 100%.</t>
  </si>
  <si>
    <t>Aportes a escuelas industriales e institutos técnicos, sobre la nómina de docentes vinculados a la planta de personal del departamento de Arauca, (ley 21/82).</t>
  </si>
  <si>
    <t>Aportes a escuelas industriales e institutos técnicos, sobre la nómina de docentes vinculados a la planta de personal del departamento de Arauca, (ley 21/82).Pagados.</t>
  </si>
  <si>
    <t>Garantizar el pago de Aporte patronal para cesantías (SSF) liquidado sobre la nómina del personal docente  vinculado a la planta de personal del departamento de Arauca, afiliado al FOMAG.</t>
  </si>
  <si>
    <t>Aporte patronal para cesantías (SSF) liquidado sobre la nómina del personal docente  vinculado a la planta de personal del departamento de Arauca, afiliado al FOMAG. Pagado al 100%</t>
  </si>
  <si>
    <t>Aporte patronal para cesantías (SSF) liquidado sobre la nómina del personal docente  vinculado a la planta de personal del departamento de Arauca, afiliado al FOMAG.</t>
  </si>
  <si>
    <t>Aporte patronal para cesantías (SSF) liquidado sobre la nómina del personal docente  vinculado a la planta de personal del departamento de Arauca, afiliado al FOMAG.Pagados.</t>
  </si>
  <si>
    <t>Garantizar el pago de Aporte patronal por concepto de salud (SSF) liquidado sobre la nómina del personal docente  vinculado a la planta de personal del departamento de Arauca, afiliado al FOMAG</t>
  </si>
  <si>
    <t>Aporte patronal por concepto de salud (SSF) liquidado sobre la nómina del personal docente  vinculado a la planta de personal del departamento de Arauca, afiliado al FOMAG, Pagado al 100%.</t>
  </si>
  <si>
    <t>Aporte patronal por concepto de salud (SSF) liquidado sobre la nómina del personal docente  vinculado a la planta de personal del departamento de Arauca, afiliado al FOMAG</t>
  </si>
  <si>
    <t>Aporte patronal por concepto de salud (SSF) liquidado sobre la nómina del personal docente  vinculado a la planta de personal del departamento de Arauca, afiliado al FOMAG,Pagados.</t>
  </si>
  <si>
    <t>Garantizar el Suministro de calzado y vestido de labor para los docentes conforme a lo dispuesto en la ley 70 de 1988 y decreto reglamentario 1978  de 1989</t>
  </si>
  <si>
    <t>Calzado y vestido de labor para los docentes conforme a lo dispuesto en la ley 70 de 1988 y decreto reglamentario 1978  de 1989, Suministrado.</t>
  </si>
  <si>
    <t>Suministro de calzado y vestido de labor para los docentes conforme a lo dispuesto en la ley 70 de 1988 y decreto reglamentario 1978  de 1989</t>
  </si>
  <si>
    <t>Calzado y vestido de labor para los docentes conforme a lo dispuesto en la ley 70 de 1988 y decreto reglamentario 1978  de 1989. Suministrado.</t>
  </si>
  <si>
    <t xml:space="preserve">Garantizar la Administración y pago de la nómina  de directivos docentes vinculados a la planta de personal del departamento de Arauca. Pago con situación de fondos (SSF)   </t>
  </si>
  <si>
    <t>Administración y pago de la nómina  de directivos docentes vinculados a la planta de personal del departamento de Arauca. Pago con situación de fondos (SSF),   Pagado al 100%.</t>
  </si>
  <si>
    <t xml:space="preserve">Administración y pago de la nómina  de directivos docentes vinculados a la planta de personal del departamento de Arauca. Pago con situación de fondos (SSF)   </t>
  </si>
  <si>
    <t>Nómina  de directivos docentes vinculados a la planta de personal del departamento de Arauca. Pago con situación de fondos (SSF), Administrada y pagada.</t>
  </si>
  <si>
    <t xml:space="preserve">Garantizar la Administración y pago de la nómina de directivos docentes vinculados a la planta de personal del departamento de Arauca. (aporte SSF para la seguridad social del 8% que realiza el docente afiliado al FOMAG) </t>
  </si>
  <si>
    <t xml:space="preserve">Administración y pago de la nómina de directivos docentes vinculados a la planta de personal del departamento de Arauca. (aporte SSF para la seguridad social del 8% que realiza el docente afiliado al FOMAG), Pagado al 100%. </t>
  </si>
  <si>
    <t xml:space="preserve">Administración y pago de la nómina de directivos docentes vinculados a la planta de personal del departamento de Arauca. (aporte SSF para la seguridad social del 8% que realiza el docente afiliado al FOMAG) </t>
  </si>
  <si>
    <t>Nómina de directivos docentes vinculados a la planta de personal del departamento de Arauca. (aporte SSF para la seguridad social del 8% que realiza el docente afiliado al FOMAG,Administrada y pagada.</t>
  </si>
  <si>
    <t>Garantizar el pago de Aportes SENA, sobre nómina de directivos docentes vinculados a la planta de personal del departamento de Arauca, (ley 21/82).</t>
  </si>
  <si>
    <t>Aportes SENA, sobre nómina de directivos docentes vinculados a la planta de personal del departamento de Arauca, (ley 21/82), Pagados 100%.</t>
  </si>
  <si>
    <t>Aportes SENA, sobre nómina de directivos docentes vinculados a la planta de personal del departamento de Arauca, (ley 21/82).</t>
  </si>
  <si>
    <t>Aportes SENA, sobre nómina de directivos docentes vinculados a la planta de personal del departamento de Arauca, (ley 21/82).Pagado.</t>
  </si>
  <si>
    <t>Garantizar el pago de Aportes a ICBF, sobre nómina de directivos docentes vinculados a la planta de personal del departamento de Arauca, (ley 89/88).</t>
  </si>
  <si>
    <t>Aportes a ICBF, sobre nómina de directivos docentes vinculados a la planta de personal del departamento de Arauca, (ley 89/88), Pagado al 100%.</t>
  </si>
  <si>
    <t>Aportes a ICBF, sobre nómina de directivos docentes vinculados a la planta de personal del departamento de Arauca, (ley 89/88).</t>
  </si>
  <si>
    <t>Aportes a ICBF, sobre nómina de directivos docentes vinculados a la planta de personal del departamento de Arauca, (ley 89/88).Pagado.</t>
  </si>
  <si>
    <t>Garantizar el pago de Aportes a ESAP, sobre nómina de directivos docentes vinculados a la planta de personal del departamento de Arauca, (ley 21/82).</t>
  </si>
  <si>
    <t>Aportes a ESAP, sobre nómina de directivos docentes vinculados a la planta de personal del departamento de Arauca, (ley 21/82).Pagado al 100%.</t>
  </si>
  <si>
    <t>Aportes a ESAP, sobre nómina de directivos docentes vinculados a la planta de personal del departamento de Arauca, (ley 21/82).</t>
  </si>
  <si>
    <t>Aportes a ESAP, sobre nómina de directivos docentes vinculados a la planta de personal del departamento de Arauca, (ley 21/82).Pagado.</t>
  </si>
  <si>
    <t>Garantizar el pago de Aportes a  caja de compensación familiar, sobre nómina de directivos docentes vinculados a la planta de personal del departamento de Arauca, (ley 21/82).</t>
  </si>
  <si>
    <t>Aportes a  caja de compensación familiar, sobre nómina de directivos docentes vinculados a la planta de personal del departamento de Arauca, (ley 21/82). Pagado al 100%.</t>
  </si>
  <si>
    <t>Aportes a  caja de compensación familiar, sobre nómina de directivos docentes vinculados a la planta de personal del departamento de Arauca, (ley 21/82).</t>
  </si>
  <si>
    <t>Aportes a  caja de compensación familiar, sobre nómina de directivos docentes vinculados a la planta de personal del departamento de Arauca, (ley 21/82).Pagado.</t>
  </si>
  <si>
    <t>Garantizar el pago de Aportes a escuelas industriales e institutos técnicos, sobre nómina de directivos docentes vinculados a la planta de personal del departamento de Arauca, (ley 21/82).</t>
  </si>
  <si>
    <t>Aportes a escuelas industriales e institutos técnicos, sobre nómina de directivos docentes vinculados a la planta de personal del departamento de Arauca, (ley 21/82). Pagado al 100%.</t>
  </si>
  <si>
    <t>Aportes a escuelas industriales e institutos técnicos, sobre nómina de directivos docentes vinculados a la planta de personal del departamento de Arauca, (ley 21/82).</t>
  </si>
  <si>
    <t>Aportes a escuelas industriales e institutos técnicos, sobre nómina de directivos docentes vinculados a la planta de personal del departamento de Arauca, (ley 21/82).Pagado.</t>
  </si>
  <si>
    <t>Garantizar el pago de Aporte patronal para cesantías (SSF) liquidado sobre la nómina del personal directivo docente  vinculado a la planta de personal del departamento de Arauca, afiliado al FOMAG.</t>
  </si>
  <si>
    <t>Aporte patronal para cesantías (SSF) liquidado sobre la nómina del personal directivo docente  vinculado a la planta de personal del departamento de Arauca, afiliado al FOMAG. Pagado al 100%.</t>
  </si>
  <si>
    <t>Aporte patronal para cesantías (SSF) liquidado sobre la nómina del personal directivo docente  vinculado a la planta de personal del departamento de Arauca, afiliado al FOMAG.</t>
  </si>
  <si>
    <t>Aporte patronal para cesantías (SSF) liquidado sobre la nómina del personal directivo docente  vinculado a la planta de personal del departamento de Arauca, afiliado al FOMAG.Pagado.</t>
  </si>
  <si>
    <t>Garantizar el pago de Aporte patronal por concepto de salud (SSF) liquidado sobre la nómina del personal directivo docente  vinculado a la planta de personal del departamento de Arauca, afiliado al FOMAG</t>
  </si>
  <si>
    <t>Aporte patronal por concepto de salud (SSF) liquidado sobre la nómina del personal directivo docente  vinculado a la planta de personal del departamento de Arauca, afiliado al FOMAG. Pagado al 100%.</t>
  </si>
  <si>
    <t>Aporte patronal por concepto de salud (SSF) liquidado sobre la nómina del personal directivo docente  vinculado a la planta de personal del departamento de Arauca, afiliado al FOMAG</t>
  </si>
  <si>
    <t>Aporte patronal por concepto de salud (SSF) liquidado sobre la nómina del personal directivo docente  vinculado a la planta de personal del departamento de Arauca, afiliado al FOMAG.Pagado.</t>
  </si>
  <si>
    <t>garantizar el Suministro de calzado y vestido de labor para los directivos docentes conforme a lo dispuesto en la ley 70 de 1988 y decreto reglamentario 1978  de 1989</t>
  </si>
  <si>
    <t>Calzado y vestido de labor para los directivos docentes conforme a lo dispuesto en la ley 70 de 1988 y decreto reglamentario 1978  de 1989. Suministrado.</t>
  </si>
  <si>
    <t>Suministro de calzado y vestido de labor para los directivos docentes conforme a lo dispuesto en la ley 70 de 1988 y decreto reglamentario 1978  de 1989</t>
  </si>
  <si>
    <t>Garantizar los recursos para el apoyo para servicio de acompañamiento y cuidado  de los estudiantes  atendidos bajo la modalidad de internado en el departamento de Arauca</t>
  </si>
  <si>
    <t>recursos para el apoyo para servicio de acompañamiento y cuidado  de los estudiantes  atendidos bajo la modalidad de internado en el departamento de Arauca Garantizados</t>
  </si>
  <si>
    <t>Apoyo para servicio de acompañamiento y cuidado  de los estudiantes  atendidos bajo la modalidad de internado en el departamento de Arauca</t>
  </si>
  <si>
    <t>apoyo para servicio de acompañamiento y cuidado  de los estudiantes  atendidos bajo la modalidad de internado en el departamento de Arauca Garantizados</t>
  </si>
  <si>
    <t>Garantizar la  dotación de elementos para la realización de actividades de aprovechamiento del tiempo de los estudiantes atendidos bajo la modalidad de internado en el departamento de Arauca</t>
  </si>
  <si>
    <t>Dotación de elementos para la realización de actividades de aprovechamiento del tiempo de los estudiantes atendidos bajo la modalidad de internado en el departamento de Arauca Garantizada</t>
  </si>
  <si>
    <t xml:space="preserve">Dotación de elementos para la realización de actividades de aprovechamiento del tiempo de los estudiantes atendidos bajo la modalidad de internado en el departamento de Arauca </t>
  </si>
  <si>
    <t xml:space="preserve">Internado con dotación de elementos para la realización de actividades de aprovechamiento del tiempo de los estudiantes atendidos bajo la modalidad de internado en el departamento de Arauca </t>
  </si>
  <si>
    <t>Garantizar el Apoyo con enfoque diferencial a los establecimientos educativos oficiales del departamento de Arauca para garantizar la sostenibilidad de la conectividad  a través del programa conexión total, implementado por el MEN</t>
  </si>
  <si>
    <t>garantizar la sostenibilidad de la conectividad  a través del programa conexión total, implementado por el MEN al 100%. de los establecimientos educativos oficiales del departamento de Arauca.</t>
  </si>
  <si>
    <t>Apoyo con enfoque diferencial a los establecimientos educativos oficiales del departamento de Arauca para garantizar la sostenibilidad de la conectividad  a través del programa conexión total, implementado por el MEN</t>
  </si>
  <si>
    <t>Establecimientos educativos oficiales del departamento de Arauca con    la sostenibilidad de la conectividad  a través del programa conexión total, implementado por el MEN, garantizada.</t>
  </si>
  <si>
    <t>Garantizar el Servicio de personal de apoyo para la población con necesidades educativas especiales "NEE", capacidades excepcionales y sistema de responsabilidad penal de adolescentes "SRPA" en establecimientos educativos oficiales del departamento de Arauca</t>
  </si>
  <si>
    <t>Servicio de personal de apoyo para la población con necesidades educativas especiales "NEE", capacidades excepcionales y sistema de responsabilidad penal de adolescentes "SRPA" en establecimientos educativos oficiales del departamento de Arauca, Prestado al 100%</t>
  </si>
  <si>
    <t>Servicio de personal de apoyo para la población con necesidades educativas especiales "NEE", capacidades excepcionales y sistema de responsabilidad penal de adolescentes "SRPA" en establecimientos educativos oficiales del departamento de Arauca</t>
  </si>
  <si>
    <t xml:space="preserve">Establecimientos educativos oficiales del departamento de Arauca con Servicio de personal de apoyo para la población con necesidades educativas especiales "NEE", capacidades excepcionales y sistema de responsabilidad penal de adolescentes "SRPA" </t>
  </si>
  <si>
    <t>Garantizar el Apoyo al funcionamiento básico de los establecimientos educativos estatales del Departamento de Arauca</t>
  </si>
  <si>
    <t>funcionamiento básico de los establecimientos educativos estatales del Departamento de Arauca, Apoyado al 100%.</t>
  </si>
  <si>
    <t>Apoyo al funcionamiento básico de los establecimientos educativos estatales del Departamento de Arauca</t>
  </si>
  <si>
    <t>Establecimientos educativos estatales del Departamento de Arauca con Apoyo al funcionamiento básico.</t>
  </si>
  <si>
    <t>Garantizar el  pago de la nómina de pensionados nacionalizados docentes y administrativos que se financian con  recursos de cancelaciones-SGP/educación. (ley 43/1975, ley 91/1989 y ley 100/1993)</t>
  </si>
  <si>
    <t>Nómina de pensionados nacionalizados docentes y administrativos que se financian con  recursos de cancelaciones-SGP/educación. (ley 43/1975, ley 91/1989 y ley 100/1993)Pagada al 100%.</t>
  </si>
  <si>
    <t>Proyecto para el pago de la nómina de pensionados nacionalizados docentes y administrativos que se financian con  recursos de cancelaciones-SGP/educación. (ley 43/1975, ley 91/1989 y ley 100/1993)</t>
  </si>
  <si>
    <t>Nómina de pensionados nacionalizados docentes y administrativos que se financian con  recursos de cancelaciones-SGP/educación. (ley 43/1975, ley 91/1989 y ley 100/1993). Pagada.</t>
  </si>
  <si>
    <t>Reducir el riesgo de inundacion de las comunidades afectadas en zona de influencia de rios y caños en los municipios del Departamento de Arauca, con el fin de evitar la afectacion de su integridad, propiedades, cultivos y animales</t>
  </si>
  <si>
    <t>1. Construccion de obras de proteccion y respuesta para la reduccion del riesgo</t>
  </si>
  <si>
    <t>OBRAS DE CONTENCON CONSTRUIDAS</t>
  </si>
  <si>
    <t>Realizar 1 accion de conocimietnto y gestion del riesgo</t>
  </si>
  <si>
    <t xml:space="preserve">1. Construccion de obras de proteccion y respuesta para la reduccion del riesgo
2. Mantenimiento del banco de la maquinaria amarilla </t>
  </si>
  <si>
    <t>EDWARD PORTILLO</t>
  </si>
  <si>
    <t xml:space="preserve">Aumentar los conocimientos en padres y cuidadores, referente a las prácticas de cuidado y crianza, con el fin de disminuir las enfermedades prevenibles en la infancia en los niños y niñas de los departamentos de Arauca.  </t>
  </si>
  <si>
    <t>Desarrollar al 100% las visitas domiciliarias programadas para fortalecer las habilidades y capacidades de la Comunidad para la prevención y atención de las enfermedades prevalentes de la infancia.</t>
  </si>
  <si>
    <t xml:space="preserve"> Visita domiciliarias para el fomento del cuidado y crianza en niños menores de 1 año.
Estrategia de manejo de alteraciones de la salud infantil y seguimiento de visita familiar</t>
  </si>
  <si>
    <t>Visitas domiciliarias realizadas para  para el fomento del cuidado y crianza en niños menores de 1 año.
Estrategias desarrolladas en el  manejo de alteraciones de la salud infantil y seguimiento de visita familiar</t>
  </si>
  <si>
    <t>Unidad Administrativa Especial de Salud de Arauca</t>
  </si>
  <si>
    <t>Edgar Alexander Contreras Velasquez</t>
  </si>
  <si>
    <t>Garantizar la atención integral y oportuna en salud a la población en situación de urgencia, emergencia y desastre en el Departamento de Arauca</t>
  </si>
  <si>
    <t>Garantizar al 100% la atención integral y oportuna en salud a la población en situación de urgencia, emergencia y desastre en el Departamento de Arauca</t>
  </si>
  <si>
    <t>Ejecutar acciones para fortalecer las comunicaciones y operación del CRUED
Implementar estrategia para mejorar el sistema de información del centro regulador de urgencias y emergencias en el departamento de Arauca
Desarrollar estrategia de operatividad para fortalecer las acciones del CRUED en el departamento de Arauca</t>
  </si>
  <si>
    <t>Estrategias realizadas para la atención integral y oportuna en salud a la población en situación de urgencia, emergencia y desastre en el Departamento de Arauca</t>
  </si>
  <si>
    <t xml:space="preserve">Disminuir factores de riesgo de suicidio y trastornos mentales, a través de la promoción y ejecución de estrategias en salud mental, que contribuyan al fortalecimiento de los factores protectores, en Niños, Niñas, Adolescentes, Adulto Joven, Adulto Mayor, en la zona rural y urbana del Departamento de Arauca.  </t>
  </si>
  <si>
    <t>Desarrollar estrategias en salud mental en el 100% en los municipios del departamento de Arauca.
Desarrollar un sistema integrado de atención en emergencias en salud mental en el 100% del departamento de Arauca.
Desarrollar redes de apoyo que integren un tejido de protección a la comunidad afectada en el 100% del departamento de Arauca.</t>
  </si>
  <si>
    <t>Desarrollar Estrategia de abordaje psicológico individual y comunitario desde la atención primaria en salud mental.</t>
  </si>
  <si>
    <t>Estrategias desarrolladas para el abordaje psicológico individual y comunitario.
Población atendida desde la lines de urgencias y emergencias 125</t>
  </si>
  <si>
    <t>Es necesario para la continuidad de atención por medio de la línea 125 en salud mental la asignación de recursos, teniendo en cuenta que solo se garatiza 4 meses de ejecución.</t>
  </si>
  <si>
    <t>Fortalecer la capacidad de respuesta de la red sanitaria y salud pública a través del Laboratorio de Salud Pública Fronterizo de Arauca</t>
  </si>
  <si>
    <t>100% municipios con accesibilidad al Laboratorio de Salud Pública Fronterizo de Arauca.</t>
  </si>
  <si>
    <t>Realizar acciones para la ejecución de los exámenes especializados como apoyo a la vigilancia, confirmación y control de enfermedades de interés en salud pública y patologías que afectan a la comunidad.
Desarrollar acciones para la vigilancia de la calidad del agua para consumo humano y vigilancia de la calidad de los alimentos en los 7 Municipios del Departamento de Arauca</t>
  </si>
  <si>
    <t>Acciones realizadas para la ejecución de los exámenes especializados como apoyo a la vigilancia, confirmación y control de enfermedades de interés en salud pública y patologías.
Insumos adquiridos para la vigilancia de la calidad del agua y los alimentos</t>
  </si>
  <si>
    <t>Garantizar la accesibilidad en salud de los servicios y tecnologías en salud no cubiertos por el PBS con cargo a la UPC – (NO PBS) al 100% de la población afiliada al régimen subsidiado en el Departamento de Arauca que demande servicios de salud.</t>
  </si>
  <si>
    <t>Acceso al 100% de los servicios y tecnologías en salud no cubiertos por el plan de beneficios en salud con cargo a la UPC – (NO PBS) de la población afiliada al régimen subsidiado en el Departamento de Arauca que demande servicios de salud, garantizado.</t>
  </si>
  <si>
    <t>Garantizar la atención integral en salud de mediana y alta complejidad no cubiertos por el plan de beneficios en salud a la población pobre afiliada al régimen subsidiado en el departamento de arauca.
Garantizar los servicios de apoyo que permitan el acceso a los servicios de salud de la población pobre afiliada al régimen subsidiado en el departamento de arauca.
Garantizar el suministro de medicamentos no cubiertos por el plan de beneficios en salud a la población pobre afiliada al régimen subsidiado en el departamento de arauca</t>
  </si>
  <si>
    <t>Acciones realizadas para los servicios y tecnologías en salud no cubiertos por el PBS con cargo a la UPC – (NO PBS)  de la población afiliada al régimen subsidiado</t>
  </si>
  <si>
    <t>Garantizar el fortalecimiento del sistema general de seguridad social en salud mediante acciones operativas que permitan el seguimiento, evaluación y control del sector salud del departamento de Arauca.</t>
  </si>
  <si>
    <t>Sistema general de seguridad social en salud de la red prestadora de servicios del departamento de Arauca fortalecido al 100%</t>
  </si>
  <si>
    <t xml:space="preserve">Acciones realizadas para el fortalecimiento del sistema general de seguridad social en salud </t>
  </si>
  <si>
    <t>Es necesario para la continuidad del seguimiento, evaluacion y control del SGSSS la asignación de recursos, teniendo en cuenta que solo se garatiza 3 meses de ejecución.</t>
  </si>
  <si>
    <t>Fortalecer la gestion integral del riesgo en salud con enfoque de curso de vida en el Departamento de Arauca</t>
  </si>
  <si>
    <t>Realizar al 100% las acciones programadas para la gestión integral del riesgo en salud</t>
  </si>
  <si>
    <t>Desarrollar acciones para la gestión integral del riesgo en salud con  enfoque de curso de vida en el Departamento de Arauca</t>
  </si>
  <si>
    <t>Acciones desarrolladas  para la gestión integral del riesgo en salud con  enfoque de curso de vida en el Departamento de Arauca</t>
  </si>
  <si>
    <t xml:space="preserve">Garantizar la accesibilidad en la prestación de los servicios de salud de la población pobre no afiliada y el acceso a las tecnologías no cubiertas por el PBS del régimen subsidiado del departamento de Arauca
Realizar actividades de articulación de los servicios entre IPS, EPS y ente territorial, que garantice el acceso efectivo, la garantía de la calidad en la prestación de los servicios de salud del departamento de Arauca. 
Garantizar la implementación y aplicación del programa de auditoría para el mejoramiento de calidad (PAMEC) para la prestación de los servicios de salud del departamento de Arauca.
Garantizar la vigilancia  y control de las entidades del sistema general de seguridad social en salud en cumplimiento de la aplicación de la normatividad vigente del departamento de Arauca.
Garantizar el manejo y actualización de la información sobre administración de recursos para el régimen subsidiado, población pobre no afiliada, prestación de servicios y planes de beneficios en el departamento de Arauca.
Efectuar la implementación de herramientas que permitan realizar seguimiento, evaluación y control a los contratos y recursos  del sistema general de seguridad social en salud del departamento de Arauca.
Garantizar que los recursos destinados al régimen subsidiado y población pobre no asegurada  se estén ejecutando de acuerdo a lo establecido en la normatividad vigente
Realizar actividades de seguimiento, evaluación y calificación de la gestión de las IPS públicas. 
Realizar actividades de seguimiento, evaluación y divulgación sobre la protección de la misión medica en las IPS y sector salud del departamento de Arauca. 
Garantizar la inspección y comprobación de la información y registro de las operaciones técnicas realizadas al fortalecimiento de la salud del departamento de Arauca.
Controlar el registro y desarrollo tecnológico para el eficiente manejo y aprovechamiento de la capacidad instalad de las IPSs publicas la red pública del departamento de Arauca
Obtener información primaria para la evaluación de impacto de la red de prestación de servicios de salud. </t>
  </si>
</sst>
</file>

<file path=xl/styles.xml><?xml version="1.0" encoding="utf-8"?>
<styleSheet xmlns="http://schemas.openxmlformats.org/spreadsheetml/2006/main">
  <numFmts count="11">
    <numFmt numFmtId="44" formatCode="_(&quot;$&quot;\ * #,##0.00_);_(&quot;$&quot;\ * \(#,##0.00\);_(&quot;$&quot;\ * &quot;-&quot;??_);_(@_)"/>
    <numFmt numFmtId="164" formatCode="_-* #,##0_-;\-* #,##0_-;_-* &quot;-&quot;_-;_-@_-"/>
    <numFmt numFmtId="165" formatCode="_-&quot;$&quot;* #,##0_-;\-&quot;$&quot;* #,##0_-;_-&quot;$&quot;* &quot;-&quot;_-;_-@_-"/>
    <numFmt numFmtId="166" formatCode="_-&quot;$&quot;* #,##0.00_-;\-&quot;$&quot;* #,##0.00_-;_-&quot;$&quot;* &quot;-&quot;??_-;_-@_-"/>
    <numFmt numFmtId="167" formatCode="_-&quot;$&quot;* #,##0.00_-;\-&quot;$&quot;* #,##0.00_-;_-&quot;$&quot;* &quot;-&quot;??_-;_-@"/>
    <numFmt numFmtId="169" formatCode="_-[$$-409]* #,##0.00_ ;_-[$$-409]* \-#,##0.00\ ;_-[$$-409]* &quot;-&quot;??_ ;_-@_ "/>
    <numFmt numFmtId="170" formatCode="_-&quot;$&quot;* #,##0.00_-;\-&quot;$&quot;* #,##0.00_-;_-&quot;$&quot;* &quot;-&quot;_-;_-@_-"/>
    <numFmt numFmtId="171" formatCode="_-&quot;$&quot;* #,##0_-;\-&quot;$&quot;* #,##0_-;_-&quot;$&quot;* &quot;-&quot;_-;_-@"/>
    <numFmt numFmtId="172" formatCode="_-&quot;$&quot;* #,##0.00_-;\-&quot;$&quot;* #,##0.00_-;_-&quot;$&quot;* &quot;-&quot;_-;_-@"/>
    <numFmt numFmtId="173" formatCode="_-&quot;$&quot;\ * #,##0.00_-;\-&quot;$&quot;\ * #,##0.00_-;_-&quot;$&quot;\ * &quot;-&quot;??_-;_-@"/>
    <numFmt numFmtId="174" formatCode="&quot;$&quot;\ #,##0.00"/>
  </numFmts>
  <fonts count="18">
    <font>
      <sz val="11"/>
      <color theme="1"/>
      <name val="Calibri"/>
      <family val="2"/>
      <scheme val="minor"/>
    </font>
    <font>
      <sz val="12"/>
      <color rgb="FF000000"/>
      <name val="Calibri"/>
      <family val="2"/>
    </font>
    <font>
      <sz val="10"/>
      <name val="Arial"/>
      <family val="2"/>
    </font>
    <font>
      <sz val="11"/>
      <color theme="1"/>
      <name val="Calibri"/>
      <family val="2"/>
      <scheme val="minor"/>
    </font>
    <font>
      <sz val="12"/>
      <color rgb="FF000000"/>
      <name val="Calibri"/>
      <family val="2"/>
    </font>
    <font>
      <sz val="8"/>
      <color theme="1"/>
      <name val="Calibri"/>
      <family val="2"/>
      <scheme val="minor"/>
    </font>
    <font>
      <u/>
      <sz val="11"/>
      <color theme="10"/>
      <name val="Calibri"/>
      <family val="2"/>
      <scheme val="minor"/>
    </font>
    <font>
      <u/>
      <sz val="11"/>
      <color theme="11"/>
      <name val="Calibri"/>
      <family val="2"/>
      <scheme val="minor"/>
    </font>
    <font>
      <b/>
      <sz val="8"/>
      <color theme="1"/>
      <name val="Calibri"/>
      <family val="2"/>
      <scheme val="minor"/>
    </font>
    <font>
      <sz val="8"/>
      <name val="Calibri"/>
      <family val="2"/>
      <scheme val="minor"/>
    </font>
    <font>
      <b/>
      <sz val="8"/>
      <name val="Calibri"/>
      <family val="2"/>
      <scheme val="minor"/>
    </font>
    <font>
      <i/>
      <sz val="8"/>
      <name val="Calibri"/>
      <family val="2"/>
      <scheme val="minor"/>
    </font>
    <font>
      <sz val="8"/>
      <color rgb="FFFF0000"/>
      <name val="Calibri"/>
      <family val="2"/>
      <scheme val="minor"/>
    </font>
    <font>
      <sz val="8"/>
      <color rgb="FF0000FF"/>
      <name val="Calibri"/>
      <family val="2"/>
      <scheme val="minor"/>
    </font>
    <font>
      <sz val="8"/>
      <name val="Arial Narrow"/>
      <family val="2"/>
    </font>
    <font>
      <sz val="8"/>
      <color theme="1"/>
      <name val="Arial Narrow"/>
      <family val="2"/>
    </font>
    <font>
      <b/>
      <sz val="6"/>
      <name val="Calibri"/>
      <family val="2"/>
    </font>
    <font>
      <sz val="8"/>
      <name val="Calibri"/>
      <family val="2"/>
    </font>
  </fonts>
  <fills count="29">
    <fill>
      <patternFill patternType="none"/>
    </fill>
    <fill>
      <patternFill patternType="gray125"/>
    </fill>
    <fill>
      <patternFill patternType="solid">
        <fgColor rgb="FFFFFF00"/>
        <bgColor rgb="FFFFFF00"/>
      </patternFill>
    </fill>
    <fill>
      <patternFill patternType="solid">
        <fgColor rgb="FFFFFF00"/>
        <bgColor indexed="64"/>
      </patternFill>
    </fill>
    <fill>
      <patternFill patternType="solid">
        <fgColor rgb="FFBDD6EE"/>
        <bgColor rgb="FFBDD6EE"/>
      </patternFill>
    </fill>
    <fill>
      <patternFill patternType="solid">
        <fgColor rgb="FFA8D08D"/>
        <bgColor rgb="FFA8D08D"/>
      </patternFill>
    </fill>
    <fill>
      <patternFill patternType="solid">
        <fgColor rgb="FFFFC000"/>
        <bgColor rgb="FFFFC000"/>
      </patternFill>
    </fill>
    <fill>
      <patternFill patternType="solid">
        <fgColor theme="0"/>
        <bgColor indexed="64"/>
      </patternFill>
    </fill>
    <fill>
      <patternFill patternType="solid">
        <fgColor theme="5" tint="0.39997558519241921"/>
        <bgColor indexed="64"/>
      </patternFill>
    </fill>
    <fill>
      <patternFill patternType="solid">
        <fgColor rgb="FFCCFFCC"/>
        <bgColor rgb="FFCCFFCC"/>
      </patternFill>
    </fill>
    <fill>
      <patternFill patternType="solid">
        <fgColor rgb="FFB6DDE8"/>
        <bgColor rgb="FFB6DDE8"/>
      </patternFill>
    </fill>
    <fill>
      <patternFill patternType="solid">
        <fgColor rgb="FFFFFFFF"/>
        <bgColor rgb="FFFFFFFF"/>
      </patternFill>
    </fill>
    <fill>
      <patternFill patternType="solid">
        <fgColor rgb="FF8DB3E2"/>
        <bgColor rgb="FF8DB3E2"/>
      </patternFill>
    </fill>
    <fill>
      <patternFill patternType="solid">
        <fgColor rgb="FFAFCAEB"/>
        <bgColor rgb="FFAFCAEB"/>
      </patternFill>
    </fill>
    <fill>
      <patternFill patternType="solid">
        <fgColor rgb="FFFBD4B4"/>
        <bgColor rgb="FFFBD4B4"/>
      </patternFill>
    </fill>
    <fill>
      <patternFill patternType="solid">
        <fgColor theme="7" tint="0.39997558519241921"/>
        <bgColor rgb="FFFABF8F"/>
      </patternFill>
    </fill>
    <fill>
      <patternFill patternType="solid">
        <fgColor rgb="FFFABF8F"/>
        <bgColor rgb="FFFABF8F"/>
      </patternFill>
    </fill>
    <fill>
      <patternFill patternType="solid">
        <fgColor theme="7" tint="0.39997558519241921"/>
        <bgColor rgb="FFFFFFFF"/>
      </patternFill>
    </fill>
    <fill>
      <patternFill patternType="solid">
        <fgColor theme="7" tint="0.39997558519241921"/>
        <bgColor indexed="64"/>
      </patternFill>
    </fill>
    <fill>
      <patternFill patternType="solid">
        <fgColor theme="0"/>
        <bgColor rgb="FFFABF8F"/>
      </patternFill>
    </fill>
    <fill>
      <patternFill patternType="solid">
        <fgColor theme="7" tint="0.39997558519241921"/>
        <bgColor rgb="FFFBD4B4"/>
      </patternFill>
    </fill>
    <fill>
      <patternFill patternType="solid">
        <fgColor theme="0"/>
        <bgColor rgb="FFFBD4B4"/>
      </patternFill>
    </fill>
    <fill>
      <patternFill patternType="solid">
        <fgColor rgb="FFFF00FF"/>
        <bgColor rgb="FFFF00FF"/>
      </patternFill>
    </fill>
    <fill>
      <patternFill patternType="solid">
        <fgColor theme="0"/>
        <bgColor rgb="FFCCFFCC"/>
      </patternFill>
    </fill>
    <fill>
      <patternFill patternType="solid">
        <fgColor rgb="FFFFD966"/>
        <bgColor indexed="64"/>
      </patternFill>
    </fill>
    <fill>
      <patternFill patternType="solid">
        <fgColor rgb="FFFABF8F"/>
        <bgColor indexed="64"/>
      </patternFill>
    </fill>
    <fill>
      <patternFill patternType="solid">
        <fgColor rgb="FFD01FC0"/>
        <bgColor indexed="64"/>
      </patternFill>
    </fill>
    <fill>
      <patternFill patternType="solid">
        <fgColor theme="5" tint="0.79998168889431442"/>
        <bgColor rgb="FFCCFFCC"/>
      </patternFill>
    </fill>
    <fill>
      <patternFill patternType="solid">
        <fgColor theme="0"/>
        <bgColor rgb="FFFF66CC"/>
      </patternFill>
    </fill>
  </fills>
  <borders count="1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style="medium">
        <color indexed="64"/>
      </bottom>
      <diagonal/>
    </border>
  </borders>
  <cellStyleXfs count="36">
    <xf numFmtId="0" fontId="0" fillId="0" borderId="0"/>
    <xf numFmtId="0" fontId="1" fillId="0" borderId="0"/>
    <xf numFmtId="164" fontId="1" fillId="0" borderId="0" applyFont="0" applyFill="0" applyBorder="0" applyAlignment="0" applyProtection="0"/>
    <xf numFmtId="0" fontId="2" fillId="0" borderId="0">
      <alignment vertical="top"/>
    </xf>
    <xf numFmtId="166" fontId="1" fillId="0" borderId="0" applyFont="0" applyFill="0" applyBorder="0" applyAlignment="0" applyProtection="0"/>
    <xf numFmtId="0" fontId="4" fillId="0" borderId="0"/>
    <xf numFmtId="165" fontId="1"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166" fontId="3"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3" fillId="0" borderId="0" applyFont="0" applyFill="0" applyBorder="0" applyAlignment="0" applyProtection="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164" fontId="1" fillId="0" borderId="0" applyFont="0" applyFill="0" applyBorder="0" applyAlignment="0" applyProtection="0"/>
  </cellStyleXfs>
  <cellXfs count="239">
    <xf numFmtId="0" fontId="0" fillId="0" borderId="0" xfId="0"/>
    <xf numFmtId="1" fontId="5" fillId="0" borderId="3" xfId="0" applyNumberFormat="1" applyFont="1" applyFill="1" applyBorder="1" applyAlignment="1">
      <alignment horizontal="center" vertical="center" wrapText="1"/>
    </xf>
    <xf numFmtId="0" fontId="5" fillId="0" borderId="3" xfId="0" applyFont="1" applyFill="1" applyBorder="1" applyAlignment="1">
      <alignment horizontal="justify" vertical="center" wrapText="1"/>
    </xf>
    <xf numFmtId="1" fontId="5" fillId="0" borderId="3" xfId="0" applyNumberFormat="1" applyFont="1" applyBorder="1" applyAlignment="1">
      <alignment horizontal="center" vertical="center" wrapText="1"/>
    </xf>
    <xf numFmtId="0" fontId="5" fillId="0" borderId="3" xfId="0" applyFont="1" applyBorder="1" applyAlignment="1">
      <alignment horizontal="justify" vertical="center" wrapText="1"/>
    </xf>
    <xf numFmtId="0" fontId="5" fillId="0" borderId="3" xfId="0" applyFont="1" applyBorder="1" applyAlignment="1">
      <alignment horizontal="justify" vertical="justify" wrapText="1"/>
    </xf>
    <xf numFmtId="0" fontId="5" fillId="0" borderId="3" xfId="0" applyFont="1" applyBorder="1" applyAlignment="1">
      <alignment vertical="center" wrapText="1"/>
    </xf>
    <xf numFmtId="0" fontId="8" fillId="24" borderId="3" xfId="0" applyFont="1" applyFill="1" applyBorder="1" applyAlignment="1">
      <alignment vertical="center" wrapText="1"/>
    </xf>
    <xf numFmtId="0" fontId="8" fillId="25" borderId="3" xfId="0" applyFont="1" applyFill="1" applyBorder="1" applyAlignment="1">
      <alignment vertical="center" wrapText="1"/>
    </xf>
    <xf numFmtId="169" fontId="9" fillId="0" borderId="0" xfId="5" applyNumberFormat="1" applyFont="1" applyAlignment="1">
      <alignment vertical="center" wrapText="1"/>
    </xf>
    <xf numFmtId="0" fontId="9" fillId="0" borderId="4" xfId="5" applyFont="1" applyBorder="1"/>
    <xf numFmtId="0" fontId="9" fillId="0" borderId="0" xfId="5" applyFont="1" applyAlignment="1">
      <alignment vertical="center" wrapText="1"/>
    </xf>
    <xf numFmtId="0" fontId="9" fillId="0" borderId="0" xfId="5" applyFont="1" applyAlignment="1"/>
    <xf numFmtId="49" fontId="10" fillId="9" borderId="3" xfId="5" applyNumberFormat="1" applyFont="1" applyFill="1" applyBorder="1" applyAlignment="1">
      <alignment horizontal="center" vertical="center" wrapText="1"/>
    </xf>
    <xf numFmtId="1" fontId="10" fillId="9" borderId="3" xfId="5" applyNumberFormat="1" applyFont="1" applyFill="1" applyBorder="1" applyAlignment="1">
      <alignment horizontal="center" vertical="center" wrapText="1"/>
    </xf>
    <xf numFmtId="0" fontId="10" fillId="9" borderId="3" xfId="5" applyFont="1" applyFill="1" applyBorder="1" applyAlignment="1">
      <alignment horizontal="center" vertical="center" wrapText="1"/>
    </xf>
    <xf numFmtId="169" fontId="10" fillId="10" borderId="1" xfId="5" applyNumberFormat="1" applyFont="1" applyFill="1" applyBorder="1" applyAlignment="1">
      <alignment horizontal="center" vertical="center" wrapText="1"/>
    </xf>
    <xf numFmtId="171" fontId="10" fillId="4" borderId="2" xfId="5" applyNumberFormat="1" applyFont="1" applyFill="1" applyBorder="1" applyAlignment="1">
      <alignment horizontal="center" vertical="center" wrapText="1"/>
    </xf>
    <xf numFmtId="171" fontId="10" fillId="5" borderId="2" xfId="5" applyNumberFormat="1" applyFont="1" applyFill="1" applyBorder="1" applyAlignment="1">
      <alignment horizontal="center" vertical="center" wrapText="1"/>
    </xf>
    <xf numFmtId="171" fontId="10" fillId="2" borderId="2" xfId="5" applyNumberFormat="1" applyFont="1" applyFill="1" applyBorder="1" applyAlignment="1">
      <alignment horizontal="center" vertical="center" wrapText="1"/>
    </xf>
    <xf numFmtId="171" fontId="10" fillId="6" borderId="2" xfId="5" applyNumberFormat="1" applyFont="1" applyFill="1" applyBorder="1" applyAlignment="1">
      <alignment horizontal="center" vertical="center" wrapText="1"/>
    </xf>
    <xf numFmtId="0" fontId="10" fillId="0" borderId="0" xfId="5" applyFont="1" applyAlignment="1">
      <alignment horizontal="center" vertical="center" wrapText="1"/>
    </xf>
    <xf numFmtId="49" fontId="9" fillId="9" borderId="3" xfId="5" applyNumberFormat="1" applyFont="1" applyFill="1" applyBorder="1" applyAlignment="1">
      <alignment horizontal="center" vertical="center" wrapText="1"/>
    </xf>
    <xf numFmtId="0" fontId="10" fillId="0" borderId="3" xfId="5" applyFont="1" applyFill="1" applyBorder="1" applyAlignment="1">
      <alignment horizontal="left" vertical="center" wrapText="1"/>
    </xf>
    <xf numFmtId="169" fontId="10" fillId="0" borderId="1" xfId="5" applyNumberFormat="1" applyFont="1" applyBorder="1" applyAlignment="1">
      <alignment vertical="center" wrapText="1"/>
    </xf>
    <xf numFmtId="0" fontId="10" fillId="0" borderId="0" xfId="5" applyFont="1" applyBorder="1" applyAlignment="1">
      <alignment vertical="center" wrapText="1"/>
    </xf>
    <xf numFmtId="0" fontId="10" fillId="11" borderId="0" xfId="5" applyFont="1" applyFill="1" applyBorder="1" applyAlignment="1">
      <alignment vertical="center" wrapText="1"/>
    </xf>
    <xf numFmtId="0" fontId="9" fillId="11" borderId="0" xfId="5" applyFont="1" applyFill="1" applyBorder="1" applyAlignment="1">
      <alignment vertical="center" wrapText="1"/>
    </xf>
    <xf numFmtId="49" fontId="10" fillId="2" borderId="3" xfId="5" applyNumberFormat="1" applyFont="1" applyFill="1" applyBorder="1" applyAlignment="1">
      <alignment horizontal="center" vertical="center" wrapText="1"/>
    </xf>
    <xf numFmtId="1" fontId="10" fillId="2" borderId="3" xfId="5" applyNumberFormat="1" applyFont="1" applyFill="1" applyBorder="1" applyAlignment="1">
      <alignment horizontal="center" vertical="center" wrapText="1"/>
    </xf>
    <xf numFmtId="49" fontId="9" fillId="2" borderId="3" xfId="5" applyNumberFormat="1" applyFont="1" applyFill="1" applyBorder="1" applyAlignment="1">
      <alignment horizontal="center" vertical="center" wrapText="1"/>
    </xf>
    <xf numFmtId="0" fontId="10" fillId="2" borderId="3" xfId="5" applyFont="1" applyFill="1" applyBorder="1" applyAlignment="1">
      <alignment horizontal="left" vertical="center" wrapText="1"/>
    </xf>
    <xf numFmtId="171" fontId="9" fillId="0" borderId="2" xfId="5" applyNumberFormat="1" applyFont="1" applyBorder="1" applyAlignment="1">
      <alignment horizontal="right" vertical="center" wrapText="1"/>
    </xf>
    <xf numFmtId="171" fontId="10" fillId="0" borderId="2" xfId="5" applyNumberFormat="1" applyFont="1" applyBorder="1" applyAlignment="1">
      <alignment vertical="center" wrapText="1"/>
    </xf>
    <xf numFmtId="171" fontId="9" fillId="11" borderId="2" xfId="5" applyNumberFormat="1" applyFont="1" applyFill="1" applyBorder="1" applyAlignment="1">
      <alignment horizontal="right" vertical="center" wrapText="1"/>
    </xf>
    <xf numFmtId="49" fontId="10" fillId="12" borderId="3" xfId="5" applyNumberFormat="1" applyFont="1" applyFill="1" applyBorder="1" applyAlignment="1">
      <alignment horizontal="center" vertical="center" wrapText="1"/>
    </xf>
    <xf numFmtId="1" fontId="9" fillId="12" borderId="3" xfId="5" applyNumberFormat="1" applyFont="1" applyFill="1" applyBorder="1" applyAlignment="1">
      <alignment horizontal="center" vertical="center" wrapText="1"/>
    </xf>
    <xf numFmtId="49" fontId="9" fillId="12" borderId="3" xfId="5" applyNumberFormat="1" applyFont="1" applyFill="1" applyBorder="1" applyAlignment="1">
      <alignment horizontal="center" vertical="center" wrapText="1"/>
    </xf>
    <xf numFmtId="0" fontId="10" fillId="12" borderId="3" xfId="5" applyFont="1" applyFill="1" applyBorder="1" applyAlignment="1">
      <alignment horizontal="left" vertical="center" wrapText="1"/>
    </xf>
    <xf numFmtId="169" fontId="9" fillId="0" borderId="3" xfId="5" applyNumberFormat="1" applyFont="1" applyFill="1" applyBorder="1" applyAlignment="1">
      <alignment horizontal="left" vertical="center" wrapText="1"/>
    </xf>
    <xf numFmtId="169" fontId="9" fillId="0" borderId="1" xfId="5" applyNumberFormat="1" applyFont="1" applyBorder="1" applyAlignment="1">
      <alignment vertical="center" wrapText="1"/>
    </xf>
    <xf numFmtId="171" fontId="9" fillId="0" borderId="2" xfId="5" applyNumberFormat="1" applyFont="1" applyBorder="1" applyAlignment="1">
      <alignment vertical="center" wrapText="1"/>
    </xf>
    <xf numFmtId="0" fontId="9" fillId="0" borderId="0" xfId="5" applyFont="1" applyBorder="1" applyAlignment="1">
      <alignment vertical="center" wrapText="1"/>
    </xf>
    <xf numFmtId="49" fontId="10" fillId="13" borderId="3" xfId="5" applyNumberFormat="1" applyFont="1" applyFill="1" applyBorder="1" applyAlignment="1">
      <alignment horizontal="center" vertical="center" wrapText="1"/>
    </xf>
    <xf numFmtId="1" fontId="10" fillId="13" borderId="3" xfId="5" applyNumberFormat="1" applyFont="1" applyFill="1" applyBorder="1" applyAlignment="1">
      <alignment horizontal="center" vertical="center" wrapText="1"/>
    </xf>
    <xf numFmtId="49" fontId="9" fillId="13" borderId="3" xfId="5" applyNumberFormat="1" applyFont="1" applyFill="1" applyBorder="1" applyAlignment="1">
      <alignment horizontal="center" vertical="center" wrapText="1"/>
    </xf>
    <xf numFmtId="49" fontId="10" fillId="13" borderId="3" xfId="5" applyNumberFormat="1" applyFont="1" applyFill="1" applyBorder="1" applyAlignment="1">
      <alignment horizontal="left" vertical="center" wrapText="1"/>
    </xf>
    <xf numFmtId="49" fontId="10" fillId="14" borderId="3" xfId="5" applyNumberFormat="1" applyFont="1" applyFill="1" applyBorder="1" applyAlignment="1">
      <alignment horizontal="center" vertical="center" wrapText="1"/>
    </xf>
    <xf numFmtId="1" fontId="9" fillId="14" borderId="3" xfId="5" applyNumberFormat="1" applyFont="1" applyFill="1" applyBorder="1" applyAlignment="1">
      <alignment horizontal="center" vertical="center" wrapText="1"/>
    </xf>
    <xf numFmtId="49" fontId="9" fillId="14" borderId="3" xfId="5" applyNumberFormat="1" applyFont="1" applyFill="1" applyBorder="1" applyAlignment="1">
      <alignment horizontal="center" vertical="center" wrapText="1"/>
    </xf>
    <xf numFmtId="0" fontId="10" fillId="14" borderId="3" xfId="5" applyFont="1" applyFill="1" applyBorder="1" applyAlignment="1">
      <alignment horizontal="left" vertical="center" wrapText="1"/>
    </xf>
    <xf numFmtId="171" fontId="9" fillId="11" borderId="2" xfId="5" applyNumberFormat="1" applyFont="1" applyFill="1" applyBorder="1" applyAlignment="1">
      <alignment vertical="center" wrapText="1"/>
    </xf>
    <xf numFmtId="166" fontId="9" fillId="11" borderId="0" xfId="4" applyFont="1" applyFill="1" applyBorder="1" applyAlignment="1">
      <alignment vertical="center" wrapText="1"/>
    </xf>
    <xf numFmtId="49" fontId="10" fillId="15" borderId="3" xfId="5" applyNumberFormat="1" applyFont="1" applyFill="1" applyBorder="1" applyAlignment="1">
      <alignment horizontal="center" vertical="center" wrapText="1"/>
    </xf>
    <xf numFmtId="1" fontId="9" fillId="15" borderId="3" xfId="5" applyNumberFormat="1" applyFont="1" applyFill="1" applyBorder="1" applyAlignment="1">
      <alignment horizontal="center" vertical="center" wrapText="1"/>
    </xf>
    <xf numFmtId="49" fontId="9" fillId="15" borderId="3" xfId="5" applyNumberFormat="1" applyFont="1" applyFill="1" applyBorder="1" applyAlignment="1">
      <alignment horizontal="center" vertical="center" wrapText="1"/>
    </xf>
    <xf numFmtId="0" fontId="10" fillId="15" borderId="3" xfId="5" applyFont="1" applyFill="1" applyBorder="1" applyAlignment="1">
      <alignment horizontal="left" vertical="center" wrapText="1"/>
    </xf>
    <xf numFmtId="172" fontId="9" fillId="0" borderId="0" xfId="5" applyNumberFormat="1" applyFont="1" applyBorder="1" applyAlignment="1">
      <alignment vertical="center" wrapText="1"/>
    </xf>
    <xf numFmtId="49" fontId="9" fillId="0" borderId="3" xfId="5" applyNumberFormat="1" applyFont="1" applyFill="1" applyBorder="1" applyAlignment="1">
      <alignment horizontal="center" vertical="center" wrapText="1"/>
    </xf>
    <xf numFmtId="1" fontId="9" fillId="0" borderId="3" xfId="5" applyNumberFormat="1" applyFont="1" applyFill="1" applyBorder="1" applyAlignment="1">
      <alignment horizontal="center" vertical="center" wrapText="1"/>
    </xf>
    <xf numFmtId="0" fontId="9" fillId="0" borderId="3" xfId="1" applyFont="1" applyFill="1" applyBorder="1" applyAlignment="1">
      <alignment wrapText="1"/>
    </xf>
    <xf numFmtId="169" fontId="9" fillId="0" borderId="2" xfId="5" applyNumberFormat="1" applyFont="1" applyFill="1" applyBorder="1" applyAlignment="1">
      <alignment vertical="center" wrapText="1"/>
    </xf>
    <xf numFmtId="0" fontId="9" fillId="0" borderId="0" xfId="5" applyFont="1" applyFill="1" applyBorder="1" applyAlignment="1">
      <alignment vertical="center" wrapText="1"/>
    </xf>
    <xf numFmtId="166" fontId="9" fillId="0" borderId="0" xfId="5" applyNumberFormat="1" applyFont="1" applyFill="1" applyBorder="1" applyAlignment="1">
      <alignment vertical="center" wrapText="1"/>
    </xf>
    <xf numFmtId="0" fontId="9" fillId="0" borderId="0" xfId="5" applyFont="1" applyFill="1" applyAlignment="1">
      <alignment vertical="center" wrapText="1"/>
    </xf>
    <xf numFmtId="0" fontId="9" fillId="0" borderId="0" xfId="5" applyFont="1" applyFill="1" applyAlignment="1"/>
    <xf numFmtId="169" fontId="9" fillId="11" borderId="2" xfId="5" applyNumberFormat="1" applyFont="1" applyFill="1" applyBorder="1" applyAlignment="1">
      <alignment vertical="center" wrapText="1"/>
    </xf>
    <xf numFmtId="169" fontId="9" fillId="0" borderId="2" xfId="5" applyNumberFormat="1" applyFont="1" applyBorder="1" applyAlignment="1">
      <alignment vertical="center" wrapText="1"/>
    </xf>
    <xf numFmtId="49" fontId="9" fillId="0" borderId="3" xfId="2" applyNumberFormat="1" applyFont="1" applyFill="1" applyBorder="1" applyAlignment="1">
      <alignment horizontal="center" vertical="center" wrapText="1"/>
    </xf>
    <xf numFmtId="167" fontId="11" fillId="0" borderId="2" xfId="1" applyNumberFormat="1" applyFont="1" applyFill="1" applyBorder="1"/>
    <xf numFmtId="49" fontId="10" fillId="16" borderId="3" xfId="5" applyNumberFormat="1" applyFont="1" applyFill="1" applyBorder="1" applyAlignment="1">
      <alignment horizontal="center" vertical="center" wrapText="1"/>
    </xf>
    <xf numFmtId="1" fontId="10" fillId="16" borderId="3" xfId="5" applyNumberFormat="1" applyFont="1" applyFill="1" applyBorder="1" applyAlignment="1">
      <alignment horizontal="center" vertical="center" wrapText="1"/>
    </xf>
    <xf numFmtId="49" fontId="9" fillId="16" borderId="3" xfId="5" applyNumberFormat="1" applyFont="1" applyFill="1" applyBorder="1" applyAlignment="1">
      <alignment horizontal="center" vertical="center" wrapText="1"/>
    </xf>
    <xf numFmtId="0" fontId="10" fillId="16" borderId="3" xfId="5" applyFont="1" applyFill="1" applyBorder="1" applyAlignment="1">
      <alignment horizontal="left" vertical="center" wrapText="1"/>
    </xf>
    <xf numFmtId="1" fontId="10" fillId="15" borderId="3" xfId="5" applyNumberFormat="1" applyFont="1" applyFill="1" applyBorder="1" applyAlignment="1">
      <alignment horizontal="center" vertical="center" wrapText="1"/>
    </xf>
    <xf numFmtId="0" fontId="9" fillId="17" borderId="0" xfId="5" applyFont="1" applyFill="1" applyBorder="1" applyAlignment="1">
      <alignment vertical="center" wrapText="1"/>
    </xf>
    <xf numFmtId="0" fontId="9" fillId="18" borderId="0" xfId="5" applyFont="1" applyFill="1" applyAlignment="1">
      <alignment vertical="center" wrapText="1"/>
    </xf>
    <xf numFmtId="0" fontId="9" fillId="18" borderId="0" xfId="5" applyFont="1" applyFill="1" applyAlignment="1"/>
    <xf numFmtId="49" fontId="10" fillId="20" borderId="3" xfId="5" applyNumberFormat="1" applyFont="1" applyFill="1" applyBorder="1" applyAlignment="1">
      <alignment horizontal="center" vertical="center" wrapText="1"/>
    </xf>
    <xf numFmtId="1" fontId="10" fillId="20" borderId="3" xfId="5" applyNumberFormat="1" applyFont="1" applyFill="1" applyBorder="1" applyAlignment="1">
      <alignment horizontal="center" vertical="center" wrapText="1"/>
    </xf>
    <xf numFmtId="49" fontId="9" fillId="20" borderId="3" xfId="5" applyNumberFormat="1" applyFont="1" applyFill="1" applyBorder="1" applyAlignment="1">
      <alignment horizontal="center" vertical="center" wrapText="1"/>
    </xf>
    <xf numFmtId="0" fontId="10" fillId="20" borderId="3" xfId="5" applyFont="1" applyFill="1" applyBorder="1" applyAlignment="1">
      <alignment horizontal="left" vertical="center" wrapText="1"/>
    </xf>
    <xf numFmtId="1" fontId="9" fillId="2" borderId="3" xfId="5" applyNumberFormat="1" applyFont="1" applyFill="1" applyBorder="1" applyAlignment="1">
      <alignment horizontal="center" vertical="center" wrapText="1"/>
    </xf>
    <xf numFmtId="1" fontId="9" fillId="20" borderId="3" xfId="5" applyNumberFormat="1" applyFont="1" applyFill="1" applyBorder="1" applyAlignment="1">
      <alignment horizontal="center" vertical="center" wrapText="1"/>
    </xf>
    <xf numFmtId="1" fontId="10" fillId="12" borderId="3" xfId="5" applyNumberFormat="1" applyFont="1" applyFill="1" applyBorder="1" applyAlignment="1">
      <alignment horizontal="center" vertical="center" wrapText="1"/>
    </xf>
    <xf numFmtId="1" fontId="9" fillId="16" borderId="3" xfId="5" applyNumberFormat="1" applyFont="1" applyFill="1" applyBorder="1" applyAlignment="1">
      <alignment horizontal="center" vertical="center" wrapText="1"/>
    </xf>
    <xf numFmtId="169" fontId="9" fillId="22" borderId="2" xfId="5" applyNumberFormat="1" applyFont="1" applyFill="1" applyBorder="1" applyAlignment="1">
      <alignment vertical="center" wrapText="1"/>
    </xf>
    <xf numFmtId="169" fontId="9" fillId="0" borderId="0" xfId="5" applyNumberFormat="1" applyFont="1" applyBorder="1" applyAlignment="1">
      <alignment vertical="center" wrapText="1"/>
    </xf>
    <xf numFmtId="169" fontId="9" fillId="22" borderId="0" xfId="5" applyNumberFormat="1" applyFont="1" applyFill="1" applyBorder="1" applyAlignment="1">
      <alignment vertical="center" wrapText="1"/>
    </xf>
    <xf numFmtId="173" fontId="9" fillId="0" borderId="0" xfId="5" applyNumberFormat="1" applyFont="1" applyBorder="1" applyAlignment="1">
      <alignment vertical="center" wrapText="1"/>
    </xf>
    <xf numFmtId="167" fontId="12" fillId="0" borderId="2" xfId="1" applyNumberFormat="1" applyFont="1" applyFill="1" applyBorder="1"/>
    <xf numFmtId="169" fontId="9" fillId="0" borderId="0" xfId="5" applyNumberFormat="1" applyFont="1" applyFill="1" applyBorder="1" applyAlignment="1">
      <alignment vertical="center" wrapText="1"/>
    </xf>
    <xf numFmtId="173" fontId="9" fillId="0" borderId="0" xfId="5" applyNumberFormat="1" applyFont="1" applyFill="1" applyBorder="1" applyAlignment="1">
      <alignment vertical="center" wrapText="1"/>
    </xf>
    <xf numFmtId="0" fontId="9" fillId="0" borderId="3" xfId="5" applyFont="1" applyFill="1" applyBorder="1" applyAlignment="1">
      <alignment horizontal="left" vertical="center" wrapText="1"/>
    </xf>
    <xf numFmtId="1" fontId="13" fillId="0" borderId="3" xfId="0" applyNumberFormat="1" applyFont="1" applyBorder="1" applyAlignment="1">
      <alignment horizontal="center" vertical="center" wrapText="1"/>
    </xf>
    <xf numFmtId="0" fontId="9" fillId="0" borderId="3" xfId="0" applyFont="1" applyBorder="1" applyAlignment="1">
      <alignment horizontal="justify" vertical="justify" wrapText="1"/>
    </xf>
    <xf numFmtId="169" fontId="10" fillId="0" borderId="6" xfId="5" applyNumberFormat="1" applyFont="1" applyBorder="1" applyAlignment="1">
      <alignment vertical="center" wrapText="1"/>
    </xf>
    <xf numFmtId="169" fontId="10" fillId="0" borderId="2" xfId="5" applyNumberFormat="1" applyFont="1" applyBorder="1" applyAlignment="1">
      <alignment vertical="center" wrapText="1"/>
    </xf>
    <xf numFmtId="169" fontId="10" fillId="11" borderId="2" xfId="5" applyNumberFormat="1" applyFont="1" applyFill="1" applyBorder="1" applyAlignment="1">
      <alignment vertical="center" wrapText="1"/>
    </xf>
    <xf numFmtId="169" fontId="9" fillId="0" borderId="3" xfId="5" applyNumberFormat="1" applyFont="1" applyFill="1" applyBorder="1" applyAlignment="1">
      <alignment vertical="center" wrapText="1"/>
    </xf>
    <xf numFmtId="0" fontId="9" fillId="0" borderId="3" xfId="5" applyFont="1" applyFill="1" applyBorder="1" applyAlignment="1">
      <alignment vertical="center" wrapText="1"/>
    </xf>
    <xf numFmtId="0" fontId="9" fillId="0" borderId="3" xfId="5" applyFont="1" applyFill="1" applyBorder="1" applyAlignment="1"/>
    <xf numFmtId="0" fontId="9" fillId="0" borderId="0" xfId="5" applyFont="1" applyFill="1" applyBorder="1" applyAlignment="1"/>
    <xf numFmtId="0" fontId="9" fillId="0" borderId="3" xfId="1" applyFont="1" applyFill="1" applyBorder="1" applyAlignment="1">
      <alignment horizontal="left" vertical="top" wrapText="1"/>
    </xf>
    <xf numFmtId="169" fontId="9" fillId="0" borderId="2" xfId="5" applyNumberFormat="1" applyFont="1" applyFill="1" applyBorder="1" applyAlignment="1">
      <alignment horizontal="left" vertical="center" wrapText="1"/>
    </xf>
    <xf numFmtId="167" fontId="10" fillId="0" borderId="2" xfId="1" applyNumberFormat="1" applyFont="1" applyFill="1" applyBorder="1"/>
    <xf numFmtId="0" fontId="9" fillId="0" borderId="3" xfId="1" applyFont="1" applyFill="1" applyBorder="1" applyAlignment="1">
      <alignment vertical="center" wrapText="1"/>
    </xf>
    <xf numFmtId="167" fontId="9" fillId="0" borderId="2" xfId="1" applyNumberFormat="1" applyFont="1" applyFill="1" applyBorder="1"/>
    <xf numFmtId="49" fontId="10" fillId="2" borderId="3" xfId="5" applyNumberFormat="1" applyFont="1" applyFill="1" applyBorder="1" applyAlignment="1">
      <alignment horizontal="left" vertical="center" wrapText="1"/>
    </xf>
    <xf numFmtId="49" fontId="9" fillId="0" borderId="3" xfId="5" applyNumberFormat="1" applyFont="1" applyFill="1" applyBorder="1" applyAlignment="1">
      <alignment horizontal="center" vertical="center"/>
    </xf>
    <xf numFmtId="169" fontId="9" fillId="0" borderId="0" xfId="5" applyNumberFormat="1" applyFont="1" applyFill="1" applyBorder="1" applyAlignment="1">
      <alignment vertical="center"/>
    </xf>
    <xf numFmtId="169" fontId="10" fillId="0" borderId="2" xfId="5" applyNumberFormat="1" applyFont="1" applyBorder="1" applyAlignment="1">
      <alignment vertical="center"/>
    </xf>
    <xf numFmtId="0" fontId="10" fillId="0" borderId="0" xfId="5" applyFont="1" applyAlignment="1">
      <alignment vertical="center"/>
    </xf>
    <xf numFmtId="169" fontId="9" fillId="0" borderId="2" xfId="5" applyNumberFormat="1" applyFont="1" applyBorder="1" applyAlignment="1">
      <alignment vertical="center"/>
    </xf>
    <xf numFmtId="0" fontId="9" fillId="0" borderId="0" xfId="5" applyFont="1" applyAlignment="1">
      <alignment vertical="center"/>
    </xf>
    <xf numFmtId="0" fontId="9" fillId="0" borderId="0" xfId="5" applyFont="1" applyBorder="1" applyAlignment="1">
      <alignment vertical="center"/>
    </xf>
    <xf numFmtId="169" fontId="9" fillId="0" borderId="2" xfId="5" applyNumberFormat="1" applyFont="1" applyFill="1" applyBorder="1" applyAlignment="1">
      <alignment horizontal="right" vertical="center" wrapText="1"/>
    </xf>
    <xf numFmtId="169" fontId="9" fillId="11" borderId="2" xfId="5" applyNumberFormat="1" applyFont="1" applyFill="1" applyBorder="1" applyAlignment="1">
      <alignment horizontal="right" vertical="center" wrapText="1"/>
    </xf>
    <xf numFmtId="2" fontId="9" fillId="0" borderId="3" xfId="5" applyNumberFormat="1" applyFont="1" applyFill="1" applyBorder="1" applyAlignment="1">
      <alignment horizontal="left" vertical="center" wrapText="1"/>
    </xf>
    <xf numFmtId="173" fontId="9" fillId="0" borderId="0" xfId="5" applyNumberFormat="1" applyFont="1" applyAlignment="1">
      <alignment vertical="center" wrapText="1"/>
    </xf>
    <xf numFmtId="169" fontId="9" fillId="11" borderId="0" xfId="5" applyNumberFormat="1" applyFont="1" applyFill="1" applyBorder="1" applyAlignment="1">
      <alignment vertical="center" wrapText="1"/>
    </xf>
    <xf numFmtId="173" fontId="9" fillId="11" borderId="0" xfId="5" applyNumberFormat="1" applyFont="1" applyFill="1" applyBorder="1" applyAlignment="1">
      <alignment vertical="center" wrapText="1"/>
    </xf>
    <xf numFmtId="169" fontId="9" fillId="0" borderId="0" xfId="5" applyNumberFormat="1" applyFont="1" applyFill="1" applyAlignment="1">
      <alignment vertical="center" wrapText="1"/>
    </xf>
    <xf numFmtId="173" fontId="9" fillId="0" borderId="0" xfId="5" applyNumberFormat="1" applyFont="1" applyFill="1" applyAlignment="1">
      <alignment vertical="center" wrapText="1"/>
    </xf>
    <xf numFmtId="169" fontId="9" fillId="7" borderId="3" xfId="5" applyNumberFormat="1" applyFont="1" applyFill="1" applyBorder="1" applyAlignment="1">
      <alignment horizontal="left" vertical="center" wrapText="1"/>
    </xf>
    <xf numFmtId="1" fontId="9" fillId="0" borderId="3" xfId="0" applyNumberFormat="1" applyFont="1" applyBorder="1" applyAlignment="1">
      <alignment horizontal="center" vertical="center" wrapText="1"/>
    </xf>
    <xf numFmtId="0" fontId="9" fillId="0" borderId="3" xfId="0" applyFont="1" applyBorder="1" applyAlignment="1">
      <alignment horizontal="justify" vertical="center" wrapText="1"/>
    </xf>
    <xf numFmtId="0" fontId="10" fillId="0" borderId="0" xfId="5" applyFont="1" applyAlignment="1">
      <alignment vertical="center" wrapText="1"/>
    </xf>
    <xf numFmtId="49" fontId="10" fillId="20" borderId="3" xfId="5" applyNumberFormat="1" applyFont="1" applyFill="1" applyBorder="1" applyAlignment="1">
      <alignment horizontal="left" vertical="center" wrapText="1"/>
    </xf>
    <xf numFmtId="169" fontId="9" fillId="0" borderId="6" xfId="5" applyNumberFormat="1" applyFont="1" applyBorder="1" applyAlignment="1">
      <alignment vertical="center" wrapText="1"/>
    </xf>
    <xf numFmtId="49" fontId="9" fillId="0" borderId="3" xfId="5" applyNumberFormat="1" applyFont="1" applyFill="1" applyBorder="1" applyAlignment="1">
      <alignment horizontal="left" vertical="center" wrapText="1"/>
    </xf>
    <xf numFmtId="49" fontId="10" fillId="20" borderId="8" xfId="5" applyNumberFormat="1" applyFont="1" applyFill="1" applyBorder="1" applyAlignment="1">
      <alignment horizontal="left" vertical="center" wrapText="1"/>
    </xf>
    <xf numFmtId="169" fontId="9" fillId="0" borderId="5" xfId="5" applyNumberFormat="1" applyFont="1" applyFill="1" applyBorder="1" applyAlignment="1">
      <alignment horizontal="center" vertical="center" wrapText="1"/>
    </xf>
    <xf numFmtId="169" fontId="9" fillId="9" borderId="3" xfId="5" applyNumberFormat="1" applyFont="1" applyFill="1" applyBorder="1" applyAlignment="1">
      <alignment vertical="center" wrapText="1"/>
    </xf>
    <xf numFmtId="169" fontId="9" fillId="9" borderId="1" xfId="5" applyNumberFormat="1" applyFont="1" applyFill="1" applyBorder="1" applyAlignment="1">
      <alignment vertical="center" wrapText="1"/>
    </xf>
    <xf numFmtId="169" fontId="9" fillId="9" borderId="2" xfId="5" applyNumberFormat="1" applyFont="1" applyFill="1" applyBorder="1" applyAlignment="1">
      <alignment vertical="center" wrapText="1"/>
    </xf>
    <xf numFmtId="169" fontId="9" fillId="9" borderId="0" xfId="5" applyNumberFormat="1" applyFont="1" applyFill="1" applyBorder="1" applyAlignment="1">
      <alignment vertical="center" wrapText="1"/>
    </xf>
    <xf numFmtId="0" fontId="9" fillId="9" borderId="0" xfId="5" applyFont="1" applyFill="1" applyBorder="1" applyAlignment="1">
      <alignment vertical="center" wrapText="1"/>
    </xf>
    <xf numFmtId="49" fontId="9" fillId="0" borderId="0" xfId="5" applyNumberFormat="1" applyFont="1" applyAlignment="1">
      <alignment horizontal="center" vertical="center" wrapText="1"/>
    </xf>
    <xf numFmtId="1" fontId="9" fillId="0" borderId="0" xfId="5" applyNumberFormat="1" applyFont="1" applyAlignment="1">
      <alignment horizontal="center" vertical="center" wrapText="1"/>
    </xf>
    <xf numFmtId="44" fontId="9" fillId="11" borderId="0" xfId="5" applyNumberFormat="1" applyFont="1" applyFill="1" applyBorder="1" applyAlignment="1">
      <alignment horizontal="left" vertical="center" wrapText="1"/>
    </xf>
    <xf numFmtId="44" fontId="9" fillId="0" borderId="0" xfId="5" applyNumberFormat="1" applyFont="1" applyFill="1" applyBorder="1" applyAlignment="1">
      <alignment horizontal="left" vertical="center" wrapText="1"/>
    </xf>
    <xf numFmtId="171" fontId="9" fillId="0" borderId="0" xfId="5" applyNumberFormat="1" applyFont="1" applyAlignment="1">
      <alignment vertical="center" wrapText="1"/>
    </xf>
    <xf numFmtId="1" fontId="9" fillId="0" borderId="0" xfId="5" applyNumberFormat="1" applyFont="1" applyFill="1" applyBorder="1" applyAlignment="1">
      <alignment horizontal="center" vertical="center" wrapText="1"/>
    </xf>
    <xf numFmtId="49" fontId="9" fillId="0" borderId="0" xfId="5" applyNumberFormat="1" applyFont="1" applyFill="1" applyBorder="1" applyAlignment="1">
      <alignment horizontal="center" vertical="center" wrapText="1"/>
    </xf>
    <xf numFmtId="171" fontId="9" fillId="0" borderId="3" xfId="5" applyNumberFormat="1" applyFont="1" applyBorder="1" applyAlignment="1">
      <alignment vertical="center" wrapText="1"/>
    </xf>
    <xf numFmtId="10" fontId="10" fillId="0" borderId="3" xfId="31" applyNumberFormat="1" applyFont="1" applyBorder="1" applyAlignment="1">
      <alignment vertical="center" wrapText="1"/>
    </xf>
    <xf numFmtId="172" fontId="9" fillId="0" borderId="3" xfId="5" applyNumberFormat="1" applyFont="1" applyBorder="1" applyAlignment="1">
      <alignment vertical="center" wrapText="1"/>
    </xf>
    <xf numFmtId="169" fontId="9" fillId="0" borderId="0" xfId="5" applyNumberFormat="1" applyFont="1" applyFill="1" applyBorder="1" applyAlignment="1"/>
    <xf numFmtId="169" fontId="9" fillId="7" borderId="0" xfId="5" applyNumberFormat="1" applyFont="1" applyFill="1" applyBorder="1" applyAlignment="1"/>
    <xf numFmtId="0" fontId="9" fillId="0" borderId="3" xfId="5" applyFont="1" applyBorder="1" applyAlignment="1"/>
    <xf numFmtId="172" fontId="10" fillId="0" borderId="3" xfId="5" applyNumberFormat="1" applyFont="1" applyBorder="1" applyAlignment="1"/>
    <xf numFmtId="10" fontId="10" fillId="0" borderId="3" xfId="31" applyNumberFormat="1" applyFont="1" applyBorder="1" applyAlignment="1"/>
    <xf numFmtId="166" fontId="9" fillId="0" borderId="0" xfId="10" applyFont="1" applyAlignment="1"/>
    <xf numFmtId="166" fontId="9" fillId="0" borderId="0" xfId="4" applyFont="1" applyAlignment="1"/>
    <xf numFmtId="9" fontId="9" fillId="0" borderId="0" xfId="31" applyFont="1" applyAlignment="1"/>
    <xf numFmtId="1" fontId="9" fillId="0" borderId="0" xfId="5" applyNumberFormat="1" applyFont="1" applyAlignment="1">
      <alignment horizontal="center"/>
    </xf>
    <xf numFmtId="0" fontId="9" fillId="7" borderId="0" xfId="5" applyFont="1" applyFill="1" applyBorder="1" applyAlignment="1">
      <alignment horizontal="left"/>
    </xf>
    <xf numFmtId="0" fontId="9" fillId="0" borderId="0" xfId="5" applyFont="1" applyAlignment="1">
      <alignment horizontal="left"/>
    </xf>
    <xf numFmtId="169" fontId="9" fillId="0" borderId="0" xfId="5" applyNumberFormat="1" applyFont="1" applyAlignment="1"/>
    <xf numFmtId="0" fontId="9" fillId="0" borderId="9" xfId="0" applyFont="1" applyFill="1" applyBorder="1" applyAlignment="1">
      <alignment horizontal="justify" vertical="center" wrapText="1"/>
    </xf>
    <xf numFmtId="0" fontId="9" fillId="12" borderId="3" xfId="5" applyFont="1" applyFill="1" applyBorder="1" applyAlignment="1">
      <alignment horizontal="left" vertical="center" wrapText="1"/>
    </xf>
    <xf numFmtId="49" fontId="9" fillId="13" borderId="3" xfId="5" applyNumberFormat="1" applyFont="1" applyFill="1" applyBorder="1" applyAlignment="1">
      <alignment horizontal="left" vertical="center" wrapText="1"/>
    </xf>
    <xf numFmtId="0" fontId="9" fillId="14" borderId="3" xfId="5" applyFont="1" applyFill="1" applyBorder="1" applyAlignment="1">
      <alignment horizontal="left" vertical="center" wrapText="1"/>
    </xf>
    <xf numFmtId="0" fontId="9" fillId="15" borderId="3" xfId="5" applyFont="1" applyFill="1" applyBorder="1" applyAlignment="1">
      <alignment horizontal="left" vertical="center" wrapText="1"/>
    </xf>
    <xf numFmtId="49" fontId="9" fillId="9" borderId="9" xfId="5" applyNumberFormat="1" applyFont="1" applyFill="1" applyBorder="1" applyAlignment="1">
      <alignment horizontal="left" vertical="center" wrapText="1"/>
    </xf>
    <xf numFmtId="0" fontId="9" fillId="21" borderId="0" xfId="5" applyFont="1" applyFill="1" applyBorder="1" applyAlignment="1">
      <alignment horizontal="left" vertical="center" wrapText="1"/>
    </xf>
    <xf numFmtId="0" fontId="9" fillId="19" borderId="0" xfId="5" applyFont="1" applyFill="1" applyBorder="1" applyAlignment="1">
      <alignment horizontal="left" vertical="center" wrapText="1"/>
    </xf>
    <xf numFmtId="49" fontId="9" fillId="21" borderId="0" xfId="5" applyNumberFormat="1" applyFont="1" applyFill="1" applyBorder="1" applyAlignment="1">
      <alignment horizontal="left" vertical="center" wrapText="1"/>
    </xf>
    <xf numFmtId="49" fontId="9" fillId="23" borderId="0" xfId="5" applyNumberFormat="1" applyFont="1" applyFill="1" applyBorder="1" applyAlignment="1">
      <alignment horizontal="left" vertical="center" wrapText="1"/>
    </xf>
    <xf numFmtId="0" fontId="9" fillId="26" borderId="3" xfId="5" applyFont="1" applyFill="1" applyBorder="1" applyAlignment="1">
      <alignment horizontal="center" vertical="center"/>
    </xf>
    <xf numFmtId="169" fontId="9" fillId="26" borderId="2" xfId="5" applyNumberFormat="1" applyFont="1" applyFill="1" applyBorder="1" applyAlignment="1">
      <alignment vertical="center" wrapText="1"/>
    </xf>
    <xf numFmtId="167" fontId="11" fillId="26" borderId="2" xfId="1" applyNumberFormat="1" applyFont="1" applyFill="1" applyBorder="1"/>
    <xf numFmtId="0" fontId="9" fillId="26" borderId="0" xfId="5" applyFont="1" applyFill="1" applyBorder="1" applyAlignment="1">
      <alignment vertical="center" wrapText="1"/>
    </xf>
    <xf numFmtId="0" fontId="9" fillId="26" borderId="0" xfId="5" applyFont="1" applyFill="1" applyAlignment="1">
      <alignment vertical="center" wrapText="1"/>
    </xf>
    <xf numFmtId="0" fontId="9" fillId="26" borderId="0" xfId="5" applyFont="1" applyFill="1" applyAlignment="1"/>
    <xf numFmtId="170" fontId="12" fillId="11" borderId="3" xfId="5" applyNumberFormat="1" applyFont="1" applyFill="1" applyBorder="1" applyAlignment="1">
      <alignment vertical="center" wrapText="1"/>
    </xf>
    <xf numFmtId="169" fontId="12" fillId="0" borderId="2" xfId="5" applyNumberFormat="1" applyFont="1" applyFill="1" applyBorder="1" applyAlignment="1">
      <alignment vertical="center" wrapText="1"/>
    </xf>
    <xf numFmtId="169" fontId="9" fillId="3" borderId="2" xfId="5" applyNumberFormat="1" applyFont="1" applyFill="1" applyBorder="1" applyAlignment="1">
      <alignment vertical="center" wrapText="1"/>
    </xf>
    <xf numFmtId="169" fontId="9" fillId="7" borderId="2" xfId="5" applyNumberFormat="1" applyFont="1" applyFill="1" applyBorder="1" applyAlignment="1">
      <alignment vertical="center" wrapText="1"/>
    </xf>
    <xf numFmtId="169" fontId="12" fillId="0" borderId="5" xfId="5" applyNumberFormat="1" applyFont="1" applyFill="1" applyBorder="1" applyAlignment="1">
      <alignment horizontal="center" vertical="center" wrapText="1"/>
    </xf>
    <xf numFmtId="169" fontId="9" fillId="8" borderId="3" xfId="5" applyNumberFormat="1" applyFont="1" applyFill="1" applyBorder="1" applyAlignment="1">
      <alignment horizontal="left" vertical="center" wrapText="1"/>
    </xf>
    <xf numFmtId="44" fontId="9" fillId="8" borderId="0" xfId="5" applyNumberFormat="1" applyFont="1" applyFill="1" applyBorder="1" applyAlignment="1">
      <alignment horizontal="left" vertical="center" wrapText="1"/>
    </xf>
    <xf numFmtId="4" fontId="14" fillId="0" borderId="10" xfId="9" applyNumberFormat="1" applyFont="1" applyBorder="1" applyAlignment="1">
      <alignment horizontal="right" vertical="center" wrapText="1"/>
    </xf>
    <xf numFmtId="4" fontId="15" fillId="0" borderId="3" xfId="0" applyNumberFormat="1" applyFont="1" applyBorder="1" applyAlignment="1">
      <alignment horizontal="right" vertical="center" wrapText="1"/>
    </xf>
    <xf numFmtId="171" fontId="9" fillId="0" borderId="0" xfId="5" applyNumberFormat="1" applyFont="1" applyAlignment="1">
      <alignment horizontal="center" vertical="center" wrapText="1"/>
    </xf>
    <xf numFmtId="0" fontId="9" fillId="0" borderId="0" xfId="5" applyFont="1" applyAlignment="1">
      <alignment horizontal="center"/>
    </xf>
    <xf numFmtId="0" fontId="10" fillId="0" borderId="0" xfId="5" applyFont="1" applyBorder="1" applyAlignment="1">
      <alignment horizontal="center" vertical="center" wrapText="1"/>
    </xf>
    <xf numFmtId="0" fontId="10" fillId="27" borderId="5" xfId="0" applyFont="1" applyFill="1" applyBorder="1" applyAlignment="1">
      <alignment horizontal="center" vertical="center" wrapText="1"/>
    </xf>
    <xf numFmtId="166" fontId="10" fillId="27" borderId="5" xfId="4" applyFont="1" applyFill="1" applyBorder="1" applyAlignment="1">
      <alignment horizontal="center" vertical="center" wrapText="1"/>
    </xf>
    <xf numFmtId="49" fontId="9" fillId="0" borderId="9" xfId="5" applyNumberFormat="1" applyFont="1" applyFill="1" applyBorder="1" applyAlignment="1">
      <alignment horizontal="center" vertical="center" wrapText="1"/>
    </xf>
    <xf numFmtId="49" fontId="9" fillId="20" borderId="8" xfId="5" applyNumberFormat="1" applyFont="1" applyFill="1" applyBorder="1" applyAlignment="1">
      <alignment horizontal="center" vertical="center" wrapText="1"/>
    </xf>
    <xf numFmtId="49" fontId="9" fillId="9" borderId="9" xfId="5" applyNumberFormat="1" applyFont="1" applyFill="1" applyBorder="1" applyAlignment="1">
      <alignment horizontal="center" vertical="center" wrapText="1"/>
    </xf>
    <xf numFmtId="49" fontId="16" fillId="27" borderId="2" xfId="0" applyNumberFormat="1" applyFont="1" applyFill="1" applyBorder="1" applyAlignment="1">
      <alignment horizontal="center" vertical="center" wrapText="1"/>
    </xf>
    <xf numFmtId="0" fontId="16" fillId="27" borderId="2" xfId="0" applyNumberFormat="1" applyFont="1" applyFill="1" applyBorder="1" applyAlignment="1">
      <alignment horizontal="center" vertical="center" wrapText="1"/>
    </xf>
    <xf numFmtId="0" fontId="9" fillId="0" borderId="3" xfId="5" applyNumberFormat="1" applyFont="1" applyFill="1" applyBorder="1" applyAlignment="1">
      <alignment horizontal="left" vertical="center" wrapText="1"/>
    </xf>
    <xf numFmtId="0" fontId="9" fillId="7" borderId="3" xfId="5" applyNumberFormat="1" applyFont="1" applyFill="1" applyBorder="1" applyAlignment="1">
      <alignment horizontal="left" vertical="center" wrapText="1"/>
    </xf>
    <xf numFmtId="0" fontId="9" fillId="8" borderId="3" xfId="5" applyNumberFormat="1" applyFont="1" applyFill="1" applyBorder="1" applyAlignment="1">
      <alignment horizontal="left" vertical="center" wrapText="1"/>
    </xf>
    <xf numFmtId="169" fontId="9" fillId="0" borderId="3" xfId="9" applyNumberFormat="1" applyFont="1" applyFill="1" applyBorder="1" applyAlignment="1">
      <alignment horizontal="left" vertical="center" wrapText="1"/>
    </xf>
    <xf numFmtId="0" fontId="17" fillId="0" borderId="2" xfId="0" applyFont="1" applyFill="1" applyBorder="1" applyAlignment="1">
      <alignment horizontal="left" vertical="center" wrapText="1"/>
    </xf>
    <xf numFmtId="14" fontId="17" fillId="0" borderId="1" xfId="0" applyNumberFormat="1" applyFont="1" applyFill="1" applyBorder="1" applyAlignment="1">
      <alignment horizontal="left" vertical="center" wrapText="1"/>
    </xf>
    <xf numFmtId="166" fontId="17" fillId="28" borderId="2" xfId="4" applyFont="1" applyFill="1" applyBorder="1" applyAlignment="1">
      <alignment horizontal="left" vertical="center" wrapText="1"/>
    </xf>
    <xf numFmtId="0" fontId="17" fillId="28" borderId="2" xfId="0" applyFont="1" applyFill="1" applyBorder="1" applyAlignment="1">
      <alignment horizontal="left" vertical="center" wrapText="1"/>
    </xf>
    <xf numFmtId="0" fontId="10" fillId="20" borderId="3" xfId="9" applyFont="1" applyFill="1" applyBorder="1" applyAlignment="1">
      <alignment horizontal="left" vertical="center" wrapText="1"/>
    </xf>
    <xf numFmtId="0" fontId="10" fillId="12" borderId="3" xfId="9" applyFont="1" applyFill="1" applyBorder="1" applyAlignment="1">
      <alignment horizontal="left" vertical="center" wrapText="1"/>
    </xf>
    <xf numFmtId="49" fontId="10" fillId="13" borderId="3" xfId="9" applyNumberFormat="1" applyFont="1" applyFill="1" applyBorder="1" applyAlignment="1">
      <alignment horizontal="left" vertical="center" wrapText="1"/>
    </xf>
    <xf numFmtId="0" fontId="10" fillId="16" borderId="3" xfId="9" applyFont="1" applyFill="1" applyBorder="1" applyAlignment="1">
      <alignment horizontal="left" vertical="center" wrapText="1"/>
    </xf>
    <xf numFmtId="0" fontId="17" fillId="0" borderId="1" xfId="0" applyFont="1" applyFill="1" applyBorder="1" applyAlignment="1">
      <alignment horizontal="left" vertical="center" wrapText="1"/>
    </xf>
    <xf numFmtId="166" fontId="17" fillId="0" borderId="1" xfId="4" applyFont="1" applyFill="1" applyBorder="1" applyAlignment="1">
      <alignment horizontal="left" vertical="center" wrapText="1"/>
    </xf>
    <xf numFmtId="0" fontId="17" fillId="21" borderId="2" xfId="0" applyFont="1" applyFill="1" applyBorder="1" applyAlignment="1">
      <alignment horizontal="left" vertical="center" wrapText="1"/>
    </xf>
    <xf numFmtId="14" fontId="17" fillId="21" borderId="2" xfId="0" applyNumberFormat="1" applyFont="1" applyFill="1" applyBorder="1" applyAlignment="1">
      <alignment horizontal="left" vertical="center" wrapText="1"/>
    </xf>
    <xf numFmtId="0" fontId="17" fillId="7" borderId="3" xfId="0" applyFont="1" applyFill="1" applyBorder="1" applyAlignment="1">
      <alignment horizontal="justify" vertical="center" wrapText="1"/>
    </xf>
    <xf numFmtId="14" fontId="17" fillId="11" borderId="1" xfId="0" applyNumberFormat="1" applyFont="1" applyFill="1" applyBorder="1" applyAlignment="1">
      <alignment horizontal="center" vertical="center" wrapText="1"/>
    </xf>
    <xf numFmtId="169" fontId="9" fillId="0" borderId="3" xfId="9" applyNumberFormat="1" applyFont="1" applyFill="1" applyBorder="1" applyAlignment="1">
      <alignment horizontal="center" vertical="center" wrapText="1"/>
    </xf>
    <xf numFmtId="0" fontId="17" fillId="11" borderId="1" xfId="0" applyFont="1" applyFill="1" applyBorder="1" applyAlignment="1">
      <alignment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justify" vertical="center" wrapText="1"/>
    </xf>
    <xf numFmtId="0" fontId="9" fillId="0" borderId="0" xfId="9" applyFont="1" applyFill="1" applyAlignment="1">
      <alignment horizontal="left" vertical="center"/>
    </xf>
    <xf numFmtId="0" fontId="8" fillId="0" borderId="3" xfId="0" applyFont="1" applyFill="1" applyBorder="1" applyAlignment="1">
      <alignment vertical="center" wrapText="1"/>
    </xf>
    <xf numFmtId="49" fontId="12" fillId="0" borderId="3" xfId="5" applyNumberFormat="1" applyFont="1" applyFill="1" applyBorder="1" applyAlignment="1">
      <alignment horizontal="center" vertical="center" wrapText="1"/>
    </xf>
    <xf numFmtId="0" fontId="9" fillId="0" borderId="3" xfId="5" applyFont="1" applyFill="1" applyBorder="1" applyAlignment="1">
      <alignment horizontal="center" vertical="center"/>
    </xf>
    <xf numFmtId="174" fontId="9" fillId="0" borderId="1" xfId="9" applyNumberFormat="1" applyFont="1" applyFill="1" applyBorder="1" applyAlignment="1">
      <alignment horizontal="right" vertical="center" wrapText="1"/>
    </xf>
    <xf numFmtId="169" fontId="9" fillId="0" borderId="3" xfId="9" applyNumberFormat="1" applyFont="1" applyFill="1" applyBorder="1" applyAlignment="1">
      <alignment horizontal="justify" vertical="center" wrapText="1"/>
    </xf>
    <xf numFmtId="0" fontId="9" fillId="0" borderId="3" xfId="9" applyNumberFormat="1" applyFont="1" applyFill="1" applyBorder="1" applyAlignment="1">
      <alignment horizontal="justify" vertical="center" wrapText="1"/>
    </xf>
    <xf numFmtId="14" fontId="9" fillId="0" borderId="3" xfId="9" applyNumberFormat="1" applyFont="1" applyFill="1" applyBorder="1" applyAlignment="1">
      <alignment horizontal="justify" vertical="center" wrapText="1"/>
    </xf>
    <xf numFmtId="169" fontId="9" fillId="0" borderId="3" xfId="9" applyNumberFormat="1" applyFont="1" applyFill="1" applyBorder="1" applyAlignment="1">
      <alignment horizontal="justify" vertical="center" wrapText="1"/>
    </xf>
    <xf numFmtId="169" fontId="9" fillId="7" borderId="3" xfId="9" applyNumberFormat="1" applyFont="1" applyFill="1" applyBorder="1" applyAlignment="1">
      <alignment horizontal="justify" vertical="center" wrapText="1"/>
    </xf>
    <xf numFmtId="0" fontId="9" fillId="0" borderId="3" xfId="9" applyNumberFormat="1" applyFont="1" applyFill="1" applyBorder="1" applyAlignment="1">
      <alignment horizontal="justify" vertical="center" wrapText="1"/>
    </xf>
    <xf numFmtId="14" fontId="9" fillId="0" borderId="3" xfId="9" applyNumberFormat="1" applyFont="1" applyFill="1" applyBorder="1" applyAlignment="1">
      <alignment horizontal="justify" vertical="center" wrapText="1"/>
    </xf>
    <xf numFmtId="0" fontId="9" fillId="7" borderId="3" xfId="9" applyNumberFormat="1" applyFont="1" applyFill="1" applyBorder="1" applyAlignment="1">
      <alignment horizontal="justify" vertical="top" wrapText="1"/>
    </xf>
    <xf numFmtId="171" fontId="9" fillId="0" borderId="0" xfId="5" applyNumberFormat="1" applyFont="1" applyAlignment="1">
      <alignment horizontal="center" vertical="center" wrapText="1"/>
    </xf>
    <xf numFmtId="0" fontId="9" fillId="0" borderId="0" xfId="5" applyFont="1" applyAlignment="1">
      <alignment horizontal="center"/>
    </xf>
    <xf numFmtId="171" fontId="10" fillId="6" borderId="4" xfId="5" applyNumberFormat="1" applyFont="1" applyFill="1" applyBorder="1" applyAlignment="1">
      <alignment horizontal="center" vertical="center" wrapText="1"/>
    </xf>
    <xf numFmtId="0" fontId="9" fillId="0" borderId="4" xfId="5" applyFont="1" applyBorder="1"/>
    <xf numFmtId="49" fontId="10" fillId="9" borderId="3" xfId="5" applyNumberFormat="1" applyFont="1" applyFill="1" applyBorder="1" applyAlignment="1">
      <alignment horizontal="center" vertical="center" wrapText="1"/>
    </xf>
    <xf numFmtId="171" fontId="10" fillId="4" borderId="4" xfId="5" applyNumberFormat="1" applyFont="1" applyFill="1" applyBorder="1" applyAlignment="1">
      <alignment horizontal="center" vertical="center" wrapText="1"/>
    </xf>
    <xf numFmtId="171" fontId="10" fillId="5" borderId="4" xfId="5" applyNumberFormat="1" applyFont="1" applyFill="1" applyBorder="1" applyAlignment="1">
      <alignment horizontal="center" vertical="center" wrapText="1"/>
    </xf>
    <xf numFmtId="171" fontId="10" fillId="2" borderId="4" xfId="5" applyNumberFormat="1" applyFont="1" applyFill="1" applyBorder="1" applyAlignment="1">
      <alignment horizontal="center" vertical="center" wrapText="1"/>
    </xf>
    <xf numFmtId="0" fontId="10" fillId="0" borderId="7" xfId="5" applyFont="1" applyBorder="1" applyAlignment="1">
      <alignment horizontal="center" vertical="center" wrapText="1"/>
    </xf>
  </cellXfs>
  <cellStyles count="36">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3" builtinId="8"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4" builtinId="9" hidden="1"/>
    <cellStyle name="Millares [0] 2" xfId="2"/>
    <cellStyle name="Millares [0] 2 2" xfId="35"/>
    <cellStyle name="Moneda" xfId="10" builtinId="4"/>
    <cellStyle name="Moneda [0] 2" xfId="6"/>
    <cellStyle name="Moneda 2" xfId="4"/>
    <cellStyle name="Normal" xfId="0" builtinId="0"/>
    <cellStyle name="Normal 2" xfId="5"/>
    <cellStyle name="Normal 2 2" xfId="9"/>
    <cellStyle name="Normal 3" xfId="1"/>
    <cellStyle name="Normal 3 2" xfId="32"/>
    <cellStyle name="Normal 5 2" xfId="3"/>
    <cellStyle name="Normal 7" xfId="8"/>
    <cellStyle name="Porcentaje 2" xfId="7"/>
    <cellStyle name="Porcentual" xfId="3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sheetPr>
  <dimension ref="A1:HW286"/>
  <sheetViews>
    <sheetView tabSelected="1" view="pageBreakPreview" topLeftCell="A2" zoomScale="70" zoomScaleNormal="150" zoomScaleSheetLayoutView="70" zoomScalePageLayoutView="150" workbookViewId="0">
      <pane ySplit="1" topLeftCell="A154" activePane="bottomLeft" state="frozen"/>
      <selection activeCell="A2" sqref="A2"/>
      <selection pane="bottomLeft" activeCell="P157" sqref="P157"/>
    </sheetView>
  </sheetViews>
  <sheetFormatPr baseColWidth="10" defaultColWidth="12.42578125" defaultRowHeight="11.25"/>
  <cols>
    <col min="1" max="1" width="3.42578125" style="12" customWidth="1"/>
    <col min="2" max="2" width="4.140625" style="12" customWidth="1"/>
    <col min="3" max="3" width="4.28515625" style="12" customWidth="1"/>
    <col min="4" max="5" width="5.7109375" style="12" customWidth="1"/>
    <col min="6" max="6" width="13.42578125" style="156" hidden="1" customWidth="1"/>
    <col min="7" max="7" width="10.42578125" style="12" customWidth="1"/>
    <col min="8" max="8" width="9.28515625" style="12" customWidth="1"/>
    <col min="9" max="15" width="9.28515625" style="12" hidden="1" customWidth="1"/>
    <col min="16" max="16" width="36.85546875" style="158" customWidth="1"/>
    <col min="17" max="18" width="20.7109375" style="65" customWidth="1"/>
    <col min="19" max="19" width="30.7109375" style="65" customWidth="1"/>
    <col min="20" max="20" width="29.140625" style="65" customWidth="1"/>
    <col min="21" max="27" width="20.7109375" style="65" customWidth="1"/>
    <col min="28" max="28" width="18.85546875" style="159" customWidth="1"/>
    <col min="29" max="29" width="18.85546875" style="12" customWidth="1"/>
    <col min="30" max="30" width="19.140625" style="12" customWidth="1"/>
    <col min="31" max="31" width="25.28515625" style="12" customWidth="1"/>
    <col min="32" max="32" width="22.42578125" style="12" customWidth="1"/>
    <col min="33" max="33" width="22.28515625" style="12" customWidth="1"/>
    <col min="34" max="34" width="21.85546875" style="12" customWidth="1"/>
    <col min="35" max="36" width="27.28515625" style="12" customWidth="1"/>
    <col min="37" max="37" width="15.7109375" style="12" customWidth="1"/>
    <col min="38" max="39" width="16.140625" style="12" customWidth="1"/>
    <col min="40" max="40" width="18.42578125" style="12" customWidth="1"/>
    <col min="41" max="41" width="16.140625" style="12" customWidth="1"/>
    <col min="42" max="42" width="19.140625" style="12" customWidth="1"/>
    <col min="43" max="43" width="18" style="12" customWidth="1"/>
    <col min="44" max="44" width="16.140625" style="12" customWidth="1"/>
    <col min="45" max="46" width="16.7109375" style="12" customWidth="1"/>
    <col min="47" max="47" width="19.7109375" style="12" customWidth="1"/>
    <col min="48" max="51" width="16.140625" style="12" customWidth="1"/>
    <col min="52" max="52" width="16.28515625" style="12" customWidth="1"/>
    <col min="53" max="53" width="18.42578125" style="12" customWidth="1"/>
    <col min="54" max="55" width="17.42578125" style="12" customWidth="1"/>
    <col min="56" max="56" width="15.28515625" style="12" customWidth="1"/>
    <col min="57" max="57" width="13" style="12" customWidth="1"/>
    <col min="58" max="59" width="15.28515625" style="12" customWidth="1"/>
    <col min="60" max="60" width="13" style="12" customWidth="1"/>
    <col min="61" max="61" width="18.7109375" style="12" customWidth="1"/>
    <col min="62" max="62" width="13" style="12" customWidth="1"/>
    <col min="63" max="63" width="16.7109375" style="12" customWidth="1"/>
    <col min="64" max="64" width="13" style="12" customWidth="1"/>
    <col min="65" max="65" width="16.85546875" style="12" customWidth="1"/>
    <col min="66" max="66" width="18.140625" style="12" customWidth="1"/>
    <col min="67" max="71" width="18.7109375" style="12" customWidth="1"/>
    <col min="72" max="72" width="24.7109375" style="12" customWidth="1"/>
    <col min="73" max="73" width="16.85546875" style="12" customWidth="1"/>
    <col min="74" max="74" width="40.7109375" style="12" bestFit="1" customWidth="1"/>
    <col min="75" max="77" width="17.42578125" style="12" customWidth="1"/>
    <col min="78" max="78" width="17.28515625" style="12" customWidth="1"/>
    <col min="79" max="79" width="27.42578125" style="12" customWidth="1"/>
    <col min="80" max="80" width="21.42578125" style="12" bestFit="1" customWidth="1"/>
    <col min="81" max="81" width="18.28515625" style="12" customWidth="1"/>
    <col min="82" max="82" width="16.28515625" style="12" customWidth="1"/>
    <col min="83" max="83" width="15.7109375" style="12" customWidth="1"/>
    <col min="84" max="84" width="20.42578125" style="12" customWidth="1"/>
    <col min="85" max="88" width="20.7109375" style="12" customWidth="1"/>
    <col min="89" max="89" width="19.140625" style="12" customWidth="1"/>
    <col min="90" max="90" width="5" style="12" customWidth="1"/>
    <col min="91" max="91" width="17.42578125" style="12" bestFit="1" customWidth="1"/>
    <col min="92" max="94" width="4.140625" style="12" customWidth="1"/>
    <col min="95" max="222" width="11.85546875" style="12" customWidth="1"/>
    <col min="223" max="223" width="4.140625" style="12" customWidth="1"/>
    <col min="224" max="224" width="16.140625" style="12" customWidth="1"/>
    <col min="225" max="231" width="12.42578125" style="12" customWidth="1"/>
    <col min="232" max="16384" width="12.42578125" style="12"/>
  </cols>
  <sheetData>
    <row r="1" spans="1:231" hidden="1">
      <c r="A1" s="238" t="s">
        <v>274</v>
      </c>
      <c r="B1" s="238"/>
      <c r="C1" s="238"/>
      <c r="D1" s="238"/>
      <c r="E1" s="238"/>
      <c r="F1" s="238"/>
      <c r="G1" s="238"/>
      <c r="H1" s="238"/>
      <c r="I1" s="238"/>
      <c r="J1" s="238"/>
      <c r="K1" s="238"/>
      <c r="L1" s="238"/>
      <c r="M1" s="238"/>
      <c r="N1" s="238"/>
      <c r="O1" s="238"/>
      <c r="P1" s="238"/>
      <c r="Q1" s="238"/>
      <c r="R1" s="187"/>
      <c r="S1" s="187"/>
      <c r="T1" s="187"/>
      <c r="U1" s="187"/>
      <c r="V1" s="187"/>
      <c r="W1" s="187"/>
      <c r="X1" s="187"/>
      <c r="Y1" s="187"/>
      <c r="Z1" s="187"/>
      <c r="AA1" s="187"/>
      <c r="AB1" s="9"/>
      <c r="AC1" s="235"/>
      <c r="AD1" s="235"/>
      <c r="AE1" s="235"/>
      <c r="AF1" s="235"/>
      <c r="AG1" s="235"/>
      <c r="AH1" s="235"/>
      <c r="AI1" s="235"/>
      <c r="AJ1" s="235"/>
      <c r="AK1" s="236" t="s">
        <v>19</v>
      </c>
      <c r="AL1" s="233"/>
      <c r="AM1" s="233"/>
      <c r="AN1" s="233"/>
      <c r="AO1" s="233"/>
      <c r="AP1" s="233"/>
      <c r="AQ1" s="233"/>
      <c r="AR1" s="233"/>
      <c r="AS1" s="233"/>
      <c r="AT1" s="233"/>
      <c r="AU1" s="233"/>
      <c r="AV1" s="233"/>
      <c r="AW1" s="233"/>
      <c r="AX1" s="233"/>
      <c r="AY1" s="233"/>
      <c r="AZ1" s="233"/>
      <c r="BA1" s="233"/>
      <c r="BB1" s="233"/>
      <c r="BC1" s="233"/>
      <c r="BD1" s="237" t="s">
        <v>0</v>
      </c>
      <c r="BE1" s="233"/>
      <c r="BF1" s="233"/>
      <c r="BG1" s="233"/>
      <c r="BH1" s="233"/>
      <c r="BI1" s="233"/>
      <c r="BJ1" s="233"/>
      <c r="BK1" s="233"/>
      <c r="BL1" s="233"/>
      <c r="BM1" s="233"/>
      <c r="BN1" s="233"/>
      <c r="BO1" s="233"/>
      <c r="BP1" s="10"/>
      <c r="BQ1" s="10"/>
      <c r="BR1" s="10"/>
      <c r="BS1" s="10"/>
      <c r="BT1" s="232" t="s">
        <v>8</v>
      </c>
      <c r="BU1" s="233"/>
      <c r="BV1" s="233"/>
      <c r="BW1" s="233"/>
      <c r="BX1" s="233"/>
      <c r="BY1" s="233"/>
      <c r="BZ1" s="233"/>
      <c r="CA1" s="233"/>
      <c r="CB1" s="233"/>
      <c r="CC1" s="233"/>
      <c r="CD1" s="233"/>
      <c r="CE1" s="233"/>
      <c r="CF1" s="233"/>
      <c r="CG1" s="233"/>
      <c r="CH1" s="233"/>
      <c r="CI1" s="233"/>
      <c r="CJ1" s="233"/>
      <c r="CK1" s="233"/>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row>
    <row r="2" spans="1:231" ht="67.5">
      <c r="A2" s="13" t="s">
        <v>20</v>
      </c>
      <c r="B2" s="13" t="s">
        <v>21</v>
      </c>
      <c r="C2" s="13" t="s">
        <v>22</v>
      </c>
      <c r="D2" s="13" t="s">
        <v>23</v>
      </c>
      <c r="E2" s="13" t="s">
        <v>24</v>
      </c>
      <c r="F2" s="14" t="s">
        <v>25</v>
      </c>
      <c r="G2" s="13" t="s">
        <v>26</v>
      </c>
      <c r="H2" s="13" t="s">
        <v>27</v>
      </c>
      <c r="I2" s="193" t="s">
        <v>428</v>
      </c>
      <c r="J2" s="193" t="s">
        <v>429</v>
      </c>
      <c r="K2" s="193" t="s">
        <v>430</v>
      </c>
      <c r="L2" s="194" t="s">
        <v>431</v>
      </c>
      <c r="M2" s="193" t="s">
        <v>432</v>
      </c>
      <c r="N2" s="194" t="s">
        <v>433</v>
      </c>
      <c r="O2" s="194" t="s">
        <v>434</v>
      </c>
      <c r="P2" s="15" t="s">
        <v>28</v>
      </c>
      <c r="Q2" s="15" t="s">
        <v>29</v>
      </c>
      <c r="R2" s="188" t="s">
        <v>418</v>
      </c>
      <c r="S2" s="188" t="s">
        <v>419</v>
      </c>
      <c r="T2" s="188" t="s">
        <v>420</v>
      </c>
      <c r="U2" s="188" t="s">
        <v>421</v>
      </c>
      <c r="V2" s="188" t="s">
        <v>422</v>
      </c>
      <c r="W2" s="188" t="s">
        <v>423</v>
      </c>
      <c r="X2" s="189" t="s">
        <v>424</v>
      </c>
      <c r="Y2" s="188" t="s">
        <v>425</v>
      </c>
      <c r="Z2" s="188" t="s">
        <v>426</v>
      </c>
      <c r="AA2" s="188" t="s">
        <v>427</v>
      </c>
      <c r="AB2" s="16" t="s">
        <v>30</v>
      </c>
      <c r="AC2" s="17" t="s">
        <v>31</v>
      </c>
      <c r="AD2" s="17" t="s">
        <v>2</v>
      </c>
      <c r="AE2" s="17" t="s">
        <v>32</v>
      </c>
      <c r="AF2" s="17" t="s">
        <v>33</v>
      </c>
      <c r="AG2" s="17" t="s">
        <v>34</v>
      </c>
      <c r="AH2" s="17" t="s">
        <v>35</v>
      </c>
      <c r="AI2" s="17" t="s">
        <v>36</v>
      </c>
      <c r="AJ2" s="17" t="s">
        <v>3</v>
      </c>
      <c r="AK2" s="18" t="s">
        <v>37</v>
      </c>
      <c r="AL2" s="18" t="s">
        <v>38</v>
      </c>
      <c r="AM2" s="18" t="s">
        <v>39</v>
      </c>
      <c r="AN2" s="18" t="s">
        <v>40</v>
      </c>
      <c r="AO2" s="18" t="s">
        <v>41</v>
      </c>
      <c r="AP2" s="18" t="s">
        <v>42</v>
      </c>
      <c r="AQ2" s="18" t="s">
        <v>4</v>
      </c>
      <c r="AR2" s="18" t="s">
        <v>43</v>
      </c>
      <c r="AS2" s="18" t="s">
        <v>44</v>
      </c>
      <c r="AT2" s="18" t="s">
        <v>45</v>
      </c>
      <c r="AU2" s="18" t="s">
        <v>46</v>
      </c>
      <c r="AV2" s="18" t="s">
        <v>47</v>
      </c>
      <c r="AW2" s="18" t="s">
        <v>7</v>
      </c>
      <c r="AX2" s="18" t="s">
        <v>15</v>
      </c>
      <c r="AY2" s="18" t="s">
        <v>16</v>
      </c>
      <c r="AZ2" s="18" t="s">
        <v>6</v>
      </c>
      <c r="BA2" s="18" t="s">
        <v>5</v>
      </c>
      <c r="BB2" s="18" t="s">
        <v>48</v>
      </c>
      <c r="BC2" s="18" t="s">
        <v>49</v>
      </c>
      <c r="BD2" s="19" t="s">
        <v>50</v>
      </c>
      <c r="BE2" s="19" t="s">
        <v>51</v>
      </c>
      <c r="BF2" s="19" t="s">
        <v>52</v>
      </c>
      <c r="BG2" s="19" t="s">
        <v>1</v>
      </c>
      <c r="BH2" s="19" t="s">
        <v>53</v>
      </c>
      <c r="BI2" s="19" t="s">
        <v>54</v>
      </c>
      <c r="BJ2" s="19" t="s">
        <v>55</v>
      </c>
      <c r="BK2" s="19" t="s">
        <v>56</v>
      </c>
      <c r="BL2" s="19" t="s">
        <v>57</v>
      </c>
      <c r="BM2" s="19" t="s">
        <v>58</v>
      </c>
      <c r="BN2" s="19" t="s">
        <v>59</v>
      </c>
      <c r="BO2" s="20" t="s">
        <v>9</v>
      </c>
      <c r="BP2" s="20" t="s">
        <v>229</v>
      </c>
      <c r="BQ2" s="20" t="s">
        <v>230</v>
      </c>
      <c r="BR2" s="20" t="s">
        <v>231</v>
      </c>
      <c r="BS2" s="20" t="s">
        <v>232</v>
      </c>
      <c r="BT2" s="20" t="s">
        <v>228</v>
      </c>
      <c r="BU2" s="20" t="s">
        <v>14</v>
      </c>
      <c r="BV2" s="20" t="s">
        <v>60</v>
      </c>
      <c r="BW2" s="20" t="s">
        <v>61</v>
      </c>
      <c r="BX2" s="20" t="s">
        <v>291</v>
      </c>
      <c r="BY2" s="20" t="s">
        <v>292</v>
      </c>
      <c r="BZ2" s="20" t="s">
        <v>10</v>
      </c>
      <c r="CA2" s="20" t="s">
        <v>11</v>
      </c>
      <c r="CB2" s="20" t="s">
        <v>17</v>
      </c>
      <c r="CC2" s="20" t="s">
        <v>18</v>
      </c>
      <c r="CD2" s="20" t="s">
        <v>62</v>
      </c>
      <c r="CE2" s="20" t="s">
        <v>63</v>
      </c>
      <c r="CF2" s="20" t="s">
        <v>64</v>
      </c>
      <c r="CG2" s="20" t="s">
        <v>65</v>
      </c>
      <c r="CH2" s="20" t="s">
        <v>66</v>
      </c>
      <c r="CI2" s="20" t="s">
        <v>67</v>
      </c>
      <c r="CJ2" s="20" t="s">
        <v>12</v>
      </c>
      <c r="CK2" s="20" t="s">
        <v>68</v>
      </c>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row>
    <row r="3" spans="1:231" ht="22.5" customHeight="1">
      <c r="A3" s="28" t="s">
        <v>69</v>
      </c>
      <c r="B3" s="28"/>
      <c r="C3" s="28"/>
      <c r="D3" s="28"/>
      <c r="E3" s="28"/>
      <c r="F3" s="29"/>
      <c r="G3" s="30"/>
      <c r="H3" s="30"/>
      <c r="I3" s="30"/>
      <c r="J3" s="30"/>
      <c r="K3" s="30"/>
      <c r="L3" s="30"/>
      <c r="M3" s="30"/>
      <c r="N3" s="30"/>
      <c r="O3" s="30"/>
      <c r="P3" s="31" t="s">
        <v>70</v>
      </c>
      <c r="Q3" s="39"/>
      <c r="R3" s="39"/>
      <c r="S3" s="39"/>
      <c r="T3" s="39"/>
      <c r="U3" s="39"/>
      <c r="V3" s="39"/>
      <c r="W3" s="39"/>
      <c r="X3" s="39"/>
      <c r="Y3" s="23"/>
      <c r="Z3" s="23"/>
      <c r="AA3" s="23"/>
      <c r="AB3" s="24"/>
      <c r="AC3" s="32"/>
      <c r="AD3" s="32"/>
      <c r="AE3" s="32"/>
      <c r="AF3" s="32"/>
      <c r="AG3" s="32"/>
      <c r="AH3" s="32"/>
      <c r="AI3" s="32"/>
      <c r="AJ3" s="32"/>
      <c r="AK3" s="33"/>
      <c r="AL3" s="33"/>
      <c r="AM3" s="33"/>
      <c r="AN3" s="33"/>
      <c r="AO3" s="33"/>
      <c r="AP3" s="33"/>
      <c r="AQ3" s="33"/>
      <c r="AR3" s="33"/>
      <c r="AS3" s="33"/>
      <c r="AT3" s="33"/>
      <c r="AU3" s="33"/>
      <c r="AV3" s="33"/>
      <c r="AW3" s="33"/>
      <c r="AX3" s="33"/>
      <c r="AY3" s="33"/>
      <c r="AZ3" s="33"/>
      <c r="BA3" s="33"/>
      <c r="BB3" s="33"/>
      <c r="BC3" s="33"/>
      <c r="BD3" s="32"/>
      <c r="BE3" s="32"/>
      <c r="BF3" s="32"/>
      <c r="BG3" s="32"/>
      <c r="BH3" s="32"/>
      <c r="BI3" s="32"/>
      <c r="BJ3" s="32"/>
      <c r="BK3" s="32"/>
      <c r="BL3" s="32"/>
      <c r="BM3" s="32"/>
      <c r="BN3" s="32"/>
      <c r="BO3" s="32"/>
      <c r="BP3" s="32"/>
      <c r="BQ3" s="32"/>
      <c r="BR3" s="32"/>
      <c r="BS3" s="32"/>
      <c r="BT3" s="34"/>
      <c r="BU3" s="34"/>
      <c r="BV3" s="32"/>
      <c r="BW3" s="32"/>
      <c r="BX3" s="32"/>
      <c r="BY3" s="32"/>
      <c r="BZ3" s="32"/>
      <c r="CA3" s="32"/>
      <c r="CB3" s="32"/>
      <c r="CC3" s="32"/>
      <c r="CD3" s="32"/>
      <c r="CE3" s="32"/>
      <c r="CF3" s="32"/>
      <c r="CG3" s="32"/>
      <c r="CH3" s="32"/>
      <c r="CI3" s="32"/>
      <c r="CJ3" s="32"/>
      <c r="CK3" s="32"/>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11"/>
      <c r="HR3" s="11"/>
      <c r="HS3" s="11"/>
      <c r="HT3" s="11"/>
      <c r="HU3" s="11"/>
      <c r="HV3" s="11"/>
      <c r="HW3" s="11"/>
    </row>
    <row r="4" spans="1:231">
      <c r="A4" s="35" t="s">
        <v>69</v>
      </c>
      <c r="B4" s="35" t="s">
        <v>71</v>
      </c>
      <c r="C4" s="35"/>
      <c r="D4" s="35"/>
      <c r="E4" s="35"/>
      <c r="F4" s="36"/>
      <c r="G4" s="37"/>
      <c r="H4" s="37"/>
      <c r="I4" s="37"/>
      <c r="J4" s="37"/>
      <c r="K4" s="37"/>
      <c r="L4" s="37"/>
      <c r="M4" s="37"/>
      <c r="N4" s="37"/>
      <c r="O4" s="37"/>
      <c r="P4" s="161" t="s">
        <v>72</v>
      </c>
      <c r="Q4" s="161"/>
      <c r="R4" s="161"/>
      <c r="S4" s="161"/>
      <c r="T4" s="161"/>
      <c r="U4" s="161"/>
      <c r="V4" s="161"/>
      <c r="W4" s="161"/>
      <c r="X4" s="161"/>
      <c r="Y4" s="161"/>
      <c r="Z4" s="161"/>
      <c r="AA4" s="161"/>
      <c r="AB4" s="40"/>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11"/>
      <c r="HR4" s="11"/>
      <c r="HS4" s="11"/>
      <c r="HT4" s="11"/>
      <c r="HU4" s="11"/>
      <c r="HV4" s="11"/>
      <c r="HW4" s="11"/>
    </row>
    <row r="5" spans="1:231">
      <c r="A5" s="43" t="s">
        <v>69</v>
      </c>
      <c r="B5" s="43" t="s">
        <v>71</v>
      </c>
      <c r="C5" s="43" t="s">
        <v>73</v>
      </c>
      <c r="D5" s="43"/>
      <c r="E5" s="43"/>
      <c r="F5" s="44"/>
      <c r="G5" s="43"/>
      <c r="H5" s="45"/>
      <c r="I5" s="45"/>
      <c r="J5" s="45"/>
      <c r="K5" s="45"/>
      <c r="L5" s="45"/>
      <c r="M5" s="45"/>
      <c r="N5" s="45"/>
      <c r="O5" s="45"/>
      <c r="P5" s="162" t="s">
        <v>74</v>
      </c>
      <c r="Q5" s="162"/>
      <c r="R5" s="162"/>
      <c r="S5" s="162"/>
      <c r="T5" s="162"/>
      <c r="U5" s="162"/>
      <c r="V5" s="162"/>
      <c r="W5" s="162"/>
      <c r="X5" s="162"/>
      <c r="Y5" s="162"/>
      <c r="Z5" s="162"/>
      <c r="AA5" s="162"/>
      <c r="AB5" s="40"/>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11"/>
      <c r="HR5" s="11"/>
      <c r="HS5" s="11"/>
      <c r="HT5" s="11"/>
      <c r="HU5" s="11"/>
      <c r="HV5" s="11"/>
      <c r="HW5" s="11"/>
    </row>
    <row r="6" spans="1:231">
      <c r="A6" s="47" t="s">
        <v>69</v>
      </c>
      <c r="B6" s="47" t="s">
        <v>71</v>
      </c>
      <c r="C6" s="47" t="s">
        <v>73</v>
      </c>
      <c r="D6" s="47" t="s">
        <v>75</v>
      </c>
      <c r="E6" s="47"/>
      <c r="F6" s="48"/>
      <c r="G6" s="49"/>
      <c r="H6" s="49"/>
      <c r="I6" s="49"/>
      <c r="J6" s="49"/>
      <c r="K6" s="49"/>
      <c r="L6" s="49"/>
      <c r="M6" s="49"/>
      <c r="N6" s="49"/>
      <c r="O6" s="49"/>
      <c r="P6" s="163" t="s">
        <v>76</v>
      </c>
      <c r="Q6" s="163"/>
      <c r="R6" s="163"/>
      <c r="S6" s="163"/>
      <c r="T6" s="163"/>
      <c r="U6" s="163"/>
      <c r="V6" s="163"/>
      <c r="W6" s="163"/>
      <c r="X6" s="163"/>
      <c r="Y6" s="163"/>
      <c r="Z6" s="163"/>
      <c r="AA6" s="163"/>
      <c r="AB6" s="40"/>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27"/>
      <c r="CM6" s="52"/>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11"/>
      <c r="HR6" s="11"/>
      <c r="HS6" s="11"/>
      <c r="HT6" s="11"/>
      <c r="HU6" s="11"/>
      <c r="HV6" s="11"/>
      <c r="HW6" s="11"/>
    </row>
    <row r="7" spans="1:231">
      <c r="A7" s="53" t="s">
        <v>69</v>
      </c>
      <c r="B7" s="53" t="s">
        <v>71</v>
      </c>
      <c r="C7" s="53" t="s">
        <v>73</v>
      </c>
      <c r="D7" s="53" t="s">
        <v>75</v>
      </c>
      <c r="E7" s="53" t="s">
        <v>77</v>
      </c>
      <c r="F7" s="54"/>
      <c r="G7" s="55"/>
      <c r="H7" s="55"/>
      <c r="I7" s="55"/>
      <c r="J7" s="55"/>
      <c r="K7" s="55"/>
      <c r="L7" s="55"/>
      <c r="M7" s="55"/>
      <c r="N7" s="55"/>
      <c r="O7" s="55"/>
      <c r="P7" s="164" t="s">
        <v>78</v>
      </c>
      <c r="Q7" s="164"/>
      <c r="R7" s="164"/>
      <c r="S7" s="164"/>
      <c r="T7" s="164"/>
      <c r="U7" s="164"/>
      <c r="V7" s="164"/>
      <c r="W7" s="164"/>
      <c r="X7" s="164"/>
      <c r="Y7" s="164"/>
      <c r="Z7" s="164"/>
      <c r="AA7" s="164"/>
      <c r="AB7" s="40"/>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2"/>
      <c r="CM7" s="57"/>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11"/>
      <c r="HR7" s="11"/>
      <c r="HS7" s="11"/>
      <c r="HT7" s="11"/>
      <c r="HU7" s="11"/>
      <c r="HV7" s="11"/>
      <c r="HW7" s="11"/>
    </row>
    <row r="8" spans="1:231" s="65" customFormat="1" ht="67.5">
      <c r="A8" s="58" t="s">
        <v>69</v>
      </c>
      <c r="B8" s="58" t="s">
        <v>71</v>
      </c>
      <c r="C8" s="58" t="s">
        <v>73</v>
      </c>
      <c r="D8" s="58" t="s">
        <v>75</v>
      </c>
      <c r="E8" s="58" t="s">
        <v>77</v>
      </c>
      <c r="F8" s="59" t="s">
        <v>204</v>
      </c>
      <c r="G8" s="58" t="s">
        <v>277</v>
      </c>
      <c r="H8" s="58" t="s">
        <v>208</v>
      </c>
      <c r="I8" s="58"/>
      <c r="J8" s="58"/>
      <c r="K8" s="58"/>
      <c r="L8" s="58"/>
      <c r="M8" s="58"/>
      <c r="N8" s="58"/>
      <c r="O8" s="58"/>
      <c r="P8" s="60" t="s">
        <v>203</v>
      </c>
      <c r="Q8" s="39">
        <f>AB8</f>
        <v>70000000</v>
      </c>
      <c r="R8" s="39" t="s">
        <v>475</v>
      </c>
      <c r="S8" s="39" t="s">
        <v>476</v>
      </c>
      <c r="T8" s="39" t="s">
        <v>477</v>
      </c>
      <c r="U8" s="39" t="s">
        <v>478</v>
      </c>
      <c r="V8" s="39" t="s">
        <v>479</v>
      </c>
      <c r="W8" s="39" t="s">
        <v>480</v>
      </c>
      <c r="X8" s="39">
        <v>70000000</v>
      </c>
      <c r="Y8" s="39" t="s">
        <v>70</v>
      </c>
      <c r="Z8" s="39" t="s">
        <v>481</v>
      </c>
      <c r="AA8" s="39" t="s">
        <v>443</v>
      </c>
      <c r="AB8" s="40">
        <f t="shared" ref="AB8:AB68" si="0">SUM(AC8:CK8)</f>
        <v>70000000</v>
      </c>
      <c r="AC8" s="61"/>
      <c r="AD8" s="61"/>
      <c r="AE8" s="61"/>
      <c r="AF8" s="61"/>
      <c r="AG8" s="61"/>
      <c r="AH8" s="61"/>
      <c r="AI8" s="61"/>
      <c r="AJ8" s="61"/>
      <c r="AK8" s="61">
        <v>70000000</v>
      </c>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2"/>
      <c r="CM8" s="63"/>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4"/>
      <c r="HR8" s="64"/>
      <c r="HS8" s="64"/>
      <c r="HT8" s="64"/>
      <c r="HU8" s="64"/>
      <c r="HV8" s="64"/>
      <c r="HW8" s="64"/>
    </row>
    <row r="9" spans="1:231">
      <c r="A9" s="47" t="s">
        <v>69</v>
      </c>
      <c r="B9" s="47" t="s">
        <v>71</v>
      </c>
      <c r="C9" s="47" t="s">
        <v>73</v>
      </c>
      <c r="D9" s="47" t="s">
        <v>79</v>
      </c>
      <c r="E9" s="47"/>
      <c r="F9" s="48"/>
      <c r="G9" s="49"/>
      <c r="H9" s="49"/>
      <c r="I9" s="49"/>
      <c r="J9" s="49"/>
      <c r="K9" s="49"/>
      <c r="L9" s="49"/>
      <c r="M9" s="49"/>
      <c r="N9" s="49"/>
      <c r="O9" s="49"/>
      <c r="P9" s="50" t="s">
        <v>80</v>
      </c>
      <c r="Q9" s="50"/>
      <c r="R9" s="50"/>
      <c r="S9" s="50"/>
      <c r="T9" s="50"/>
      <c r="U9" s="50"/>
      <c r="V9" s="50"/>
      <c r="W9" s="50"/>
      <c r="X9" s="50"/>
      <c r="Y9" s="50"/>
      <c r="Z9" s="50"/>
      <c r="AA9" s="50"/>
      <c r="AB9" s="40">
        <f t="shared" si="0"/>
        <v>0</v>
      </c>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11"/>
      <c r="HR9" s="11"/>
      <c r="HS9" s="11"/>
      <c r="HT9" s="11"/>
      <c r="HU9" s="11"/>
      <c r="HV9" s="11"/>
      <c r="HW9" s="11"/>
    </row>
    <row r="10" spans="1:231">
      <c r="A10" s="53" t="s">
        <v>69</v>
      </c>
      <c r="B10" s="53" t="s">
        <v>71</v>
      </c>
      <c r="C10" s="53" t="s">
        <v>73</v>
      </c>
      <c r="D10" s="53" t="s">
        <v>79</v>
      </c>
      <c r="E10" s="53" t="s">
        <v>81</v>
      </c>
      <c r="F10" s="54"/>
      <c r="G10" s="55"/>
      <c r="H10" s="55"/>
      <c r="I10" s="55"/>
      <c r="J10" s="55"/>
      <c r="K10" s="55"/>
      <c r="L10" s="55"/>
      <c r="M10" s="55"/>
      <c r="N10" s="55"/>
      <c r="O10" s="55"/>
      <c r="P10" s="56" t="s">
        <v>82</v>
      </c>
      <c r="Q10" s="56"/>
      <c r="R10" s="56"/>
      <c r="S10" s="56"/>
      <c r="T10" s="56"/>
      <c r="U10" s="56"/>
      <c r="V10" s="56"/>
      <c r="W10" s="56"/>
      <c r="X10" s="56"/>
      <c r="Y10" s="56"/>
      <c r="Z10" s="56"/>
      <c r="AA10" s="56"/>
      <c r="AB10" s="40">
        <f t="shared" si="0"/>
        <v>0</v>
      </c>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row>
    <row r="11" spans="1:231" s="65" customFormat="1" ht="101.25">
      <c r="A11" s="68" t="s">
        <v>69</v>
      </c>
      <c r="B11" s="68" t="s">
        <v>71</v>
      </c>
      <c r="C11" s="68" t="s">
        <v>73</v>
      </c>
      <c r="D11" s="68" t="s">
        <v>79</v>
      </c>
      <c r="E11" s="68" t="s">
        <v>81</v>
      </c>
      <c r="F11" s="59" t="s">
        <v>207</v>
      </c>
      <c r="G11" s="58" t="s">
        <v>278</v>
      </c>
      <c r="H11" s="58" t="s">
        <v>208</v>
      </c>
      <c r="I11" s="58"/>
      <c r="J11" s="58"/>
      <c r="K11" s="58"/>
      <c r="L11" s="58"/>
      <c r="M11" s="58"/>
      <c r="N11" s="58"/>
      <c r="O11" s="58"/>
      <c r="P11" s="106" t="s">
        <v>233</v>
      </c>
      <c r="Q11" s="39">
        <f t="shared" ref="Q11:Q72" si="1">AB11</f>
        <v>100000000</v>
      </c>
      <c r="R11" s="39" t="s">
        <v>471</v>
      </c>
      <c r="S11" s="39" t="s">
        <v>472</v>
      </c>
      <c r="T11" s="39" t="s">
        <v>473</v>
      </c>
      <c r="U11" s="39" t="s">
        <v>474</v>
      </c>
      <c r="V11" s="39" t="s">
        <v>453</v>
      </c>
      <c r="W11" s="39" t="s">
        <v>439</v>
      </c>
      <c r="X11" s="39">
        <v>100000000</v>
      </c>
      <c r="Y11" s="39" t="s">
        <v>70</v>
      </c>
      <c r="Z11" s="39" t="s">
        <v>482</v>
      </c>
      <c r="AA11" s="39" t="s">
        <v>443</v>
      </c>
      <c r="AB11" s="40">
        <f t="shared" si="0"/>
        <v>100000000</v>
      </c>
      <c r="AC11" s="61"/>
      <c r="AD11" s="61"/>
      <c r="AE11" s="61"/>
      <c r="AF11" s="61"/>
      <c r="AG11" s="61"/>
      <c r="AH11" s="61"/>
      <c r="AI11" s="61"/>
      <c r="AJ11" s="61"/>
      <c r="AK11" s="61">
        <v>2500000</v>
      </c>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9">
        <v>96000000</v>
      </c>
      <c r="BJ11" s="69">
        <v>1500000</v>
      </c>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4"/>
      <c r="HR11" s="64"/>
      <c r="HS11" s="64"/>
      <c r="HT11" s="64"/>
      <c r="HU11" s="64"/>
      <c r="HV11" s="64"/>
      <c r="HW11" s="64"/>
    </row>
    <row r="12" spans="1:231" ht="22.5">
      <c r="A12" s="43" t="s">
        <v>69</v>
      </c>
      <c r="B12" s="43" t="s">
        <v>71</v>
      </c>
      <c r="C12" s="43" t="s">
        <v>83</v>
      </c>
      <c r="D12" s="43"/>
      <c r="E12" s="43"/>
      <c r="F12" s="44"/>
      <c r="G12" s="43"/>
      <c r="H12" s="45"/>
      <c r="I12" s="45"/>
      <c r="J12" s="45"/>
      <c r="K12" s="45"/>
      <c r="L12" s="45"/>
      <c r="M12" s="45"/>
      <c r="N12" s="45"/>
      <c r="O12" s="45"/>
      <c r="P12" s="46" t="s">
        <v>84</v>
      </c>
      <c r="Q12" s="46"/>
      <c r="R12" s="46"/>
      <c r="S12" s="46"/>
      <c r="T12" s="46"/>
      <c r="U12" s="46"/>
      <c r="V12" s="46"/>
      <c r="W12" s="46"/>
      <c r="X12" s="46"/>
      <c r="Y12" s="46"/>
      <c r="Z12" s="46"/>
      <c r="AA12" s="46"/>
      <c r="AB12" s="40">
        <f t="shared" si="0"/>
        <v>0</v>
      </c>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11"/>
      <c r="HR12" s="11"/>
      <c r="HS12" s="11"/>
      <c r="HT12" s="11"/>
      <c r="HU12" s="11"/>
      <c r="HV12" s="11"/>
      <c r="HW12" s="11"/>
    </row>
    <row r="13" spans="1:231">
      <c r="A13" s="70" t="s">
        <v>69</v>
      </c>
      <c r="B13" s="70" t="s">
        <v>71</v>
      </c>
      <c r="C13" s="70" t="s">
        <v>83</v>
      </c>
      <c r="D13" s="70" t="s">
        <v>85</v>
      </c>
      <c r="E13" s="70"/>
      <c r="F13" s="71"/>
      <c r="G13" s="72"/>
      <c r="H13" s="72"/>
      <c r="I13" s="72"/>
      <c r="J13" s="72"/>
      <c r="K13" s="72"/>
      <c r="L13" s="72"/>
      <c r="M13" s="72"/>
      <c r="N13" s="72"/>
      <c r="O13" s="72"/>
      <c r="P13" s="73" t="s">
        <v>86</v>
      </c>
      <c r="Q13" s="73"/>
      <c r="R13" s="73"/>
      <c r="S13" s="73"/>
      <c r="T13" s="73"/>
      <c r="U13" s="73"/>
      <c r="V13" s="73"/>
      <c r="W13" s="73"/>
      <c r="X13" s="73"/>
      <c r="Y13" s="73"/>
      <c r="Z13" s="73"/>
      <c r="AA13" s="73"/>
      <c r="AB13" s="40">
        <f t="shared" si="0"/>
        <v>0</v>
      </c>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11"/>
      <c r="HR13" s="11"/>
      <c r="HS13" s="11"/>
      <c r="HT13" s="11"/>
      <c r="HU13" s="11"/>
      <c r="HV13" s="11"/>
      <c r="HW13" s="11"/>
    </row>
    <row r="14" spans="1:231" s="77" customFormat="1">
      <c r="A14" s="53" t="s">
        <v>69</v>
      </c>
      <c r="B14" s="53" t="s">
        <v>71</v>
      </c>
      <c r="C14" s="53" t="s">
        <v>83</v>
      </c>
      <c r="D14" s="53" t="s">
        <v>85</v>
      </c>
      <c r="E14" s="53" t="s">
        <v>87</v>
      </c>
      <c r="F14" s="74"/>
      <c r="G14" s="55"/>
      <c r="H14" s="55"/>
      <c r="I14" s="55"/>
      <c r="J14" s="55"/>
      <c r="K14" s="55"/>
      <c r="L14" s="55"/>
      <c r="M14" s="55"/>
      <c r="N14" s="55"/>
      <c r="O14" s="55"/>
      <c r="P14" s="56" t="s">
        <v>88</v>
      </c>
      <c r="Q14" s="56"/>
      <c r="R14" s="56"/>
      <c r="S14" s="56"/>
      <c r="T14" s="56"/>
      <c r="U14" s="56"/>
      <c r="V14" s="56"/>
      <c r="W14" s="56"/>
      <c r="X14" s="56"/>
      <c r="Y14" s="56"/>
      <c r="Z14" s="56"/>
      <c r="AA14" s="56"/>
      <c r="AB14" s="40">
        <f t="shared" si="0"/>
        <v>0</v>
      </c>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2"/>
      <c r="CM14" s="62"/>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6"/>
      <c r="HR14" s="76"/>
      <c r="HS14" s="76"/>
      <c r="HT14" s="76"/>
      <c r="HU14" s="76"/>
      <c r="HV14" s="76"/>
      <c r="HW14" s="76"/>
    </row>
    <row r="15" spans="1:231" s="65" customFormat="1" ht="78.75">
      <c r="A15" s="58" t="s">
        <v>69</v>
      </c>
      <c r="B15" s="58" t="s">
        <v>71</v>
      </c>
      <c r="C15" s="58" t="s">
        <v>83</v>
      </c>
      <c r="D15" s="58" t="s">
        <v>85</v>
      </c>
      <c r="E15" s="58" t="s">
        <v>87</v>
      </c>
      <c r="F15" s="59" t="s">
        <v>200</v>
      </c>
      <c r="G15" s="58" t="s">
        <v>279</v>
      </c>
      <c r="H15" s="58" t="s">
        <v>208</v>
      </c>
      <c r="I15" s="58"/>
      <c r="J15" s="58"/>
      <c r="K15" s="58"/>
      <c r="L15" s="58"/>
      <c r="M15" s="58"/>
      <c r="N15" s="58"/>
      <c r="O15" s="58"/>
      <c r="P15" s="60" t="s">
        <v>234</v>
      </c>
      <c r="Q15" s="39">
        <f t="shared" si="1"/>
        <v>50000000</v>
      </c>
      <c r="R15" s="39" t="s">
        <v>483</v>
      </c>
      <c r="S15" s="39" t="s">
        <v>484</v>
      </c>
      <c r="T15" s="39" t="s">
        <v>485</v>
      </c>
      <c r="U15" s="39" t="s">
        <v>486</v>
      </c>
      <c r="V15" s="39" t="s">
        <v>453</v>
      </c>
      <c r="W15" s="39" t="s">
        <v>439</v>
      </c>
      <c r="X15" s="39">
        <v>50000000</v>
      </c>
      <c r="Y15" s="39" t="s">
        <v>70</v>
      </c>
      <c r="Z15" s="39" t="s">
        <v>487</v>
      </c>
      <c r="AA15" s="39" t="s">
        <v>443</v>
      </c>
      <c r="AB15" s="40">
        <f t="shared" si="0"/>
        <v>50000000</v>
      </c>
      <c r="AC15" s="61"/>
      <c r="AD15" s="61"/>
      <c r="AE15" s="61"/>
      <c r="AF15" s="61"/>
      <c r="AG15" s="61"/>
      <c r="AH15" s="61"/>
      <c r="AI15" s="61"/>
      <c r="AJ15" s="61"/>
      <c r="AK15" s="61">
        <v>50000000</v>
      </c>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4"/>
      <c r="HR15" s="64"/>
      <c r="HS15" s="64"/>
      <c r="HT15" s="64"/>
      <c r="HU15" s="64"/>
      <c r="HV15" s="64"/>
      <c r="HW15" s="64"/>
    </row>
    <row r="16" spans="1:231">
      <c r="A16" s="70" t="s">
        <v>69</v>
      </c>
      <c r="B16" s="70" t="s">
        <v>71</v>
      </c>
      <c r="C16" s="70" t="s">
        <v>83</v>
      </c>
      <c r="D16" s="70" t="s">
        <v>89</v>
      </c>
      <c r="E16" s="70"/>
      <c r="F16" s="71"/>
      <c r="G16" s="72"/>
      <c r="H16" s="72"/>
      <c r="I16" s="72"/>
      <c r="J16" s="72"/>
      <c r="K16" s="72"/>
      <c r="L16" s="72"/>
      <c r="M16" s="72"/>
      <c r="N16" s="72"/>
      <c r="O16" s="72"/>
      <c r="P16" s="73" t="s">
        <v>90</v>
      </c>
      <c r="Q16" s="73"/>
      <c r="R16" s="73"/>
      <c r="S16" s="73"/>
      <c r="T16" s="73"/>
      <c r="U16" s="73"/>
      <c r="V16" s="73"/>
      <c r="W16" s="73"/>
      <c r="X16" s="73"/>
      <c r="Y16" s="73"/>
      <c r="Z16" s="73"/>
      <c r="AA16" s="73"/>
      <c r="AB16" s="40">
        <f t="shared" si="0"/>
        <v>0</v>
      </c>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11"/>
      <c r="HR16" s="11"/>
      <c r="HS16" s="11"/>
      <c r="HT16" s="11"/>
      <c r="HU16" s="11"/>
      <c r="HV16" s="11"/>
      <c r="HW16" s="11"/>
    </row>
    <row r="17" spans="1:231">
      <c r="A17" s="78" t="s">
        <v>69</v>
      </c>
      <c r="B17" s="78" t="s">
        <v>71</v>
      </c>
      <c r="C17" s="78" t="s">
        <v>83</v>
      </c>
      <c r="D17" s="78" t="s">
        <v>89</v>
      </c>
      <c r="E17" s="78" t="s">
        <v>91</v>
      </c>
      <c r="F17" s="79"/>
      <c r="G17" s="80"/>
      <c r="H17" s="80"/>
      <c r="I17" s="80"/>
      <c r="J17" s="80"/>
      <c r="K17" s="80"/>
      <c r="L17" s="80"/>
      <c r="M17" s="80"/>
      <c r="N17" s="80"/>
      <c r="O17" s="80"/>
      <c r="P17" s="81" t="s">
        <v>92</v>
      </c>
      <c r="Q17" s="81"/>
      <c r="R17" s="81"/>
      <c r="S17" s="81"/>
      <c r="T17" s="81"/>
      <c r="U17" s="81"/>
      <c r="V17" s="81"/>
      <c r="W17" s="81"/>
      <c r="X17" s="81"/>
      <c r="Y17" s="81"/>
      <c r="Z17" s="81"/>
      <c r="AA17" s="81"/>
      <c r="AB17" s="40">
        <f t="shared" si="0"/>
        <v>0</v>
      </c>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11"/>
      <c r="HR17" s="11"/>
      <c r="HS17" s="11"/>
      <c r="HT17" s="11"/>
      <c r="HU17" s="11"/>
      <c r="HV17" s="11"/>
      <c r="HW17" s="11"/>
    </row>
    <row r="18" spans="1:231" s="65" customFormat="1" ht="67.5">
      <c r="A18" s="58" t="s">
        <v>69</v>
      </c>
      <c r="B18" s="58" t="s">
        <v>71</v>
      </c>
      <c r="C18" s="58" t="s">
        <v>83</v>
      </c>
      <c r="D18" s="58" t="s">
        <v>89</v>
      </c>
      <c r="E18" s="58" t="s">
        <v>91</v>
      </c>
      <c r="F18" s="59" t="s">
        <v>202</v>
      </c>
      <c r="G18" s="58" t="s">
        <v>280</v>
      </c>
      <c r="H18" s="58" t="s">
        <v>208</v>
      </c>
      <c r="I18" s="58"/>
      <c r="J18" s="58"/>
      <c r="K18" s="58"/>
      <c r="L18" s="58"/>
      <c r="M18" s="58"/>
      <c r="N18" s="58"/>
      <c r="O18" s="58"/>
      <c r="P18" s="60" t="s">
        <v>201</v>
      </c>
      <c r="Q18" s="39">
        <f t="shared" si="1"/>
        <v>100000000</v>
      </c>
      <c r="R18" s="39" t="s">
        <v>488</v>
      </c>
      <c r="S18" s="39" t="s">
        <v>489</v>
      </c>
      <c r="T18" s="39" t="s">
        <v>490</v>
      </c>
      <c r="U18" s="39" t="s">
        <v>491</v>
      </c>
      <c r="V18" s="39" t="s">
        <v>453</v>
      </c>
      <c r="W18" s="39" t="s">
        <v>439</v>
      </c>
      <c r="X18" s="39">
        <v>100000000</v>
      </c>
      <c r="Y18" s="39" t="s">
        <v>70</v>
      </c>
      <c r="Z18" s="39"/>
      <c r="AA18" s="39" t="s">
        <v>443</v>
      </c>
      <c r="AB18" s="40">
        <f t="shared" si="0"/>
        <v>100000000</v>
      </c>
      <c r="AC18" s="61"/>
      <c r="AD18" s="61"/>
      <c r="AE18" s="61"/>
      <c r="AF18" s="61"/>
      <c r="AG18" s="61"/>
      <c r="AH18" s="61"/>
      <c r="AI18" s="61"/>
      <c r="AJ18" s="61"/>
      <c r="AK18" s="61">
        <v>100000000</v>
      </c>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4"/>
      <c r="HR18" s="64"/>
      <c r="HS18" s="64"/>
      <c r="HT18" s="64"/>
      <c r="HU18" s="64"/>
      <c r="HV18" s="64"/>
      <c r="HW18" s="64"/>
    </row>
    <row r="19" spans="1:231">
      <c r="A19" s="28" t="s">
        <v>93</v>
      </c>
      <c r="B19" s="28"/>
      <c r="C19" s="28"/>
      <c r="D19" s="28"/>
      <c r="E19" s="28"/>
      <c r="F19" s="82"/>
      <c r="G19" s="30"/>
      <c r="H19" s="30"/>
      <c r="I19" s="30"/>
      <c r="J19" s="30"/>
      <c r="K19" s="30"/>
      <c r="L19" s="30"/>
      <c r="M19" s="30"/>
      <c r="N19" s="30"/>
      <c r="O19" s="30"/>
      <c r="P19" s="31" t="s">
        <v>94</v>
      </c>
      <c r="Q19" s="31"/>
      <c r="R19" s="31"/>
      <c r="S19" s="31"/>
      <c r="T19" s="31"/>
      <c r="U19" s="31"/>
      <c r="V19" s="31"/>
      <c r="W19" s="31"/>
      <c r="X19" s="31"/>
      <c r="Y19" s="31"/>
      <c r="Z19" s="31"/>
      <c r="AA19" s="31"/>
      <c r="AB19" s="40">
        <f t="shared" si="0"/>
        <v>0</v>
      </c>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11"/>
      <c r="HR19" s="11"/>
      <c r="HS19" s="11"/>
      <c r="HT19" s="11"/>
      <c r="HU19" s="11"/>
      <c r="HV19" s="11"/>
      <c r="HW19" s="11"/>
    </row>
    <row r="20" spans="1:231">
      <c r="A20" s="35" t="s">
        <v>93</v>
      </c>
      <c r="B20" s="35" t="s">
        <v>71</v>
      </c>
      <c r="C20" s="35"/>
      <c r="D20" s="35"/>
      <c r="E20" s="35"/>
      <c r="F20" s="36"/>
      <c r="G20" s="37"/>
      <c r="H20" s="37"/>
      <c r="I20" s="37"/>
      <c r="J20" s="37"/>
      <c r="K20" s="37"/>
      <c r="L20" s="37"/>
      <c r="M20" s="37"/>
      <c r="N20" s="37"/>
      <c r="O20" s="37"/>
      <c r="P20" s="38" t="s">
        <v>95</v>
      </c>
      <c r="Q20" s="38"/>
      <c r="R20" s="38"/>
      <c r="S20" s="38"/>
      <c r="T20" s="38"/>
      <c r="U20" s="38"/>
      <c r="V20" s="38"/>
      <c r="W20" s="38"/>
      <c r="X20" s="38"/>
      <c r="Y20" s="38"/>
      <c r="Z20" s="38"/>
      <c r="AA20" s="38"/>
      <c r="AB20" s="40">
        <f t="shared" si="0"/>
        <v>0</v>
      </c>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11"/>
      <c r="HR20" s="11"/>
      <c r="HS20" s="11"/>
      <c r="HT20" s="11"/>
      <c r="HU20" s="11"/>
      <c r="HV20" s="11"/>
      <c r="HW20" s="11"/>
    </row>
    <row r="21" spans="1:231">
      <c r="A21" s="43" t="s">
        <v>93</v>
      </c>
      <c r="B21" s="43" t="s">
        <v>71</v>
      </c>
      <c r="C21" s="43" t="s">
        <v>73</v>
      </c>
      <c r="D21" s="43"/>
      <c r="E21" s="43"/>
      <c r="F21" s="44"/>
      <c r="G21" s="43"/>
      <c r="H21" s="45"/>
      <c r="I21" s="45"/>
      <c r="J21" s="45"/>
      <c r="K21" s="45"/>
      <c r="L21" s="45"/>
      <c r="M21" s="45"/>
      <c r="N21" s="45"/>
      <c r="O21" s="45"/>
      <c r="P21" s="46" t="s">
        <v>74</v>
      </c>
      <c r="Q21" s="46"/>
      <c r="R21" s="46"/>
      <c r="S21" s="46"/>
      <c r="T21" s="46"/>
      <c r="U21" s="46"/>
      <c r="V21" s="46"/>
      <c r="W21" s="46"/>
      <c r="X21" s="46"/>
      <c r="Y21" s="46"/>
      <c r="Z21" s="46"/>
      <c r="AA21" s="46"/>
      <c r="AB21" s="40">
        <f t="shared" si="0"/>
        <v>0</v>
      </c>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11"/>
      <c r="HR21" s="11"/>
      <c r="HS21" s="11"/>
      <c r="HT21" s="11"/>
      <c r="HU21" s="11"/>
      <c r="HV21" s="11"/>
      <c r="HW21" s="11"/>
    </row>
    <row r="22" spans="1:231">
      <c r="A22" s="70" t="s">
        <v>93</v>
      </c>
      <c r="B22" s="70" t="s">
        <v>71</v>
      </c>
      <c r="C22" s="70" t="s">
        <v>73</v>
      </c>
      <c r="D22" s="70" t="s">
        <v>75</v>
      </c>
      <c r="E22" s="70"/>
      <c r="F22" s="71"/>
      <c r="G22" s="72"/>
      <c r="H22" s="72"/>
      <c r="I22" s="72"/>
      <c r="J22" s="72"/>
      <c r="K22" s="72"/>
      <c r="L22" s="72"/>
      <c r="M22" s="72"/>
      <c r="N22" s="72"/>
      <c r="O22" s="72"/>
      <c r="P22" s="73" t="s">
        <v>76</v>
      </c>
      <c r="Q22" s="73"/>
      <c r="R22" s="73"/>
      <c r="S22" s="73"/>
      <c r="T22" s="73"/>
      <c r="U22" s="73"/>
      <c r="V22" s="73"/>
      <c r="W22" s="73"/>
      <c r="X22" s="73"/>
      <c r="Y22" s="73"/>
      <c r="Z22" s="73"/>
      <c r="AA22" s="73"/>
      <c r="AB22" s="40">
        <f t="shared" si="0"/>
        <v>0</v>
      </c>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11"/>
      <c r="HR22" s="11"/>
      <c r="HS22" s="11"/>
      <c r="HT22" s="11"/>
      <c r="HU22" s="11"/>
      <c r="HV22" s="11"/>
      <c r="HW22" s="11"/>
    </row>
    <row r="23" spans="1:231">
      <c r="A23" s="78" t="s">
        <v>93</v>
      </c>
      <c r="B23" s="78" t="s">
        <v>71</v>
      </c>
      <c r="C23" s="78" t="s">
        <v>73</v>
      </c>
      <c r="D23" s="78" t="s">
        <v>75</v>
      </c>
      <c r="E23" s="78" t="s">
        <v>96</v>
      </c>
      <c r="F23" s="83"/>
      <c r="G23" s="80"/>
      <c r="H23" s="80"/>
      <c r="I23" s="80"/>
      <c r="J23" s="80"/>
      <c r="K23" s="80"/>
      <c r="L23" s="80"/>
      <c r="M23" s="80"/>
      <c r="N23" s="80"/>
      <c r="O23" s="80"/>
      <c r="P23" s="81" t="s">
        <v>97</v>
      </c>
      <c r="Q23" s="81"/>
      <c r="R23" s="81"/>
      <c r="S23" s="81"/>
      <c r="T23" s="81"/>
      <c r="U23" s="81"/>
      <c r="V23" s="81"/>
      <c r="W23" s="81"/>
      <c r="X23" s="81"/>
      <c r="Y23" s="81"/>
      <c r="Z23" s="81"/>
      <c r="AA23" s="81"/>
      <c r="AB23" s="40">
        <f t="shared" si="0"/>
        <v>0</v>
      </c>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11"/>
      <c r="HR23" s="11"/>
      <c r="HS23" s="11"/>
      <c r="HT23" s="11"/>
      <c r="HU23" s="11"/>
      <c r="HV23" s="11"/>
      <c r="HW23" s="11"/>
    </row>
    <row r="24" spans="1:231" s="65" customFormat="1" ht="113.25" customHeight="1">
      <c r="A24" s="58" t="s">
        <v>93</v>
      </c>
      <c r="B24" s="58" t="s">
        <v>71</v>
      </c>
      <c r="C24" s="58" t="s">
        <v>73</v>
      </c>
      <c r="D24" s="58" t="s">
        <v>75</v>
      </c>
      <c r="E24" s="58" t="s">
        <v>96</v>
      </c>
      <c r="F24" s="1">
        <v>2019005810004</v>
      </c>
      <c r="G24" s="58" t="s">
        <v>281</v>
      </c>
      <c r="H24" s="58" t="s">
        <v>208</v>
      </c>
      <c r="I24" s="58"/>
      <c r="J24" s="58"/>
      <c r="K24" s="58"/>
      <c r="L24" s="58"/>
      <c r="M24" s="58"/>
      <c r="N24" s="58"/>
      <c r="O24" s="58"/>
      <c r="P24" s="2" t="s">
        <v>235</v>
      </c>
      <c r="Q24" s="39">
        <f t="shared" si="1"/>
        <v>100000000</v>
      </c>
      <c r="R24" s="39" t="s">
        <v>502</v>
      </c>
      <c r="S24" s="195" t="s">
        <v>503</v>
      </c>
      <c r="T24" s="39" t="s">
        <v>614</v>
      </c>
      <c r="U24" s="39" t="s">
        <v>615</v>
      </c>
      <c r="V24" s="39" t="s">
        <v>453</v>
      </c>
      <c r="W24" s="39" t="s">
        <v>439</v>
      </c>
      <c r="X24" s="39">
        <v>100000000</v>
      </c>
      <c r="Y24" s="39" t="s">
        <v>94</v>
      </c>
      <c r="Z24" s="39" t="s">
        <v>616</v>
      </c>
      <c r="AA24" s="39" t="s">
        <v>443</v>
      </c>
      <c r="AB24" s="40">
        <f t="shared" si="0"/>
        <v>100000000</v>
      </c>
      <c r="AC24" s="61"/>
      <c r="AD24" s="61"/>
      <c r="AE24" s="61"/>
      <c r="AF24" s="61"/>
      <c r="AG24" s="61"/>
      <c r="AH24" s="61"/>
      <c r="AI24" s="61"/>
      <c r="AJ24" s="61"/>
      <c r="AK24" s="61">
        <v>20055000</v>
      </c>
      <c r="AL24" s="61">
        <v>44225000</v>
      </c>
      <c r="AM24" s="61">
        <v>35720000</v>
      </c>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row>
    <row r="25" spans="1:231">
      <c r="A25" s="28" t="s">
        <v>71</v>
      </c>
      <c r="B25" s="28"/>
      <c r="C25" s="28"/>
      <c r="D25" s="28"/>
      <c r="E25" s="28"/>
      <c r="F25" s="82"/>
      <c r="G25" s="30"/>
      <c r="H25" s="30"/>
      <c r="I25" s="30"/>
      <c r="J25" s="30"/>
      <c r="K25" s="30"/>
      <c r="L25" s="30"/>
      <c r="M25" s="30"/>
      <c r="N25" s="30"/>
      <c r="O25" s="30"/>
      <c r="P25" s="31" t="s">
        <v>98</v>
      </c>
      <c r="Q25" s="31"/>
      <c r="R25" s="31"/>
      <c r="S25" s="31"/>
      <c r="T25" s="31"/>
      <c r="U25" s="31"/>
      <c r="V25" s="31"/>
      <c r="W25" s="31"/>
      <c r="X25" s="31"/>
      <c r="Y25" s="31"/>
      <c r="Z25" s="31"/>
      <c r="AA25" s="31"/>
      <c r="AB25" s="40">
        <f t="shared" si="0"/>
        <v>0</v>
      </c>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row>
    <row r="26" spans="1:231">
      <c r="A26" s="35" t="s">
        <v>71</v>
      </c>
      <c r="B26" s="35" t="s">
        <v>99</v>
      </c>
      <c r="C26" s="35"/>
      <c r="D26" s="35"/>
      <c r="E26" s="35"/>
      <c r="F26" s="84"/>
      <c r="G26" s="37"/>
      <c r="H26" s="37"/>
      <c r="I26" s="37"/>
      <c r="J26" s="37"/>
      <c r="K26" s="37"/>
      <c r="L26" s="37"/>
      <c r="M26" s="37"/>
      <c r="N26" s="37"/>
      <c r="O26" s="37"/>
      <c r="P26" s="38" t="s">
        <v>100</v>
      </c>
      <c r="Q26" s="38"/>
      <c r="R26" s="38"/>
      <c r="S26" s="38"/>
      <c r="T26" s="38"/>
      <c r="U26" s="38"/>
      <c r="V26" s="38"/>
      <c r="W26" s="38"/>
      <c r="X26" s="38"/>
      <c r="Y26" s="38"/>
      <c r="Z26" s="38"/>
      <c r="AA26" s="38"/>
      <c r="AB26" s="40">
        <f t="shared" si="0"/>
        <v>0</v>
      </c>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row>
    <row r="27" spans="1:231">
      <c r="A27" s="43" t="s">
        <v>71</v>
      </c>
      <c r="B27" s="43" t="s">
        <v>99</v>
      </c>
      <c r="C27" s="43" t="s">
        <v>69</v>
      </c>
      <c r="D27" s="43"/>
      <c r="E27" s="43"/>
      <c r="F27" s="44"/>
      <c r="G27" s="43"/>
      <c r="H27" s="45"/>
      <c r="I27" s="45"/>
      <c r="J27" s="45"/>
      <c r="K27" s="45"/>
      <c r="L27" s="45"/>
      <c r="M27" s="45"/>
      <c r="N27" s="45"/>
      <c r="O27" s="45"/>
      <c r="P27" s="46" t="s">
        <v>101</v>
      </c>
      <c r="Q27" s="46"/>
      <c r="R27" s="46"/>
      <c r="S27" s="46"/>
      <c r="T27" s="46"/>
      <c r="U27" s="46"/>
      <c r="V27" s="46"/>
      <c r="W27" s="46"/>
      <c r="X27" s="46"/>
      <c r="Y27" s="46"/>
      <c r="Z27" s="46"/>
      <c r="AA27" s="46"/>
      <c r="AB27" s="40">
        <f t="shared" si="0"/>
        <v>0</v>
      </c>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row>
    <row r="28" spans="1:231">
      <c r="A28" s="70" t="s">
        <v>71</v>
      </c>
      <c r="B28" s="70" t="s">
        <v>99</v>
      </c>
      <c r="C28" s="70" t="s">
        <v>69</v>
      </c>
      <c r="D28" s="70" t="s">
        <v>102</v>
      </c>
      <c r="E28" s="70"/>
      <c r="F28" s="85"/>
      <c r="G28" s="72"/>
      <c r="H28" s="72"/>
      <c r="I28" s="72"/>
      <c r="J28" s="72"/>
      <c r="K28" s="72"/>
      <c r="L28" s="72"/>
      <c r="M28" s="72"/>
      <c r="N28" s="72"/>
      <c r="O28" s="72"/>
      <c r="P28" s="73" t="s">
        <v>103</v>
      </c>
      <c r="Q28" s="73"/>
      <c r="R28" s="73"/>
      <c r="S28" s="73"/>
      <c r="T28" s="73"/>
      <c r="U28" s="73"/>
      <c r="V28" s="73"/>
      <c r="W28" s="73"/>
      <c r="X28" s="73"/>
      <c r="Y28" s="73"/>
      <c r="Z28" s="73"/>
      <c r="AA28" s="73"/>
      <c r="AB28" s="40">
        <f t="shared" si="0"/>
        <v>0</v>
      </c>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row>
    <row r="29" spans="1:231" ht="22.5">
      <c r="A29" s="78" t="s">
        <v>71</v>
      </c>
      <c r="B29" s="78" t="s">
        <v>99</v>
      </c>
      <c r="C29" s="78" t="s">
        <v>69</v>
      </c>
      <c r="D29" s="78" t="s">
        <v>102</v>
      </c>
      <c r="E29" s="78" t="s">
        <v>104</v>
      </c>
      <c r="F29" s="83"/>
      <c r="G29" s="80"/>
      <c r="H29" s="80"/>
      <c r="I29" s="80"/>
      <c r="J29" s="80"/>
      <c r="K29" s="80"/>
      <c r="L29" s="80"/>
      <c r="M29" s="80"/>
      <c r="N29" s="80"/>
      <c r="O29" s="80"/>
      <c r="P29" s="81" t="s">
        <v>105</v>
      </c>
      <c r="Q29" s="81"/>
      <c r="R29" s="81"/>
      <c r="S29" s="81"/>
      <c r="T29" s="81"/>
      <c r="U29" s="81"/>
      <c r="V29" s="81"/>
      <c r="W29" s="81"/>
      <c r="X29" s="81"/>
      <c r="Y29" s="81"/>
      <c r="Z29" s="81"/>
      <c r="AA29" s="81"/>
      <c r="AB29" s="40">
        <f t="shared" si="0"/>
        <v>0</v>
      </c>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86"/>
      <c r="CH29" s="86"/>
      <c r="CI29" s="86"/>
      <c r="CJ29" s="86"/>
      <c r="CK29" s="86"/>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c r="DY29" s="87"/>
      <c r="DZ29" s="87"/>
      <c r="EA29" s="87"/>
      <c r="EB29" s="87"/>
      <c r="EC29" s="87"/>
      <c r="ED29" s="87"/>
      <c r="EE29" s="87"/>
      <c r="EF29" s="87"/>
      <c r="EG29" s="87"/>
      <c r="EH29" s="87"/>
      <c r="EI29" s="87"/>
      <c r="EJ29" s="87"/>
      <c r="EK29" s="87"/>
      <c r="EL29" s="87"/>
      <c r="EM29" s="87"/>
      <c r="EN29" s="87"/>
      <c r="EO29" s="87"/>
      <c r="EP29" s="87"/>
      <c r="EQ29" s="87"/>
      <c r="ER29" s="87"/>
      <c r="ES29" s="87"/>
      <c r="ET29" s="87"/>
      <c r="EU29" s="87"/>
      <c r="EV29" s="87"/>
      <c r="EW29" s="87"/>
      <c r="EX29" s="87"/>
      <c r="EY29" s="87"/>
      <c r="EZ29" s="87"/>
      <c r="FA29" s="87"/>
      <c r="FB29" s="87"/>
      <c r="FC29" s="88"/>
      <c r="FD29" s="87"/>
      <c r="FE29" s="87"/>
      <c r="FF29" s="87"/>
      <c r="FG29" s="87"/>
      <c r="FH29" s="87"/>
      <c r="FI29" s="87"/>
      <c r="FJ29" s="87"/>
      <c r="FK29" s="87"/>
      <c r="FL29" s="87"/>
      <c r="FM29" s="87"/>
      <c r="FN29" s="87"/>
      <c r="FO29" s="87"/>
      <c r="FP29" s="87"/>
      <c r="FQ29" s="87"/>
      <c r="FR29" s="87"/>
      <c r="FS29" s="87"/>
      <c r="FT29" s="87"/>
      <c r="FU29" s="89"/>
      <c r="FV29" s="87"/>
      <c r="FW29" s="87"/>
      <c r="FX29" s="87"/>
      <c r="FY29" s="87"/>
      <c r="FZ29" s="87"/>
      <c r="GA29" s="87"/>
      <c r="GB29" s="87"/>
      <c r="GC29" s="87"/>
      <c r="GD29" s="87"/>
      <c r="GE29" s="87"/>
      <c r="GF29" s="87"/>
      <c r="GG29" s="87"/>
      <c r="GH29" s="87"/>
      <c r="GI29" s="87"/>
      <c r="GJ29" s="87"/>
      <c r="GK29" s="87"/>
      <c r="GL29" s="87"/>
      <c r="GM29" s="87"/>
      <c r="GN29" s="87"/>
      <c r="GO29" s="87"/>
      <c r="GP29" s="87"/>
      <c r="GQ29" s="87"/>
      <c r="GR29" s="87"/>
      <c r="GS29" s="87"/>
      <c r="GT29" s="87"/>
      <c r="GU29" s="87"/>
      <c r="GV29" s="87"/>
      <c r="GW29" s="87"/>
      <c r="GX29" s="87"/>
      <c r="GY29" s="87"/>
      <c r="GZ29" s="42"/>
      <c r="HA29" s="87"/>
      <c r="HB29" s="87"/>
      <c r="HC29" s="87"/>
      <c r="HD29" s="87"/>
      <c r="HE29" s="87"/>
      <c r="HF29" s="87"/>
      <c r="HG29" s="42"/>
      <c r="HH29" s="42"/>
      <c r="HI29" s="42"/>
      <c r="HJ29" s="42"/>
      <c r="HK29" s="42"/>
      <c r="HL29" s="42"/>
      <c r="HM29" s="42"/>
      <c r="HN29" s="42"/>
      <c r="HO29" s="42"/>
      <c r="HP29" s="42"/>
      <c r="HQ29" s="42"/>
      <c r="HR29" s="42"/>
      <c r="HS29" s="42"/>
      <c r="HT29" s="42"/>
      <c r="HU29" s="42"/>
      <c r="HV29" s="42"/>
      <c r="HW29" s="42"/>
    </row>
    <row r="30" spans="1:231" s="65" customFormat="1" ht="67.5">
      <c r="A30" s="58" t="s">
        <v>71</v>
      </c>
      <c r="B30" s="58" t="s">
        <v>99</v>
      </c>
      <c r="C30" s="58" t="s">
        <v>69</v>
      </c>
      <c r="D30" s="58" t="s">
        <v>102</v>
      </c>
      <c r="E30" s="58" t="s">
        <v>104</v>
      </c>
      <c r="F30" s="59">
        <v>2019005810182</v>
      </c>
      <c r="G30" s="58" t="s">
        <v>282</v>
      </c>
      <c r="H30" s="58" t="s">
        <v>209</v>
      </c>
      <c r="I30" s="58"/>
      <c r="J30" s="58"/>
      <c r="K30" s="58"/>
      <c r="L30" s="58"/>
      <c r="M30" s="58"/>
      <c r="N30" s="58"/>
      <c r="O30" s="58"/>
      <c r="P30" s="60" t="s">
        <v>236</v>
      </c>
      <c r="Q30" s="39">
        <f t="shared" si="1"/>
        <v>51000000</v>
      </c>
      <c r="R30" s="39" t="s">
        <v>504</v>
      </c>
      <c r="S30" s="39" t="s">
        <v>505</v>
      </c>
      <c r="T30" s="39" t="s">
        <v>507</v>
      </c>
      <c r="U30" s="39" t="s">
        <v>506</v>
      </c>
      <c r="V30" s="39" t="s">
        <v>453</v>
      </c>
      <c r="W30" s="39" t="s">
        <v>439</v>
      </c>
      <c r="X30" s="39">
        <v>51000000</v>
      </c>
      <c r="Y30" s="39" t="s">
        <v>508</v>
      </c>
      <c r="Z30" s="39"/>
      <c r="AA30" s="39" t="s">
        <v>443</v>
      </c>
      <c r="AB30" s="40">
        <f t="shared" si="0"/>
        <v>51000000</v>
      </c>
      <c r="AC30" s="61"/>
      <c r="AD30" s="61"/>
      <c r="AE30" s="61"/>
      <c r="AF30" s="61"/>
      <c r="AG30" s="61"/>
      <c r="AH30" s="61"/>
      <c r="AI30" s="61"/>
      <c r="AJ30" s="61"/>
      <c r="AK30" s="90">
        <v>51000000</v>
      </c>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c r="EO30" s="91"/>
      <c r="EP30" s="91"/>
      <c r="EQ30" s="91"/>
      <c r="ER30" s="91"/>
      <c r="ES30" s="91"/>
      <c r="ET30" s="91"/>
      <c r="EU30" s="91"/>
      <c r="EV30" s="91"/>
      <c r="EW30" s="91"/>
      <c r="EX30" s="91"/>
      <c r="EY30" s="91"/>
      <c r="EZ30" s="91"/>
      <c r="FA30" s="91"/>
      <c r="FB30" s="91"/>
      <c r="FC30" s="91"/>
      <c r="FD30" s="91"/>
      <c r="FE30" s="91"/>
      <c r="FF30" s="91"/>
      <c r="FG30" s="91"/>
      <c r="FH30" s="91"/>
      <c r="FI30" s="91"/>
      <c r="FJ30" s="91"/>
      <c r="FK30" s="91"/>
      <c r="FL30" s="91"/>
      <c r="FM30" s="91"/>
      <c r="FN30" s="91"/>
      <c r="FO30" s="91"/>
      <c r="FP30" s="91"/>
      <c r="FQ30" s="91"/>
      <c r="FR30" s="91"/>
      <c r="FS30" s="91"/>
      <c r="FT30" s="91"/>
      <c r="FU30" s="92"/>
      <c r="FV30" s="91"/>
      <c r="FW30" s="91"/>
      <c r="FX30" s="91"/>
      <c r="FY30" s="91"/>
      <c r="FZ30" s="91"/>
      <c r="GA30" s="91"/>
      <c r="GB30" s="91"/>
      <c r="GC30" s="91"/>
      <c r="GD30" s="91"/>
      <c r="GE30" s="91"/>
      <c r="GF30" s="91"/>
      <c r="GG30" s="91"/>
      <c r="GH30" s="91"/>
      <c r="GI30" s="91"/>
      <c r="GJ30" s="91"/>
      <c r="GK30" s="91"/>
      <c r="GL30" s="91"/>
      <c r="GM30" s="91"/>
      <c r="GN30" s="91"/>
      <c r="GO30" s="91"/>
      <c r="GP30" s="91"/>
      <c r="GQ30" s="91"/>
      <c r="GR30" s="91"/>
      <c r="GS30" s="91"/>
      <c r="GT30" s="91"/>
      <c r="GU30" s="91"/>
      <c r="GV30" s="91"/>
      <c r="GW30" s="91"/>
      <c r="GX30" s="91"/>
      <c r="GY30" s="91"/>
      <c r="GZ30" s="62"/>
      <c r="HA30" s="91"/>
      <c r="HB30" s="91"/>
      <c r="HC30" s="91"/>
      <c r="HD30" s="91"/>
      <c r="HE30" s="91"/>
      <c r="HF30" s="91"/>
      <c r="HG30" s="62"/>
      <c r="HH30" s="62"/>
      <c r="HI30" s="62"/>
      <c r="HJ30" s="62"/>
      <c r="HK30" s="62"/>
      <c r="HL30" s="62"/>
      <c r="HM30" s="62"/>
      <c r="HN30" s="62"/>
      <c r="HO30" s="62"/>
      <c r="HP30" s="62"/>
      <c r="HQ30" s="62"/>
      <c r="HR30" s="62"/>
      <c r="HS30" s="62"/>
      <c r="HT30" s="62"/>
      <c r="HU30" s="62"/>
      <c r="HV30" s="62"/>
      <c r="HW30" s="62"/>
    </row>
    <row r="31" spans="1:231" s="65" customFormat="1" ht="146.25">
      <c r="A31" s="58" t="s">
        <v>71</v>
      </c>
      <c r="B31" s="58" t="s">
        <v>99</v>
      </c>
      <c r="C31" s="58" t="s">
        <v>69</v>
      </c>
      <c r="D31" s="58" t="s">
        <v>102</v>
      </c>
      <c r="E31" s="58" t="s">
        <v>104</v>
      </c>
      <c r="F31" s="59">
        <v>2019005810180</v>
      </c>
      <c r="G31" s="58" t="s">
        <v>283</v>
      </c>
      <c r="H31" s="58" t="s">
        <v>209</v>
      </c>
      <c r="I31" s="58"/>
      <c r="J31" s="58"/>
      <c r="K31" s="58"/>
      <c r="L31" s="58"/>
      <c r="M31" s="58"/>
      <c r="N31" s="58"/>
      <c r="O31" s="58"/>
      <c r="P31" s="93" t="s">
        <v>237</v>
      </c>
      <c r="Q31" s="39">
        <f t="shared" si="1"/>
        <v>100000000</v>
      </c>
      <c r="R31" s="39" t="s">
        <v>509</v>
      </c>
      <c r="S31" s="39" t="s">
        <v>510</v>
      </c>
      <c r="T31" s="195" t="s">
        <v>511</v>
      </c>
      <c r="U31" s="39" t="s">
        <v>512</v>
      </c>
      <c r="V31" s="39" t="s">
        <v>453</v>
      </c>
      <c r="W31" s="39" t="s">
        <v>439</v>
      </c>
      <c r="X31" s="39">
        <v>100000000</v>
      </c>
      <c r="Y31" s="39" t="s">
        <v>508</v>
      </c>
      <c r="Z31" s="39"/>
      <c r="AA31" s="39" t="s">
        <v>443</v>
      </c>
      <c r="AB31" s="40">
        <f t="shared" si="0"/>
        <v>100000000</v>
      </c>
      <c r="AC31" s="61"/>
      <c r="AD31" s="61"/>
      <c r="AE31" s="61"/>
      <c r="AF31" s="61"/>
      <c r="AG31" s="61"/>
      <c r="AH31" s="61"/>
      <c r="AI31" s="61"/>
      <c r="AJ31" s="61"/>
      <c r="AK31" s="61"/>
      <c r="AL31" s="61"/>
      <c r="AM31" s="61"/>
      <c r="AN31" s="61">
        <f>124000000-50000000</f>
        <v>74000000</v>
      </c>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v>11000000</v>
      </c>
      <c r="CI31" s="61">
        <v>15000000</v>
      </c>
      <c r="CJ31" s="61"/>
      <c r="CK31" s="6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c r="EO31" s="91"/>
      <c r="EP31" s="91"/>
      <c r="EQ31" s="91"/>
      <c r="ER31" s="91"/>
      <c r="ES31" s="91"/>
      <c r="ET31" s="91"/>
      <c r="EU31" s="91"/>
      <c r="EV31" s="91"/>
      <c r="EW31" s="91"/>
      <c r="EX31" s="91"/>
      <c r="EY31" s="91"/>
      <c r="EZ31" s="91"/>
      <c r="FA31" s="91"/>
      <c r="FB31" s="91"/>
      <c r="FC31" s="91"/>
      <c r="FD31" s="91"/>
      <c r="FE31" s="91"/>
      <c r="FF31" s="91"/>
      <c r="FG31" s="91"/>
      <c r="FH31" s="91"/>
      <c r="FI31" s="91"/>
      <c r="FJ31" s="91"/>
      <c r="FK31" s="91"/>
      <c r="FL31" s="91"/>
      <c r="FM31" s="91"/>
      <c r="FN31" s="91"/>
      <c r="FO31" s="91"/>
      <c r="FP31" s="91"/>
      <c r="FQ31" s="91"/>
      <c r="FR31" s="91"/>
      <c r="FS31" s="91"/>
      <c r="FT31" s="91"/>
      <c r="FU31" s="92"/>
      <c r="FV31" s="91"/>
      <c r="FW31" s="91"/>
      <c r="FX31" s="91"/>
      <c r="FY31" s="91"/>
      <c r="FZ31" s="91"/>
      <c r="GA31" s="91"/>
      <c r="GB31" s="91"/>
      <c r="GC31" s="91"/>
      <c r="GD31" s="91"/>
      <c r="GE31" s="91"/>
      <c r="GF31" s="91"/>
      <c r="GG31" s="91"/>
      <c r="GH31" s="91"/>
      <c r="GI31" s="91"/>
      <c r="GJ31" s="91"/>
      <c r="GK31" s="91"/>
      <c r="GL31" s="91"/>
      <c r="GM31" s="91"/>
      <c r="GN31" s="91"/>
      <c r="GO31" s="91"/>
      <c r="GP31" s="91"/>
      <c r="GQ31" s="91"/>
      <c r="GR31" s="91"/>
      <c r="GS31" s="91"/>
      <c r="GT31" s="91"/>
      <c r="GU31" s="91"/>
      <c r="GV31" s="91"/>
      <c r="GW31" s="91"/>
      <c r="GX31" s="91"/>
      <c r="GY31" s="91"/>
      <c r="GZ31" s="62"/>
      <c r="HA31" s="91"/>
      <c r="HB31" s="91"/>
      <c r="HC31" s="91"/>
      <c r="HD31" s="91"/>
      <c r="HE31" s="91"/>
      <c r="HF31" s="91"/>
      <c r="HG31" s="62"/>
      <c r="HH31" s="62"/>
      <c r="HI31" s="62"/>
      <c r="HJ31" s="62"/>
      <c r="HK31" s="62"/>
      <c r="HL31" s="62"/>
      <c r="HM31" s="62"/>
      <c r="HN31" s="62"/>
      <c r="HO31" s="62"/>
      <c r="HP31" s="62"/>
      <c r="HQ31" s="62"/>
      <c r="HR31" s="62"/>
      <c r="HS31" s="62"/>
      <c r="HT31" s="62"/>
      <c r="HU31" s="62"/>
      <c r="HV31" s="62"/>
      <c r="HW31" s="62"/>
    </row>
    <row r="32" spans="1:231" s="65" customFormat="1" ht="180">
      <c r="A32" s="58" t="s">
        <v>71</v>
      </c>
      <c r="B32" s="58" t="s">
        <v>99</v>
      </c>
      <c r="C32" s="58" t="s">
        <v>69</v>
      </c>
      <c r="D32" s="58" t="s">
        <v>102</v>
      </c>
      <c r="E32" s="58" t="s">
        <v>104</v>
      </c>
      <c r="F32" s="3">
        <v>2019005810153</v>
      </c>
      <c r="G32" s="58" t="s">
        <v>284</v>
      </c>
      <c r="H32" s="58" t="s">
        <v>209</v>
      </c>
      <c r="I32" s="58"/>
      <c r="J32" s="58"/>
      <c r="K32" s="58"/>
      <c r="L32" s="58"/>
      <c r="M32" s="58"/>
      <c r="N32" s="58"/>
      <c r="O32" s="58"/>
      <c r="P32" s="5" t="s">
        <v>238</v>
      </c>
      <c r="Q32" s="39">
        <f t="shared" si="1"/>
        <v>100000000</v>
      </c>
      <c r="R32" s="39" t="s">
        <v>513</v>
      </c>
      <c r="S32" s="39" t="s">
        <v>514</v>
      </c>
      <c r="T32" s="195" t="s">
        <v>515</v>
      </c>
      <c r="U32" s="39" t="s">
        <v>516</v>
      </c>
      <c r="V32" s="39" t="s">
        <v>453</v>
      </c>
      <c r="W32" s="39" t="s">
        <v>517</v>
      </c>
      <c r="X32" s="39">
        <v>100000000</v>
      </c>
      <c r="Y32" s="39" t="s">
        <v>508</v>
      </c>
      <c r="Z32" s="39"/>
      <c r="AA32" s="39" t="s">
        <v>443</v>
      </c>
      <c r="AB32" s="40">
        <f t="shared" si="0"/>
        <v>100000000</v>
      </c>
      <c r="AC32" s="61"/>
      <c r="AD32" s="61"/>
      <c r="AE32" s="61"/>
      <c r="AF32" s="61"/>
      <c r="AG32" s="61"/>
      <c r="AH32" s="61"/>
      <c r="AI32" s="61"/>
      <c r="AJ32" s="61"/>
      <c r="AK32" s="61"/>
      <c r="AL32" s="61"/>
      <c r="AM32" s="61"/>
      <c r="AN32" s="61">
        <v>100000000</v>
      </c>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2"/>
      <c r="FV32" s="91"/>
      <c r="FW32" s="91"/>
      <c r="FX32" s="91"/>
      <c r="FY32" s="91"/>
      <c r="FZ32" s="91"/>
      <c r="GA32" s="91"/>
      <c r="GB32" s="91"/>
      <c r="GC32" s="91"/>
      <c r="GD32" s="91"/>
      <c r="GE32" s="91"/>
      <c r="GF32" s="91"/>
      <c r="GG32" s="91"/>
      <c r="GH32" s="91"/>
      <c r="GI32" s="91"/>
      <c r="GJ32" s="91"/>
      <c r="GK32" s="91"/>
      <c r="GL32" s="91"/>
      <c r="GM32" s="91"/>
      <c r="GN32" s="91"/>
      <c r="GO32" s="91"/>
      <c r="GP32" s="91"/>
      <c r="GQ32" s="91"/>
      <c r="GR32" s="91"/>
      <c r="GS32" s="91"/>
      <c r="GT32" s="91"/>
      <c r="GU32" s="91"/>
      <c r="GV32" s="91"/>
      <c r="GW32" s="91"/>
      <c r="GX32" s="91"/>
      <c r="GY32" s="91"/>
      <c r="GZ32" s="62"/>
      <c r="HA32" s="91"/>
      <c r="HB32" s="91"/>
      <c r="HC32" s="91"/>
      <c r="HD32" s="91"/>
      <c r="HE32" s="91"/>
      <c r="HF32" s="91"/>
      <c r="HG32" s="62"/>
      <c r="HH32" s="62"/>
      <c r="HI32" s="62"/>
      <c r="HJ32" s="62"/>
      <c r="HK32" s="62"/>
      <c r="HL32" s="62"/>
      <c r="HM32" s="62"/>
      <c r="HN32" s="62"/>
      <c r="HO32" s="62"/>
      <c r="HP32" s="62"/>
      <c r="HQ32" s="62"/>
      <c r="HR32" s="62"/>
      <c r="HS32" s="62"/>
      <c r="HT32" s="62"/>
      <c r="HU32" s="62"/>
      <c r="HV32" s="62"/>
      <c r="HW32" s="62"/>
    </row>
    <row r="33" spans="1:231" ht="22.5">
      <c r="A33" s="78" t="s">
        <v>71</v>
      </c>
      <c r="B33" s="78" t="s">
        <v>99</v>
      </c>
      <c r="C33" s="78" t="s">
        <v>69</v>
      </c>
      <c r="D33" s="78" t="s">
        <v>102</v>
      </c>
      <c r="E33" s="78" t="s">
        <v>106</v>
      </c>
      <c r="F33" s="83"/>
      <c r="G33" s="80"/>
      <c r="H33" s="80"/>
      <c r="I33" s="80"/>
      <c r="J33" s="80"/>
      <c r="K33" s="80"/>
      <c r="L33" s="80"/>
      <c r="M33" s="80"/>
      <c r="N33" s="80"/>
      <c r="O33" s="80"/>
      <c r="P33" s="81" t="s">
        <v>107</v>
      </c>
      <c r="Q33" s="81"/>
      <c r="R33" s="81"/>
      <c r="S33" s="81"/>
      <c r="T33" s="81"/>
      <c r="U33" s="81"/>
      <c r="V33" s="81"/>
      <c r="W33" s="81"/>
      <c r="X33" s="81"/>
      <c r="Y33" s="81"/>
      <c r="Z33" s="81"/>
      <c r="AA33" s="81"/>
      <c r="AB33" s="40">
        <f t="shared" si="0"/>
        <v>0</v>
      </c>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11"/>
      <c r="HR33" s="11"/>
      <c r="HS33" s="11"/>
      <c r="HT33" s="11"/>
      <c r="HU33" s="11"/>
      <c r="HV33" s="11"/>
      <c r="HW33" s="11"/>
    </row>
    <row r="34" spans="1:231" s="65" customFormat="1" ht="78.75">
      <c r="A34" s="58" t="s">
        <v>71</v>
      </c>
      <c r="B34" s="58" t="s">
        <v>99</v>
      </c>
      <c r="C34" s="58" t="s">
        <v>69</v>
      </c>
      <c r="D34" s="58" t="s">
        <v>102</v>
      </c>
      <c r="E34" s="58" t="s">
        <v>106</v>
      </c>
      <c r="F34" s="94">
        <v>2019005810167</v>
      </c>
      <c r="G34" s="58" t="s">
        <v>285</v>
      </c>
      <c r="H34" s="58" t="s">
        <v>211</v>
      </c>
      <c r="I34" s="58"/>
      <c r="J34" s="58"/>
      <c r="K34" s="58"/>
      <c r="L34" s="58"/>
      <c r="M34" s="58"/>
      <c r="N34" s="58"/>
      <c r="O34" s="58"/>
      <c r="P34" s="95" t="s">
        <v>276</v>
      </c>
      <c r="Q34" s="39">
        <f t="shared" si="1"/>
        <v>607500000</v>
      </c>
      <c r="R34" s="39" t="s">
        <v>518</v>
      </c>
      <c r="S34" s="39" t="s">
        <v>519</v>
      </c>
      <c r="T34" s="39" t="s">
        <v>520</v>
      </c>
      <c r="U34" s="39" t="s">
        <v>521</v>
      </c>
      <c r="V34" s="39" t="s">
        <v>453</v>
      </c>
      <c r="W34" s="39" t="s">
        <v>517</v>
      </c>
      <c r="X34" s="39">
        <v>607500000</v>
      </c>
      <c r="Y34" s="39" t="s">
        <v>508</v>
      </c>
      <c r="Z34" s="39"/>
      <c r="AA34" s="39" t="s">
        <v>443</v>
      </c>
      <c r="AB34" s="40">
        <f t="shared" si="0"/>
        <v>607500000</v>
      </c>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9">
        <v>600000000</v>
      </c>
      <c r="BE34" s="61">
        <v>7500000</v>
      </c>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row>
    <row r="35" spans="1:231">
      <c r="A35" s="35" t="s">
        <v>71</v>
      </c>
      <c r="B35" s="35" t="s">
        <v>71</v>
      </c>
      <c r="C35" s="35"/>
      <c r="D35" s="35"/>
      <c r="E35" s="35"/>
      <c r="F35" s="84"/>
      <c r="G35" s="37"/>
      <c r="H35" s="37"/>
      <c r="I35" s="37"/>
      <c r="J35" s="37"/>
      <c r="K35" s="37"/>
      <c r="L35" s="37"/>
      <c r="M35" s="37"/>
      <c r="N35" s="37"/>
      <c r="O35" s="37"/>
      <c r="P35" s="38" t="s">
        <v>95</v>
      </c>
      <c r="Q35" s="38"/>
      <c r="R35" s="38"/>
      <c r="S35" s="38"/>
      <c r="T35" s="38"/>
      <c r="U35" s="38"/>
      <c r="V35" s="38"/>
      <c r="W35" s="38"/>
      <c r="X35" s="38"/>
      <c r="Y35" s="38"/>
      <c r="Z35" s="38"/>
      <c r="AA35" s="38"/>
      <c r="AB35" s="40">
        <f t="shared" si="0"/>
        <v>0</v>
      </c>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11"/>
      <c r="HR35" s="11"/>
      <c r="HS35" s="11"/>
      <c r="HT35" s="11"/>
      <c r="HU35" s="11"/>
      <c r="HV35" s="11"/>
      <c r="HW35" s="11"/>
    </row>
    <row r="36" spans="1:231">
      <c r="A36" s="43" t="s">
        <v>71</v>
      </c>
      <c r="B36" s="43" t="s">
        <v>71</v>
      </c>
      <c r="C36" s="43" t="s">
        <v>73</v>
      </c>
      <c r="D36" s="43"/>
      <c r="E36" s="43"/>
      <c r="F36" s="44"/>
      <c r="G36" s="43"/>
      <c r="H36" s="45"/>
      <c r="I36" s="45"/>
      <c r="J36" s="45"/>
      <c r="K36" s="45"/>
      <c r="L36" s="45"/>
      <c r="M36" s="45"/>
      <c r="N36" s="45"/>
      <c r="O36" s="45"/>
      <c r="P36" s="46" t="s">
        <v>74</v>
      </c>
      <c r="Q36" s="46"/>
      <c r="R36" s="46"/>
      <c r="S36" s="46"/>
      <c r="T36" s="46"/>
      <c r="U36" s="46"/>
      <c r="V36" s="46"/>
      <c r="W36" s="46"/>
      <c r="X36" s="46"/>
      <c r="Y36" s="46"/>
      <c r="Z36" s="46"/>
      <c r="AA36" s="46"/>
      <c r="AB36" s="40">
        <f t="shared" si="0"/>
        <v>0</v>
      </c>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42"/>
      <c r="HR36" s="42"/>
      <c r="HS36" s="42"/>
      <c r="HT36" s="42"/>
      <c r="HU36" s="42"/>
      <c r="HV36" s="42"/>
      <c r="HW36" s="42"/>
    </row>
    <row r="37" spans="1:231">
      <c r="A37" s="70" t="s">
        <v>71</v>
      </c>
      <c r="B37" s="70" t="s">
        <v>71</v>
      </c>
      <c r="C37" s="70" t="s">
        <v>73</v>
      </c>
      <c r="D37" s="70" t="s">
        <v>75</v>
      </c>
      <c r="E37" s="70"/>
      <c r="F37" s="85"/>
      <c r="G37" s="72"/>
      <c r="H37" s="72"/>
      <c r="I37" s="72"/>
      <c r="J37" s="72"/>
      <c r="K37" s="72"/>
      <c r="L37" s="72"/>
      <c r="M37" s="72"/>
      <c r="N37" s="72"/>
      <c r="O37" s="72"/>
      <c r="P37" s="73" t="s">
        <v>76</v>
      </c>
      <c r="Q37" s="73"/>
      <c r="R37" s="73"/>
      <c r="S37" s="73"/>
      <c r="T37" s="73"/>
      <c r="U37" s="73"/>
      <c r="V37" s="73"/>
      <c r="W37" s="73"/>
      <c r="X37" s="73"/>
      <c r="Y37" s="73"/>
      <c r="Z37" s="73"/>
      <c r="AA37" s="73"/>
      <c r="AB37" s="40">
        <f t="shared" si="0"/>
        <v>0</v>
      </c>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11"/>
      <c r="HR37" s="11"/>
      <c r="HS37" s="11"/>
      <c r="HT37" s="11"/>
      <c r="HU37" s="11"/>
      <c r="HV37" s="11"/>
      <c r="HW37" s="11"/>
    </row>
    <row r="38" spans="1:231">
      <c r="A38" s="78" t="s">
        <v>71</v>
      </c>
      <c r="B38" s="78" t="s">
        <v>71</v>
      </c>
      <c r="C38" s="78" t="s">
        <v>73</v>
      </c>
      <c r="D38" s="78" t="s">
        <v>75</v>
      </c>
      <c r="E38" s="78" t="s">
        <v>108</v>
      </c>
      <c r="F38" s="83"/>
      <c r="G38" s="80"/>
      <c r="H38" s="80"/>
      <c r="I38" s="80"/>
      <c r="J38" s="80"/>
      <c r="K38" s="80"/>
      <c r="L38" s="80"/>
      <c r="M38" s="80"/>
      <c r="N38" s="80"/>
      <c r="O38" s="80"/>
      <c r="P38" s="81" t="s">
        <v>109</v>
      </c>
      <c r="Q38" s="81"/>
      <c r="R38" s="81"/>
      <c r="S38" s="81"/>
      <c r="T38" s="81"/>
      <c r="U38" s="81"/>
      <c r="V38" s="81"/>
      <c r="W38" s="81"/>
      <c r="X38" s="81"/>
      <c r="Y38" s="81"/>
      <c r="Z38" s="81"/>
      <c r="AA38" s="81"/>
      <c r="AB38" s="40">
        <f t="shared" si="0"/>
        <v>0</v>
      </c>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11"/>
      <c r="HR38" s="11"/>
      <c r="HS38" s="11"/>
      <c r="HT38" s="11"/>
      <c r="HU38" s="11"/>
      <c r="HV38" s="11"/>
      <c r="HW38" s="11"/>
    </row>
    <row r="39" spans="1:231" s="65" customFormat="1" ht="123.75">
      <c r="A39" s="58" t="s">
        <v>71</v>
      </c>
      <c r="B39" s="58" t="s">
        <v>71</v>
      </c>
      <c r="C39" s="58" t="s">
        <v>73</v>
      </c>
      <c r="D39" s="58" t="s">
        <v>75</v>
      </c>
      <c r="E39" s="58" t="s">
        <v>108</v>
      </c>
      <c r="F39" s="59">
        <v>2019005810072</v>
      </c>
      <c r="G39" s="58" t="s">
        <v>286</v>
      </c>
      <c r="H39" s="58" t="s">
        <v>208</v>
      </c>
      <c r="I39" s="58"/>
      <c r="J39" s="58"/>
      <c r="K39" s="58"/>
      <c r="L39" s="58"/>
      <c r="M39" s="58"/>
      <c r="N39" s="58"/>
      <c r="O39" s="58"/>
      <c r="P39" s="93" t="s">
        <v>239</v>
      </c>
      <c r="Q39" s="39">
        <f t="shared" si="1"/>
        <v>100000000</v>
      </c>
      <c r="R39" s="39" t="s">
        <v>435</v>
      </c>
      <c r="S39" s="195" t="s">
        <v>436</v>
      </c>
      <c r="T39" s="39" t="s">
        <v>437</v>
      </c>
      <c r="U39" s="39" t="s">
        <v>438</v>
      </c>
      <c r="V39" s="39" t="s">
        <v>439</v>
      </c>
      <c r="W39" s="39" t="s">
        <v>440</v>
      </c>
      <c r="X39" s="39">
        <v>100000000</v>
      </c>
      <c r="Y39" s="39" t="s">
        <v>441</v>
      </c>
      <c r="Z39" s="39" t="s">
        <v>442</v>
      </c>
      <c r="AA39" s="39" t="s">
        <v>443</v>
      </c>
      <c r="AB39" s="40">
        <f t="shared" si="0"/>
        <v>100000000</v>
      </c>
      <c r="AC39" s="61"/>
      <c r="AD39" s="61"/>
      <c r="AE39" s="61"/>
      <c r="AF39" s="61"/>
      <c r="AG39" s="61"/>
      <c r="AH39" s="61"/>
      <c r="AI39" s="61"/>
      <c r="AJ39" s="61"/>
      <c r="AK39" s="61"/>
      <c r="AL39" s="61"/>
      <c r="AM39" s="61">
        <v>21970000</v>
      </c>
      <c r="AN39" s="61">
        <v>78030000</v>
      </c>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4"/>
      <c r="HR39" s="64"/>
      <c r="HS39" s="64"/>
      <c r="HT39" s="64"/>
      <c r="HU39" s="64"/>
      <c r="HV39" s="64"/>
      <c r="HW39" s="64"/>
    </row>
    <row r="40" spans="1:231">
      <c r="A40" s="28" t="s">
        <v>73</v>
      </c>
      <c r="B40" s="28"/>
      <c r="C40" s="28"/>
      <c r="D40" s="28"/>
      <c r="E40" s="28"/>
      <c r="F40" s="29"/>
      <c r="G40" s="30"/>
      <c r="H40" s="30"/>
      <c r="I40" s="30"/>
      <c r="J40" s="30"/>
      <c r="K40" s="30"/>
      <c r="L40" s="30"/>
      <c r="M40" s="30"/>
      <c r="N40" s="30"/>
      <c r="O40" s="30"/>
      <c r="P40" s="31" t="s">
        <v>110</v>
      </c>
      <c r="Q40" s="31"/>
      <c r="R40" s="31"/>
      <c r="S40" s="31"/>
      <c r="T40" s="31"/>
      <c r="U40" s="31"/>
      <c r="V40" s="31"/>
      <c r="W40" s="31"/>
      <c r="X40" s="31"/>
      <c r="Y40" s="31"/>
      <c r="Z40" s="31"/>
      <c r="AA40" s="31"/>
      <c r="AB40" s="40">
        <f t="shared" si="0"/>
        <v>0</v>
      </c>
      <c r="AC40" s="96"/>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42"/>
      <c r="HR40" s="42"/>
      <c r="HS40" s="42"/>
      <c r="HT40" s="42"/>
      <c r="HU40" s="42"/>
      <c r="HV40" s="42"/>
      <c r="HW40" s="42"/>
    </row>
    <row r="41" spans="1:231">
      <c r="A41" s="35" t="s">
        <v>73</v>
      </c>
      <c r="B41" s="35" t="s">
        <v>99</v>
      </c>
      <c r="C41" s="35"/>
      <c r="D41" s="35"/>
      <c r="E41" s="35"/>
      <c r="F41" s="84"/>
      <c r="G41" s="37"/>
      <c r="H41" s="37"/>
      <c r="I41" s="37"/>
      <c r="J41" s="37"/>
      <c r="K41" s="37"/>
      <c r="L41" s="37"/>
      <c r="M41" s="37"/>
      <c r="N41" s="37"/>
      <c r="O41" s="37"/>
      <c r="P41" s="38" t="s">
        <v>100</v>
      </c>
      <c r="Q41" s="38"/>
      <c r="R41" s="38"/>
      <c r="S41" s="38"/>
      <c r="T41" s="38"/>
      <c r="U41" s="38"/>
      <c r="V41" s="38"/>
      <c r="W41" s="38"/>
      <c r="X41" s="38"/>
      <c r="Y41" s="38"/>
      <c r="Z41" s="38"/>
      <c r="AA41" s="38"/>
      <c r="AB41" s="40">
        <f t="shared" si="0"/>
        <v>0</v>
      </c>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42"/>
      <c r="HR41" s="42"/>
      <c r="HS41" s="42"/>
      <c r="HT41" s="42"/>
      <c r="HU41" s="42"/>
      <c r="HV41" s="42"/>
      <c r="HW41" s="42"/>
    </row>
    <row r="42" spans="1:231">
      <c r="A42" s="43" t="s">
        <v>73</v>
      </c>
      <c r="B42" s="43" t="s">
        <v>99</v>
      </c>
      <c r="C42" s="43" t="s">
        <v>99</v>
      </c>
      <c r="D42" s="43"/>
      <c r="E42" s="43"/>
      <c r="F42" s="44"/>
      <c r="G42" s="43"/>
      <c r="H42" s="45"/>
      <c r="I42" s="45"/>
      <c r="J42" s="45"/>
      <c r="K42" s="45"/>
      <c r="L42" s="45"/>
      <c r="M42" s="45"/>
      <c r="N42" s="45"/>
      <c r="O42" s="45"/>
      <c r="P42" s="46" t="s">
        <v>111</v>
      </c>
      <c r="Q42" s="46"/>
      <c r="R42" s="46"/>
      <c r="S42" s="46"/>
      <c r="T42" s="46"/>
      <c r="U42" s="46"/>
      <c r="V42" s="46"/>
      <c r="W42" s="46"/>
      <c r="X42" s="46"/>
      <c r="Y42" s="46"/>
      <c r="Z42" s="46"/>
      <c r="AA42" s="46"/>
      <c r="AB42" s="40">
        <f t="shared" si="0"/>
        <v>0</v>
      </c>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42"/>
      <c r="HR42" s="42"/>
      <c r="HS42" s="42"/>
      <c r="HT42" s="42"/>
      <c r="HU42" s="42"/>
      <c r="HV42" s="42"/>
      <c r="HW42" s="42"/>
    </row>
    <row r="43" spans="1:231">
      <c r="A43" s="70" t="s">
        <v>73</v>
      </c>
      <c r="B43" s="70" t="s">
        <v>99</v>
      </c>
      <c r="C43" s="70" t="s">
        <v>99</v>
      </c>
      <c r="D43" s="70" t="s">
        <v>71</v>
      </c>
      <c r="E43" s="70"/>
      <c r="F43" s="71"/>
      <c r="G43" s="72"/>
      <c r="H43" s="72"/>
      <c r="I43" s="72"/>
      <c r="J43" s="72"/>
      <c r="K43" s="72"/>
      <c r="L43" s="72"/>
      <c r="M43" s="72"/>
      <c r="N43" s="72"/>
      <c r="O43" s="72"/>
      <c r="P43" s="73" t="s">
        <v>112</v>
      </c>
      <c r="Q43" s="73"/>
      <c r="R43" s="73"/>
      <c r="S43" s="73"/>
      <c r="T43" s="73"/>
      <c r="U43" s="73"/>
      <c r="V43" s="73"/>
      <c r="W43" s="73"/>
      <c r="X43" s="73"/>
      <c r="Y43" s="73"/>
      <c r="Z43" s="73"/>
      <c r="AA43" s="73"/>
      <c r="AB43" s="40">
        <f t="shared" si="0"/>
        <v>0</v>
      </c>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c r="HJ43" s="26"/>
      <c r="HK43" s="26"/>
      <c r="HL43" s="26"/>
      <c r="HM43" s="26"/>
      <c r="HN43" s="26"/>
      <c r="HO43" s="26"/>
      <c r="HP43" s="26"/>
      <c r="HQ43" s="42"/>
      <c r="HR43" s="42"/>
      <c r="HS43" s="42"/>
      <c r="HT43" s="42"/>
      <c r="HU43" s="42"/>
      <c r="HV43" s="42"/>
      <c r="HW43" s="42"/>
    </row>
    <row r="44" spans="1:231">
      <c r="A44" s="78" t="s">
        <v>73</v>
      </c>
      <c r="B44" s="78" t="s">
        <v>99</v>
      </c>
      <c r="C44" s="78" t="s">
        <v>99</v>
      </c>
      <c r="D44" s="78" t="s">
        <v>71</v>
      </c>
      <c r="E44" s="78" t="s">
        <v>102</v>
      </c>
      <c r="F44" s="83"/>
      <c r="G44" s="80"/>
      <c r="H44" s="80"/>
      <c r="I44" s="80"/>
      <c r="J44" s="80"/>
      <c r="K44" s="80"/>
      <c r="L44" s="80"/>
      <c r="M44" s="80"/>
      <c r="N44" s="80"/>
      <c r="O44" s="80"/>
      <c r="P44" s="81" t="s">
        <v>113</v>
      </c>
      <c r="Q44" s="81"/>
      <c r="R44" s="81"/>
      <c r="S44" s="81"/>
      <c r="T44" s="81"/>
      <c r="U44" s="81"/>
      <c r="V44" s="81"/>
      <c r="W44" s="81"/>
      <c r="X44" s="81"/>
      <c r="Y44" s="81"/>
      <c r="Z44" s="81"/>
      <c r="AA44" s="81"/>
      <c r="AB44" s="40">
        <f t="shared" si="0"/>
        <v>0</v>
      </c>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11"/>
      <c r="HR44" s="11"/>
      <c r="HS44" s="11"/>
      <c r="HT44" s="11"/>
      <c r="HU44" s="11"/>
      <c r="HV44" s="11"/>
      <c r="HW44" s="11"/>
    </row>
    <row r="45" spans="1:231" s="65" customFormat="1" ht="45">
      <c r="A45" s="58" t="s">
        <v>73</v>
      </c>
      <c r="B45" s="58" t="s">
        <v>99</v>
      </c>
      <c r="C45" s="58" t="s">
        <v>99</v>
      </c>
      <c r="D45" s="58" t="s">
        <v>71</v>
      </c>
      <c r="E45" s="58" t="s">
        <v>102</v>
      </c>
      <c r="F45" s="59">
        <v>2019005810163</v>
      </c>
      <c r="G45" s="58" t="s">
        <v>287</v>
      </c>
      <c r="H45" s="58" t="s">
        <v>209</v>
      </c>
      <c r="I45" s="58"/>
      <c r="J45" s="58"/>
      <c r="K45" s="58"/>
      <c r="L45" s="58"/>
      <c r="M45" s="58"/>
      <c r="N45" s="58"/>
      <c r="O45" s="58"/>
      <c r="P45" s="93" t="s">
        <v>210</v>
      </c>
      <c r="Q45" s="39">
        <f t="shared" si="1"/>
        <v>3000000000</v>
      </c>
      <c r="R45" s="39" t="s">
        <v>593</v>
      </c>
      <c r="S45" s="39" t="s">
        <v>594</v>
      </c>
      <c r="T45" s="39" t="s">
        <v>595</v>
      </c>
      <c r="U45" s="39" t="s">
        <v>596</v>
      </c>
      <c r="V45" s="39" t="s">
        <v>453</v>
      </c>
      <c r="W45" s="39" t="s">
        <v>440</v>
      </c>
      <c r="X45" s="39">
        <v>3000000000</v>
      </c>
      <c r="Y45" s="39" t="s">
        <v>606</v>
      </c>
      <c r="Z45" s="39" t="s">
        <v>608</v>
      </c>
      <c r="AA45" s="39" t="s">
        <v>443</v>
      </c>
      <c r="AB45" s="40">
        <f t="shared" si="0"/>
        <v>3000000000</v>
      </c>
      <c r="AC45" s="61">
        <v>1300000000</v>
      </c>
      <c r="AD45" s="61"/>
      <c r="AE45" s="61"/>
      <c r="AF45" s="61"/>
      <c r="AG45" s="61"/>
      <c r="AH45" s="61"/>
      <c r="AI45" s="61"/>
      <c r="AJ45" s="61"/>
      <c r="AK45" s="61">
        <v>100000000</v>
      </c>
      <c r="AL45" s="61">
        <v>100000000</v>
      </c>
      <c r="AM45" s="61"/>
      <c r="AN45" s="61">
        <v>1500000000</v>
      </c>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4"/>
      <c r="HR45" s="64"/>
      <c r="HS45" s="64"/>
      <c r="HT45" s="64"/>
      <c r="HU45" s="64"/>
      <c r="HV45" s="64"/>
      <c r="HW45" s="64"/>
    </row>
    <row r="46" spans="1:231">
      <c r="A46" s="78" t="s">
        <v>73</v>
      </c>
      <c r="B46" s="78" t="s">
        <v>71</v>
      </c>
      <c r="C46" s="78" t="s">
        <v>73</v>
      </c>
      <c r="D46" s="78" t="s">
        <v>120</v>
      </c>
      <c r="E46" s="78" t="s">
        <v>121</v>
      </c>
      <c r="F46" s="83"/>
      <c r="G46" s="80"/>
      <c r="H46" s="80"/>
      <c r="I46" s="80"/>
      <c r="J46" s="80"/>
      <c r="K46" s="80"/>
      <c r="L46" s="80"/>
      <c r="M46" s="80"/>
      <c r="N46" s="80"/>
      <c r="O46" s="80"/>
      <c r="P46" s="81" t="s">
        <v>122</v>
      </c>
      <c r="Q46" s="81"/>
      <c r="R46" s="81"/>
      <c r="S46" s="81"/>
      <c r="T46" s="81"/>
      <c r="U46" s="81"/>
      <c r="V46" s="81"/>
      <c r="W46" s="81"/>
      <c r="X46" s="81"/>
      <c r="Y46" s="81"/>
      <c r="Z46" s="81"/>
      <c r="AA46" s="81"/>
      <c r="AB46" s="40">
        <f t="shared" si="0"/>
        <v>0</v>
      </c>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42"/>
      <c r="HR46" s="42"/>
      <c r="HS46" s="42"/>
      <c r="HT46" s="42"/>
      <c r="HU46" s="42"/>
      <c r="HV46" s="42"/>
      <c r="HW46" s="42"/>
    </row>
    <row r="47" spans="1:231" s="101" customFormat="1" ht="405">
      <c r="A47" s="68" t="s">
        <v>73</v>
      </c>
      <c r="B47" s="58" t="s">
        <v>71</v>
      </c>
      <c r="C47" s="58" t="s">
        <v>73</v>
      </c>
      <c r="D47" s="58" t="s">
        <v>120</v>
      </c>
      <c r="E47" s="58" t="s">
        <v>121</v>
      </c>
      <c r="F47" s="59">
        <v>2019005810174</v>
      </c>
      <c r="G47" s="58" t="s">
        <v>288</v>
      </c>
      <c r="H47" s="58" t="s">
        <v>208</v>
      </c>
      <c r="I47" s="58"/>
      <c r="J47" s="58"/>
      <c r="K47" s="58"/>
      <c r="L47" s="58"/>
      <c r="M47" s="58"/>
      <c r="N47" s="58"/>
      <c r="O47" s="58"/>
      <c r="P47" s="93" t="s">
        <v>213</v>
      </c>
      <c r="Q47" s="39">
        <f t="shared" si="1"/>
        <v>500000000</v>
      </c>
      <c r="R47" s="39" t="s">
        <v>597</v>
      </c>
      <c r="S47" s="39" t="s">
        <v>598</v>
      </c>
      <c r="T47" s="195" t="s">
        <v>599</v>
      </c>
      <c r="U47" s="39" t="s">
        <v>609</v>
      </c>
      <c r="V47" s="39" t="s">
        <v>604</v>
      </c>
      <c r="W47" s="39" t="s">
        <v>605</v>
      </c>
      <c r="X47" s="39">
        <v>500000000</v>
      </c>
      <c r="Y47" s="39" t="s">
        <v>606</v>
      </c>
      <c r="Z47" s="39" t="s">
        <v>607</v>
      </c>
      <c r="AA47" s="39" t="s">
        <v>443</v>
      </c>
      <c r="AB47" s="40">
        <f t="shared" si="0"/>
        <v>500000000</v>
      </c>
      <c r="AC47" s="99"/>
      <c r="AD47" s="99"/>
      <c r="AE47" s="99"/>
      <c r="AF47" s="99"/>
      <c r="AG47" s="99"/>
      <c r="AH47" s="99"/>
      <c r="AI47" s="99"/>
      <c r="AJ47" s="99"/>
      <c r="AK47" s="99"/>
      <c r="AL47" s="99"/>
      <c r="AM47" s="99"/>
      <c r="AN47" s="99">
        <v>500000000</v>
      </c>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c r="DN47" s="100"/>
      <c r="DO47" s="100"/>
      <c r="DP47" s="100"/>
      <c r="DQ47" s="100"/>
      <c r="DR47" s="100"/>
      <c r="DS47" s="100"/>
      <c r="DT47" s="100"/>
      <c r="DU47" s="100"/>
      <c r="DV47" s="100"/>
      <c r="DW47" s="100"/>
      <c r="DX47" s="100"/>
      <c r="DY47" s="100"/>
      <c r="DZ47" s="100"/>
      <c r="EA47" s="100"/>
      <c r="EB47" s="100"/>
      <c r="EC47" s="100"/>
      <c r="ED47" s="100"/>
      <c r="EE47" s="100"/>
      <c r="EF47" s="100"/>
      <c r="EG47" s="100"/>
      <c r="EH47" s="100"/>
      <c r="EI47" s="100"/>
      <c r="EJ47" s="100"/>
      <c r="EK47" s="100"/>
      <c r="EL47" s="100"/>
      <c r="EM47" s="100"/>
      <c r="EN47" s="100"/>
      <c r="EO47" s="100"/>
      <c r="EP47" s="100"/>
      <c r="EQ47" s="100"/>
      <c r="ER47" s="100"/>
      <c r="ES47" s="100"/>
      <c r="ET47" s="100"/>
      <c r="EU47" s="100"/>
      <c r="EV47" s="100"/>
      <c r="EW47" s="100"/>
      <c r="EX47" s="100"/>
      <c r="EY47" s="100"/>
      <c r="EZ47" s="100"/>
      <c r="FA47" s="100"/>
      <c r="FB47" s="100"/>
      <c r="FC47" s="100"/>
      <c r="FD47" s="100"/>
      <c r="FE47" s="100"/>
      <c r="FF47" s="100"/>
      <c r="FG47" s="100"/>
      <c r="FH47" s="100"/>
      <c r="FI47" s="100"/>
      <c r="FJ47" s="100"/>
      <c r="FK47" s="100"/>
      <c r="FL47" s="100"/>
      <c r="FM47" s="100"/>
      <c r="FN47" s="100"/>
      <c r="FO47" s="100"/>
      <c r="FP47" s="100"/>
      <c r="FQ47" s="100"/>
      <c r="FR47" s="100"/>
      <c r="FS47" s="100"/>
      <c r="FT47" s="100"/>
      <c r="FU47" s="100"/>
      <c r="FV47" s="100"/>
      <c r="FW47" s="100"/>
      <c r="FX47" s="100"/>
      <c r="FY47" s="100"/>
      <c r="FZ47" s="100"/>
      <c r="GA47" s="100"/>
      <c r="GB47" s="100"/>
      <c r="GC47" s="100"/>
      <c r="GD47" s="100"/>
      <c r="GE47" s="100"/>
      <c r="GF47" s="100"/>
      <c r="GG47" s="100"/>
      <c r="GH47" s="100"/>
      <c r="GI47" s="100"/>
      <c r="GJ47" s="100"/>
      <c r="GK47" s="100"/>
      <c r="GL47" s="100"/>
      <c r="GM47" s="100"/>
      <c r="GN47" s="100"/>
      <c r="GO47" s="100"/>
      <c r="GP47" s="100"/>
      <c r="GQ47" s="100"/>
      <c r="GR47" s="100"/>
      <c r="GS47" s="100"/>
      <c r="GT47" s="100"/>
      <c r="GU47" s="100"/>
      <c r="GV47" s="100"/>
      <c r="GW47" s="100"/>
      <c r="GX47" s="100"/>
      <c r="GY47" s="100"/>
      <c r="GZ47" s="100"/>
      <c r="HA47" s="100"/>
      <c r="HB47" s="100"/>
      <c r="HC47" s="100"/>
      <c r="HD47" s="100"/>
      <c r="HE47" s="100"/>
      <c r="HF47" s="100"/>
      <c r="HG47" s="100"/>
      <c r="HH47" s="100"/>
      <c r="HI47" s="100"/>
      <c r="HJ47" s="100"/>
      <c r="HK47" s="100"/>
      <c r="HL47" s="100"/>
      <c r="HM47" s="100"/>
      <c r="HN47" s="100"/>
      <c r="HO47" s="100"/>
      <c r="HP47" s="100"/>
      <c r="HQ47" s="100"/>
      <c r="HR47" s="100"/>
      <c r="HS47" s="100"/>
      <c r="HT47" s="100"/>
      <c r="HU47" s="100"/>
      <c r="HV47" s="100"/>
      <c r="HW47" s="100"/>
    </row>
    <row r="48" spans="1:231" s="102" customFormat="1" ht="67.5">
      <c r="A48" s="68" t="s">
        <v>73</v>
      </c>
      <c r="B48" s="58" t="s">
        <v>71</v>
      </c>
      <c r="C48" s="58" t="s">
        <v>73</v>
      </c>
      <c r="D48" s="58" t="s">
        <v>120</v>
      </c>
      <c r="E48" s="58" t="s">
        <v>121</v>
      </c>
      <c r="F48" s="59">
        <v>2019005810139</v>
      </c>
      <c r="G48" s="58" t="s">
        <v>289</v>
      </c>
      <c r="H48" s="58" t="s">
        <v>208</v>
      </c>
      <c r="I48" s="58"/>
      <c r="J48" s="58"/>
      <c r="K48" s="58"/>
      <c r="L48" s="58"/>
      <c r="M48" s="58"/>
      <c r="N48" s="58"/>
      <c r="O48" s="58"/>
      <c r="P48" s="93" t="s">
        <v>240</v>
      </c>
      <c r="Q48" s="39">
        <f t="shared" si="1"/>
        <v>100000000</v>
      </c>
      <c r="R48" s="39" t="s">
        <v>600</v>
      </c>
      <c r="S48" s="39" t="s">
        <v>601</v>
      </c>
      <c r="T48" s="39" t="s">
        <v>602</v>
      </c>
      <c r="U48" s="39" t="s">
        <v>603</v>
      </c>
      <c r="V48" s="39" t="s">
        <v>453</v>
      </c>
      <c r="W48" s="39" t="s">
        <v>480</v>
      </c>
      <c r="X48" s="39">
        <v>100000000</v>
      </c>
      <c r="Y48" s="39" t="s">
        <v>606</v>
      </c>
      <c r="Z48" s="39" t="s">
        <v>608</v>
      </c>
      <c r="AA48" s="39" t="s">
        <v>443</v>
      </c>
      <c r="AB48" s="40">
        <f t="shared" si="0"/>
        <v>100000000</v>
      </c>
      <c r="AC48" s="91"/>
      <c r="AD48" s="91"/>
      <c r="AE48" s="91"/>
      <c r="AF48" s="91"/>
      <c r="AG48" s="91"/>
      <c r="AH48" s="91"/>
      <c r="AI48" s="91"/>
      <c r="AJ48" s="91"/>
      <c r="AK48" s="91"/>
      <c r="AL48" s="91"/>
      <c r="AM48" s="91"/>
      <c r="AN48" s="91">
        <v>100000000</v>
      </c>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62"/>
      <c r="HC48" s="62"/>
      <c r="HD48" s="62"/>
      <c r="HE48" s="62"/>
      <c r="HF48" s="62"/>
      <c r="HG48" s="62"/>
      <c r="HH48" s="62"/>
      <c r="HI48" s="62"/>
      <c r="HJ48" s="62"/>
      <c r="HK48" s="62"/>
      <c r="HL48" s="62"/>
      <c r="HM48" s="62"/>
      <c r="HN48" s="62"/>
      <c r="HO48" s="62"/>
      <c r="HP48" s="62"/>
      <c r="HQ48" s="62"/>
      <c r="HR48" s="62"/>
      <c r="HS48" s="62"/>
      <c r="HT48" s="62"/>
      <c r="HU48" s="62"/>
      <c r="HV48" s="62"/>
      <c r="HW48" s="62"/>
    </row>
    <row r="49" spans="1:231">
      <c r="A49" s="28" t="s">
        <v>83</v>
      </c>
      <c r="B49" s="28"/>
      <c r="C49" s="28"/>
      <c r="D49" s="28"/>
      <c r="E49" s="28"/>
      <c r="F49" s="82"/>
      <c r="G49" s="30"/>
      <c r="H49" s="30"/>
      <c r="I49" s="30"/>
      <c r="J49" s="30"/>
      <c r="K49" s="30"/>
      <c r="L49" s="30"/>
      <c r="M49" s="30"/>
      <c r="N49" s="30"/>
      <c r="O49" s="30"/>
      <c r="P49" s="31" t="s">
        <v>123</v>
      </c>
      <c r="Q49" s="31"/>
      <c r="R49" s="31"/>
      <c r="S49" s="31"/>
      <c r="T49" s="31"/>
      <c r="U49" s="31"/>
      <c r="V49" s="31"/>
      <c r="W49" s="31"/>
      <c r="X49" s="31"/>
      <c r="Y49" s="31"/>
      <c r="Z49" s="31"/>
      <c r="AA49" s="31"/>
      <c r="AB49" s="40">
        <f t="shared" si="0"/>
        <v>0</v>
      </c>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11"/>
      <c r="HR49" s="11"/>
      <c r="HS49" s="11"/>
      <c r="HT49" s="11"/>
      <c r="HU49" s="11"/>
      <c r="HV49" s="11"/>
      <c r="HW49" s="11"/>
    </row>
    <row r="50" spans="1:231">
      <c r="A50" s="35" t="s">
        <v>83</v>
      </c>
      <c r="B50" s="35" t="s">
        <v>99</v>
      </c>
      <c r="C50" s="35"/>
      <c r="D50" s="35"/>
      <c r="E50" s="35"/>
      <c r="F50" s="36"/>
      <c r="G50" s="37"/>
      <c r="H50" s="37"/>
      <c r="I50" s="37"/>
      <c r="J50" s="37"/>
      <c r="K50" s="37"/>
      <c r="L50" s="37"/>
      <c r="M50" s="37"/>
      <c r="N50" s="37"/>
      <c r="O50" s="37"/>
      <c r="P50" s="38" t="s">
        <v>100</v>
      </c>
      <c r="Q50" s="38"/>
      <c r="R50" s="38"/>
      <c r="S50" s="38"/>
      <c r="T50" s="38"/>
      <c r="U50" s="38"/>
      <c r="V50" s="38"/>
      <c r="W50" s="38"/>
      <c r="X50" s="38"/>
      <c r="Y50" s="38"/>
      <c r="Z50" s="38"/>
      <c r="AA50" s="38"/>
      <c r="AB50" s="40">
        <f t="shared" si="0"/>
        <v>0</v>
      </c>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11"/>
      <c r="HR50" s="11"/>
      <c r="HS50" s="11"/>
      <c r="HT50" s="11"/>
      <c r="HU50" s="11"/>
      <c r="HV50" s="11"/>
      <c r="HW50" s="11"/>
    </row>
    <row r="51" spans="1:231">
      <c r="A51" s="43" t="s">
        <v>83</v>
      </c>
      <c r="B51" s="43" t="s">
        <v>99</v>
      </c>
      <c r="C51" s="43" t="s">
        <v>99</v>
      </c>
      <c r="D51" s="43"/>
      <c r="E51" s="43"/>
      <c r="F51" s="44"/>
      <c r="G51" s="43"/>
      <c r="H51" s="45"/>
      <c r="I51" s="45"/>
      <c r="J51" s="45"/>
      <c r="K51" s="45"/>
      <c r="L51" s="45"/>
      <c r="M51" s="45"/>
      <c r="N51" s="45"/>
      <c r="O51" s="45"/>
      <c r="P51" s="46" t="s">
        <v>111</v>
      </c>
      <c r="Q51" s="46"/>
      <c r="R51" s="46"/>
      <c r="S51" s="46"/>
      <c r="T51" s="46"/>
      <c r="U51" s="46"/>
      <c r="V51" s="46"/>
      <c r="W51" s="46"/>
      <c r="X51" s="46"/>
      <c r="Y51" s="46"/>
      <c r="Z51" s="46"/>
      <c r="AA51" s="46"/>
      <c r="AB51" s="40">
        <f t="shared" si="0"/>
        <v>0</v>
      </c>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11"/>
      <c r="HR51" s="11"/>
      <c r="HS51" s="11"/>
      <c r="HT51" s="11"/>
      <c r="HU51" s="11"/>
      <c r="HV51" s="11"/>
      <c r="HW51" s="11"/>
    </row>
    <row r="52" spans="1:231">
      <c r="A52" s="70" t="s">
        <v>83</v>
      </c>
      <c r="B52" s="70" t="s">
        <v>99</v>
      </c>
      <c r="C52" s="70" t="s">
        <v>99</v>
      </c>
      <c r="D52" s="70" t="s">
        <v>99</v>
      </c>
      <c r="E52" s="70"/>
      <c r="F52" s="85"/>
      <c r="G52" s="72"/>
      <c r="H52" s="72"/>
      <c r="I52" s="72"/>
      <c r="J52" s="72"/>
      <c r="K52" s="72"/>
      <c r="L52" s="72"/>
      <c r="M52" s="72"/>
      <c r="N52" s="72"/>
      <c r="O52" s="72"/>
      <c r="P52" s="73" t="s">
        <v>124</v>
      </c>
      <c r="Q52" s="73"/>
      <c r="R52" s="73"/>
      <c r="S52" s="73"/>
      <c r="T52" s="73"/>
      <c r="U52" s="73"/>
      <c r="V52" s="73"/>
      <c r="W52" s="73"/>
      <c r="X52" s="73"/>
      <c r="Y52" s="73"/>
      <c r="Z52" s="73"/>
      <c r="AA52" s="73"/>
      <c r="AB52" s="40">
        <f t="shared" si="0"/>
        <v>0</v>
      </c>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11"/>
      <c r="HR52" s="11"/>
      <c r="HS52" s="11"/>
      <c r="HT52" s="11"/>
      <c r="HU52" s="11"/>
      <c r="HV52" s="11"/>
      <c r="HW52" s="11"/>
    </row>
    <row r="53" spans="1:231">
      <c r="A53" s="78" t="s">
        <v>83</v>
      </c>
      <c r="B53" s="78" t="s">
        <v>99</v>
      </c>
      <c r="C53" s="78" t="s">
        <v>99</v>
      </c>
      <c r="D53" s="78" t="s">
        <v>99</v>
      </c>
      <c r="E53" s="78" t="s">
        <v>69</v>
      </c>
      <c r="F53" s="83"/>
      <c r="G53" s="80"/>
      <c r="H53" s="80"/>
      <c r="I53" s="80"/>
      <c r="J53" s="80"/>
      <c r="K53" s="80"/>
      <c r="L53" s="80"/>
      <c r="M53" s="80"/>
      <c r="N53" s="80"/>
      <c r="O53" s="80"/>
      <c r="P53" s="81" t="s">
        <v>125</v>
      </c>
      <c r="Q53" s="81"/>
      <c r="R53" s="81"/>
      <c r="S53" s="81"/>
      <c r="T53" s="81"/>
      <c r="U53" s="81"/>
      <c r="V53" s="81"/>
      <c r="W53" s="81"/>
      <c r="X53" s="81"/>
      <c r="Y53" s="81"/>
      <c r="Z53" s="81"/>
      <c r="AA53" s="81"/>
      <c r="AB53" s="40">
        <f t="shared" si="0"/>
        <v>0</v>
      </c>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11"/>
      <c r="HR53" s="11"/>
      <c r="HS53" s="11"/>
      <c r="HT53" s="11"/>
      <c r="HU53" s="11"/>
      <c r="HV53" s="11"/>
      <c r="HW53" s="11"/>
    </row>
    <row r="54" spans="1:231" s="65" customFormat="1" ht="67.5">
      <c r="A54" s="58" t="s">
        <v>83</v>
      </c>
      <c r="B54" s="58" t="s">
        <v>99</v>
      </c>
      <c r="C54" s="58" t="s">
        <v>99</v>
      </c>
      <c r="D54" s="58" t="s">
        <v>99</v>
      </c>
      <c r="E54" s="58" t="s">
        <v>69</v>
      </c>
      <c r="F54" s="59">
        <v>2019005810147</v>
      </c>
      <c r="G54" s="58" t="s">
        <v>290</v>
      </c>
      <c r="H54" s="58" t="s">
        <v>209</v>
      </c>
      <c r="I54" s="58"/>
      <c r="J54" s="58"/>
      <c r="K54" s="58"/>
      <c r="L54" s="58"/>
      <c r="M54" s="58"/>
      <c r="N54" s="58"/>
      <c r="O54" s="58"/>
      <c r="P54" s="93" t="s">
        <v>214</v>
      </c>
      <c r="Q54" s="39">
        <f t="shared" si="1"/>
        <v>303750000</v>
      </c>
      <c r="R54" s="39" t="s">
        <v>610</v>
      </c>
      <c r="S54" s="39" t="s">
        <v>611</v>
      </c>
      <c r="T54" s="39" t="s">
        <v>612</v>
      </c>
      <c r="U54" s="39" t="s">
        <v>613</v>
      </c>
      <c r="V54" s="39" t="s">
        <v>479</v>
      </c>
      <c r="W54" s="39" t="s">
        <v>480</v>
      </c>
      <c r="X54" s="39">
        <v>303750000</v>
      </c>
      <c r="Y54" s="39"/>
      <c r="Z54" s="39"/>
      <c r="AA54" s="39"/>
      <c r="AB54" s="40">
        <f t="shared" si="0"/>
        <v>303750000</v>
      </c>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v>300000000</v>
      </c>
      <c r="BE54" s="61">
        <v>3750000</v>
      </c>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c r="HF54" s="62"/>
      <c r="HG54" s="62"/>
      <c r="HH54" s="62"/>
      <c r="HI54" s="62"/>
      <c r="HJ54" s="62"/>
      <c r="HK54" s="62"/>
      <c r="HL54" s="62"/>
      <c r="HM54" s="62"/>
      <c r="HN54" s="62"/>
      <c r="HO54" s="62"/>
      <c r="HP54" s="62"/>
      <c r="HQ54" s="64"/>
      <c r="HR54" s="64"/>
      <c r="HS54" s="64"/>
      <c r="HT54" s="64"/>
      <c r="HU54" s="64"/>
      <c r="HV54" s="64"/>
      <c r="HW54" s="64"/>
    </row>
    <row r="55" spans="1:231" s="65" customFormat="1" ht="112.5">
      <c r="A55" s="58" t="s">
        <v>83</v>
      </c>
      <c r="B55" s="58" t="s">
        <v>99</v>
      </c>
      <c r="C55" s="58" t="s">
        <v>99</v>
      </c>
      <c r="D55" s="58" t="s">
        <v>99</v>
      </c>
      <c r="E55" s="58" t="s">
        <v>69</v>
      </c>
      <c r="F55" s="59">
        <v>2019005810108</v>
      </c>
      <c r="G55" s="58" t="s">
        <v>212</v>
      </c>
      <c r="H55" s="58" t="s">
        <v>209</v>
      </c>
      <c r="I55" s="58"/>
      <c r="J55" s="58"/>
      <c r="K55" s="58"/>
      <c r="L55" s="58"/>
      <c r="M55" s="58"/>
      <c r="N55" s="58"/>
      <c r="O55" s="58"/>
      <c r="P55" s="60" t="s">
        <v>215</v>
      </c>
      <c r="Q55" s="39">
        <f t="shared" si="1"/>
        <v>19382582889</v>
      </c>
      <c r="R55" s="39" t="s">
        <v>617</v>
      </c>
      <c r="S55" s="39" t="s">
        <v>618</v>
      </c>
      <c r="T55" s="39" t="s">
        <v>619</v>
      </c>
      <c r="U55" s="39" t="s">
        <v>620</v>
      </c>
      <c r="V55" s="39" t="s">
        <v>479</v>
      </c>
      <c r="W55" s="39" t="s">
        <v>480</v>
      </c>
      <c r="X55" s="39">
        <v>19382582889</v>
      </c>
      <c r="Y55" s="39"/>
      <c r="Z55" s="39"/>
      <c r="AA55" s="39"/>
      <c r="AB55" s="40">
        <f t="shared" si="0"/>
        <v>19382582889</v>
      </c>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v>1000000</v>
      </c>
      <c r="BW55" s="61">
        <v>8000000000</v>
      </c>
      <c r="BX55" s="61">
        <v>11009131488</v>
      </c>
      <c r="BY55" s="61">
        <v>372451401</v>
      </c>
      <c r="BZ55" s="61"/>
      <c r="CA55" s="61"/>
      <c r="CB55" s="61"/>
      <c r="CC55" s="61"/>
      <c r="CD55" s="61"/>
      <c r="CE55" s="61"/>
      <c r="CF55" s="61"/>
      <c r="CG55" s="61"/>
      <c r="CH55" s="61"/>
      <c r="CI55" s="61"/>
      <c r="CJ55" s="61"/>
      <c r="CK55" s="61"/>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4"/>
      <c r="HR55" s="64"/>
      <c r="HS55" s="64"/>
      <c r="HT55" s="64"/>
      <c r="HU55" s="64"/>
      <c r="HV55" s="64"/>
      <c r="HW55" s="64"/>
    </row>
    <row r="56" spans="1:231">
      <c r="A56" s="53" t="s">
        <v>83</v>
      </c>
      <c r="B56" s="53" t="s">
        <v>99</v>
      </c>
      <c r="C56" s="53" t="s">
        <v>99</v>
      </c>
      <c r="D56" s="53" t="s">
        <v>99</v>
      </c>
      <c r="E56" s="53" t="s">
        <v>71</v>
      </c>
      <c r="F56" s="74"/>
      <c r="G56" s="55"/>
      <c r="H56" s="55"/>
      <c r="I56" s="55"/>
      <c r="J56" s="55"/>
      <c r="K56" s="55"/>
      <c r="L56" s="55"/>
      <c r="M56" s="55"/>
      <c r="N56" s="55"/>
      <c r="O56" s="55"/>
      <c r="P56" s="56" t="s">
        <v>126</v>
      </c>
      <c r="Q56" s="56"/>
      <c r="R56" s="56"/>
      <c r="S56" s="56"/>
      <c r="T56" s="56"/>
      <c r="U56" s="56"/>
      <c r="V56" s="56"/>
      <c r="W56" s="56"/>
      <c r="X56" s="56"/>
      <c r="Y56" s="56"/>
      <c r="Z56" s="56"/>
      <c r="AA56" s="56"/>
      <c r="AB56" s="40">
        <f t="shared" si="0"/>
        <v>0</v>
      </c>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42"/>
      <c r="HR56" s="42"/>
      <c r="HS56" s="42"/>
      <c r="HT56" s="42"/>
      <c r="HU56" s="42"/>
      <c r="HV56" s="42"/>
      <c r="HW56" s="42"/>
    </row>
    <row r="57" spans="1:231" s="65" customFormat="1" ht="90">
      <c r="A57" s="58" t="s">
        <v>83</v>
      </c>
      <c r="B57" s="58" t="s">
        <v>99</v>
      </c>
      <c r="C57" s="58" t="s">
        <v>99</v>
      </c>
      <c r="D57" s="58" t="s">
        <v>99</v>
      </c>
      <c r="E57" s="58" t="s">
        <v>71</v>
      </c>
      <c r="F57" s="59">
        <v>2019005810144</v>
      </c>
      <c r="G57" s="58" t="s">
        <v>293</v>
      </c>
      <c r="H57" s="58" t="s">
        <v>209</v>
      </c>
      <c r="I57" s="58"/>
      <c r="J57" s="58"/>
      <c r="K57" s="58"/>
      <c r="L57" s="58"/>
      <c r="M57" s="58"/>
      <c r="N57" s="58"/>
      <c r="O57" s="58"/>
      <c r="P57" s="60" t="s">
        <v>216</v>
      </c>
      <c r="Q57" s="39">
        <f t="shared" si="1"/>
        <v>97500000</v>
      </c>
      <c r="R57" s="39" t="s">
        <v>621</v>
      </c>
      <c r="S57" s="195" t="s">
        <v>622</v>
      </c>
      <c r="T57" s="39" t="s">
        <v>623</v>
      </c>
      <c r="U57" s="39" t="s">
        <v>624</v>
      </c>
      <c r="V57" s="39" t="s">
        <v>479</v>
      </c>
      <c r="W57" s="39" t="s">
        <v>480</v>
      </c>
      <c r="X57" s="39">
        <v>97500000</v>
      </c>
      <c r="Y57" s="39"/>
      <c r="Z57" s="39"/>
      <c r="AA57" s="39"/>
      <c r="AB57" s="40">
        <f t="shared" si="0"/>
        <v>97500000</v>
      </c>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9">
        <v>96000000</v>
      </c>
      <c r="BJ57" s="61">
        <v>1500000</v>
      </c>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row>
    <row r="58" spans="1:231">
      <c r="A58" s="70" t="s">
        <v>83</v>
      </c>
      <c r="B58" s="70" t="s">
        <v>99</v>
      </c>
      <c r="C58" s="70" t="s">
        <v>99</v>
      </c>
      <c r="D58" s="70" t="s">
        <v>127</v>
      </c>
      <c r="E58" s="70"/>
      <c r="F58" s="71"/>
      <c r="G58" s="72"/>
      <c r="H58" s="72"/>
      <c r="I58" s="72"/>
      <c r="J58" s="72"/>
      <c r="K58" s="72"/>
      <c r="L58" s="72"/>
      <c r="M58" s="72"/>
      <c r="N58" s="72"/>
      <c r="O58" s="72"/>
      <c r="P58" s="73" t="s">
        <v>128</v>
      </c>
      <c r="Q58" s="73"/>
      <c r="R58" s="73"/>
      <c r="S58" s="73"/>
      <c r="T58" s="73"/>
      <c r="U58" s="73"/>
      <c r="V58" s="73"/>
      <c r="W58" s="73"/>
      <c r="X58" s="73"/>
      <c r="Y58" s="73"/>
      <c r="Z58" s="73"/>
      <c r="AA58" s="73"/>
      <c r="AB58" s="40">
        <f t="shared" si="0"/>
        <v>0</v>
      </c>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42"/>
      <c r="HR58" s="42"/>
      <c r="HS58" s="42"/>
      <c r="HT58" s="42"/>
      <c r="HU58" s="42"/>
      <c r="HV58" s="42"/>
      <c r="HW58" s="42"/>
    </row>
    <row r="59" spans="1:231">
      <c r="A59" s="78" t="s">
        <v>83</v>
      </c>
      <c r="B59" s="78" t="s">
        <v>99</v>
      </c>
      <c r="C59" s="78" t="s">
        <v>99</v>
      </c>
      <c r="D59" s="78" t="s">
        <v>127</v>
      </c>
      <c r="E59" s="78" t="s">
        <v>129</v>
      </c>
      <c r="F59" s="83"/>
      <c r="G59" s="80"/>
      <c r="H59" s="80"/>
      <c r="I59" s="80"/>
      <c r="J59" s="80"/>
      <c r="K59" s="80"/>
      <c r="L59" s="80"/>
      <c r="M59" s="80"/>
      <c r="N59" s="80"/>
      <c r="O59" s="80"/>
      <c r="P59" s="81" t="s">
        <v>130</v>
      </c>
      <c r="Q59" s="81"/>
      <c r="R59" s="81"/>
      <c r="S59" s="81"/>
      <c r="T59" s="81"/>
      <c r="U59" s="81"/>
      <c r="V59" s="81"/>
      <c r="W59" s="81"/>
      <c r="X59" s="81"/>
      <c r="Y59" s="81"/>
      <c r="Z59" s="81"/>
      <c r="AA59" s="81"/>
      <c r="AB59" s="40">
        <f t="shared" si="0"/>
        <v>0</v>
      </c>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11"/>
      <c r="HR59" s="11"/>
      <c r="HS59" s="11"/>
      <c r="HT59" s="11"/>
      <c r="HU59" s="11"/>
      <c r="HV59" s="11"/>
      <c r="HW59" s="11"/>
    </row>
    <row r="60" spans="1:231" s="65" customFormat="1" ht="360">
      <c r="A60" s="58" t="s">
        <v>83</v>
      </c>
      <c r="B60" s="58" t="s">
        <v>99</v>
      </c>
      <c r="C60" s="58" t="s">
        <v>99</v>
      </c>
      <c r="D60" s="58" t="s">
        <v>127</v>
      </c>
      <c r="E60" s="58" t="s">
        <v>129</v>
      </c>
      <c r="F60" s="59">
        <v>2019005810196</v>
      </c>
      <c r="G60" s="58" t="s">
        <v>294</v>
      </c>
      <c r="H60" s="58" t="s">
        <v>209</v>
      </c>
      <c r="I60" s="58"/>
      <c r="J60" s="58"/>
      <c r="K60" s="58"/>
      <c r="L60" s="58"/>
      <c r="M60" s="58"/>
      <c r="N60" s="58"/>
      <c r="O60" s="58"/>
      <c r="P60" s="103" t="s">
        <v>217</v>
      </c>
      <c r="Q60" s="39">
        <f t="shared" si="1"/>
        <v>3060000000</v>
      </c>
      <c r="R60" s="39" t="s">
        <v>625</v>
      </c>
      <c r="S60" s="39" t="s">
        <v>626</v>
      </c>
      <c r="T60" s="195" t="s">
        <v>627</v>
      </c>
      <c r="U60" s="39" t="s">
        <v>628</v>
      </c>
      <c r="V60" s="39" t="s">
        <v>479</v>
      </c>
      <c r="W60" s="39" t="s">
        <v>480</v>
      </c>
      <c r="X60" s="39">
        <v>3060000000</v>
      </c>
      <c r="Y60" s="39"/>
      <c r="Z60" s="39"/>
      <c r="AA60" s="39"/>
      <c r="AB60" s="40">
        <f t="shared" si="0"/>
        <v>3060000000</v>
      </c>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9">
        <v>3000000000</v>
      </c>
      <c r="BN60" s="69">
        <v>60000000</v>
      </c>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4"/>
      <c r="GQ60" s="64"/>
      <c r="GR60" s="64"/>
      <c r="GS60" s="64"/>
      <c r="GT60" s="64"/>
      <c r="GU60" s="64"/>
      <c r="GV60" s="64"/>
      <c r="GW60" s="64"/>
      <c r="GX60" s="64"/>
      <c r="GY60" s="64"/>
      <c r="GZ60" s="64"/>
      <c r="HA60" s="64"/>
      <c r="HB60" s="64"/>
      <c r="HC60" s="64"/>
      <c r="HD60" s="64"/>
      <c r="HE60" s="64"/>
      <c r="HF60" s="64"/>
      <c r="HG60" s="64"/>
      <c r="HH60" s="64"/>
      <c r="HI60" s="64"/>
      <c r="HJ60" s="64"/>
      <c r="HK60" s="64"/>
      <c r="HL60" s="64"/>
      <c r="HM60" s="64"/>
      <c r="HN60" s="64"/>
      <c r="HO60" s="64"/>
      <c r="HP60" s="64"/>
      <c r="HQ60" s="64"/>
      <c r="HR60" s="64"/>
      <c r="HS60" s="64"/>
      <c r="HT60" s="64"/>
      <c r="HU60" s="64"/>
      <c r="HV60" s="64"/>
      <c r="HW60" s="64"/>
    </row>
    <row r="61" spans="1:231" s="65" customFormat="1" ht="112.5">
      <c r="A61" s="58" t="s">
        <v>83</v>
      </c>
      <c r="B61" s="58" t="s">
        <v>99</v>
      </c>
      <c r="C61" s="58" t="s">
        <v>99</v>
      </c>
      <c r="D61" s="58" t="s">
        <v>127</v>
      </c>
      <c r="E61" s="58" t="s">
        <v>129</v>
      </c>
      <c r="F61" s="59">
        <v>2019005810015</v>
      </c>
      <c r="G61" s="58" t="s">
        <v>295</v>
      </c>
      <c r="H61" s="58" t="s">
        <v>209</v>
      </c>
      <c r="I61" s="58"/>
      <c r="J61" s="58"/>
      <c r="K61" s="58"/>
      <c r="L61" s="58"/>
      <c r="M61" s="58"/>
      <c r="N61" s="58"/>
      <c r="O61" s="58"/>
      <c r="P61" s="60" t="s">
        <v>241</v>
      </c>
      <c r="Q61" s="39">
        <f t="shared" si="1"/>
        <v>520000000</v>
      </c>
      <c r="R61" s="39" t="s">
        <v>629</v>
      </c>
      <c r="S61" s="195" t="s">
        <v>630</v>
      </c>
      <c r="T61" s="39" t="s">
        <v>631</v>
      </c>
      <c r="U61" s="39" t="s">
        <v>632</v>
      </c>
      <c r="V61" s="39" t="s">
        <v>479</v>
      </c>
      <c r="W61" s="39" t="s">
        <v>480</v>
      </c>
      <c r="X61" s="39">
        <v>520000000</v>
      </c>
      <c r="Y61" s="39"/>
      <c r="Z61" s="39"/>
      <c r="AA61" s="39"/>
      <c r="AB61" s="40">
        <f t="shared" si="0"/>
        <v>520000000</v>
      </c>
      <c r="AC61" s="61"/>
      <c r="AD61" s="61"/>
      <c r="AE61" s="61"/>
      <c r="AF61" s="61"/>
      <c r="AG61" s="61">
        <v>10000000</v>
      </c>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104">
        <v>500000000</v>
      </c>
      <c r="BN61" s="69"/>
      <c r="BO61" s="105">
        <v>10000000</v>
      </c>
      <c r="BP61" s="105"/>
      <c r="BQ61" s="105"/>
      <c r="BR61" s="105"/>
      <c r="BS61" s="105"/>
      <c r="BT61" s="61"/>
      <c r="BU61" s="61"/>
      <c r="BV61" s="61"/>
      <c r="BW61" s="61"/>
      <c r="BX61" s="61"/>
      <c r="BY61" s="61"/>
      <c r="BZ61" s="61"/>
      <c r="CA61" s="61"/>
      <c r="CB61" s="61"/>
      <c r="CC61" s="61"/>
      <c r="CD61" s="61"/>
      <c r="CE61" s="61"/>
      <c r="CF61" s="61"/>
      <c r="CG61" s="61"/>
      <c r="CH61" s="61"/>
      <c r="CI61" s="61"/>
      <c r="CJ61" s="61"/>
      <c r="CK61" s="61"/>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c r="HF61" s="62"/>
      <c r="HG61" s="62"/>
      <c r="HH61" s="62"/>
      <c r="HI61" s="62"/>
      <c r="HJ61" s="62"/>
      <c r="HK61" s="62"/>
      <c r="HL61" s="62"/>
      <c r="HM61" s="62"/>
      <c r="HN61" s="62"/>
      <c r="HO61" s="62"/>
      <c r="HP61" s="62"/>
      <c r="HQ61" s="62"/>
      <c r="HR61" s="62"/>
      <c r="HS61" s="62"/>
      <c r="HT61" s="62"/>
      <c r="HU61" s="62"/>
      <c r="HV61" s="62"/>
      <c r="HW61" s="62"/>
    </row>
    <row r="62" spans="1:231" s="65" customFormat="1">
      <c r="A62" s="78" t="s">
        <v>83</v>
      </c>
      <c r="B62" s="78" t="s">
        <v>99</v>
      </c>
      <c r="C62" s="78" t="s">
        <v>99</v>
      </c>
      <c r="D62" s="78" t="s">
        <v>127</v>
      </c>
      <c r="E62" s="78" t="s">
        <v>221</v>
      </c>
      <c r="F62" s="83"/>
      <c r="G62" s="80"/>
      <c r="H62" s="80"/>
      <c r="I62" s="80"/>
      <c r="J62" s="80"/>
      <c r="K62" s="80"/>
      <c r="L62" s="80"/>
      <c r="M62" s="80"/>
      <c r="N62" s="80"/>
      <c r="O62" s="80"/>
      <c r="P62" s="81" t="s">
        <v>220</v>
      </c>
      <c r="Q62" s="81"/>
      <c r="R62" s="81"/>
      <c r="S62" s="81"/>
      <c r="T62" s="81"/>
      <c r="U62" s="81"/>
      <c r="V62" s="81"/>
      <c r="W62" s="81"/>
      <c r="X62" s="81"/>
      <c r="Y62" s="81"/>
      <c r="Z62" s="81"/>
      <c r="AA62" s="81"/>
      <c r="AB62" s="40">
        <f t="shared" si="0"/>
        <v>0</v>
      </c>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104"/>
      <c r="BN62" s="69"/>
      <c r="BO62" s="105"/>
      <c r="BP62" s="105"/>
      <c r="BQ62" s="105"/>
      <c r="BR62" s="105"/>
      <c r="BS62" s="105"/>
      <c r="BT62" s="61"/>
      <c r="BU62" s="61"/>
      <c r="BV62" s="61"/>
      <c r="BW62" s="61"/>
      <c r="BX62" s="61"/>
      <c r="BY62" s="61"/>
      <c r="BZ62" s="61"/>
      <c r="CA62" s="61"/>
      <c r="CB62" s="61"/>
      <c r="CC62" s="61"/>
      <c r="CD62" s="61"/>
      <c r="CE62" s="61"/>
      <c r="CF62" s="61"/>
      <c r="CG62" s="61"/>
      <c r="CH62" s="61"/>
      <c r="CI62" s="61"/>
      <c r="CJ62" s="61"/>
      <c r="CK62" s="61"/>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row>
    <row r="63" spans="1:231" s="65" customFormat="1" ht="135">
      <c r="A63" s="58" t="s">
        <v>83</v>
      </c>
      <c r="B63" s="58" t="s">
        <v>99</v>
      </c>
      <c r="C63" s="58" t="s">
        <v>99</v>
      </c>
      <c r="D63" s="58" t="s">
        <v>127</v>
      </c>
      <c r="E63" s="58" t="s">
        <v>221</v>
      </c>
      <c r="F63" s="58" t="s">
        <v>219</v>
      </c>
      <c r="G63" s="58" t="s">
        <v>296</v>
      </c>
      <c r="H63" s="58" t="s">
        <v>209</v>
      </c>
      <c r="I63" s="58"/>
      <c r="J63" s="58"/>
      <c r="K63" s="58"/>
      <c r="L63" s="58"/>
      <c r="M63" s="58"/>
      <c r="N63" s="58"/>
      <c r="O63" s="58"/>
      <c r="P63" s="60" t="s">
        <v>242</v>
      </c>
      <c r="Q63" s="39">
        <f t="shared" si="1"/>
        <v>113000000</v>
      </c>
      <c r="R63" s="39" t="s">
        <v>633</v>
      </c>
      <c r="S63" s="195" t="s">
        <v>636</v>
      </c>
      <c r="T63" s="39" t="s">
        <v>634</v>
      </c>
      <c r="U63" s="39" t="s">
        <v>635</v>
      </c>
      <c r="V63" s="39" t="s">
        <v>479</v>
      </c>
      <c r="W63" s="39" t="s">
        <v>480</v>
      </c>
      <c r="X63" s="39">
        <v>113000000</v>
      </c>
      <c r="Y63" s="39"/>
      <c r="Z63" s="39"/>
      <c r="AA63" s="39"/>
      <c r="AB63" s="40">
        <f t="shared" si="0"/>
        <v>113000000</v>
      </c>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v>113000000</v>
      </c>
      <c r="CF63" s="61"/>
      <c r="CG63" s="61"/>
      <c r="CH63" s="61"/>
      <c r="CI63" s="61"/>
      <c r="CJ63" s="61"/>
      <c r="CK63" s="61"/>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row>
    <row r="64" spans="1:231" ht="22.5">
      <c r="A64" s="28" t="s">
        <v>134</v>
      </c>
      <c r="B64" s="28"/>
      <c r="C64" s="28"/>
      <c r="D64" s="28"/>
      <c r="E64" s="28"/>
      <c r="F64" s="82"/>
      <c r="G64" s="30"/>
      <c r="H64" s="30"/>
      <c r="I64" s="30"/>
      <c r="J64" s="30"/>
      <c r="K64" s="30"/>
      <c r="L64" s="30"/>
      <c r="M64" s="30"/>
      <c r="N64" s="30"/>
      <c r="O64" s="30"/>
      <c r="P64" s="31" t="s">
        <v>135</v>
      </c>
      <c r="Q64" s="31"/>
      <c r="R64" s="31"/>
      <c r="S64" s="31"/>
      <c r="T64" s="31"/>
      <c r="U64" s="31"/>
      <c r="V64" s="31"/>
      <c r="W64" s="31"/>
      <c r="X64" s="31"/>
      <c r="Y64" s="31"/>
      <c r="Z64" s="31"/>
      <c r="AA64" s="31"/>
      <c r="AB64" s="40">
        <f t="shared" si="0"/>
        <v>0</v>
      </c>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11"/>
      <c r="HR64" s="11"/>
      <c r="HS64" s="11"/>
      <c r="HT64" s="11"/>
      <c r="HU64" s="11"/>
      <c r="HV64" s="11"/>
      <c r="HW64" s="11"/>
    </row>
    <row r="65" spans="1:231">
      <c r="A65" s="35" t="s">
        <v>134</v>
      </c>
      <c r="B65" s="35" t="s">
        <v>69</v>
      </c>
      <c r="C65" s="35"/>
      <c r="D65" s="35"/>
      <c r="E65" s="35"/>
      <c r="F65" s="36"/>
      <c r="G65" s="37"/>
      <c r="H65" s="37"/>
      <c r="I65" s="37"/>
      <c r="J65" s="37"/>
      <c r="K65" s="37"/>
      <c r="L65" s="37"/>
      <c r="M65" s="37"/>
      <c r="N65" s="37"/>
      <c r="O65" s="37"/>
      <c r="P65" s="38" t="s">
        <v>115</v>
      </c>
      <c r="Q65" s="38"/>
      <c r="R65" s="38"/>
      <c r="S65" s="38"/>
      <c r="T65" s="38"/>
      <c r="U65" s="38"/>
      <c r="V65" s="38"/>
      <c r="W65" s="38"/>
      <c r="X65" s="38"/>
      <c r="Y65" s="38"/>
      <c r="Z65" s="38"/>
      <c r="AA65" s="38"/>
      <c r="AB65" s="40">
        <f t="shared" si="0"/>
        <v>0</v>
      </c>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11"/>
      <c r="HR65" s="11"/>
      <c r="HS65" s="11"/>
      <c r="HT65" s="11"/>
      <c r="HU65" s="11"/>
      <c r="HV65" s="11"/>
      <c r="HW65" s="11"/>
    </row>
    <row r="66" spans="1:231">
      <c r="A66" s="43" t="s">
        <v>134</v>
      </c>
      <c r="B66" s="43" t="s">
        <v>69</v>
      </c>
      <c r="C66" s="43" t="s">
        <v>93</v>
      </c>
      <c r="D66" s="43"/>
      <c r="E66" s="43"/>
      <c r="F66" s="44"/>
      <c r="G66" s="43"/>
      <c r="H66" s="45"/>
      <c r="I66" s="45"/>
      <c r="J66" s="45"/>
      <c r="K66" s="45"/>
      <c r="L66" s="45"/>
      <c r="M66" s="45"/>
      <c r="N66" s="45"/>
      <c r="O66" s="45"/>
      <c r="P66" s="46" t="s">
        <v>116</v>
      </c>
      <c r="Q66" s="46"/>
      <c r="R66" s="46"/>
      <c r="S66" s="46"/>
      <c r="T66" s="46"/>
      <c r="U66" s="46"/>
      <c r="V66" s="46"/>
      <c r="W66" s="46"/>
      <c r="X66" s="46"/>
      <c r="Y66" s="46"/>
      <c r="Z66" s="46"/>
      <c r="AA66" s="46"/>
      <c r="AB66" s="40">
        <f t="shared" si="0"/>
        <v>0</v>
      </c>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67"/>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11"/>
      <c r="HR66" s="11"/>
      <c r="HS66" s="11"/>
      <c r="HT66" s="11"/>
      <c r="HU66" s="11"/>
      <c r="HV66" s="11"/>
      <c r="HW66" s="11"/>
    </row>
    <row r="67" spans="1:231">
      <c r="A67" s="70" t="s">
        <v>134</v>
      </c>
      <c r="B67" s="70" t="s">
        <v>69</v>
      </c>
      <c r="C67" s="70" t="s">
        <v>93</v>
      </c>
      <c r="D67" s="70" t="s">
        <v>114</v>
      </c>
      <c r="E67" s="70"/>
      <c r="F67" s="85"/>
      <c r="G67" s="72"/>
      <c r="H67" s="72"/>
      <c r="I67" s="72"/>
      <c r="J67" s="72"/>
      <c r="K67" s="72"/>
      <c r="L67" s="72"/>
      <c r="M67" s="72"/>
      <c r="N67" s="72"/>
      <c r="O67" s="72"/>
      <c r="P67" s="73" t="s">
        <v>136</v>
      </c>
      <c r="Q67" s="73"/>
      <c r="R67" s="73"/>
      <c r="S67" s="73"/>
      <c r="T67" s="73"/>
      <c r="U67" s="73"/>
      <c r="V67" s="73"/>
      <c r="W67" s="73"/>
      <c r="X67" s="73"/>
      <c r="Y67" s="73"/>
      <c r="Z67" s="73"/>
      <c r="AA67" s="73"/>
      <c r="AB67" s="40">
        <f t="shared" si="0"/>
        <v>0</v>
      </c>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row>
    <row r="68" spans="1:231">
      <c r="A68" s="78" t="s">
        <v>134</v>
      </c>
      <c r="B68" s="78" t="s">
        <v>69</v>
      </c>
      <c r="C68" s="78" t="s">
        <v>93</v>
      </c>
      <c r="D68" s="78" t="s">
        <v>114</v>
      </c>
      <c r="E68" s="78" t="s">
        <v>137</v>
      </c>
      <c r="F68" s="79"/>
      <c r="G68" s="80"/>
      <c r="H68" s="80"/>
      <c r="I68" s="80"/>
      <c r="J68" s="80"/>
      <c r="K68" s="80"/>
      <c r="L68" s="80"/>
      <c r="M68" s="80"/>
      <c r="N68" s="80"/>
      <c r="O68" s="80"/>
      <c r="P68" s="81" t="s">
        <v>138</v>
      </c>
      <c r="Q68" s="81"/>
      <c r="R68" s="81"/>
      <c r="S68" s="81"/>
      <c r="T68" s="81"/>
      <c r="U68" s="81"/>
      <c r="V68" s="81"/>
      <c r="W68" s="81"/>
      <c r="X68" s="81"/>
      <c r="Y68" s="81"/>
      <c r="Z68" s="81"/>
      <c r="AA68" s="81"/>
      <c r="AB68" s="40">
        <f t="shared" si="0"/>
        <v>0</v>
      </c>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row>
    <row r="69" spans="1:231" s="65" customFormat="1" ht="67.5">
      <c r="A69" s="58" t="s">
        <v>134</v>
      </c>
      <c r="B69" s="58" t="s">
        <v>69</v>
      </c>
      <c r="C69" s="58" t="s">
        <v>93</v>
      </c>
      <c r="D69" s="58" t="s">
        <v>114</v>
      </c>
      <c r="E69" s="58" t="s">
        <v>137</v>
      </c>
      <c r="F69" s="59">
        <v>2019005810109</v>
      </c>
      <c r="G69" s="58" t="s">
        <v>297</v>
      </c>
      <c r="H69" s="58" t="s">
        <v>208</v>
      </c>
      <c r="I69" s="58"/>
      <c r="J69" s="58"/>
      <c r="K69" s="58"/>
      <c r="L69" s="58"/>
      <c r="M69" s="58"/>
      <c r="N69" s="58"/>
      <c r="O69" s="58"/>
      <c r="P69" s="60" t="s">
        <v>273</v>
      </c>
      <c r="Q69" s="39">
        <f t="shared" si="1"/>
        <v>70000000</v>
      </c>
      <c r="R69" s="39" t="s">
        <v>449</v>
      </c>
      <c r="S69" s="39" t="s">
        <v>450</v>
      </c>
      <c r="T69" s="39" t="s">
        <v>451</v>
      </c>
      <c r="U69" s="39" t="s">
        <v>452</v>
      </c>
      <c r="V69" s="39" t="s">
        <v>453</v>
      </c>
      <c r="W69" s="39" t="s">
        <v>439</v>
      </c>
      <c r="X69" s="39">
        <v>70000000</v>
      </c>
      <c r="Y69" s="39" t="s">
        <v>454</v>
      </c>
      <c r="Z69" s="39" t="s">
        <v>455</v>
      </c>
      <c r="AA69" s="39" t="s">
        <v>443</v>
      </c>
      <c r="AB69" s="40">
        <f t="shared" ref="AB69:AB132" si="2">SUM(AC69:CK69)</f>
        <v>70000000</v>
      </c>
      <c r="AC69" s="61"/>
      <c r="AD69" s="61"/>
      <c r="AE69" s="61"/>
      <c r="AF69" s="61"/>
      <c r="AG69" s="61"/>
      <c r="AH69" s="61"/>
      <c r="AI69" s="61"/>
      <c r="AJ69" s="61"/>
      <c r="AK69" s="61"/>
      <c r="AL69" s="61"/>
      <c r="AM69" s="61"/>
      <c r="AN69" s="61"/>
      <c r="AO69" s="61"/>
      <c r="AP69" s="61"/>
      <c r="AQ69" s="61"/>
      <c r="AR69" s="61"/>
      <c r="AS69" s="90">
        <v>28000000</v>
      </c>
      <c r="AT69" s="90">
        <v>42000000</v>
      </c>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row>
    <row r="70" spans="1:231">
      <c r="A70" s="70" t="s">
        <v>134</v>
      </c>
      <c r="B70" s="70" t="s">
        <v>69</v>
      </c>
      <c r="C70" s="70" t="s">
        <v>93</v>
      </c>
      <c r="D70" s="70" t="s">
        <v>139</v>
      </c>
      <c r="E70" s="70"/>
      <c r="F70" s="85"/>
      <c r="G70" s="70"/>
      <c r="H70" s="72"/>
      <c r="I70" s="72"/>
      <c r="J70" s="72"/>
      <c r="K70" s="72"/>
      <c r="L70" s="72"/>
      <c r="M70" s="72"/>
      <c r="N70" s="72"/>
      <c r="O70" s="72"/>
      <c r="P70" s="73" t="s">
        <v>140</v>
      </c>
      <c r="Q70" s="73"/>
      <c r="R70" s="73"/>
      <c r="S70" s="73"/>
      <c r="T70" s="73"/>
      <c r="U70" s="73"/>
      <c r="V70" s="73"/>
      <c r="W70" s="73"/>
      <c r="X70" s="73"/>
      <c r="Y70" s="73"/>
      <c r="Z70" s="73"/>
      <c r="AA70" s="73"/>
      <c r="AB70" s="40">
        <f t="shared" si="2"/>
        <v>0</v>
      </c>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11"/>
      <c r="HR70" s="11"/>
      <c r="HS70" s="11"/>
      <c r="HT70" s="11"/>
      <c r="HU70" s="11"/>
      <c r="HV70" s="11"/>
      <c r="HW70" s="11"/>
    </row>
    <row r="71" spans="1:231">
      <c r="A71" s="78" t="s">
        <v>134</v>
      </c>
      <c r="B71" s="78" t="s">
        <v>69</v>
      </c>
      <c r="C71" s="78" t="s">
        <v>93</v>
      </c>
      <c r="D71" s="78" t="s">
        <v>139</v>
      </c>
      <c r="E71" s="78" t="s">
        <v>141</v>
      </c>
      <c r="F71" s="79"/>
      <c r="G71" s="78"/>
      <c r="H71" s="80"/>
      <c r="I71" s="80"/>
      <c r="J71" s="80"/>
      <c r="K71" s="80"/>
      <c r="L71" s="80"/>
      <c r="M71" s="80"/>
      <c r="N71" s="80"/>
      <c r="O71" s="80"/>
      <c r="P71" s="81" t="s">
        <v>142</v>
      </c>
      <c r="Q71" s="81"/>
      <c r="R71" s="81"/>
      <c r="S71" s="81"/>
      <c r="T71" s="81"/>
      <c r="U71" s="81"/>
      <c r="V71" s="81"/>
      <c r="W71" s="81"/>
      <c r="X71" s="81"/>
      <c r="Y71" s="81"/>
      <c r="Z71" s="81"/>
      <c r="AA71" s="81"/>
      <c r="AB71" s="40">
        <f t="shared" si="2"/>
        <v>0</v>
      </c>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67"/>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row>
    <row r="72" spans="1:231" s="65" customFormat="1" ht="112.5">
      <c r="A72" s="58" t="s">
        <v>134</v>
      </c>
      <c r="B72" s="58" t="s">
        <v>69</v>
      </c>
      <c r="C72" s="58" t="s">
        <v>93</v>
      </c>
      <c r="D72" s="58" t="s">
        <v>139</v>
      </c>
      <c r="E72" s="58" t="s">
        <v>141</v>
      </c>
      <c r="F72" s="59">
        <v>2019005810122</v>
      </c>
      <c r="G72" s="58" t="s">
        <v>298</v>
      </c>
      <c r="H72" s="58" t="s">
        <v>208</v>
      </c>
      <c r="I72" s="58"/>
      <c r="J72" s="58"/>
      <c r="K72" s="58"/>
      <c r="L72" s="58"/>
      <c r="M72" s="58"/>
      <c r="N72" s="58"/>
      <c r="O72" s="58"/>
      <c r="P72" s="106" t="s">
        <v>243</v>
      </c>
      <c r="Q72" s="39">
        <f t="shared" si="1"/>
        <v>200000000</v>
      </c>
      <c r="R72" s="39" t="s">
        <v>466</v>
      </c>
      <c r="S72" s="39" t="s">
        <v>467</v>
      </c>
      <c r="T72" s="39" t="s">
        <v>468</v>
      </c>
      <c r="U72" s="39" t="s">
        <v>469</v>
      </c>
      <c r="V72" s="39" t="s">
        <v>453</v>
      </c>
      <c r="W72" s="39" t="s">
        <v>439</v>
      </c>
      <c r="X72" s="39">
        <v>200000000</v>
      </c>
      <c r="Y72" s="39" t="s">
        <v>454</v>
      </c>
      <c r="Z72" s="39" t="s">
        <v>470</v>
      </c>
      <c r="AA72" s="39"/>
      <c r="AB72" s="40">
        <f t="shared" si="2"/>
        <v>200000000</v>
      </c>
      <c r="AC72" s="61"/>
      <c r="AD72" s="61"/>
      <c r="AE72" s="61"/>
      <c r="AF72" s="61"/>
      <c r="AG72" s="61"/>
      <c r="AH72" s="61"/>
      <c r="AI72" s="61"/>
      <c r="AJ72" s="61"/>
      <c r="AK72" s="61"/>
      <c r="AL72" s="61"/>
      <c r="AM72" s="61"/>
      <c r="AN72" s="61">
        <f>302490000-200000000</f>
        <v>102490000</v>
      </c>
      <c r="AO72" s="61"/>
      <c r="AP72" s="61"/>
      <c r="AQ72" s="61"/>
      <c r="AR72" s="61"/>
      <c r="AS72" s="61"/>
      <c r="AT72" s="61"/>
      <c r="AU72" s="61"/>
      <c r="AV72" s="61"/>
      <c r="AW72" s="61"/>
      <c r="AX72" s="61"/>
      <c r="AY72" s="61"/>
      <c r="AZ72" s="61"/>
      <c r="BA72" s="61"/>
      <c r="BB72" s="61"/>
      <c r="BC72" s="61"/>
      <c r="BD72" s="61"/>
      <c r="BE72" s="61"/>
      <c r="BF72" s="61"/>
      <c r="BG72" s="61"/>
      <c r="BH72" s="61"/>
      <c r="BI72" s="69">
        <v>96000000</v>
      </c>
      <c r="BJ72" s="69">
        <v>1500000</v>
      </c>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105">
        <v>10000</v>
      </c>
      <c r="CK72" s="61"/>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c r="GH72" s="64"/>
      <c r="GI72" s="64"/>
      <c r="GJ72" s="64"/>
      <c r="GK72" s="64"/>
      <c r="GL72" s="64"/>
      <c r="GM72" s="64"/>
      <c r="GN72" s="64"/>
      <c r="GO72" s="64"/>
      <c r="GP72" s="64"/>
      <c r="GQ72" s="64"/>
      <c r="GR72" s="64"/>
      <c r="GS72" s="64"/>
      <c r="GT72" s="64"/>
      <c r="GU72" s="64"/>
      <c r="GV72" s="64"/>
      <c r="GW72" s="64"/>
      <c r="GX72" s="64"/>
      <c r="GY72" s="64"/>
      <c r="GZ72" s="64"/>
      <c r="HA72" s="64"/>
      <c r="HB72" s="64"/>
      <c r="HC72" s="64"/>
      <c r="HD72" s="64"/>
      <c r="HE72" s="64"/>
      <c r="HF72" s="64"/>
      <c r="HG72" s="64"/>
      <c r="HH72" s="64"/>
      <c r="HI72" s="64"/>
      <c r="HJ72" s="64"/>
      <c r="HK72" s="64"/>
      <c r="HL72" s="64"/>
      <c r="HM72" s="64"/>
      <c r="HN72" s="64"/>
      <c r="HO72" s="64"/>
      <c r="HP72" s="64"/>
      <c r="HQ72" s="64"/>
      <c r="HR72" s="64"/>
      <c r="HS72" s="64"/>
      <c r="HT72" s="64"/>
      <c r="HU72" s="64"/>
      <c r="HV72" s="64"/>
      <c r="HW72" s="64"/>
    </row>
    <row r="73" spans="1:231">
      <c r="A73" s="35" t="s">
        <v>134</v>
      </c>
      <c r="B73" s="35" t="s">
        <v>93</v>
      </c>
      <c r="C73" s="35"/>
      <c r="D73" s="35"/>
      <c r="E73" s="35"/>
      <c r="F73" s="36"/>
      <c r="G73" s="37"/>
      <c r="H73" s="37"/>
      <c r="I73" s="37"/>
      <c r="J73" s="37"/>
      <c r="K73" s="37"/>
      <c r="L73" s="37"/>
      <c r="M73" s="37"/>
      <c r="N73" s="37"/>
      <c r="O73" s="37"/>
      <c r="P73" s="38" t="s">
        <v>143</v>
      </c>
      <c r="Q73" s="38"/>
      <c r="R73" s="38"/>
      <c r="S73" s="38"/>
      <c r="T73" s="38"/>
      <c r="U73" s="38"/>
      <c r="V73" s="38"/>
      <c r="W73" s="38"/>
      <c r="X73" s="38"/>
      <c r="Y73" s="38"/>
      <c r="Z73" s="38"/>
      <c r="AA73" s="38"/>
      <c r="AB73" s="40">
        <f t="shared" si="2"/>
        <v>0</v>
      </c>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row>
    <row r="74" spans="1:231">
      <c r="A74" s="43" t="s">
        <v>134</v>
      </c>
      <c r="B74" s="43" t="s">
        <v>93</v>
      </c>
      <c r="C74" s="43" t="s">
        <v>71</v>
      </c>
      <c r="D74" s="43"/>
      <c r="E74" s="43"/>
      <c r="F74" s="44"/>
      <c r="G74" s="43"/>
      <c r="H74" s="45"/>
      <c r="I74" s="45"/>
      <c r="J74" s="45"/>
      <c r="K74" s="45"/>
      <c r="L74" s="45"/>
      <c r="M74" s="45"/>
      <c r="N74" s="45"/>
      <c r="O74" s="45"/>
      <c r="P74" s="46" t="s">
        <v>144</v>
      </c>
      <c r="Q74" s="46"/>
      <c r="R74" s="46"/>
      <c r="S74" s="46"/>
      <c r="T74" s="46"/>
      <c r="U74" s="46"/>
      <c r="V74" s="46"/>
      <c r="W74" s="46"/>
      <c r="X74" s="46"/>
      <c r="Y74" s="46"/>
      <c r="Z74" s="46"/>
      <c r="AA74" s="46"/>
      <c r="AB74" s="40">
        <f t="shared" si="2"/>
        <v>0</v>
      </c>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row>
    <row r="75" spans="1:231">
      <c r="A75" s="70" t="s">
        <v>134</v>
      </c>
      <c r="B75" s="70" t="s">
        <v>93</v>
      </c>
      <c r="C75" s="70" t="s">
        <v>71</v>
      </c>
      <c r="D75" s="70" t="s">
        <v>145</v>
      </c>
      <c r="E75" s="70"/>
      <c r="F75" s="85"/>
      <c r="G75" s="72"/>
      <c r="H75" s="72"/>
      <c r="I75" s="72"/>
      <c r="J75" s="72"/>
      <c r="K75" s="72"/>
      <c r="L75" s="72"/>
      <c r="M75" s="72"/>
      <c r="N75" s="72"/>
      <c r="O75" s="72"/>
      <c r="P75" s="73" t="s">
        <v>146</v>
      </c>
      <c r="Q75" s="73"/>
      <c r="R75" s="73"/>
      <c r="S75" s="73"/>
      <c r="T75" s="73"/>
      <c r="U75" s="73"/>
      <c r="V75" s="73"/>
      <c r="W75" s="73"/>
      <c r="X75" s="73"/>
      <c r="Y75" s="73"/>
      <c r="Z75" s="73"/>
      <c r="AA75" s="73"/>
      <c r="AB75" s="40">
        <f t="shared" si="2"/>
        <v>0</v>
      </c>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row>
    <row r="76" spans="1:231">
      <c r="A76" s="78" t="s">
        <v>134</v>
      </c>
      <c r="B76" s="78" t="s">
        <v>93</v>
      </c>
      <c r="C76" s="78" t="s">
        <v>71</v>
      </c>
      <c r="D76" s="78" t="s">
        <v>145</v>
      </c>
      <c r="E76" s="78" t="s">
        <v>147</v>
      </c>
      <c r="F76" s="83"/>
      <c r="G76" s="80"/>
      <c r="H76" s="80"/>
      <c r="I76" s="80"/>
      <c r="J76" s="80"/>
      <c r="K76" s="80"/>
      <c r="L76" s="80"/>
      <c r="M76" s="80"/>
      <c r="N76" s="80"/>
      <c r="O76" s="80"/>
      <c r="P76" s="81" t="s">
        <v>148</v>
      </c>
      <c r="Q76" s="81"/>
      <c r="R76" s="81"/>
      <c r="S76" s="81"/>
      <c r="T76" s="81"/>
      <c r="U76" s="81"/>
      <c r="V76" s="81"/>
      <c r="W76" s="81"/>
      <c r="X76" s="81"/>
      <c r="Y76" s="81"/>
      <c r="Z76" s="81"/>
      <c r="AA76" s="81"/>
      <c r="AB76" s="40">
        <f t="shared" si="2"/>
        <v>0</v>
      </c>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67"/>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row>
    <row r="77" spans="1:231" s="65" customFormat="1" ht="101.25">
      <c r="A77" s="68" t="s">
        <v>134</v>
      </c>
      <c r="B77" s="58" t="s">
        <v>93</v>
      </c>
      <c r="C77" s="58" t="s">
        <v>71</v>
      </c>
      <c r="D77" s="58" t="s">
        <v>145</v>
      </c>
      <c r="E77" s="58" t="s">
        <v>147</v>
      </c>
      <c r="F77" s="59">
        <v>2019005810137</v>
      </c>
      <c r="G77" s="58" t="s">
        <v>299</v>
      </c>
      <c r="H77" s="58" t="s">
        <v>209</v>
      </c>
      <c r="I77" s="58"/>
      <c r="J77" s="58"/>
      <c r="K77" s="58"/>
      <c r="L77" s="58"/>
      <c r="M77" s="58"/>
      <c r="N77" s="58"/>
      <c r="O77" s="58"/>
      <c r="P77" s="60" t="s">
        <v>191</v>
      </c>
      <c r="Q77" s="39">
        <f t="shared" ref="Q77:Q170" si="3">AB77</f>
        <v>97500000</v>
      </c>
      <c r="R77" s="39" t="s">
        <v>456</v>
      </c>
      <c r="S77" s="39" t="s">
        <v>457</v>
      </c>
      <c r="T77" s="39" t="s">
        <v>458</v>
      </c>
      <c r="U77" s="39" t="s">
        <v>464</v>
      </c>
      <c r="V77" s="39" t="s">
        <v>453</v>
      </c>
      <c r="W77" s="39" t="s">
        <v>439</v>
      </c>
      <c r="X77" s="39">
        <v>97500000</v>
      </c>
      <c r="Y77" s="39" t="s">
        <v>454</v>
      </c>
      <c r="Z77" s="39" t="s">
        <v>459</v>
      </c>
      <c r="AA77" s="39" t="s">
        <v>443</v>
      </c>
      <c r="AB77" s="40">
        <f t="shared" si="2"/>
        <v>97500000</v>
      </c>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9">
        <v>96000000</v>
      </c>
      <c r="BJ77" s="61">
        <v>1500000</v>
      </c>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c r="EO77" s="62"/>
      <c r="EP77" s="62"/>
      <c r="EQ77" s="62"/>
      <c r="ER77" s="62"/>
      <c r="ES77" s="62"/>
      <c r="ET77" s="62"/>
      <c r="EU77" s="62"/>
      <c r="EV77" s="62"/>
      <c r="EW77" s="62"/>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62"/>
      <c r="HC77" s="62"/>
      <c r="HD77" s="62"/>
      <c r="HE77" s="62"/>
      <c r="HF77" s="62"/>
      <c r="HG77" s="62"/>
      <c r="HH77" s="62"/>
      <c r="HI77" s="62"/>
      <c r="HJ77" s="62"/>
      <c r="HK77" s="62"/>
      <c r="HL77" s="62"/>
      <c r="HM77" s="62"/>
      <c r="HN77" s="62"/>
      <c r="HO77" s="62"/>
      <c r="HP77" s="62"/>
      <c r="HQ77" s="62"/>
      <c r="HR77" s="62"/>
      <c r="HS77" s="62"/>
      <c r="HT77" s="62"/>
      <c r="HU77" s="62"/>
      <c r="HV77" s="62"/>
      <c r="HW77" s="62"/>
    </row>
    <row r="78" spans="1:231" s="65" customFormat="1" ht="67.5">
      <c r="A78" s="68" t="s">
        <v>134</v>
      </c>
      <c r="B78" s="58" t="s">
        <v>93</v>
      </c>
      <c r="C78" s="58" t="s">
        <v>71</v>
      </c>
      <c r="D78" s="58" t="s">
        <v>145</v>
      </c>
      <c r="E78" s="58" t="s">
        <v>147</v>
      </c>
      <c r="F78" s="59">
        <v>2019005810155</v>
      </c>
      <c r="G78" s="58" t="s">
        <v>300</v>
      </c>
      <c r="H78" s="58" t="s">
        <v>209</v>
      </c>
      <c r="I78" s="58"/>
      <c r="J78" s="58"/>
      <c r="K78" s="58"/>
      <c r="L78" s="58"/>
      <c r="M78" s="58"/>
      <c r="N78" s="58"/>
      <c r="O78" s="58"/>
      <c r="P78" s="106" t="s">
        <v>192</v>
      </c>
      <c r="Q78" s="39">
        <f t="shared" si="3"/>
        <v>371950000</v>
      </c>
      <c r="R78" s="39" t="s">
        <v>460</v>
      </c>
      <c r="S78" s="39" t="s">
        <v>461</v>
      </c>
      <c r="T78" s="39" t="s">
        <v>462</v>
      </c>
      <c r="U78" s="39" t="s">
        <v>465</v>
      </c>
      <c r="V78" s="39" t="s">
        <v>453</v>
      </c>
      <c r="W78" s="39" t="s">
        <v>439</v>
      </c>
      <c r="X78" s="39">
        <v>371950000</v>
      </c>
      <c r="Y78" s="39" t="s">
        <v>454</v>
      </c>
      <c r="Z78" s="39" t="s">
        <v>463</v>
      </c>
      <c r="AA78" s="39" t="s">
        <v>443</v>
      </c>
      <c r="AB78" s="40">
        <f t="shared" si="2"/>
        <v>371950000</v>
      </c>
      <c r="AC78" s="61"/>
      <c r="AD78" s="61"/>
      <c r="AE78" s="61"/>
      <c r="AF78" s="61"/>
      <c r="AG78" s="61"/>
      <c r="AH78" s="61"/>
      <c r="AI78" s="61"/>
      <c r="AJ78" s="61"/>
      <c r="AK78" s="90">
        <v>17000000</v>
      </c>
      <c r="AL78" s="90">
        <v>5000000</v>
      </c>
      <c r="AM78" s="90">
        <v>2000000</v>
      </c>
      <c r="AN78" s="90">
        <v>140000000</v>
      </c>
      <c r="AO78" s="90">
        <v>400000</v>
      </c>
      <c r="AP78" s="90">
        <v>1300000</v>
      </c>
      <c r="AQ78" s="61"/>
      <c r="AR78" s="90">
        <v>13000000</v>
      </c>
      <c r="AS78" s="90">
        <v>400000</v>
      </c>
      <c r="AT78" s="90">
        <v>600000</v>
      </c>
      <c r="AU78" s="90">
        <v>6500000</v>
      </c>
      <c r="AV78" s="90">
        <v>10000</v>
      </c>
      <c r="AW78" s="90">
        <v>70000</v>
      </c>
      <c r="AX78" s="90">
        <v>3000000</v>
      </c>
      <c r="AY78" s="90">
        <v>1000000</v>
      </c>
      <c r="AZ78" s="90">
        <v>350000</v>
      </c>
      <c r="BA78" s="90">
        <v>1200000</v>
      </c>
      <c r="BB78" s="90">
        <v>180000000</v>
      </c>
      <c r="BC78" s="90">
        <v>120000</v>
      </c>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c r="EO78" s="62"/>
      <c r="EP78" s="62"/>
      <c r="EQ78" s="62"/>
      <c r="ER78" s="62"/>
      <c r="ES78" s="62"/>
      <c r="ET78" s="62"/>
      <c r="EU78" s="62"/>
      <c r="EV78" s="62"/>
      <c r="EW78" s="62"/>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62"/>
      <c r="HC78" s="62"/>
      <c r="HD78" s="62"/>
      <c r="HE78" s="62"/>
      <c r="HF78" s="62"/>
      <c r="HG78" s="62"/>
      <c r="HH78" s="62"/>
      <c r="HI78" s="62"/>
      <c r="HJ78" s="62"/>
      <c r="HK78" s="62"/>
      <c r="HL78" s="62"/>
      <c r="HM78" s="62"/>
      <c r="HN78" s="62"/>
      <c r="HO78" s="62"/>
      <c r="HP78" s="62"/>
      <c r="HQ78" s="62"/>
      <c r="HR78" s="62"/>
      <c r="HS78" s="62"/>
      <c r="HT78" s="62"/>
      <c r="HU78" s="62"/>
      <c r="HV78" s="62"/>
      <c r="HW78" s="62"/>
    </row>
    <row r="79" spans="1:231">
      <c r="A79" s="28" t="s">
        <v>131</v>
      </c>
      <c r="B79" s="28"/>
      <c r="C79" s="28"/>
      <c r="D79" s="28"/>
      <c r="E79" s="28"/>
      <c r="F79" s="82"/>
      <c r="G79" s="30"/>
      <c r="H79" s="30"/>
      <c r="I79" s="30"/>
      <c r="J79" s="30"/>
      <c r="K79" s="30"/>
      <c r="L79" s="30"/>
      <c r="M79" s="30"/>
      <c r="N79" s="30"/>
      <c r="O79" s="30"/>
      <c r="P79" s="31" t="s">
        <v>149</v>
      </c>
      <c r="Q79" s="31"/>
      <c r="R79" s="31"/>
      <c r="S79" s="31"/>
      <c r="T79" s="31"/>
      <c r="U79" s="31"/>
      <c r="V79" s="31"/>
      <c r="W79" s="31"/>
      <c r="X79" s="31"/>
      <c r="Y79" s="31"/>
      <c r="Z79" s="31"/>
      <c r="AA79" s="31"/>
      <c r="AB79" s="40">
        <f t="shared" si="2"/>
        <v>0</v>
      </c>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c r="CG79" s="67"/>
      <c r="CH79" s="67"/>
      <c r="CI79" s="67"/>
      <c r="CJ79" s="67"/>
      <c r="CK79" s="67"/>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row>
    <row r="80" spans="1:231">
      <c r="A80" s="35" t="s">
        <v>131</v>
      </c>
      <c r="B80" s="35" t="s">
        <v>99</v>
      </c>
      <c r="C80" s="35"/>
      <c r="D80" s="35"/>
      <c r="E80" s="35"/>
      <c r="F80" s="84"/>
      <c r="G80" s="37"/>
      <c r="H80" s="37"/>
      <c r="I80" s="37"/>
      <c r="J80" s="37"/>
      <c r="K80" s="37"/>
      <c r="L80" s="37"/>
      <c r="M80" s="37"/>
      <c r="N80" s="37"/>
      <c r="O80" s="37"/>
      <c r="P80" s="38" t="s">
        <v>100</v>
      </c>
      <c r="Q80" s="38"/>
      <c r="R80" s="38"/>
      <c r="S80" s="38"/>
      <c r="T80" s="38"/>
      <c r="U80" s="38"/>
      <c r="V80" s="38"/>
      <c r="W80" s="38"/>
      <c r="X80" s="38"/>
      <c r="Y80" s="38"/>
      <c r="Z80" s="38"/>
      <c r="AA80" s="38"/>
      <c r="AB80" s="40">
        <f t="shared" si="2"/>
        <v>0</v>
      </c>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42"/>
      <c r="HR80" s="42"/>
      <c r="HS80" s="42"/>
      <c r="HT80" s="42"/>
      <c r="HU80" s="42"/>
      <c r="HV80" s="42"/>
      <c r="HW80" s="42"/>
    </row>
    <row r="81" spans="1:231">
      <c r="A81" s="43" t="s">
        <v>131</v>
      </c>
      <c r="B81" s="43" t="s">
        <v>99</v>
      </c>
      <c r="C81" s="43" t="s">
        <v>99</v>
      </c>
      <c r="D81" s="43"/>
      <c r="E81" s="43"/>
      <c r="F81" s="44"/>
      <c r="G81" s="43"/>
      <c r="H81" s="45"/>
      <c r="I81" s="45"/>
      <c r="J81" s="45"/>
      <c r="K81" s="45"/>
      <c r="L81" s="45"/>
      <c r="M81" s="45"/>
      <c r="N81" s="45"/>
      <c r="O81" s="45"/>
      <c r="P81" s="46" t="s">
        <v>111</v>
      </c>
      <c r="Q81" s="46"/>
      <c r="R81" s="46"/>
      <c r="S81" s="46"/>
      <c r="T81" s="46"/>
      <c r="U81" s="46"/>
      <c r="V81" s="46"/>
      <c r="W81" s="46"/>
      <c r="X81" s="46"/>
      <c r="Y81" s="46"/>
      <c r="Z81" s="46"/>
      <c r="AA81" s="46"/>
      <c r="AB81" s="40">
        <f t="shared" si="2"/>
        <v>0</v>
      </c>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6"/>
      <c r="CC81" s="66"/>
      <c r="CD81" s="66"/>
      <c r="CE81" s="66"/>
      <c r="CF81" s="66"/>
      <c r="CG81" s="66"/>
      <c r="CH81" s="66"/>
      <c r="CI81" s="66"/>
      <c r="CJ81" s="66"/>
      <c r="CK81" s="66"/>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42"/>
      <c r="HR81" s="42"/>
      <c r="HS81" s="42"/>
      <c r="HT81" s="42"/>
      <c r="HU81" s="42"/>
      <c r="HV81" s="42"/>
      <c r="HW81" s="42"/>
    </row>
    <row r="82" spans="1:231" ht="22.5">
      <c r="A82" s="70" t="s">
        <v>131</v>
      </c>
      <c r="B82" s="70" t="s">
        <v>99</v>
      </c>
      <c r="C82" s="70" t="s">
        <v>99</v>
      </c>
      <c r="D82" s="70" t="s">
        <v>93</v>
      </c>
      <c r="E82" s="70"/>
      <c r="F82" s="71"/>
      <c r="G82" s="72"/>
      <c r="H82" s="72"/>
      <c r="I82" s="72"/>
      <c r="J82" s="72"/>
      <c r="K82" s="72"/>
      <c r="L82" s="72"/>
      <c r="M82" s="72"/>
      <c r="N82" s="72"/>
      <c r="O82" s="72"/>
      <c r="P82" s="73" t="s">
        <v>150</v>
      </c>
      <c r="Q82" s="73"/>
      <c r="R82" s="73"/>
      <c r="S82" s="73"/>
      <c r="T82" s="73"/>
      <c r="U82" s="73"/>
      <c r="V82" s="73"/>
      <c r="W82" s="73"/>
      <c r="X82" s="73"/>
      <c r="Y82" s="73"/>
      <c r="Z82" s="73"/>
      <c r="AA82" s="73"/>
      <c r="AB82" s="40">
        <f t="shared" si="2"/>
        <v>0</v>
      </c>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42"/>
      <c r="HR82" s="42"/>
      <c r="HS82" s="42"/>
      <c r="HT82" s="42"/>
      <c r="HU82" s="42"/>
      <c r="HV82" s="42"/>
      <c r="HW82" s="42"/>
    </row>
    <row r="83" spans="1:231">
      <c r="A83" s="78" t="s">
        <v>131</v>
      </c>
      <c r="B83" s="78" t="s">
        <v>99</v>
      </c>
      <c r="C83" s="78" t="s">
        <v>99</v>
      </c>
      <c r="D83" s="78" t="s">
        <v>93</v>
      </c>
      <c r="E83" s="78" t="s">
        <v>151</v>
      </c>
      <c r="F83" s="79"/>
      <c r="G83" s="80"/>
      <c r="H83" s="80"/>
      <c r="I83" s="80"/>
      <c r="J83" s="80"/>
      <c r="K83" s="80"/>
      <c r="L83" s="80"/>
      <c r="M83" s="80"/>
      <c r="N83" s="80"/>
      <c r="O83" s="80"/>
      <c r="P83" s="81" t="s">
        <v>152</v>
      </c>
      <c r="Q83" s="81"/>
      <c r="R83" s="81"/>
      <c r="S83" s="81"/>
      <c r="T83" s="81"/>
      <c r="U83" s="81"/>
      <c r="V83" s="81"/>
      <c r="W83" s="81"/>
      <c r="X83" s="81"/>
      <c r="Y83" s="81"/>
      <c r="Z83" s="81"/>
      <c r="AA83" s="81"/>
      <c r="AB83" s="40">
        <f t="shared" si="2"/>
        <v>0</v>
      </c>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42"/>
      <c r="HR83" s="42"/>
      <c r="HS83" s="42"/>
      <c r="HT83" s="42"/>
      <c r="HU83" s="42"/>
      <c r="HV83" s="42"/>
      <c r="HW83" s="42"/>
    </row>
    <row r="84" spans="1:231" s="65" customFormat="1" ht="70.5" customHeight="1">
      <c r="A84" s="58" t="s">
        <v>131</v>
      </c>
      <c r="B84" s="58" t="s">
        <v>99</v>
      </c>
      <c r="C84" s="58" t="s">
        <v>99</v>
      </c>
      <c r="D84" s="58" t="s">
        <v>93</v>
      </c>
      <c r="E84" s="58" t="s">
        <v>151</v>
      </c>
      <c r="F84" s="59">
        <v>2018005810017</v>
      </c>
      <c r="G84" s="58" t="s">
        <v>301</v>
      </c>
      <c r="H84" s="58" t="s">
        <v>209</v>
      </c>
      <c r="I84" s="58"/>
      <c r="J84" s="58"/>
      <c r="K84" s="58"/>
      <c r="L84" s="58"/>
      <c r="M84" s="58"/>
      <c r="N84" s="58"/>
      <c r="O84" s="58"/>
      <c r="P84" s="106" t="s">
        <v>222</v>
      </c>
      <c r="Q84" s="39">
        <f t="shared" si="3"/>
        <v>2948500000</v>
      </c>
      <c r="R84" s="199" t="s">
        <v>637</v>
      </c>
      <c r="S84" s="199" t="s">
        <v>638</v>
      </c>
      <c r="T84" s="199" t="s">
        <v>639</v>
      </c>
      <c r="U84" s="199" t="s">
        <v>640</v>
      </c>
      <c r="V84" s="200" t="s">
        <v>479</v>
      </c>
      <c r="W84" s="200" t="s">
        <v>480</v>
      </c>
      <c r="X84" s="201">
        <v>2948500000</v>
      </c>
      <c r="Y84" s="202" t="s">
        <v>641</v>
      </c>
      <c r="Z84" s="199" t="s">
        <v>642</v>
      </c>
      <c r="AA84" s="199" t="s">
        <v>643</v>
      </c>
      <c r="AB84" s="40">
        <f t="shared" si="2"/>
        <v>2948500000</v>
      </c>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9">
        <v>96000000</v>
      </c>
      <c r="BJ84" s="61">
        <v>1500000</v>
      </c>
      <c r="BK84" s="61"/>
      <c r="BL84" s="61"/>
      <c r="BM84" s="61"/>
      <c r="BN84" s="61"/>
      <c r="BO84" s="61"/>
      <c r="BP84" s="61"/>
      <c r="BQ84" s="61"/>
      <c r="BR84" s="61"/>
      <c r="BS84" s="61"/>
      <c r="BT84" s="61"/>
      <c r="BU84" s="61"/>
      <c r="BV84" s="61"/>
      <c r="BW84" s="61"/>
      <c r="BX84" s="61"/>
      <c r="BY84" s="61"/>
      <c r="BZ84" s="61"/>
      <c r="CA84" s="61"/>
      <c r="CB84" s="107">
        <v>2600000000</v>
      </c>
      <c r="CC84" s="107">
        <v>250000000</v>
      </c>
      <c r="CD84" s="61"/>
      <c r="CE84" s="61"/>
      <c r="CF84" s="105">
        <v>1000000</v>
      </c>
      <c r="CG84" s="61"/>
      <c r="CH84" s="61"/>
      <c r="CI84" s="61"/>
      <c r="CJ84" s="61"/>
      <c r="CK84" s="61"/>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62"/>
      <c r="EK84" s="62"/>
      <c r="EL84" s="62"/>
      <c r="EM84" s="62"/>
      <c r="EN84" s="62"/>
      <c r="EO84" s="62"/>
      <c r="EP84" s="62"/>
      <c r="EQ84" s="62"/>
      <c r="ER84" s="62"/>
      <c r="ES84" s="62"/>
      <c r="ET84" s="62"/>
      <c r="EU84" s="62"/>
      <c r="EV84" s="62"/>
      <c r="EW84" s="62"/>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62"/>
      <c r="HC84" s="62"/>
      <c r="HD84" s="62"/>
      <c r="HE84" s="62"/>
      <c r="HF84" s="62"/>
      <c r="HG84" s="62"/>
      <c r="HH84" s="62"/>
      <c r="HI84" s="62"/>
      <c r="HJ84" s="62"/>
      <c r="HK84" s="62"/>
      <c r="HL84" s="62"/>
      <c r="HM84" s="62"/>
      <c r="HN84" s="62"/>
      <c r="HO84" s="62"/>
      <c r="HP84" s="62"/>
      <c r="HQ84" s="62"/>
      <c r="HR84" s="62"/>
      <c r="HS84" s="62"/>
      <c r="HT84" s="62"/>
      <c r="HU84" s="62"/>
      <c r="HV84" s="62"/>
      <c r="HW84" s="62"/>
    </row>
    <row r="85" spans="1:231">
      <c r="A85" s="78" t="s">
        <v>131</v>
      </c>
      <c r="B85" s="78" t="s">
        <v>99</v>
      </c>
      <c r="C85" s="78" t="s">
        <v>99</v>
      </c>
      <c r="D85" s="78" t="s">
        <v>93</v>
      </c>
      <c r="E85" s="78" t="s">
        <v>127</v>
      </c>
      <c r="F85" s="79"/>
      <c r="G85" s="80"/>
      <c r="H85" s="80"/>
      <c r="I85" s="80"/>
      <c r="J85" s="80"/>
      <c r="K85" s="80"/>
      <c r="L85" s="80"/>
      <c r="M85" s="80"/>
      <c r="N85" s="80"/>
      <c r="O85" s="80"/>
      <c r="P85" s="81" t="s">
        <v>153</v>
      </c>
      <c r="Q85" s="81"/>
      <c r="R85" s="203"/>
      <c r="S85" s="203"/>
      <c r="T85" s="203"/>
      <c r="U85" s="203"/>
      <c r="V85" s="203"/>
      <c r="W85" s="203"/>
      <c r="X85" s="203"/>
      <c r="Y85" s="203"/>
      <c r="Z85" s="203"/>
      <c r="AA85" s="203"/>
      <c r="AB85" s="40">
        <f t="shared" si="2"/>
        <v>0</v>
      </c>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row>
    <row r="86" spans="1:231" s="65" customFormat="1" ht="78.75">
      <c r="A86" s="58" t="s">
        <v>131</v>
      </c>
      <c r="B86" s="58" t="s">
        <v>99</v>
      </c>
      <c r="C86" s="58" t="s">
        <v>99</v>
      </c>
      <c r="D86" s="58" t="s">
        <v>93</v>
      </c>
      <c r="E86" s="58" t="s">
        <v>127</v>
      </c>
      <c r="F86" s="59">
        <v>2019005810176</v>
      </c>
      <c r="G86" s="58" t="s">
        <v>302</v>
      </c>
      <c r="H86" s="58" t="s">
        <v>224</v>
      </c>
      <c r="I86" s="58"/>
      <c r="J86" s="58"/>
      <c r="K86" s="58"/>
      <c r="L86" s="58"/>
      <c r="M86" s="58"/>
      <c r="N86" s="58"/>
      <c r="O86" s="58"/>
      <c r="P86" s="106" t="s">
        <v>223</v>
      </c>
      <c r="Q86" s="39">
        <f t="shared" si="3"/>
        <v>303750000</v>
      </c>
      <c r="R86" s="198" t="s">
        <v>644</v>
      </c>
      <c r="S86" s="198" t="s">
        <v>645</v>
      </c>
      <c r="T86" s="198" t="s">
        <v>646</v>
      </c>
      <c r="U86" s="198" t="s">
        <v>647</v>
      </c>
      <c r="V86" s="198" t="s">
        <v>479</v>
      </c>
      <c r="W86" s="217" t="s">
        <v>480</v>
      </c>
      <c r="X86" s="198">
        <v>2000000000</v>
      </c>
      <c r="Y86" s="198" t="s">
        <v>149</v>
      </c>
      <c r="Z86" s="198" t="s">
        <v>648</v>
      </c>
      <c r="AA86" s="198"/>
      <c r="AB86" s="40">
        <f t="shared" si="2"/>
        <v>303750000</v>
      </c>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9">
        <v>300000000</v>
      </c>
      <c r="BE86" s="61">
        <v>3750000</v>
      </c>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c r="EO86" s="62"/>
      <c r="EP86" s="62"/>
      <c r="EQ86" s="62"/>
      <c r="ER86" s="62"/>
      <c r="ES86" s="62"/>
      <c r="ET86" s="62"/>
      <c r="EU86" s="62"/>
      <c r="EV86" s="62"/>
      <c r="EW86" s="62"/>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62"/>
      <c r="HC86" s="62"/>
      <c r="HD86" s="62"/>
      <c r="HE86" s="62"/>
      <c r="HF86" s="62"/>
      <c r="HG86" s="62"/>
      <c r="HH86" s="62"/>
      <c r="HI86" s="62"/>
      <c r="HJ86" s="62"/>
      <c r="HK86" s="62"/>
      <c r="HL86" s="62"/>
      <c r="HM86" s="62"/>
      <c r="HN86" s="62"/>
      <c r="HO86" s="62"/>
      <c r="HP86" s="62"/>
      <c r="HQ86" s="64"/>
      <c r="HR86" s="64"/>
      <c r="HS86" s="64"/>
      <c r="HT86" s="64"/>
      <c r="HU86" s="64"/>
      <c r="HV86" s="64"/>
      <c r="HW86" s="64"/>
    </row>
    <row r="87" spans="1:231">
      <c r="A87" s="35" t="s">
        <v>131</v>
      </c>
      <c r="B87" s="35" t="s">
        <v>69</v>
      </c>
      <c r="C87" s="35"/>
      <c r="D87" s="35"/>
      <c r="E87" s="35"/>
      <c r="F87" s="36"/>
      <c r="G87" s="37"/>
      <c r="H87" s="37"/>
      <c r="I87" s="37"/>
      <c r="J87" s="37"/>
      <c r="K87" s="37"/>
      <c r="L87" s="37"/>
      <c r="M87" s="37"/>
      <c r="N87" s="37"/>
      <c r="O87" s="37"/>
      <c r="P87" s="38" t="s">
        <v>115</v>
      </c>
      <c r="Q87" s="38"/>
      <c r="R87" s="204"/>
      <c r="S87" s="204"/>
      <c r="T87" s="204"/>
      <c r="U87" s="204"/>
      <c r="V87" s="204"/>
      <c r="W87" s="204"/>
      <c r="X87" s="204"/>
      <c r="Y87" s="204"/>
      <c r="Z87" s="204"/>
      <c r="AA87" s="204"/>
      <c r="AB87" s="40">
        <f t="shared" si="2"/>
        <v>0</v>
      </c>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11"/>
      <c r="HR87" s="11"/>
      <c r="HS87" s="11"/>
      <c r="HT87" s="11"/>
      <c r="HU87" s="11"/>
      <c r="HV87" s="11"/>
      <c r="HW87" s="11"/>
    </row>
    <row r="88" spans="1:231">
      <c r="A88" s="43" t="s">
        <v>131</v>
      </c>
      <c r="B88" s="43" t="s">
        <v>69</v>
      </c>
      <c r="C88" s="43" t="s">
        <v>93</v>
      </c>
      <c r="D88" s="43"/>
      <c r="E88" s="43"/>
      <c r="F88" s="44"/>
      <c r="G88" s="43"/>
      <c r="H88" s="45"/>
      <c r="I88" s="45"/>
      <c r="J88" s="45"/>
      <c r="K88" s="45"/>
      <c r="L88" s="45"/>
      <c r="M88" s="45"/>
      <c r="N88" s="45"/>
      <c r="O88" s="45"/>
      <c r="P88" s="46" t="s">
        <v>116</v>
      </c>
      <c r="Q88" s="46"/>
      <c r="R88" s="205"/>
      <c r="S88" s="205"/>
      <c r="T88" s="205"/>
      <c r="U88" s="205"/>
      <c r="V88" s="205"/>
      <c r="W88" s="205"/>
      <c r="X88" s="205"/>
      <c r="Y88" s="205"/>
      <c r="Z88" s="205"/>
      <c r="AA88" s="205"/>
      <c r="AB88" s="40">
        <f t="shared" si="2"/>
        <v>0</v>
      </c>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11"/>
      <c r="HR88" s="11"/>
      <c r="HS88" s="11"/>
      <c r="HT88" s="11"/>
      <c r="HU88" s="11"/>
      <c r="HV88" s="11"/>
      <c r="HW88" s="11"/>
    </row>
    <row r="89" spans="1:231">
      <c r="A89" s="70" t="s">
        <v>131</v>
      </c>
      <c r="B89" s="70" t="s">
        <v>69</v>
      </c>
      <c r="C89" s="70" t="s">
        <v>93</v>
      </c>
      <c r="D89" s="70" t="s">
        <v>114</v>
      </c>
      <c r="E89" s="70"/>
      <c r="F89" s="85"/>
      <c r="G89" s="72"/>
      <c r="H89" s="72"/>
      <c r="I89" s="72"/>
      <c r="J89" s="72"/>
      <c r="K89" s="72"/>
      <c r="L89" s="72"/>
      <c r="M89" s="72"/>
      <c r="N89" s="72"/>
      <c r="O89" s="72"/>
      <c r="P89" s="73" t="s">
        <v>136</v>
      </c>
      <c r="Q89" s="73"/>
      <c r="R89" s="206"/>
      <c r="S89" s="206"/>
      <c r="T89" s="206"/>
      <c r="U89" s="206"/>
      <c r="V89" s="206"/>
      <c r="W89" s="206"/>
      <c r="X89" s="206"/>
      <c r="Y89" s="206"/>
      <c r="Z89" s="206"/>
      <c r="AA89" s="206"/>
      <c r="AB89" s="40">
        <f t="shared" si="2"/>
        <v>0</v>
      </c>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11"/>
      <c r="HR89" s="11"/>
      <c r="HS89" s="11"/>
      <c r="HT89" s="11"/>
      <c r="HU89" s="11"/>
      <c r="HV89" s="11"/>
      <c r="HW89" s="11"/>
    </row>
    <row r="90" spans="1:231">
      <c r="A90" s="78" t="s">
        <v>131</v>
      </c>
      <c r="B90" s="78" t="s">
        <v>69</v>
      </c>
      <c r="C90" s="78" t="s">
        <v>93</v>
      </c>
      <c r="D90" s="78" t="s">
        <v>114</v>
      </c>
      <c r="E90" s="78" t="s">
        <v>155</v>
      </c>
      <c r="F90" s="79"/>
      <c r="G90" s="80"/>
      <c r="H90" s="80"/>
      <c r="I90" s="80"/>
      <c r="J90" s="80"/>
      <c r="K90" s="80"/>
      <c r="L90" s="80"/>
      <c r="M90" s="80"/>
      <c r="N90" s="80"/>
      <c r="O90" s="80"/>
      <c r="P90" s="81" t="s">
        <v>156</v>
      </c>
      <c r="Q90" s="81"/>
      <c r="R90" s="203"/>
      <c r="S90" s="203"/>
      <c r="T90" s="203"/>
      <c r="U90" s="203"/>
      <c r="V90" s="203"/>
      <c r="W90" s="203"/>
      <c r="X90" s="203"/>
      <c r="Y90" s="203"/>
      <c r="Z90" s="203"/>
      <c r="AA90" s="203"/>
      <c r="AB90" s="40">
        <f t="shared" si="2"/>
        <v>0</v>
      </c>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c r="HM90" s="11"/>
      <c r="HN90" s="11"/>
      <c r="HO90" s="11"/>
      <c r="HP90" s="11"/>
      <c r="HQ90" s="11"/>
      <c r="HR90" s="11"/>
      <c r="HS90" s="11"/>
      <c r="HT90" s="11"/>
      <c r="HU90" s="11"/>
      <c r="HV90" s="11"/>
      <c r="HW90" s="11"/>
    </row>
    <row r="91" spans="1:231" s="65" customFormat="1" ht="36" customHeight="1">
      <c r="A91" s="58" t="s">
        <v>131</v>
      </c>
      <c r="B91" s="58" t="s">
        <v>69</v>
      </c>
      <c r="C91" s="58" t="s">
        <v>93</v>
      </c>
      <c r="D91" s="58" t="s">
        <v>114</v>
      </c>
      <c r="E91" s="58" t="s">
        <v>155</v>
      </c>
      <c r="F91" s="59">
        <v>2019005810173</v>
      </c>
      <c r="G91" s="58" t="s">
        <v>303</v>
      </c>
      <c r="H91" s="58" t="s">
        <v>208</v>
      </c>
      <c r="I91" s="58"/>
      <c r="J91" s="58"/>
      <c r="K91" s="58"/>
      <c r="L91" s="58"/>
      <c r="M91" s="58"/>
      <c r="N91" s="58"/>
      <c r="O91" s="58"/>
      <c r="P91" s="60" t="s">
        <v>227</v>
      </c>
      <c r="Q91" s="39">
        <f t="shared" si="3"/>
        <v>1000000000</v>
      </c>
      <c r="R91" s="207" t="s">
        <v>649</v>
      </c>
      <c r="S91" s="199" t="s">
        <v>650</v>
      </c>
      <c r="T91" s="199" t="s">
        <v>651</v>
      </c>
      <c r="U91" s="199" t="s">
        <v>652</v>
      </c>
      <c r="V91" s="200" t="s">
        <v>479</v>
      </c>
      <c r="W91" s="200" t="s">
        <v>480</v>
      </c>
      <c r="X91" s="208">
        <v>1200000000</v>
      </c>
      <c r="Y91" s="202" t="s">
        <v>149</v>
      </c>
      <c r="Z91" s="207"/>
      <c r="AA91" s="207" t="s">
        <v>443</v>
      </c>
      <c r="AB91" s="40">
        <f t="shared" si="2"/>
        <v>1000000000</v>
      </c>
      <c r="AC91" s="61">
        <v>190000000</v>
      </c>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K91" s="61"/>
      <c r="BL91" s="61"/>
      <c r="BM91" s="61"/>
      <c r="BN91" s="61"/>
      <c r="BO91" s="61"/>
      <c r="BP91" s="61"/>
      <c r="BQ91" s="61"/>
      <c r="BR91" s="61"/>
      <c r="BS91" s="61"/>
      <c r="BT91" s="61"/>
      <c r="BU91" s="61"/>
      <c r="BV91" s="61"/>
      <c r="BW91" s="61"/>
      <c r="BX91" s="61"/>
      <c r="BY91" s="61"/>
      <c r="BZ91" s="61">
        <v>10000000</v>
      </c>
      <c r="CA91" s="61"/>
      <c r="CB91" s="61"/>
      <c r="CC91" s="61"/>
      <c r="CD91" s="61">
        <v>800000000</v>
      </c>
      <c r="CE91" s="61"/>
      <c r="CF91" s="61"/>
      <c r="CG91" s="61"/>
      <c r="CH91" s="61"/>
      <c r="CI91" s="61"/>
      <c r="CJ91" s="61"/>
      <c r="CK91" s="61"/>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62"/>
      <c r="HC91" s="62"/>
      <c r="HD91" s="62"/>
      <c r="HE91" s="62"/>
      <c r="HF91" s="62"/>
      <c r="HG91" s="62"/>
      <c r="HH91" s="62"/>
      <c r="HI91" s="62"/>
      <c r="HJ91" s="62"/>
      <c r="HK91" s="62"/>
      <c r="HL91" s="62"/>
      <c r="HM91" s="62"/>
      <c r="HN91" s="62"/>
      <c r="HO91" s="62"/>
      <c r="HP91" s="62"/>
      <c r="HQ91" s="64"/>
      <c r="HR91" s="64"/>
      <c r="HS91" s="64"/>
      <c r="HT91" s="64"/>
      <c r="HU91" s="64"/>
      <c r="HV91" s="64"/>
      <c r="HW91" s="64"/>
    </row>
    <row r="92" spans="1:231" s="175" customFormat="1" ht="52.5" customHeight="1" thickBot="1">
      <c r="A92" s="58" t="s">
        <v>131</v>
      </c>
      <c r="B92" s="58" t="s">
        <v>69</v>
      </c>
      <c r="C92" s="58" t="s">
        <v>93</v>
      </c>
      <c r="D92" s="58" t="s">
        <v>114</v>
      </c>
      <c r="E92" s="58" t="s">
        <v>155</v>
      </c>
      <c r="F92" s="59">
        <v>2019005810159</v>
      </c>
      <c r="G92" s="219" t="s">
        <v>417</v>
      </c>
      <c r="H92" s="220" t="s">
        <v>208</v>
      </c>
      <c r="I92" s="170"/>
      <c r="J92" s="170"/>
      <c r="K92" s="170"/>
      <c r="L92" s="170"/>
      <c r="M92" s="170"/>
      <c r="N92" s="170"/>
      <c r="O92" s="170"/>
      <c r="P92" s="93" t="s">
        <v>416</v>
      </c>
      <c r="Q92" s="39">
        <v>1000000000</v>
      </c>
      <c r="R92" s="207" t="s">
        <v>653</v>
      </c>
      <c r="S92" s="199" t="s">
        <v>654</v>
      </c>
      <c r="T92" s="199" t="s">
        <v>651</v>
      </c>
      <c r="U92" s="199" t="s">
        <v>655</v>
      </c>
      <c r="V92" s="200" t="s">
        <v>479</v>
      </c>
      <c r="W92" s="200" t="s">
        <v>480</v>
      </c>
      <c r="X92" s="208">
        <v>1498059425</v>
      </c>
      <c r="Y92" s="202" t="s">
        <v>149</v>
      </c>
      <c r="Z92" s="207"/>
      <c r="AA92" s="207" t="s">
        <v>443</v>
      </c>
      <c r="AB92" s="40">
        <f t="shared" si="2"/>
        <v>1000000000</v>
      </c>
      <c r="AC92" s="171">
        <v>0</v>
      </c>
      <c r="AD92" s="171"/>
      <c r="AE92" s="171"/>
      <c r="AF92" s="171"/>
      <c r="AG92" s="171"/>
      <c r="AH92" s="171"/>
      <c r="AI92" s="171"/>
      <c r="AJ92" s="171"/>
      <c r="AK92" s="171"/>
      <c r="AL92" s="171"/>
      <c r="AM92" s="171"/>
      <c r="AN92" s="171">
        <v>300000000</v>
      </c>
      <c r="AO92" s="171"/>
      <c r="AP92" s="171"/>
      <c r="AQ92" s="171">
        <v>50000000</v>
      </c>
      <c r="AR92" s="171">
        <v>50000000</v>
      </c>
      <c r="AS92" s="171"/>
      <c r="AT92" s="171"/>
      <c r="AU92" s="171"/>
      <c r="AV92" s="171"/>
      <c r="AW92" s="171"/>
      <c r="AX92" s="171"/>
      <c r="AY92" s="171"/>
      <c r="AZ92" s="171"/>
      <c r="BA92" s="171"/>
      <c r="BB92" s="183">
        <v>356250000</v>
      </c>
      <c r="BC92" s="171"/>
      <c r="BD92" s="171"/>
      <c r="BE92" s="171"/>
      <c r="BF92" s="171"/>
      <c r="BG92" s="171"/>
      <c r="BH92" s="171"/>
      <c r="BI92" s="172">
        <v>240000000</v>
      </c>
      <c r="BJ92" s="171">
        <v>3750000</v>
      </c>
      <c r="BK92" s="171"/>
      <c r="BL92" s="171"/>
      <c r="BM92" s="171"/>
      <c r="BN92" s="171"/>
      <c r="BO92" s="171"/>
      <c r="BP92" s="171"/>
      <c r="BQ92" s="171"/>
      <c r="BR92" s="171"/>
      <c r="BS92" s="171"/>
      <c r="BT92" s="171"/>
      <c r="BU92" s="171"/>
      <c r="BV92" s="171"/>
      <c r="BW92" s="171"/>
      <c r="BX92" s="171"/>
      <c r="BY92" s="171"/>
      <c r="BZ92" s="171"/>
      <c r="CA92" s="171"/>
      <c r="CB92" s="171"/>
      <c r="CC92" s="171"/>
      <c r="CD92" s="171"/>
      <c r="CE92" s="171"/>
      <c r="CF92" s="171"/>
      <c r="CG92" s="171"/>
      <c r="CH92" s="171"/>
      <c r="CI92" s="171"/>
      <c r="CJ92" s="171"/>
      <c r="CK92" s="171"/>
      <c r="CL92" s="173"/>
      <c r="CM92" s="173"/>
      <c r="CN92" s="173"/>
      <c r="CO92" s="173"/>
      <c r="CP92" s="173"/>
      <c r="CQ92" s="173"/>
      <c r="CR92" s="173"/>
      <c r="CS92" s="173"/>
      <c r="CT92" s="173"/>
      <c r="CU92" s="173"/>
      <c r="CV92" s="173"/>
      <c r="CW92" s="173"/>
      <c r="CX92" s="173"/>
      <c r="CY92" s="173"/>
      <c r="CZ92" s="173"/>
      <c r="DA92" s="173"/>
      <c r="DB92" s="173"/>
      <c r="DC92" s="173"/>
      <c r="DD92" s="173"/>
      <c r="DE92" s="173"/>
      <c r="DF92" s="173"/>
      <c r="DG92" s="173"/>
      <c r="DH92" s="173"/>
      <c r="DI92" s="173"/>
      <c r="DJ92" s="173"/>
      <c r="DK92" s="173"/>
      <c r="DL92" s="173"/>
      <c r="DM92" s="173"/>
      <c r="DN92" s="173"/>
      <c r="DO92" s="173"/>
      <c r="DP92" s="173"/>
      <c r="DQ92" s="173"/>
      <c r="DR92" s="173"/>
      <c r="DS92" s="173"/>
      <c r="DT92" s="173"/>
      <c r="DU92" s="173"/>
      <c r="DV92" s="173"/>
      <c r="DW92" s="173"/>
      <c r="DX92" s="173"/>
      <c r="DY92" s="173"/>
      <c r="DZ92" s="173"/>
      <c r="EA92" s="173"/>
      <c r="EB92" s="173"/>
      <c r="EC92" s="173"/>
      <c r="ED92" s="173"/>
      <c r="EE92" s="173"/>
      <c r="EF92" s="173"/>
      <c r="EG92" s="173"/>
      <c r="EH92" s="173"/>
      <c r="EI92" s="173"/>
      <c r="EJ92" s="173"/>
      <c r="EK92" s="173"/>
      <c r="EL92" s="173"/>
      <c r="EM92" s="173"/>
      <c r="EN92" s="173"/>
      <c r="EO92" s="173"/>
      <c r="EP92" s="173"/>
      <c r="EQ92" s="173"/>
      <c r="ER92" s="173"/>
      <c r="ES92" s="173"/>
      <c r="ET92" s="173"/>
      <c r="EU92" s="173"/>
      <c r="EV92" s="173"/>
      <c r="EW92" s="173"/>
      <c r="EX92" s="173"/>
      <c r="EY92" s="173"/>
      <c r="EZ92" s="173"/>
      <c r="FA92" s="173"/>
      <c r="FB92" s="173"/>
      <c r="FC92" s="173"/>
      <c r="FD92" s="173"/>
      <c r="FE92" s="173"/>
      <c r="FF92" s="173"/>
      <c r="FG92" s="173"/>
      <c r="FH92" s="173"/>
      <c r="FI92" s="173"/>
      <c r="FJ92" s="173"/>
      <c r="FK92" s="173"/>
      <c r="FL92" s="173"/>
      <c r="FM92" s="173"/>
      <c r="FN92" s="173"/>
      <c r="FO92" s="173"/>
      <c r="FP92" s="173"/>
      <c r="FQ92" s="173"/>
      <c r="FR92" s="173"/>
      <c r="FS92" s="173"/>
      <c r="FT92" s="173"/>
      <c r="FU92" s="173"/>
      <c r="FV92" s="173"/>
      <c r="FW92" s="173"/>
      <c r="FX92" s="173"/>
      <c r="FY92" s="173"/>
      <c r="FZ92" s="173"/>
      <c r="GA92" s="173"/>
      <c r="GB92" s="173"/>
      <c r="GC92" s="173"/>
      <c r="GD92" s="173"/>
      <c r="GE92" s="173"/>
      <c r="GF92" s="173"/>
      <c r="GG92" s="173"/>
      <c r="GH92" s="173"/>
      <c r="GI92" s="173"/>
      <c r="GJ92" s="173"/>
      <c r="GK92" s="173"/>
      <c r="GL92" s="173"/>
      <c r="GM92" s="173"/>
      <c r="GN92" s="173"/>
      <c r="GO92" s="173"/>
      <c r="GP92" s="173"/>
      <c r="GQ92" s="173"/>
      <c r="GR92" s="173"/>
      <c r="GS92" s="173"/>
      <c r="GT92" s="173"/>
      <c r="GU92" s="173"/>
      <c r="GV92" s="173"/>
      <c r="GW92" s="173"/>
      <c r="GX92" s="173"/>
      <c r="GY92" s="173"/>
      <c r="GZ92" s="173"/>
      <c r="HA92" s="173"/>
      <c r="HB92" s="173"/>
      <c r="HC92" s="173"/>
      <c r="HD92" s="173"/>
      <c r="HE92" s="173"/>
      <c r="HF92" s="173"/>
      <c r="HG92" s="173"/>
      <c r="HH92" s="173"/>
      <c r="HI92" s="173"/>
      <c r="HJ92" s="173"/>
      <c r="HK92" s="173"/>
      <c r="HL92" s="173"/>
      <c r="HM92" s="173"/>
      <c r="HN92" s="173"/>
      <c r="HO92" s="173"/>
      <c r="HP92" s="173"/>
      <c r="HQ92" s="174"/>
      <c r="HR92" s="174"/>
      <c r="HS92" s="174"/>
      <c r="HT92" s="174"/>
      <c r="HU92" s="174"/>
      <c r="HV92" s="174"/>
      <c r="HW92" s="174"/>
    </row>
    <row r="93" spans="1:231">
      <c r="A93" s="78" t="s">
        <v>131</v>
      </c>
      <c r="B93" s="78" t="s">
        <v>69</v>
      </c>
      <c r="C93" s="78" t="s">
        <v>93</v>
      </c>
      <c r="D93" s="78" t="s">
        <v>114</v>
      </c>
      <c r="E93" s="78" t="s">
        <v>157</v>
      </c>
      <c r="F93" s="79"/>
      <c r="G93" s="80"/>
      <c r="H93" s="80"/>
      <c r="I93" s="80"/>
      <c r="J93" s="80"/>
      <c r="K93" s="80"/>
      <c r="L93" s="80"/>
      <c r="M93" s="80"/>
      <c r="N93" s="80"/>
      <c r="O93" s="80"/>
      <c r="P93" s="81" t="s">
        <v>158</v>
      </c>
      <c r="Q93" s="81"/>
      <c r="R93" s="203"/>
      <c r="S93" s="203"/>
      <c r="T93" s="203"/>
      <c r="U93" s="203"/>
      <c r="V93" s="203"/>
      <c r="W93" s="203"/>
      <c r="X93" s="203"/>
      <c r="Y93" s="203"/>
      <c r="Z93" s="203"/>
      <c r="AA93" s="203"/>
      <c r="AB93" s="40">
        <f t="shared" si="2"/>
        <v>0</v>
      </c>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c r="GH93" s="27"/>
      <c r="GI93" s="27"/>
      <c r="GJ93" s="27"/>
      <c r="GK93" s="27"/>
      <c r="GL93" s="27"/>
      <c r="GM93" s="27"/>
      <c r="GN93" s="27"/>
      <c r="GO93" s="27"/>
      <c r="GP93" s="27"/>
      <c r="GQ93" s="27"/>
      <c r="GR93" s="27"/>
      <c r="GS93" s="27"/>
      <c r="GT93" s="27"/>
      <c r="GU93" s="27"/>
      <c r="GV93" s="27"/>
      <c r="GW93" s="27"/>
      <c r="GX93" s="27"/>
      <c r="GY93" s="27"/>
      <c r="GZ93" s="27"/>
      <c r="HA93" s="27"/>
      <c r="HB93" s="27"/>
      <c r="HC93" s="27"/>
      <c r="HD93" s="27"/>
      <c r="HE93" s="27"/>
      <c r="HF93" s="27"/>
      <c r="HG93" s="27"/>
      <c r="HH93" s="27"/>
      <c r="HI93" s="27"/>
      <c r="HJ93" s="27"/>
      <c r="HK93" s="27"/>
      <c r="HL93" s="27"/>
      <c r="HM93" s="27"/>
      <c r="HN93" s="27"/>
      <c r="HO93" s="27"/>
      <c r="HP93" s="27"/>
      <c r="HQ93" s="11"/>
      <c r="HR93" s="11"/>
      <c r="HS93" s="11"/>
      <c r="HT93" s="11"/>
      <c r="HU93" s="11"/>
      <c r="HV93" s="11"/>
      <c r="HW93" s="11"/>
    </row>
    <row r="94" spans="1:231" s="65" customFormat="1" ht="30.75" customHeight="1">
      <c r="A94" s="58" t="s">
        <v>131</v>
      </c>
      <c r="B94" s="58" t="s">
        <v>69</v>
      </c>
      <c r="C94" s="58" t="s">
        <v>93</v>
      </c>
      <c r="D94" s="58" t="s">
        <v>114</v>
      </c>
      <c r="E94" s="58" t="s">
        <v>157</v>
      </c>
      <c r="F94" s="59">
        <v>2018005810248</v>
      </c>
      <c r="G94" s="58" t="s">
        <v>304</v>
      </c>
      <c r="H94" s="58" t="s">
        <v>209</v>
      </c>
      <c r="I94" s="58"/>
      <c r="J94" s="58"/>
      <c r="K94" s="58"/>
      <c r="L94" s="58"/>
      <c r="M94" s="58"/>
      <c r="N94" s="58"/>
      <c r="O94" s="58"/>
      <c r="P94" s="93" t="s">
        <v>226</v>
      </c>
      <c r="Q94" s="39">
        <f t="shared" si="3"/>
        <v>133000000</v>
      </c>
      <c r="R94" s="198" t="s">
        <v>656</v>
      </c>
      <c r="S94" s="198" t="s">
        <v>657</v>
      </c>
      <c r="T94" s="198" t="s">
        <v>658</v>
      </c>
      <c r="U94" s="198" t="s">
        <v>659</v>
      </c>
      <c r="V94" s="198" t="s">
        <v>479</v>
      </c>
      <c r="W94" s="198" t="s">
        <v>480</v>
      </c>
      <c r="X94" s="198">
        <v>500000000</v>
      </c>
      <c r="Y94" s="199" t="s">
        <v>149</v>
      </c>
      <c r="Z94" s="199" t="s">
        <v>660</v>
      </c>
      <c r="AA94" s="198"/>
      <c r="AB94" s="40">
        <f t="shared" si="2"/>
        <v>133000000</v>
      </c>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9">
        <v>8000000</v>
      </c>
      <c r="BG94" s="69">
        <v>120000000</v>
      </c>
      <c r="BH94" s="69">
        <v>5000000</v>
      </c>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c r="EO94" s="64"/>
      <c r="EP94" s="64"/>
      <c r="EQ94" s="64"/>
      <c r="ER94" s="64"/>
      <c r="ES94" s="64"/>
      <c r="ET94" s="64"/>
      <c r="EU94" s="64"/>
      <c r="EV94" s="64"/>
      <c r="EW94" s="64"/>
      <c r="EX94" s="64"/>
      <c r="EY94" s="64"/>
      <c r="EZ94" s="64"/>
      <c r="FA94" s="64"/>
      <c r="FB94" s="64"/>
      <c r="FC94" s="64"/>
      <c r="FD94" s="64"/>
      <c r="FE94" s="64"/>
      <c r="FF94" s="64"/>
      <c r="FG94" s="64"/>
      <c r="FH94" s="64"/>
      <c r="FI94" s="64"/>
      <c r="FJ94" s="64"/>
      <c r="FK94" s="64"/>
      <c r="FL94" s="64"/>
      <c r="FM94" s="64"/>
      <c r="FN94" s="64"/>
      <c r="FO94" s="64"/>
      <c r="FP94" s="64"/>
      <c r="FQ94" s="64"/>
      <c r="FR94" s="64"/>
      <c r="FS94" s="64"/>
      <c r="FT94" s="64"/>
      <c r="FU94" s="64"/>
      <c r="FV94" s="64"/>
      <c r="FW94" s="64"/>
      <c r="FX94" s="64"/>
      <c r="FY94" s="64"/>
      <c r="FZ94" s="64"/>
      <c r="GA94" s="64"/>
      <c r="GB94" s="64"/>
      <c r="GC94" s="64"/>
      <c r="GD94" s="64"/>
      <c r="GE94" s="64"/>
      <c r="GF94" s="64"/>
      <c r="GG94" s="64"/>
      <c r="GH94" s="64"/>
      <c r="GI94" s="64"/>
      <c r="GJ94" s="64"/>
      <c r="GK94" s="64"/>
      <c r="GL94" s="64"/>
      <c r="GM94" s="64"/>
      <c r="GN94" s="64"/>
      <c r="GO94" s="64"/>
      <c r="GP94" s="64"/>
      <c r="GQ94" s="64"/>
      <c r="GR94" s="64"/>
      <c r="GS94" s="64"/>
      <c r="GT94" s="64"/>
      <c r="GU94" s="64"/>
      <c r="GV94" s="64"/>
      <c r="GW94" s="64"/>
      <c r="GX94" s="64"/>
      <c r="GY94" s="64"/>
      <c r="GZ94" s="64"/>
      <c r="HA94" s="64"/>
      <c r="HB94" s="64"/>
      <c r="HC94" s="64"/>
      <c r="HD94" s="64"/>
      <c r="HE94" s="64"/>
      <c r="HF94" s="64"/>
      <c r="HG94" s="64"/>
      <c r="HH94" s="64"/>
      <c r="HI94" s="64"/>
      <c r="HJ94" s="64"/>
      <c r="HK94" s="64"/>
      <c r="HL94" s="64"/>
      <c r="HM94" s="64"/>
      <c r="HN94" s="64"/>
      <c r="HO94" s="64"/>
      <c r="HP94" s="64"/>
      <c r="HQ94" s="64"/>
      <c r="HR94" s="64"/>
      <c r="HS94" s="64"/>
      <c r="HT94" s="64"/>
      <c r="HU94" s="64"/>
      <c r="HV94" s="64"/>
      <c r="HW94" s="64"/>
    </row>
    <row r="95" spans="1:231" s="65" customFormat="1" ht="90">
      <c r="A95" s="58" t="s">
        <v>131</v>
      </c>
      <c r="B95" s="58" t="s">
        <v>69</v>
      </c>
      <c r="C95" s="58" t="s">
        <v>93</v>
      </c>
      <c r="D95" s="58" t="s">
        <v>114</v>
      </c>
      <c r="E95" s="58" t="s">
        <v>157</v>
      </c>
      <c r="F95" s="59">
        <v>2019005810039</v>
      </c>
      <c r="G95" s="58" t="s">
        <v>305</v>
      </c>
      <c r="H95" s="58" t="s">
        <v>209</v>
      </c>
      <c r="I95" s="58"/>
      <c r="J95" s="58"/>
      <c r="K95" s="58"/>
      <c r="L95" s="58"/>
      <c r="M95" s="58"/>
      <c r="N95" s="58"/>
      <c r="O95" s="58"/>
      <c r="P95" s="60" t="s">
        <v>225</v>
      </c>
      <c r="Q95" s="39">
        <f t="shared" si="3"/>
        <v>120000000</v>
      </c>
      <c r="R95" s="198" t="s">
        <v>661</v>
      </c>
      <c r="S95" s="198" t="s">
        <v>662</v>
      </c>
      <c r="T95" s="198" t="s">
        <v>663</v>
      </c>
      <c r="U95" s="198" t="s">
        <v>664</v>
      </c>
      <c r="V95" s="198" t="s">
        <v>479</v>
      </c>
      <c r="W95" s="198" t="s">
        <v>480</v>
      </c>
      <c r="X95" s="198">
        <v>300000000</v>
      </c>
      <c r="Y95" s="199" t="s">
        <v>149</v>
      </c>
      <c r="Z95" s="199" t="s">
        <v>660</v>
      </c>
      <c r="AA95" s="198"/>
      <c r="AB95" s="40">
        <f t="shared" si="2"/>
        <v>120000000</v>
      </c>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9">
        <v>120000000</v>
      </c>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c r="EO95" s="64"/>
      <c r="EP95" s="64"/>
      <c r="EQ95" s="64"/>
      <c r="ER95" s="64"/>
      <c r="ES95" s="64"/>
      <c r="ET95" s="64"/>
      <c r="EU95" s="64"/>
      <c r="EV95" s="64"/>
      <c r="EW95" s="64"/>
      <c r="EX95" s="64"/>
      <c r="EY95" s="64"/>
      <c r="EZ95" s="64"/>
      <c r="FA95" s="64"/>
      <c r="FB95" s="64"/>
      <c r="FC95" s="64"/>
      <c r="FD95" s="64"/>
      <c r="FE95" s="64"/>
      <c r="FF95" s="64"/>
      <c r="FG95" s="64"/>
      <c r="FH95" s="64"/>
      <c r="FI95" s="64"/>
      <c r="FJ95" s="64"/>
      <c r="FK95" s="64"/>
      <c r="FL95" s="64"/>
      <c r="FM95" s="64"/>
      <c r="FN95" s="64"/>
      <c r="FO95" s="64"/>
      <c r="FP95" s="64"/>
      <c r="FQ95" s="64"/>
      <c r="FR95" s="64"/>
      <c r="FS95" s="64"/>
      <c r="FT95" s="64"/>
      <c r="FU95" s="64"/>
      <c r="FV95" s="64"/>
      <c r="FW95" s="64"/>
      <c r="FX95" s="64"/>
      <c r="FY95" s="64"/>
      <c r="FZ95" s="64"/>
      <c r="GA95" s="64"/>
      <c r="GB95" s="64"/>
      <c r="GC95" s="64"/>
      <c r="GD95" s="64"/>
      <c r="GE95" s="64"/>
      <c r="GF95" s="64"/>
      <c r="GG95" s="64"/>
      <c r="GH95" s="64"/>
      <c r="GI95" s="64"/>
      <c r="GJ95" s="64"/>
      <c r="GK95" s="64"/>
      <c r="GL95" s="64"/>
      <c r="GM95" s="64"/>
      <c r="GN95" s="64"/>
      <c r="GO95" s="64"/>
      <c r="GP95" s="64"/>
      <c r="GQ95" s="64"/>
      <c r="GR95" s="64"/>
      <c r="GS95" s="64"/>
      <c r="GT95" s="64"/>
      <c r="GU95" s="64"/>
      <c r="GV95" s="64"/>
      <c r="GW95" s="64"/>
      <c r="GX95" s="64"/>
      <c r="GY95" s="64"/>
      <c r="GZ95" s="64"/>
      <c r="HA95" s="64"/>
      <c r="HB95" s="64"/>
      <c r="HC95" s="64"/>
      <c r="HD95" s="64"/>
      <c r="HE95" s="64"/>
      <c r="HF95" s="64"/>
      <c r="HG95" s="64"/>
      <c r="HH95" s="64"/>
      <c r="HI95" s="64"/>
      <c r="HJ95" s="64"/>
      <c r="HK95" s="64"/>
      <c r="HL95" s="64"/>
      <c r="HM95" s="64"/>
      <c r="HN95" s="64"/>
      <c r="HO95" s="64"/>
      <c r="HP95" s="64"/>
      <c r="HQ95" s="64"/>
      <c r="HR95" s="64"/>
      <c r="HS95" s="64"/>
      <c r="HT95" s="64"/>
      <c r="HU95" s="64"/>
      <c r="HV95" s="64"/>
      <c r="HW95" s="64"/>
    </row>
    <row r="96" spans="1:231">
      <c r="A96" s="78" t="s">
        <v>131</v>
      </c>
      <c r="B96" s="78" t="s">
        <v>69</v>
      </c>
      <c r="C96" s="78" t="s">
        <v>93</v>
      </c>
      <c r="D96" s="78" t="s">
        <v>114</v>
      </c>
      <c r="E96" s="78" t="s">
        <v>159</v>
      </c>
      <c r="F96" s="79"/>
      <c r="G96" s="80"/>
      <c r="H96" s="80"/>
      <c r="I96" s="80"/>
      <c r="J96" s="80"/>
      <c r="K96" s="80"/>
      <c r="L96" s="80"/>
      <c r="M96" s="80"/>
      <c r="N96" s="80"/>
      <c r="O96" s="80"/>
      <c r="P96" s="81" t="s">
        <v>160</v>
      </c>
      <c r="Q96" s="81"/>
      <c r="R96" s="203"/>
      <c r="S96" s="203"/>
      <c r="T96" s="203"/>
      <c r="U96" s="203"/>
      <c r="V96" s="203"/>
      <c r="W96" s="203"/>
      <c r="X96" s="203"/>
      <c r="Y96" s="203"/>
      <c r="Z96" s="203"/>
      <c r="AA96" s="203"/>
      <c r="AB96" s="40">
        <f t="shared" si="2"/>
        <v>0</v>
      </c>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27"/>
      <c r="FT96" s="27"/>
      <c r="FU96" s="27"/>
      <c r="FV96" s="27"/>
      <c r="FW96" s="27"/>
      <c r="FX96" s="27"/>
      <c r="FY96" s="27"/>
      <c r="FZ96" s="27"/>
      <c r="GA96" s="27"/>
      <c r="GB96" s="27"/>
      <c r="GC96" s="27"/>
      <c r="GD96" s="27"/>
      <c r="GE96" s="27"/>
      <c r="GF96" s="27"/>
      <c r="GG96" s="27"/>
      <c r="GH96" s="27"/>
      <c r="GI96" s="27"/>
      <c r="GJ96" s="27"/>
      <c r="GK96" s="27"/>
      <c r="GL96" s="27"/>
      <c r="GM96" s="27"/>
      <c r="GN96" s="27"/>
      <c r="GO96" s="27"/>
      <c r="GP96" s="27"/>
      <c r="GQ96" s="27"/>
      <c r="GR96" s="27"/>
      <c r="GS96" s="27"/>
      <c r="GT96" s="27"/>
      <c r="GU96" s="27"/>
      <c r="GV96" s="27"/>
      <c r="GW96" s="27"/>
      <c r="GX96" s="27"/>
      <c r="GY96" s="27"/>
      <c r="GZ96" s="27"/>
      <c r="HA96" s="27"/>
      <c r="HB96" s="27"/>
      <c r="HC96" s="27"/>
      <c r="HD96" s="27"/>
      <c r="HE96" s="27"/>
      <c r="HF96" s="27"/>
      <c r="HG96" s="27"/>
      <c r="HH96" s="27"/>
      <c r="HI96" s="27"/>
      <c r="HJ96" s="27"/>
      <c r="HK96" s="27"/>
      <c r="HL96" s="27"/>
      <c r="HM96" s="27"/>
      <c r="HN96" s="27"/>
      <c r="HO96" s="27"/>
      <c r="HP96" s="27"/>
      <c r="HQ96" s="11"/>
      <c r="HR96" s="11"/>
      <c r="HS96" s="11"/>
      <c r="HT96" s="11"/>
      <c r="HU96" s="11"/>
      <c r="HV96" s="11"/>
      <c r="HW96" s="11"/>
    </row>
    <row r="97" spans="1:231" s="65" customFormat="1" ht="44.25" customHeight="1">
      <c r="A97" s="68" t="s">
        <v>131</v>
      </c>
      <c r="B97" s="58" t="s">
        <v>69</v>
      </c>
      <c r="C97" s="58" t="s">
        <v>93</v>
      </c>
      <c r="D97" s="58" t="s">
        <v>114</v>
      </c>
      <c r="E97" s="58" t="s">
        <v>159</v>
      </c>
      <c r="F97" s="59">
        <v>2019005810143</v>
      </c>
      <c r="G97" s="58" t="s">
        <v>306</v>
      </c>
      <c r="H97" s="58" t="s">
        <v>209</v>
      </c>
      <c r="I97" s="58"/>
      <c r="J97" s="58"/>
      <c r="K97" s="58"/>
      <c r="L97" s="58"/>
      <c r="M97" s="58"/>
      <c r="N97" s="58"/>
      <c r="O97" s="58"/>
      <c r="P97" s="93" t="s">
        <v>218</v>
      </c>
      <c r="Q97" s="39">
        <f t="shared" si="3"/>
        <v>200000000</v>
      </c>
      <c r="R97" s="209" t="s">
        <v>665</v>
      </c>
      <c r="S97" s="209" t="s">
        <v>666</v>
      </c>
      <c r="T97" s="209" t="s">
        <v>667</v>
      </c>
      <c r="U97" s="209" t="s">
        <v>668</v>
      </c>
      <c r="V97" s="210" t="s">
        <v>479</v>
      </c>
      <c r="W97" s="210" t="s">
        <v>480</v>
      </c>
      <c r="X97" s="198">
        <v>4857359999.6499996</v>
      </c>
      <c r="Y97" s="199" t="s">
        <v>149</v>
      </c>
      <c r="Z97" s="199" t="s">
        <v>660</v>
      </c>
      <c r="AA97" s="199" t="s">
        <v>443</v>
      </c>
      <c r="AB97" s="40">
        <f t="shared" si="2"/>
        <v>200000000</v>
      </c>
      <c r="AC97" s="61"/>
      <c r="AD97" s="61">
        <v>1000000</v>
      </c>
      <c r="AE97" s="61">
        <v>5000000</v>
      </c>
      <c r="AF97" s="61">
        <v>100000</v>
      </c>
      <c r="AG97" s="61"/>
      <c r="AH97" s="61">
        <v>100000</v>
      </c>
      <c r="AI97" s="61">
        <v>1000</v>
      </c>
      <c r="AJ97" s="61">
        <v>100000</v>
      </c>
      <c r="AK97" s="61"/>
      <c r="AL97" s="61"/>
      <c r="AM97" s="61"/>
      <c r="AN97" s="61">
        <v>7711161</v>
      </c>
      <c r="AO97" s="61">
        <v>11538000</v>
      </c>
      <c r="AP97" s="61">
        <v>13318500</v>
      </c>
      <c r="AQ97" s="176">
        <f>211131339-50000000</f>
        <v>161131339</v>
      </c>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c r="EO97" s="62"/>
      <c r="EP97" s="62"/>
      <c r="EQ97" s="62"/>
      <c r="ER97" s="62"/>
      <c r="ES97" s="62"/>
      <c r="ET97" s="62"/>
      <c r="EU97" s="62"/>
      <c r="EV97" s="62"/>
      <c r="EW97" s="62"/>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62"/>
      <c r="HC97" s="62"/>
      <c r="HD97" s="62"/>
      <c r="HE97" s="62"/>
      <c r="HF97" s="62"/>
      <c r="HG97" s="62"/>
      <c r="HH97" s="62"/>
      <c r="HI97" s="62"/>
      <c r="HJ97" s="62"/>
      <c r="HK97" s="62"/>
      <c r="HL97" s="62"/>
      <c r="HM97" s="62"/>
      <c r="HN97" s="62"/>
      <c r="HO97" s="62"/>
      <c r="HP97" s="62"/>
      <c r="HQ97" s="62"/>
      <c r="HR97" s="62"/>
      <c r="HS97" s="62"/>
      <c r="HT97" s="62"/>
      <c r="HU97" s="62"/>
      <c r="HV97" s="62"/>
      <c r="HW97" s="62"/>
    </row>
    <row r="98" spans="1:231">
      <c r="A98" s="28" t="s">
        <v>151</v>
      </c>
      <c r="B98" s="28"/>
      <c r="C98" s="28"/>
      <c r="D98" s="28"/>
      <c r="E98" s="28"/>
      <c r="F98" s="29"/>
      <c r="G98" s="30"/>
      <c r="H98" s="30"/>
      <c r="I98" s="30"/>
      <c r="J98" s="30"/>
      <c r="K98" s="30"/>
      <c r="L98" s="30"/>
      <c r="M98" s="30"/>
      <c r="N98" s="30"/>
      <c r="O98" s="30"/>
      <c r="P98" s="108" t="s">
        <v>161</v>
      </c>
      <c r="Q98" s="108"/>
      <c r="R98" s="108"/>
      <c r="S98" s="108"/>
      <c r="T98" s="108"/>
      <c r="U98" s="108"/>
      <c r="V98" s="108"/>
      <c r="W98" s="108"/>
      <c r="X98" s="108"/>
      <c r="Y98" s="108"/>
      <c r="Z98" s="108"/>
      <c r="AA98" s="108"/>
      <c r="AB98" s="40">
        <f t="shared" si="2"/>
        <v>0</v>
      </c>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c r="CD98" s="67"/>
      <c r="CE98" s="67"/>
      <c r="CF98" s="67"/>
      <c r="CG98" s="67"/>
      <c r="CH98" s="67"/>
      <c r="CI98" s="67"/>
      <c r="CJ98" s="67"/>
      <c r="CK98" s="67"/>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row>
    <row r="99" spans="1:231">
      <c r="A99" s="35" t="s">
        <v>151</v>
      </c>
      <c r="B99" s="35" t="s">
        <v>99</v>
      </c>
      <c r="C99" s="35"/>
      <c r="D99" s="35"/>
      <c r="E99" s="35"/>
      <c r="F99" s="36"/>
      <c r="G99" s="37"/>
      <c r="H99" s="37"/>
      <c r="I99" s="37"/>
      <c r="J99" s="37"/>
      <c r="K99" s="37"/>
      <c r="L99" s="37"/>
      <c r="M99" s="37"/>
      <c r="N99" s="37"/>
      <c r="O99" s="37"/>
      <c r="P99" s="38" t="s">
        <v>162</v>
      </c>
      <c r="Q99" s="38"/>
      <c r="R99" s="38"/>
      <c r="S99" s="38"/>
      <c r="T99" s="38"/>
      <c r="U99" s="38"/>
      <c r="V99" s="38"/>
      <c r="W99" s="38"/>
      <c r="X99" s="38"/>
      <c r="Y99" s="38"/>
      <c r="Z99" s="38"/>
      <c r="AA99" s="38"/>
      <c r="AB99" s="40">
        <f t="shared" si="2"/>
        <v>0</v>
      </c>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E99" s="67"/>
      <c r="CF99" s="67"/>
      <c r="CG99" s="67"/>
      <c r="CH99" s="67"/>
      <c r="CI99" s="67"/>
      <c r="CJ99" s="67"/>
      <c r="CK99" s="67"/>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row>
    <row r="100" spans="1:231" ht="22.5">
      <c r="A100" s="43" t="s">
        <v>151</v>
      </c>
      <c r="B100" s="43" t="s">
        <v>99</v>
      </c>
      <c r="C100" s="43" t="s">
        <v>99</v>
      </c>
      <c r="D100" s="43"/>
      <c r="E100" s="43"/>
      <c r="F100" s="44"/>
      <c r="G100" s="43"/>
      <c r="H100" s="45"/>
      <c r="I100" s="45"/>
      <c r="J100" s="45"/>
      <c r="K100" s="45"/>
      <c r="L100" s="45"/>
      <c r="M100" s="45"/>
      <c r="N100" s="45"/>
      <c r="O100" s="45"/>
      <c r="P100" s="46" t="s">
        <v>163</v>
      </c>
      <c r="Q100" s="46"/>
      <c r="R100" s="46"/>
      <c r="S100" s="46"/>
      <c r="T100" s="46"/>
      <c r="U100" s="46"/>
      <c r="V100" s="46"/>
      <c r="W100" s="46"/>
      <c r="X100" s="46"/>
      <c r="Y100" s="46"/>
      <c r="Z100" s="46"/>
      <c r="AA100" s="46"/>
      <c r="AB100" s="40">
        <f t="shared" si="2"/>
        <v>0</v>
      </c>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67"/>
      <c r="CE100" s="67"/>
      <c r="CF100" s="67"/>
      <c r="CG100" s="67"/>
      <c r="CH100" s="67"/>
      <c r="CI100" s="67"/>
      <c r="CJ100" s="67"/>
      <c r="CK100" s="67"/>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row>
    <row r="101" spans="1:231">
      <c r="A101" s="70" t="s">
        <v>151</v>
      </c>
      <c r="B101" s="70" t="s">
        <v>99</v>
      </c>
      <c r="C101" s="70" t="s">
        <v>99</v>
      </c>
      <c r="D101" s="70" t="s">
        <v>99</v>
      </c>
      <c r="E101" s="70"/>
      <c r="F101" s="85"/>
      <c r="G101" s="72"/>
      <c r="H101" s="72"/>
      <c r="I101" s="72"/>
      <c r="J101" s="72"/>
      <c r="K101" s="72"/>
      <c r="L101" s="72"/>
      <c r="M101" s="72"/>
      <c r="N101" s="72"/>
      <c r="O101" s="72"/>
      <c r="P101" s="73" t="s">
        <v>124</v>
      </c>
      <c r="Q101" s="73"/>
      <c r="R101" s="73"/>
      <c r="S101" s="73"/>
      <c r="T101" s="73"/>
      <c r="U101" s="73"/>
      <c r="V101" s="73"/>
      <c r="W101" s="73"/>
      <c r="X101" s="73"/>
      <c r="Y101" s="73"/>
      <c r="Z101" s="73"/>
      <c r="AA101" s="73"/>
      <c r="AB101" s="40">
        <f t="shared" si="2"/>
        <v>0</v>
      </c>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c r="CG101" s="67"/>
      <c r="CH101" s="67"/>
      <c r="CI101" s="67"/>
      <c r="CJ101" s="67"/>
      <c r="CK101" s="67"/>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row>
    <row r="102" spans="1:231">
      <c r="A102" s="78" t="s">
        <v>151</v>
      </c>
      <c r="B102" s="78" t="s">
        <v>99</v>
      </c>
      <c r="C102" s="78" t="s">
        <v>99</v>
      </c>
      <c r="D102" s="78" t="s">
        <v>99</v>
      </c>
      <c r="E102" s="78" t="s">
        <v>73</v>
      </c>
      <c r="F102" s="79"/>
      <c r="G102" s="80"/>
      <c r="H102" s="80"/>
      <c r="I102" s="80"/>
      <c r="J102" s="80"/>
      <c r="K102" s="80"/>
      <c r="L102" s="80"/>
      <c r="M102" s="80"/>
      <c r="N102" s="80"/>
      <c r="O102" s="80"/>
      <c r="P102" s="81" t="s">
        <v>164</v>
      </c>
      <c r="Q102" s="81"/>
      <c r="R102" s="81"/>
      <c r="S102" s="81"/>
      <c r="T102" s="81"/>
      <c r="U102" s="81"/>
      <c r="V102" s="81"/>
      <c r="W102" s="81"/>
      <c r="X102" s="81"/>
      <c r="Y102" s="81"/>
      <c r="Z102" s="81"/>
      <c r="AA102" s="81"/>
      <c r="AB102" s="40">
        <f t="shared" si="2"/>
        <v>0</v>
      </c>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E102" s="67"/>
      <c r="CF102" s="67"/>
      <c r="CG102" s="67"/>
      <c r="CH102" s="67"/>
      <c r="CI102" s="67"/>
      <c r="CJ102" s="67"/>
      <c r="CK102" s="67"/>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row>
    <row r="103" spans="1:231" s="65" customFormat="1" ht="101.25">
      <c r="A103" s="58" t="s">
        <v>151</v>
      </c>
      <c r="B103" s="58" t="s">
        <v>99</v>
      </c>
      <c r="C103" s="58" t="s">
        <v>99</v>
      </c>
      <c r="D103" s="58" t="s">
        <v>99</v>
      </c>
      <c r="E103" s="58" t="s">
        <v>73</v>
      </c>
      <c r="F103" s="109"/>
      <c r="G103" s="58" t="s">
        <v>375</v>
      </c>
      <c r="H103" s="58" t="s">
        <v>209</v>
      </c>
      <c r="I103" s="190"/>
      <c r="J103" s="190"/>
      <c r="K103" s="190"/>
      <c r="L103" s="190"/>
      <c r="M103" s="190"/>
      <c r="N103" s="190"/>
      <c r="O103" s="190"/>
      <c r="P103" s="160" t="s">
        <v>307</v>
      </c>
      <c r="Q103" s="39">
        <v>8392024876</v>
      </c>
      <c r="R103" s="160" t="s">
        <v>669</v>
      </c>
      <c r="S103" s="160" t="s">
        <v>670</v>
      </c>
      <c r="T103" s="211" t="s">
        <v>671</v>
      </c>
      <c r="U103" s="211" t="s">
        <v>672</v>
      </c>
      <c r="V103" s="212">
        <v>43831</v>
      </c>
      <c r="W103" s="212">
        <v>44196</v>
      </c>
      <c r="X103" s="198">
        <v>8392024876</v>
      </c>
      <c r="Y103" s="198" t="s">
        <v>673</v>
      </c>
      <c r="Z103" s="213" t="s">
        <v>674</v>
      </c>
      <c r="AA103" s="39"/>
      <c r="AB103" s="40">
        <f t="shared" si="2"/>
        <v>8392024876</v>
      </c>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39">
        <v>8392024876</v>
      </c>
      <c r="BQ103" s="91"/>
      <c r="BR103" s="91"/>
      <c r="BS103" s="91"/>
      <c r="BT103" s="110"/>
      <c r="BU103" s="110"/>
      <c r="BV103" s="61"/>
      <c r="BW103" s="110"/>
      <c r="BX103" s="110"/>
      <c r="BY103" s="110"/>
      <c r="BZ103" s="61"/>
      <c r="CA103" s="61"/>
      <c r="CB103" s="61"/>
      <c r="CC103" s="61"/>
      <c r="CD103" s="61"/>
      <c r="CE103" s="61"/>
      <c r="CF103" s="61"/>
      <c r="CG103" s="61"/>
      <c r="CH103" s="61"/>
      <c r="CI103" s="61"/>
      <c r="CJ103" s="61"/>
      <c r="CK103" s="61"/>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62"/>
      <c r="EK103" s="62"/>
      <c r="EL103" s="62"/>
      <c r="EM103" s="62"/>
      <c r="EN103" s="62"/>
      <c r="EO103" s="62"/>
      <c r="EP103" s="62"/>
      <c r="EQ103" s="62"/>
      <c r="ER103" s="62"/>
      <c r="ES103" s="62"/>
      <c r="ET103" s="62"/>
      <c r="EU103" s="62"/>
      <c r="EV103" s="62"/>
      <c r="EW103" s="62"/>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62"/>
      <c r="HC103" s="62"/>
      <c r="HD103" s="62"/>
      <c r="HE103" s="62"/>
      <c r="HF103" s="62"/>
      <c r="HG103" s="62"/>
      <c r="HH103" s="62"/>
      <c r="HI103" s="62"/>
      <c r="HJ103" s="62"/>
      <c r="HK103" s="62"/>
      <c r="HL103" s="62"/>
      <c r="HM103" s="62"/>
      <c r="HN103" s="62"/>
      <c r="HO103" s="62"/>
      <c r="HP103" s="62"/>
      <c r="HQ103" s="62"/>
      <c r="HR103" s="62"/>
      <c r="HS103" s="62"/>
      <c r="HT103" s="62"/>
      <c r="HU103" s="62"/>
      <c r="HV103" s="62"/>
      <c r="HW103" s="62"/>
    </row>
    <row r="104" spans="1:231" s="65" customFormat="1" ht="101.25">
      <c r="A104" s="58" t="s">
        <v>151</v>
      </c>
      <c r="B104" s="58" t="s">
        <v>99</v>
      </c>
      <c r="C104" s="58" t="s">
        <v>99</v>
      </c>
      <c r="D104" s="58" t="s">
        <v>99</v>
      </c>
      <c r="E104" s="58" t="s">
        <v>73</v>
      </c>
      <c r="F104" s="109"/>
      <c r="G104" s="58" t="s">
        <v>376</v>
      </c>
      <c r="H104" s="58" t="s">
        <v>209</v>
      </c>
      <c r="I104" s="190"/>
      <c r="J104" s="190"/>
      <c r="K104" s="190"/>
      <c r="L104" s="190"/>
      <c r="M104" s="190"/>
      <c r="N104" s="190"/>
      <c r="O104" s="190"/>
      <c r="P104" s="160" t="s">
        <v>337</v>
      </c>
      <c r="Q104" s="39">
        <v>540841482</v>
      </c>
      <c r="R104" s="211" t="s">
        <v>675</v>
      </c>
      <c r="S104" s="160" t="s">
        <v>676</v>
      </c>
      <c r="T104" s="211" t="s">
        <v>677</v>
      </c>
      <c r="U104" s="211" t="s">
        <v>678</v>
      </c>
      <c r="V104" s="212">
        <v>43831</v>
      </c>
      <c r="W104" s="212">
        <v>44196</v>
      </c>
      <c r="X104" s="198">
        <v>540841482</v>
      </c>
      <c r="Y104" s="198" t="s">
        <v>673</v>
      </c>
      <c r="Z104" s="213" t="s">
        <v>674</v>
      </c>
      <c r="AA104" s="39"/>
      <c r="AB104" s="40">
        <f t="shared" si="2"/>
        <v>540841482</v>
      </c>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39">
        <v>540841482</v>
      </c>
      <c r="BQ104" s="91"/>
      <c r="BR104" s="91"/>
      <c r="BS104" s="91"/>
      <c r="BT104" s="110"/>
      <c r="BU104" s="110"/>
      <c r="BV104" s="61"/>
      <c r="BW104" s="110"/>
      <c r="BX104" s="110"/>
      <c r="BY104" s="110"/>
      <c r="BZ104" s="61"/>
      <c r="CA104" s="61"/>
      <c r="CB104" s="61"/>
      <c r="CC104" s="61"/>
      <c r="CD104" s="61"/>
      <c r="CE104" s="61"/>
      <c r="CF104" s="61"/>
      <c r="CG104" s="61"/>
      <c r="CH104" s="61"/>
      <c r="CI104" s="61"/>
      <c r="CJ104" s="61"/>
      <c r="CK104" s="61"/>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62"/>
      <c r="EK104" s="62"/>
      <c r="EL104" s="62"/>
      <c r="EM104" s="62"/>
      <c r="EN104" s="62"/>
      <c r="EO104" s="62"/>
      <c r="EP104" s="62"/>
      <c r="EQ104" s="62"/>
      <c r="ER104" s="62"/>
      <c r="ES104" s="62"/>
      <c r="ET104" s="62"/>
      <c r="EU104" s="62"/>
      <c r="EV104" s="62"/>
      <c r="EW104" s="62"/>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62"/>
      <c r="HC104" s="62"/>
      <c r="HD104" s="62"/>
      <c r="HE104" s="62"/>
      <c r="HF104" s="62"/>
      <c r="HG104" s="62"/>
      <c r="HH104" s="62"/>
      <c r="HI104" s="62"/>
      <c r="HJ104" s="62"/>
      <c r="HK104" s="62"/>
      <c r="HL104" s="62"/>
      <c r="HM104" s="62"/>
      <c r="HN104" s="62"/>
      <c r="HO104" s="62"/>
      <c r="HP104" s="62"/>
      <c r="HQ104" s="62"/>
      <c r="HR104" s="62"/>
      <c r="HS104" s="62"/>
      <c r="HT104" s="62"/>
      <c r="HU104" s="62"/>
      <c r="HV104" s="62"/>
      <c r="HW104" s="62"/>
    </row>
    <row r="105" spans="1:231" s="65" customFormat="1" ht="101.25">
      <c r="A105" s="58" t="s">
        <v>151</v>
      </c>
      <c r="B105" s="58" t="s">
        <v>99</v>
      </c>
      <c r="C105" s="58" t="s">
        <v>99</v>
      </c>
      <c r="D105" s="58" t="s">
        <v>99</v>
      </c>
      <c r="E105" s="58" t="s">
        <v>73</v>
      </c>
      <c r="F105" s="109"/>
      <c r="G105" s="58" t="s">
        <v>377</v>
      </c>
      <c r="H105" s="58" t="s">
        <v>209</v>
      </c>
      <c r="I105" s="190"/>
      <c r="J105" s="190"/>
      <c r="K105" s="190"/>
      <c r="L105" s="190"/>
      <c r="M105" s="190"/>
      <c r="N105" s="190"/>
      <c r="O105" s="190"/>
      <c r="P105" s="160" t="s">
        <v>338</v>
      </c>
      <c r="Q105" s="39">
        <v>763540917</v>
      </c>
      <c r="R105" s="211" t="s">
        <v>679</v>
      </c>
      <c r="S105" s="214" t="s">
        <v>680</v>
      </c>
      <c r="T105" s="211" t="s">
        <v>681</v>
      </c>
      <c r="U105" s="211" t="s">
        <v>682</v>
      </c>
      <c r="V105" s="212">
        <v>43831</v>
      </c>
      <c r="W105" s="212">
        <v>44196</v>
      </c>
      <c r="X105" s="198">
        <v>763540917</v>
      </c>
      <c r="Y105" s="198" t="s">
        <v>673</v>
      </c>
      <c r="Z105" s="213" t="s">
        <v>674</v>
      </c>
      <c r="AA105" s="39"/>
      <c r="AB105" s="40">
        <f t="shared" si="2"/>
        <v>763540917</v>
      </c>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39">
        <v>763540917</v>
      </c>
      <c r="BQ105" s="91"/>
      <c r="BR105" s="91"/>
      <c r="BS105" s="91"/>
      <c r="BT105" s="110"/>
      <c r="BU105" s="110"/>
      <c r="BV105" s="61"/>
      <c r="BW105" s="110"/>
      <c r="BX105" s="110"/>
      <c r="BY105" s="110"/>
      <c r="BZ105" s="61"/>
      <c r="CA105" s="61"/>
      <c r="CB105" s="61"/>
      <c r="CC105" s="61"/>
      <c r="CD105" s="61"/>
      <c r="CE105" s="61"/>
      <c r="CF105" s="61"/>
      <c r="CG105" s="61"/>
      <c r="CH105" s="61"/>
      <c r="CI105" s="61"/>
      <c r="CJ105" s="61"/>
      <c r="CK105" s="61"/>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62"/>
      <c r="EK105" s="62"/>
      <c r="EL105" s="62"/>
      <c r="EM105" s="62"/>
      <c r="EN105" s="62"/>
      <c r="EO105" s="62"/>
      <c r="EP105" s="62"/>
      <c r="EQ105" s="62"/>
      <c r="ER105" s="62"/>
      <c r="ES105" s="62"/>
      <c r="ET105" s="62"/>
      <c r="EU105" s="62"/>
      <c r="EV105" s="62"/>
      <c r="EW105" s="62"/>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62"/>
      <c r="HC105" s="62"/>
      <c r="HD105" s="62"/>
      <c r="HE105" s="62"/>
      <c r="HF105" s="62"/>
      <c r="HG105" s="62"/>
      <c r="HH105" s="62"/>
      <c r="HI105" s="62"/>
      <c r="HJ105" s="62"/>
      <c r="HK105" s="62"/>
      <c r="HL105" s="62"/>
      <c r="HM105" s="62"/>
      <c r="HN105" s="62"/>
      <c r="HO105" s="62"/>
      <c r="HP105" s="62"/>
      <c r="HQ105" s="62"/>
      <c r="HR105" s="62"/>
      <c r="HS105" s="62"/>
      <c r="HT105" s="62"/>
      <c r="HU105" s="62"/>
      <c r="HV105" s="62"/>
      <c r="HW105" s="62"/>
    </row>
    <row r="106" spans="1:231" s="65" customFormat="1" ht="90">
      <c r="A106" s="58" t="s">
        <v>151</v>
      </c>
      <c r="B106" s="58" t="s">
        <v>99</v>
      </c>
      <c r="C106" s="58" t="s">
        <v>99</v>
      </c>
      <c r="D106" s="58" t="s">
        <v>99</v>
      </c>
      <c r="E106" s="58" t="s">
        <v>73</v>
      </c>
      <c r="F106" s="109"/>
      <c r="G106" s="58" t="s">
        <v>378</v>
      </c>
      <c r="H106" s="58" t="s">
        <v>209</v>
      </c>
      <c r="I106" s="190"/>
      <c r="J106" s="190"/>
      <c r="K106" s="190"/>
      <c r="L106" s="190"/>
      <c r="M106" s="190"/>
      <c r="N106" s="190"/>
      <c r="O106" s="190"/>
      <c r="P106" s="160" t="s">
        <v>339</v>
      </c>
      <c r="Q106" s="39">
        <v>67075081</v>
      </c>
      <c r="R106" s="211" t="s">
        <v>683</v>
      </c>
      <c r="S106" s="214" t="s">
        <v>684</v>
      </c>
      <c r="T106" s="211" t="s">
        <v>685</v>
      </c>
      <c r="U106" s="211" t="s">
        <v>686</v>
      </c>
      <c r="V106" s="212">
        <v>43831</v>
      </c>
      <c r="W106" s="212">
        <v>44196</v>
      </c>
      <c r="X106" s="198">
        <v>67075081</v>
      </c>
      <c r="Y106" s="198" t="s">
        <v>673</v>
      </c>
      <c r="Z106" s="213" t="s">
        <v>674</v>
      </c>
      <c r="AA106" s="39"/>
      <c r="AB106" s="40">
        <f t="shared" si="2"/>
        <v>67075081</v>
      </c>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39">
        <v>67075081</v>
      </c>
      <c r="BQ106" s="91"/>
      <c r="BR106" s="91"/>
      <c r="BS106" s="91"/>
      <c r="BT106" s="110"/>
      <c r="BU106" s="110"/>
      <c r="BV106" s="61"/>
      <c r="BW106" s="110"/>
      <c r="BX106" s="110"/>
      <c r="BY106" s="110"/>
      <c r="BZ106" s="61"/>
      <c r="CA106" s="61"/>
      <c r="CB106" s="61"/>
      <c r="CC106" s="61"/>
      <c r="CD106" s="61"/>
      <c r="CE106" s="61"/>
      <c r="CF106" s="61"/>
      <c r="CG106" s="61"/>
      <c r="CH106" s="61"/>
      <c r="CI106" s="61"/>
      <c r="CJ106" s="61"/>
      <c r="CK106" s="61"/>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row>
    <row r="107" spans="1:231" s="65" customFormat="1" ht="123.75">
      <c r="A107" s="58" t="s">
        <v>151</v>
      </c>
      <c r="B107" s="58" t="s">
        <v>99</v>
      </c>
      <c r="C107" s="58" t="s">
        <v>99</v>
      </c>
      <c r="D107" s="58" t="s">
        <v>99</v>
      </c>
      <c r="E107" s="58" t="s">
        <v>73</v>
      </c>
      <c r="F107" s="109"/>
      <c r="G107" s="58" t="s">
        <v>379</v>
      </c>
      <c r="H107" s="58" t="s">
        <v>209</v>
      </c>
      <c r="I107" s="190"/>
      <c r="J107" s="190"/>
      <c r="K107" s="190"/>
      <c r="L107" s="190"/>
      <c r="M107" s="190"/>
      <c r="N107" s="190"/>
      <c r="O107" s="190"/>
      <c r="P107" s="160" t="s">
        <v>340</v>
      </c>
      <c r="Q107" s="39">
        <v>684551648</v>
      </c>
      <c r="R107" s="211" t="s">
        <v>687</v>
      </c>
      <c r="S107" s="214" t="s">
        <v>688</v>
      </c>
      <c r="T107" s="211" t="s">
        <v>689</v>
      </c>
      <c r="U107" s="211" t="s">
        <v>690</v>
      </c>
      <c r="V107" s="212">
        <v>43831</v>
      </c>
      <c r="W107" s="212">
        <v>44196</v>
      </c>
      <c r="X107" s="198">
        <v>684551648</v>
      </c>
      <c r="Y107" s="198" t="s">
        <v>673</v>
      </c>
      <c r="Z107" s="213" t="s">
        <v>674</v>
      </c>
      <c r="AA107" s="39"/>
      <c r="AB107" s="40">
        <f t="shared" si="2"/>
        <v>684551648</v>
      </c>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39">
        <v>684551648</v>
      </c>
      <c r="BQ107" s="91"/>
      <c r="BR107" s="91"/>
      <c r="BS107" s="91"/>
      <c r="BT107" s="110"/>
      <c r="BU107" s="110"/>
      <c r="BV107" s="61"/>
      <c r="BW107" s="110"/>
      <c r="BX107" s="110"/>
      <c r="BY107" s="110"/>
      <c r="BZ107" s="61"/>
      <c r="CA107" s="61"/>
      <c r="CB107" s="61"/>
      <c r="CC107" s="61"/>
      <c r="CD107" s="61"/>
      <c r="CE107" s="61"/>
      <c r="CF107" s="61"/>
      <c r="CG107" s="61"/>
      <c r="CH107" s="61"/>
      <c r="CI107" s="61"/>
      <c r="CJ107" s="61"/>
      <c r="CK107" s="61"/>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62"/>
      <c r="EK107" s="62"/>
      <c r="EL107" s="62"/>
      <c r="EM107" s="62"/>
      <c r="EN107" s="62"/>
      <c r="EO107" s="62"/>
      <c r="EP107" s="62"/>
      <c r="EQ107" s="62"/>
      <c r="ER107" s="62"/>
      <c r="ES107" s="62"/>
      <c r="ET107" s="62"/>
      <c r="EU107" s="62"/>
      <c r="EV107" s="62"/>
      <c r="EW107" s="62"/>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62"/>
      <c r="HC107" s="62"/>
      <c r="HD107" s="62"/>
      <c r="HE107" s="62"/>
      <c r="HF107" s="62"/>
      <c r="HG107" s="62"/>
      <c r="HH107" s="62"/>
      <c r="HI107" s="62"/>
      <c r="HJ107" s="62"/>
      <c r="HK107" s="62"/>
      <c r="HL107" s="62"/>
      <c r="HM107" s="62"/>
      <c r="HN107" s="62"/>
      <c r="HO107" s="62"/>
      <c r="HP107" s="62"/>
      <c r="HQ107" s="62"/>
      <c r="HR107" s="62"/>
      <c r="HS107" s="62"/>
      <c r="HT107" s="62"/>
      <c r="HU107" s="62"/>
      <c r="HV107" s="62"/>
      <c r="HW107" s="62"/>
    </row>
    <row r="108" spans="1:231" s="65" customFormat="1" ht="90">
      <c r="A108" s="58" t="s">
        <v>151</v>
      </c>
      <c r="B108" s="58" t="s">
        <v>99</v>
      </c>
      <c r="C108" s="58" t="s">
        <v>99</v>
      </c>
      <c r="D108" s="58" t="s">
        <v>99</v>
      </c>
      <c r="E108" s="58" t="s">
        <v>73</v>
      </c>
      <c r="F108" s="109"/>
      <c r="G108" s="58" t="s">
        <v>380</v>
      </c>
      <c r="H108" s="58" t="s">
        <v>209</v>
      </c>
      <c r="I108" s="190"/>
      <c r="J108" s="190"/>
      <c r="K108" s="190"/>
      <c r="L108" s="190"/>
      <c r="M108" s="190"/>
      <c r="N108" s="190"/>
      <c r="O108" s="190"/>
      <c r="P108" s="160" t="s">
        <v>341</v>
      </c>
      <c r="Q108" s="39">
        <v>38751181</v>
      </c>
      <c r="R108" s="211" t="s">
        <v>691</v>
      </c>
      <c r="S108" s="214" t="s">
        <v>692</v>
      </c>
      <c r="T108" s="211" t="s">
        <v>341</v>
      </c>
      <c r="U108" s="211" t="s">
        <v>693</v>
      </c>
      <c r="V108" s="212">
        <v>43831</v>
      </c>
      <c r="W108" s="212">
        <v>44196</v>
      </c>
      <c r="X108" s="198">
        <v>38751181</v>
      </c>
      <c r="Y108" s="198" t="s">
        <v>673</v>
      </c>
      <c r="Z108" s="213" t="s">
        <v>674</v>
      </c>
      <c r="AA108" s="39"/>
      <c r="AB108" s="40">
        <f t="shared" si="2"/>
        <v>38751181</v>
      </c>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39">
        <v>38751181</v>
      </c>
      <c r="BQ108" s="91"/>
      <c r="BR108" s="91"/>
      <c r="BS108" s="91"/>
      <c r="BT108" s="110"/>
      <c r="BU108" s="110"/>
      <c r="BV108" s="61"/>
      <c r="BW108" s="110"/>
      <c r="BX108" s="110"/>
      <c r="BY108" s="110"/>
      <c r="BZ108" s="61"/>
      <c r="CA108" s="61"/>
      <c r="CB108" s="61"/>
      <c r="CC108" s="61"/>
      <c r="CD108" s="61"/>
      <c r="CE108" s="61"/>
      <c r="CF108" s="61"/>
      <c r="CG108" s="61"/>
      <c r="CH108" s="61"/>
      <c r="CI108" s="61"/>
      <c r="CJ108" s="61"/>
      <c r="CK108" s="61"/>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62"/>
      <c r="EK108" s="62"/>
      <c r="EL108" s="62"/>
      <c r="EM108" s="62"/>
      <c r="EN108" s="62"/>
      <c r="EO108" s="62"/>
      <c r="EP108" s="62"/>
      <c r="EQ108" s="62"/>
      <c r="ER108" s="62"/>
      <c r="ES108" s="62"/>
      <c r="ET108" s="62"/>
      <c r="EU108" s="62"/>
      <c r="EV108" s="62"/>
      <c r="EW108" s="62"/>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62"/>
      <c r="HC108" s="62"/>
      <c r="HD108" s="62"/>
      <c r="HE108" s="62"/>
      <c r="HF108" s="62"/>
      <c r="HG108" s="62"/>
      <c r="HH108" s="62"/>
      <c r="HI108" s="62"/>
      <c r="HJ108" s="62"/>
      <c r="HK108" s="62"/>
      <c r="HL108" s="62"/>
      <c r="HM108" s="62"/>
      <c r="HN108" s="62"/>
      <c r="HO108" s="62"/>
      <c r="HP108" s="62"/>
      <c r="HQ108" s="62"/>
      <c r="HR108" s="62"/>
      <c r="HS108" s="62"/>
      <c r="HT108" s="62"/>
      <c r="HU108" s="62"/>
      <c r="HV108" s="62"/>
      <c r="HW108" s="62"/>
    </row>
    <row r="109" spans="1:231" s="65" customFormat="1" ht="90">
      <c r="A109" s="58" t="s">
        <v>151</v>
      </c>
      <c r="B109" s="58" t="s">
        <v>99</v>
      </c>
      <c r="C109" s="58" t="s">
        <v>99</v>
      </c>
      <c r="D109" s="58" t="s">
        <v>99</v>
      </c>
      <c r="E109" s="58" t="s">
        <v>73</v>
      </c>
      <c r="F109" s="109"/>
      <c r="G109" s="58" t="s">
        <v>381</v>
      </c>
      <c r="H109" s="58" t="s">
        <v>209</v>
      </c>
      <c r="I109" s="190"/>
      <c r="J109" s="190"/>
      <c r="K109" s="190"/>
      <c r="L109" s="190"/>
      <c r="M109" s="190"/>
      <c r="N109" s="190"/>
      <c r="O109" s="190"/>
      <c r="P109" s="160" t="s">
        <v>342</v>
      </c>
      <c r="Q109" s="39">
        <v>232507087</v>
      </c>
      <c r="R109" s="214" t="s">
        <v>694</v>
      </c>
      <c r="S109" s="214" t="s">
        <v>695</v>
      </c>
      <c r="T109" s="211" t="s">
        <v>696</v>
      </c>
      <c r="U109" s="211" t="s">
        <v>697</v>
      </c>
      <c r="V109" s="212">
        <v>43831</v>
      </c>
      <c r="W109" s="212">
        <v>44196</v>
      </c>
      <c r="X109" s="198">
        <v>232507087</v>
      </c>
      <c r="Y109" s="198" t="s">
        <v>673</v>
      </c>
      <c r="Z109" s="213" t="s">
        <v>674</v>
      </c>
      <c r="AA109" s="39"/>
      <c r="AB109" s="40">
        <f t="shared" si="2"/>
        <v>232507087</v>
      </c>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39">
        <v>232507087</v>
      </c>
      <c r="BQ109" s="91"/>
      <c r="BR109" s="91"/>
      <c r="BS109" s="91"/>
      <c r="BT109" s="110"/>
      <c r="BU109" s="110"/>
      <c r="BV109" s="61"/>
      <c r="BW109" s="110"/>
      <c r="BX109" s="110"/>
      <c r="BY109" s="110"/>
      <c r="BZ109" s="61"/>
      <c r="CA109" s="61"/>
      <c r="CB109" s="61"/>
      <c r="CC109" s="61"/>
      <c r="CD109" s="61"/>
      <c r="CE109" s="61"/>
      <c r="CF109" s="61"/>
      <c r="CG109" s="61"/>
      <c r="CH109" s="61"/>
      <c r="CI109" s="61"/>
      <c r="CJ109" s="61"/>
      <c r="CK109" s="61"/>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62"/>
      <c r="EK109" s="62"/>
      <c r="EL109" s="62"/>
      <c r="EM109" s="62"/>
      <c r="EN109" s="62"/>
      <c r="EO109" s="62"/>
      <c r="EP109" s="62"/>
      <c r="EQ109" s="62"/>
      <c r="ER109" s="62"/>
      <c r="ES109" s="62"/>
      <c r="ET109" s="62"/>
      <c r="EU109" s="62"/>
      <c r="EV109" s="62"/>
      <c r="EW109" s="62"/>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62"/>
      <c r="HC109" s="62"/>
      <c r="HD109" s="62"/>
      <c r="HE109" s="62"/>
      <c r="HF109" s="62"/>
      <c r="HG109" s="62"/>
      <c r="HH109" s="62"/>
      <c r="HI109" s="62"/>
      <c r="HJ109" s="62"/>
      <c r="HK109" s="62"/>
      <c r="HL109" s="62"/>
      <c r="HM109" s="62"/>
      <c r="HN109" s="62"/>
      <c r="HO109" s="62"/>
      <c r="HP109" s="62"/>
      <c r="HQ109" s="62"/>
      <c r="HR109" s="62"/>
      <c r="HS109" s="62"/>
      <c r="HT109" s="62"/>
      <c r="HU109" s="62"/>
      <c r="HV109" s="62"/>
      <c r="HW109" s="62"/>
    </row>
    <row r="110" spans="1:231" s="65" customFormat="1" ht="90">
      <c r="A110" s="58" t="s">
        <v>151</v>
      </c>
      <c r="B110" s="58" t="s">
        <v>99</v>
      </c>
      <c r="C110" s="58" t="s">
        <v>99</v>
      </c>
      <c r="D110" s="58" t="s">
        <v>99</v>
      </c>
      <c r="E110" s="58" t="s">
        <v>73</v>
      </c>
      <c r="F110" s="109"/>
      <c r="G110" s="58" t="s">
        <v>382</v>
      </c>
      <c r="H110" s="58" t="s">
        <v>209</v>
      </c>
      <c r="I110" s="190"/>
      <c r="J110" s="190"/>
      <c r="K110" s="190"/>
      <c r="L110" s="190"/>
      <c r="M110" s="190"/>
      <c r="N110" s="190"/>
      <c r="O110" s="190"/>
      <c r="P110" s="160" t="s">
        <v>343</v>
      </c>
      <c r="Q110" s="39">
        <v>38751181</v>
      </c>
      <c r="R110" s="211" t="s">
        <v>698</v>
      </c>
      <c r="S110" s="214" t="s">
        <v>699</v>
      </c>
      <c r="T110" s="211" t="s">
        <v>700</v>
      </c>
      <c r="U110" s="211" t="s">
        <v>701</v>
      </c>
      <c r="V110" s="212">
        <v>43831</v>
      </c>
      <c r="W110" s="212">
        <v>44196</v>
      </c>
      <c r="X110" s="198">
        <v>38751181</v>
      </c>
      <c r="Y110" s="198" t="s">
        <v>673</v>
      </c>
      <c r="Z110" s="213" t="s">
        <v>674</v>
      </c>
      <c r="AA110" s="39"/>
      <c r="AB110" s="40">
        <f t="shared" si="2"/>
        <v>38751181</v>
      </c>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39">
        <v>38751181</v>
      </c>
      <c r="BQ110" s="91"/>
      <c r="BR110" s="91"/>
      <c r="BS110" s="91"/>
      <c r="BT110" s="110"/>
      <c r="BU110" s="110"/>
      <c r="BV110" s="61"/>
      <c r="BW110" s="110"/>
      <c r="BX110" s="110"/>
      <c r="BY110" s="110"/>
      <c r="BZ110" s="61"/>
      <c r="CA110" s="61"/>
      <c r="CB110" s="61"/>
      <c r="CC110" s="61"/>
      <c r="CD110" s="61"/>
      <c r="CE110" s="61"/>
      <c r="CF110" s="61"/>
      <c r="CG110" s="61"/>
      <c r="CH110" s="61"/>
      <c r="CI110" s="61"/>
      <c r="CJ110" s="61"/>
      <c r="CK110" s="61"/>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62"/>
      <c r="EK110" s="62"/>
      <c r="EL110" s="62"/>
      <c r="EM110" s="62"/>
      <c r="EN110" s="62"/>
      <c r="EO110" s="62"/>
      <c r="EP110" s="62"/>
      <c r="EQ110" s="62"/>
      <c r="ER110" s="62"/>
      <c r="ES110" s="62"/>
      <c r="ET110" s="62"/>
      <c r="EU110" s="62"/>
      <c r="EV110" s="62"/>
      <c r="EW110" s="62"/>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62"/>
      <c r="HC110" s="62"/>
      <c r="HD110" s="62"/>
      <c r="HE110" s="62"/>
      <c r="HF110" s="62"/>
      <c r="HG110" s="62"/>
      <c r="HH110" s="62"/>
      <c r="HI110" s="62"/>
      <c r="HJ110" s="62"/>
      <c r="HK110" s="62"/>
      <c r="HL110" s="62"/>
      <c r="HM110" s="62"/>
      <c r="HN110" s="62"/>
      <c r="HO110" s="62"/>
      <c r="HP110" s="62"/>
      <c r="HQ110" s="62"/>
      <c r="HR110" s="62"/>
      <c r="HS110" s="62"/>
      <c r="HT110" s="62"/>
      <c r="HU110" s="62"/>
      <c r="HV110" s="62"/>
      <c r="HW110" s="62"/>
    </row>
    <row r="111" spans="1:231" s="65" customFormat="1" ht="101.25">
      <c r="A111" s="58" t="s">
        <v>151</v>
      </c>
      <c r="B111" s="58" t="s">
        <v>99</v>
      </c>
      <c r="C111" s="58" t="s">
        <v>99</v>
      </c>
      <c r="D111" s="58" t="s">
        <v>99</v>
      </c>
      <c r="E111" s="58" t="s">
        <v>73</v>
      </c>
      <c r="F111" s="109"/>
      <c r="G111" s="58" t="s">
        <v>383</v>
      </c>
      <c r="H111" s="58" t="s">
        <v>209</v>
      </c>
      <c r="I111" s="190"/>
      <c r="J111" s="190"/>
      <c r="K111" s="190"/>
      <c r="L111" s="190"/>
      <c r="M111" s="190"/>
      <c r="N111" s="190"/>
      <c r="O111" s="190"/>
      <c r="P111" s="160" t="s">
        <v>344</v>
      </c>
      <c r="Q111" s="39">
        <v>310009450</v>
      </c>
      <c r="R111" s="211" t="s">
        <v>702</v>
      </c>
      <c r="S111" s="211" t="s">
        <v>703</v>
      </c>
      <c r="T111" s="211" t="s">
        <v>702</v>
      </c>
      <c r="U111" s="211" t="s">
        <v>704</v>
      </c>
      <c r="V111" s="212">
        <v>43831</v>
      </c>
      <c r="W111" s="212">
        <v>44196</v>
      </c>
      <c r="X111" s="198">
        <v>310009450</v>
      </c>
      <c r="Y111" s="198" t="s">
        <v>673</v>
      </c>
      <c r="Z111" s="213" t="s">
        <v>674</v>
      </c>
      <c r="AA111" s="39"/>
      <c r="AB111" s="40">
        <f t="shared" si="2"/>
        <v>310009450</v>
      </c>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39">
        <v>310009450</v>
      </c>
      <c r="BQ111" s="91"/>
      <c r="BR111" s="91"/>
      <c r="BS111" s="91"/>
      <c r="BT111" s="110"/>
      <c r="BU111" s="110"/>
      <c r="BV111" s="61"/>
      <c r="BW111" s="110"/>
      <c r="BX111" s="110"/>
      <c r="BY111" s="110"/>
      <c r="BZ111" s="61"/>
      <c r="CA111" s="61"/>
      <c r="CB111" s="61"/>
      <c r="CC111" s="61"/>
      <c r="CD111" s="61"/>
      <c r="CE111" s="61"/>
      <c r="CF111" s="61"/>
      <c r="CG111" s="61"/>
      <c r="CH111" s="61"/>
      <c r="CI111" s="61"/>
      <c r="CJ111" s="61"/>
      <c r="CK111" s="61"/>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62"/>
      <c r="EK111" s="62"/>
      <c r="EL111" s="62"/>
      <c r="EM111" s="62"/>
      <c r="EN111" s="62"/>
      <c r="EO111" s="62"/>
      <c r="EP111" s="62"/>
      <c r="EQ111" s="62"/>
      <c r="ER111" s="62"/>
      <c r="ES111" s="62"/>
      <c r="ET111" s="62"/>
      <c r="EU111" s="62"/>
      <c r="EV111" s="62"/>
      <c r="EW111" s="62"/>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62"/>
      <c r="HC111" s="62"/>
      <c r="HD111" s="62"/>
      <c r="HE111" s="62"/>
      <c r="HF111" s="62"/>
      <c r="HG111" s="62"/>
      <c r="HH111" s="62"/>
      <c r="HI111" s="62"/>
      <c r="HJ111" s="62"/>
      <c r="HK111" s="62"/>
      <c r="HL111" s="62"/>
      <c r="HM111" s="62"/>
      <c r="HN111" s="62"/>
      <c r="HO111" s="62"/>
      <c r="HP111" s="62"/>
      <c r="HQ111" s="62"/>
      <c r="HR111" s="62"/>
      <c r="HS111" s="62"/>
      <c r="HT111" s="62"/>
      <c r="HU111" s="62"/>
      <c r="HV111" s="62"/>
      <c r="HW111" s="62"/>
    </row>
    <row r="112" spans="1:231" s="65" customFormat="1" ht="112.5">
      <c r="A112" s="58" t="s">
        <v>151</v>
      </c>
      <c r="B112" s="58" t="s">
        <v>99</v>
      </c>
      <c r="C112" s="58" t="s">
        <v>99</v>
      </c>
      <c r="D112" s="58" t="s">
        <v>99</v>
      </c>
      <c r="E112" s="58" t="s">
        <v>73</v>
      </c>
      <c r="F112" s="109"/>
      <c r="G112" s="58" t="s">
        <v>384</v>
      </c>
      <c r="H112" s="58" t="s">
        <v>209</v>
      </c>
      <c r="I112" s="190"/>
      <c r="J112" s="190"/>
      <c r="K112" s="190"/>
      <c r="L112" s="190"/>
      <c r="M112" s="190"/>
      <c r="N112" s="190"/>
      <c r="O112" s="190"/>
      <c r="P112" s="160" t="s">
        <v>345</v>
      </c>
      <c r="Q112" s="39">
        <v>77502362</v>
      </c>
      <c r="R112" s="211" t="s">
        <v>705</v>
      </c>
      <c r="S112" s="214" t="s">
        <v>706</v>
      </c>
      <c r="T112" s="211" t="s">
        <v>707</v>
      </c>
      <c r="U112" s="211" t="s">
        <v>708</v>
      </c>
      <c r="V112" s="212">
        <v>43831</v>
      </c>
      <c r="W112" s="212">
        <v>44196</v>
      </c>
      <c r="X112" s="198">
        <v>77502362</v>
      </c>
      <c r="Y112" s="198" t="s">
        <v>673</v>
      </c>
      <c r="Z112" s="213" t="s">
        <v>674</v>
      </c>
      <c r="AA112" s="39"/>
      <c r="AB112" s="40">
        <f t="shared" si="2"/>
        <v>77502362</v>
      </c>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39">
        <v>77502362</v>
      </c>
      <c r="BQ112" s="91"/>
      <c r="BR112" s="91"/>
      <c r="BS112" s="91"/>
      <c r="BT112" s="110"/>
      <c r="BU112" s="110"/>
      <c r="BV112" s="61"/>
      <c r="BW112" s="110"/>
      <c r="BX112" s="110"/>
      <c r="BY112" s="110"/>
      <c r="BZ112" s="61"/>
      <c r="CA112" s="61"/>
      <c r="CB112" s="61"/>
      <c r="CC112" s="61"/>
      <c r="CD112" s="61"/>
      <c r="CE112" s="61"/>
      <c r="CF112" s="61"/>
      <c r="CG112" s="61"/>
      <c r="CH112" s="61"/>
      <c r="CI112" s="61"/>
      <c r="CJ112" s="61"/>
      <c r="CK112" s="61"/>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62"/>
      <c r="EK112" s="62"/>
      <c r="EL112" s="62"/>
      <c r="EM112" s="62"/>
      <c r="EN112" s="62"/>
      <c r="EO112" s="62"/>
      <c r="EP112" s="62"/>
      <c r="EQ112" s="62"/>
      <c r="ER112" s="62"/>
      <c r="ES112" s="62"/>
      <c r="ET112" s="62"/>
      <c r="EU112" s="62"/>
      <c r="EV112" s="62"/>
      <c r="EW112" s="62"/>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62"/>
      <c r="HC112" s="62"/>
      <c r="HD112" s="62"/>
      <c r="HE112" s="62"/>
      <c r="HF112" s="62"/>
      <c r="HG112" s="62"/>
      <c r="HH112" s="62"/>
      <c r="HI112" s="62"/>
      <c r="HJ112" s="62"/>
      <c r="HK112" s="62"/>
      <c r="HL112" s="62"/>
      <c r="HM112" s="62"/>
      <c r="HN112" s="62"/>
      <c r="HO112" s="62"/>
      <c r="HP112" s="62"/>
      <c r="HQ112" s="62"/>
      <c r="HR112" s="62"/>
      <c r="HS112" s="62"/>
      <c r="HT112" s="62"/>
      <c r="HU112" s="62"/>
      <c r="HV112" s="62"/>
      <c r="HW112" s="62"/>
    </row>
    <row r="113" spans="1:231" s="65" customFormat="1" ht="40.700000000000003" customHeight="1">
      <c r="A113" s="58" t="s">
        <v>151</v>
      </c>
      <c r="B113" s="58" t="s">
        <v>99</v>
      </c>
      <c r="C113" s="58" t="s">
        <v>99</v>
      </c>
      <c r="D113" s="58" t="s">
        <v>99</v>
      </c>
      <c r="E113" s="58" t="s">
        <v>73</v>
      </c>
      <c r="F113" s="109"/>
      <c r="G113" s="58" t="s">
        <v>385</v>
      </c>
      <c r="H113" s="58" t="s">
        <v>209</v>
      </c>
      <c r="I113" s="190"/>
      <c r="J113" s="190"/>
      <c r="K113" s="190"/>
      <c r="L113" s="190"/>
      <c r="M113" s="190"/>
      <c r="N113" s="190"/>
      <c r="O113" s="190"/>
      <c r="P113" s="160" t="s">
        <v>346</v>
      </c>
      <c r="Q113" s="39">
        <v>300000000</v>
      </c>
      <c r="R113" s="211" t="s">
        <v>709</v>
      </c>
      <c r="S113" s="214" t="s">
        <v>710</v>
      </c>
      <c r="T113" s="211" t="s">
        <v>711</v>
      </c>
      <c r="U113" s="211" t="s">
        <v>712</v>
      </c>
      <c r="V113" s="212">
        <v>43831</v>
      </c>
      <c r="W113" s="212">
        <v>44196</v>
      </c>
      <c r="X113" s="198">
        <v>300000000</v>
      </c>
      <c r="Y113" s="198" t="s">
        <v>673</v>
      </c>
      <c r="Z113" s="213" t="s">
        <v>674</v>
      </c>
      <c r="AA113" s="39"/>
      <c r="AB113" s="40">
        <f t="shared" si="2"/>
        <v>300000000</v>
      </c>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39">
        <v>300000000</v>
      </c>
      <c r="BQ113" s="91"/>
      <c r="BR113" s="91"/>
      <c r="BS113" s="91"/>
      <c r="BT113" s="110"/>
      <c r="BU113" s="110"/>
      <c r="BV113" s="61"/>
      <c r="BW113" s="110"/>
      <c r="BX113" s="110"/>
      <c r="BY113" s="110"/>
      <c r="BZ113" s="61"/>
      <c r="CA113" s="61"/>
      <c r="CB113" s="61"/>
      <c r="CC113" s="61"/>
      <c r="CD113" s="61"/>
      <c r="CE113" s="61"/>
      <c r="CF113" s="61"/>
      <c r="CG113" s="61"/>
      <c r="CH113" s="61"/>
      <c r="CI113" s="61"/>
      <c r="CJ113" s="61"/>
      <c r="CK113" s="61"/>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62"/>
      <c r="EK113" s="62"/>
      <c r="EL113" s="62"/>
      <c r="EM113" s="62"/>
      <c r="EN113" s="62"/>
      <c r="EO113" s="62"/>
      <c r="EP113" s="62"/>
      <c r="EQ113" s="62"/>
      <c r="ER113" s="62"/>
      <c r="ES113" s="62"/>
      <c r="ET113" s="62"/>
      <c r="EU113" s="62"/>
      <c r="EV113" s="62"/>
      <c r="EW113" s="62"/>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62"/>
      <c r="HC113" s="62"/>
      <c r="HD113" s="62"/>
      <c r="HE113" s="62"/>
      <c r="HF113" s="62"/>
      <c r="HG113" s="62"/>
      <c r="HH113" s="62"/>
      <c r="HI113" s="62"/>
      <c r="HJ113" s="62"/>
      <c r="HK113" s="62"/>
      <c r="HL113" s="62"/>
      <c r="HM113" s="62"/>
      <c r="HN113" s="62"/>
      <c r="HO113" s="62"/>
      <c r="HP113" s="62"/>
      <c r="HQ113" s="62"/>
      <c r="HR113" s="62"/>
      <c r="HS113" s="62"/>
      <c r="HT113" s="62"/>
      <c r="HU113" s="62"/>
      <c r="HV113" s="62"/>
      <c r="HW113" s="62"/>
    </row>
    <row r="114" spans="1:231" s="65" customFormat="1" ht="56.25">
      <c r="A114" s="58" t="s">
        <v>151</v>
      </c>
      <c r="B114" s="58" t="s">
        <v>99</v>
      </c>
      <c r="C114" s="58" t="s">
        <v>99</v>
      </c>
      <c r="D114" s="58" t="s">
        <v>99</v>
      </c>
      <c r="E114" s="58" t="s">
        <v>73</v>
      </c>
      <c r="F114" s="109"/>
      <c r="G114" s="58" t="s">
        <v>386</v>
      </c>
      <c r="H114" s="58" t="s">
        <v>209</v>
      </c>
      <c r="I114" s="190"/>
      <c r="J114" s="190"/>
      <c r="K114" s="190"/>
      <c r="L114" s="190"/>
      <c r="M114" s="190"/>
      <c r="N114" s="190"/>
      <c r="O114" s="190"/>
      <c r="P114" s="160" t="s">
        <v>347</v>
      </c>
      <c r="Q114" s="39">
        <v>50000000</v>
      </c>
      <c r="R114" s="215" t="s">
        <v>713</v>
      </c>
      <c r="S114" s="215" t="s">
        <v>714</v>
      </c>
      <c r="T114" s="211" t="s">
        <v>346</v>
      </c>
      <c r="U114" s="211" t="s">
        <v>715</v>
      </c>
      <c r="V114" s="212">
        <v>43831</v>
      </c>
      <c r="W114" s="212">
        <v>44196</v>
      </c>
      <c r="X114" s="198">
        <v>50000000</v>
      </c>
      <c r="Y114" s="198" t="s">
        <v>673</v>
      </c>
      <c r="Z114" s="213" t="s">
        <v>674</v>
      </c>
      <c r="AA114" s="39"/>
      <c r="AB114" s="40">
        <f t="shared" si="2"/>
        <v>50000000</v>
      </c>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39">
        <v>50000000</v>
      </c>
      <c r="BQ114" s="91"/>
      <c r="BR114" s="91"/>
      <c r="BS114" s="91"/>
      <c r="BT114" s="110"/>
      <c r="BU114" s="110"/>
      <c r="BV114" s="61"/>
      <c r="BW114" s="110"/>
      <c r="BX114" s="110"/>
      <c r="BY114" s="110"/>
      <c r="BZ114" s="61"/>
      <c r="CA114" s="61"/>
      <c r="CB114" s="61"/>
      <c r="CC114" s="61"/>
      <c r="CD114" s="61"/>
      <c r="CE114" s="61"/>
      <c r="CF114" s="61"/>
      <c r="CG114" s="61"/>
      <c r="CH114" s="61"/>
      <c r="CI114" s="61"/>
      <c r="CJ114" s="61"/>
      <c r="CK114" s="61"/>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c r="EO114" s="62"/>
      <c r="EP114" s="62"/>
      <c r="EQ114" s="62"/>
      <c r="ER114" s="62"/>
      <c r="ES114" s="62"/>
      <c r="ET114" s="62"/>
      <c r="EU114" s="62"/>
      <c r="EV114" s="62"/>
      <c r="EW114" s="62"/>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62"/>
      <c r="HC114" s="62"/>
      <c r="HD114" s="62"/>
      <c r="HE114" s="62"/>
      <c r="HF114" s="62"/>
      <c r="HG114" s="62"/>
      <c r="HH114" s="62"/>
      <c r="HI114" s="62"/>
      <c r="HJ114" s="62"/>
      <c r="HK114" s="62"/>
      <c r="HL114" s="62"/>
      <c r="HM114" s="62"/>
      <c r="HN114" s="62"/>
      <c r="HO114" s="62"/>
      <c r="HP114" s="62"/>
      <c r="HQ114" s="62"/>
      <c r="HR114" s="62"/>
      <c r="HS114" s="62"/>
      <c r="HT114" s="62"/>
      <c r="HU114" s="62"/>
      <c r="HV114" s="62"/>
      <c r="HW114" s="62"/>
    </row>
    <row r="115" spans="1:231" s="65" customFormat="1" ht="50.45" customHeight="1">
      <c r="A115" s="58" t="s">
        <v>151</v>
      </c>
      <c r="B115" s="58" t="s">
        <v>99</v>
      </c>
      <c r="C115" s="58" t="s">
        <v>99</v>
      </c>
      <c r="D115" s="58" t="s">
        <v>99</v>
      </c>
      <c r="E115" s="58" t="s">
        <v>73</v>
      </c>
      <c r="F115" s="109"/>
      <c r="G115" s="58" t="s">
        <v>387</v>
      </c>
      <c r="H115" s="58" t="s">
        <v>209</v>
      </c>
      <c r="I115" s="190"/>
      <c r="J115" s="190"/>
      <c r="K115" s="190"/>
      <c r="L115" s="190"/>
      <c r="M115" s="190"/>
      <c r="N115" s="190"/>
      <c r="O115" s="190"/>
      <c r="P115" s="160" t="s">
        <v>348</v>
      </c>
      <c r="Q115" s="39">
        <v>35000000</v>
      </c>
      <c r="R115" s="211" t="s">
        <v>716</v>
      </c>
      <c r="S115" s="215" t="s">
        <v>717</v>
      </c>
      <c r="T115" s="211" t="s">
        <v>718</v>
      </c>
      <c r="U115" s="211" t="s">
        <v>719</v>
      </c>
      <c r="V115" s="212">
        <v>43831</v>
      </c>
      <c r="W115" s="212">
        <v>44196</v>
      </c>
      <c r="X115" s="198">
        <v>35000000</v>
      </c>
      <c r="Y115" s="198" t="s">
        <v>673</v>
      </c>
      <c r="Z115" s="213" t="s">
        <v>674</v>
      </c>
      <c r="AA115" s="39"/>
      <c r="AB115" s="40">
        <f t="shared" si="2"/>
        <v>35000000</v>
      </c>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39">
        <v>35000000</v>
      </c>
      <c r="BQ115" s="91"/>
      <c r="BR115" s="91"/>
      <c r="BS115" s="91"/>
      <c r="BT115" s="110"/>
      <c r="BU115" s="110"/>
      <c r="BV115" s="61"/>
      <c r="BW115" s="110"/>
      <c r="BX115" s="110"/>
      <c r="BY115" s="110"/>
      <c r="BZ115" s="61"/>
      <c r="CA115" s="61"/>
      <c r="CB115" s="61"/>
      <c r="CC115" s="61"/>
      <c r="CD115" s="61"/>
      <c r="CE115" s="61"/>
      <c r="CF115" s="61"/>
      <c r="CG115" s="61"/>
      <c r="CH115" s="61"/>
      <c r="CI115" s="61"/>
      <c r="CJ115" s="61"/>
      <c r="CK115" s="61"/>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62"/>
      <c r="EK115" s="62"/>
      <c r="EL115" s="62"/>
      <c r="EM115" s="62"/>
      <c r="EN115" s="62"/>
      <c r="EO115" s="62"/>
      <c r="EP115" s="62"/>
      <c r="EQ115" s="62"/>
      <c r="ER115" s="62"/>
      <c r="ES115" s="62"/>
      <c r="ET115" s="62"/>
      <c r="EU115" s="62"/>
      <c r="EV115" s="62"/>
      <c r="EW115" s="62"/>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62"/>
      <c r="HC115" s="62"/>
      <c r="HD115" s="62"/>
      <c r="HE115" s="62"/>
      <c r="HF115" s="62"/>
      <c r="HG115" s="62"/>
      <c r="HH115" s="62"/>
      <c r="HI115" s="62"/>
      <c r="HJ115" s="62"/>
      <c r="HK115" s="62"/>
      <c r="HL115" s="62"/>
      <c r="HM115" s="62"/>
      <c r="HN115" s="62"/>
      <c r="HO115" s="62"/>
      <c r="HP115" s="62"/>
      <c r="HQ115" s="62"/>
      <c r="HR115" s="62"/>
      <c r="HS115" s="62"/>
      <c r="HT115" s="62"/>
      <c r="HU115" s="62"/>
      <c r="HV115" s="62"/>
      <c r="HW115" s="62"/>
    </row>
    <row r="116" spans="1:231" s="65" customFormat="1" ht="56.25">
      <c r="A116" s="58" t="s">
        <v>151</v>
      </c>
      <c r="B116" s="58" t="s">
        <v>99</v>
      </c>
      <c r="C116" s="58" t="s">
        <v>99</v>
      </c>
      <c r="D116" s="58" t="s">
        <v>99</v>
      </c>
      <c r="E116" s="58" t="s">
        <v>73</v>
      </c>
      <c r="F116" s="109"/>
      <c r="G116" s="58" t="s">
        <v>388</v>
      </c>
      <c r="H116" s="58" t="s">
        <v>209</v>
      </c>
      <c r="I116" s="190"/>
      <c r="J116" s="190"/>
      <c r="K116" s="190"/>
      <c r="L116" s="190"/>
      <c r="M116" s="190"/>
      <c r="N116" s="190"/>
      <c r="O116" s="190"/>
      <c r="P116" s="160" t="s">
        <v>349</v>
      </c>
      <c r="Q116" s="39">
        <v>1603000000</v>
      </c>
      <c r="R116" s="211" t="s">
        <v>720</v>
      </c>
      <c r="S116" s="215" t="s">
        <v>721</v>
      </c>
      <c r="T116" s="211" t="s">
        <v>722</v>
      </c>
      <c r="U116" s="211" t="s">
        <v>723</v>
      </c>
      <c r="V116" s="212">
        <v>43831</v>
      </c>
      <c r="W116" s="212">
        <v>44196</v>
      </c>
      <c r="X116" s="198">
        <v>1603000000</v>
      </c>
      <c r="Y116" s="198" t="s">
        <v>673</v>
      </c>
      <c r="Z116" s="213" t="s">
        <v>674</v>
      </c>
      <c r="AA116" s="39"/>
      <c r="AB116" s="40">
        <f t="shared" si="2"/>
        <v>1603000000</v>
      </c>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39">
        <v>1603000000</v>
      </c>
      <c r="BQ116" s="91"/>
      <c r="BR116" s="91"/>
      <c r="BS116" s="91"/>
      <c r="BT116" s="110"/>
      <c r="BU116" s="110"/>
      <c r="BV116" s="61"/>
      <c r="BW116" s="110"/>
      <c r="BX116" s="110"/>
      <c r="BY116" s="110"/>
      <c r="BZ116" s="61"/>
      <c r="CA116" s="61"/>
      <c r="CB116" s="61"/>
      <c r="CC116" s="61"/>
      <c r="CD116" s="61"/>
      <c r="CE116" s="61"/>
      <c r="CF116" s="61"/>
      <c r="CG116" s="61"/>
      <c r="CH116" s="61"/>
      <c r="CI116" s="61"/>
      <c r="CJ116" s="61"/>
      <c r="CK116" s="61"/>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62"/>
      <c r="EK116" s="62"/>
      <c r="EL116" s="62"/>
      <c r="EM116" s="62"/>
      <c r="EN116" s="62"/>
      <c r="EO116" s="62"/>
      <c r="EP116" s="62"/>
      <c r="EQ116" s="62"/>
      <c r="ER116" s="62"/>
      <c r="ES116" s="62"/>
      <c r="ET116" s="62"/>
      <c r="EU116" s="62"/>
      <c r="EV116" s="62"/>
      <c r="EW116" s="62"/>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62"/>
      <c r="HC116" s="62"/>
      <c r="HD116" s="62"/>
      <c r="HE116" s="62"/>
      <c r="HF116" s="62"/>
      <c r="HG116" s="62"/>
      <c r="HH116" s="62"/>
      <c r="HI116" s="62"/>
      <c r="HJ116" s="62"/>
      <c r="HK116" s="62"/>
      <c r="HL116" s="62"/>
      <c r="HM116" s="62"/>
      <c r="HN116" s="62"/>
      <c r="HO116" s="62"/>
      <c r="HP116" s="62"/>
      <c r="HQ116" s="62"/>
      <c r="HR116" s="62"/>
      <c r="HS116" s="62"/>
      <c r="HT116" s="62"/>
      <c r="HU116" s="62"/>
      <c r="HV116" s="62"/>
      <c r="HW116" s="62"/>
    </row>
    <row r="117" spans="1:231" s="65" customFormat="1" ht="45" customHeight="1">
      <c r="A117" s="58" t="s">
        <v>151</v>
      </c>
      <c r="B117" s="58" t="s">
        <v>99</v>
      </c>
      <c r="C117" s="58" t="s">
        <v>99</v>
      </c>
      <c r="D117" s="58" t="s">
        <v>99</v>
      </c>
      <c r="E117" s="58" t="s">
        <v>73</v>
      </c>
      <c r="F117" s="109"/>
      <c r="G117" s="58" t="s">
        <v>389</v>
      </c>
      <c r="H117" s="58" t="s">
        <v>209</v>
      </c>
      <c r="I117" s="190"/>
      <c r="J117" s="190"/>
      <c r="K117" s="190"/>
      <c r="L117" s="190"/>
      <c r="M117" s="190"/>
      <c r="N117" s="190"/>
      <c r="O117" s="190"/>
      <c r="P117" s="160" t="s">
        <v>350</v>
      </c>
      <c r="Q117" s="39">
        <v>1800000000</v>
      </c>
      <c r="R117" s="211" t="s">
        <v>724</v>
      </c>
      <c r="S117" s="216" t="s">
        <v>725</v>
      </c>
      <c r="T117" s="211" t="s">
        <v>726</v>
      </c>
      <c r="U117" s="211" t="s">
        <v>727</v>
      </c>
      <c r="V117" s="212">
        <v>43831</v>
      </c>
      <c r="W117" s="212">
        <v>44196</v>
      </c>
      <c r="X117" s="198">
        <v>1800000000</v>
      </c>
      <c r="Y117" s="198" t="s">
        <v>673</v>
      </c>
      <c r="Z117" s="213" t="s">
        <v>674</v>
      </c>
      <c r="AA117" s="39"/>
      <c r="AB117" s="40">
        <f t="shared" si="2"/>
        <v>1800000000</v>
      </c>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39">
        <v>1800000000</v>
      </c>
      <c r="BQ117" s="91"/>
      <c r="BR117" s="91"/>
      <c r="BS117" s="91"/>
      <c r="BT117" s="110"/>
      <c r="BU117" s="110"/>
      <c r="BV117" s="61"/>
      <c r="BW117" s="110"/>
      <c r="BX117" s="110"/>
      <c r="BY117" s="110"/>
      <c r="BZ117" s="61"/>
      <c r="CA117" s="61"/>
      <c r="CB117" s="61"/>
      <c r="CC117" s="61"/>
      <c r="CD117" s="61"/>
      <c r="CE117" s="61"/>
      <c r="CF117" s="61"/>
      <c r="CG117" s="61"/>
      <c r="CH117" s="61"/>
      <c r="CI117" s="61"/>
      <c r="CJ117" s="61"/>
      <c r="CK117" s="61"/>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62"/>
      <c r="EK117" s="62"/>
      <c r="EL117" s="62"/>
      <c r="EM117" s="62"/>
      <c r="EN117" s="62"/>
      <c r="EO117" s="62"/>
      <c r="EP117" s="62"/>
      <c r="EQ117" s="62"/>
      <c r="ER117" s="62"/>
      <c r="ES117" s="62"/>
      <c r="ET117" s="62"/>
      <c r="EU117" s="62"/>
      <c r="EV117" s="62"/>
      <c r="EW117" s="62"/>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62"/>
      <c r="HC117" s="62"/>
      <c r="HD117" s="62"/>
      <c r="HE117" s="62"/>
      <c r="HF117" s="62"/>
      <c r="HG117" s="62"/>
      <c r="HH117" s="62"/>
      <c r="HI117" s="62"/>
      <c r="HJ117" s="62"/>
      <c r="HK117" s="62"/>
      <c r="HL117" s="62"/>
      <c r="HM117" s="62"/>
      <c r="HN117" s="62"/>
      <c r="HO117" s="62"/>
      <c r="HP117" s="62"/>
      <c r="HQ117" s="62"/>
      <c r="HR117" s="62"/>
      <c r="HS117" s="62"/>
      <c r="HT117" s="62"/>
      <c r="HU117" s="62"/>
      <c r="HV117" s="62"/>
      <c r="HW117" s="62"/>
    </row>
    <row r="118" spans="1:231" s="65" customFormat="1" ht="78.75">
      <c r="A118" s="58" t="s">
        <v>151</v>
      </c>
      <c r="B118" s="58" t="s">
        <v>99</v>
      </c>
      <c r="C118" s="58" t="s">
        <v>99</v>
      </c>
      <c r="D118" s="58" t="s">
        <v>99</v>
      </c>
      <c r="E118" s="58" t="s">
        <v>73</v>
      </c>
      <c r="F118" s="109"/>
      <c r="G118" s="58" t="s">
        <v>390</v>
      </c>
      <c r="H118" s="58" t="s">
        <v>209</v>
      </c>
      <c r="I118" s="190"/>
      <c r="J118" s="190"/>
      <c r="K118" s="190"/>
      <c r="L118" s="190"/>
      <c r="M118" s="190"/>
      <c r="N118" s="190"/>
      <c r="O118" s="190"/>
      <c r="P118" s="160" t="s">
        <v>351</v>
      </c>
      <c r="Q118" s="39">
        <v>116537737093</v>
      </c>
      <c r="R118" s="211" t="s">
        <v>728</v>
      </c>
      <c r="S118" s="215" t="s">
        <v>729</v>
      </c>
      <c r="T118" s="211" t="s">
        <v>730</v>
      </c>
      <c r="U118" s="211" t="s">
        <v>731</v>
      </c>
      <c r="V118" s="212">
        <v>43831</v>
      </c>
      <c r="W118" s="212">
        <v>44196</v>
      </c>
      <c r="X118" s="198">
        <v>116537737093</v>
      </c>
      <c r="Y118" s="198" t="s">
        <v>673</v>
      </c>
      <c r="Z118" s="213" t="s">
        <v>674</v>
      </c>
      <c r="AA118" s="39"/>
      <c r="AB118" s="40">
        <f t="shared" si="2"/>
        <v>116537737093</v>
      </c>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39">
        <v>116537737093</v>
      </c>
      <c r="BQ118" s="91"/>
      <c r="BR118" s="91"/>
      <c r="BS118" s="91"/>
      <c r="BT118" s="110"/>
      <c r="BU118" s="110"/>
      <c r="BV118" s="61"/>
      <c r="BW118" s="110"/>
      <c r="BX118" s="110"/>
      <c r="BY118" s="110"/>
      <c r="BZ118" s="61"/>
      <c r="CA118" s="61"/>
      <c r="CB118" s="61"/>
      <c r="CC118" s="61"/>
      <c r="CD118" s="61"/>
      <c r="CE118" s="61"/>
      <c r="CF118" s="61"/>
      <c r="CG118" s="61"/>
      <c r="CH118" s="61"/>
      <c r="CI118" s="61"/>
      <c r="CJ118" s="61"/>
      <c r="CK118" s="61"/>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62"/>
      <c r="EK118" s="62"/>
      <c r="EL118" s="62"/>
      <c r="EM118" s="62"/>
      <c r="EN118" s="62"/>
      <c r="EO118" s="62"/>
      <c r="EP118" s="62"/>
      <c r="EQ118" s="62"/>
      <c r="ER118" s="62"/>
      <c r="ES118" s="62"/>
      <c r="ET118" s="62"/>
      <c r="EU118" s="62"/>
      <c r="EV118" s="62"/>
      <c r="EW118" s="62"/>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62"/>
      <c r="HC118" s="62"/>
      <c r="HD118" s="62"/>
      <c r="HE118" s="62"/>
      <c r="HF118" s="62"/>
      <c r="HG118" s="62"/>
      <c r="HH118" s="62"/>
      <c r="HI118" s="62"/>
      <c r="HJ118" s="62"/>
      <c r="HK118" s="62"/>
      <c r="HL118" s="62"/>
      <c r="HM118" s="62"/>
      <c r="HN118" s="62"/>
      <c r="HO118" s="62"/>
      <c r="HP118" s="62"/>
      <c r="HQ118" s="62"/>
      <c r="HR118" s="62"/>
      <c r="HS118" s="62"/>
      <c r="HT118" s="62"/>
      <c r="HU118" s="62"/>
      <c r="HV118" s="62"/>
      <c r="HW118" s="62"/>
    </row>
    <row r="119" spans="1:231" s="65" customFormat="1" ht="90">
      <c r="A119" s="58" t="s">
        <v>151</v>
      </c>
      <c r="B119" s="58" t="s">
        <v>99</v>
      </c>
      <c r="C119" s="58" t="s">
        <v>99</v>
      </c>
      <c r="D119" s="58" t="s">
        <v>99</v>
      </c>
      <c r="E119" s="58" t="s">
        <v>73</v>
      </c>
      <c r="F119" s="109"/>
      <c r="G119" s="58" t="s">
        <v>391</v>
      </c>
      <c r="H119" s="58" t="s">
        <v>209</v>
      </c>
      <c r="I119" s="190"/>
      <c r="J119" s="190"/>
      <c r="K119" s="190"/>
      <c r="L119" s="190"/>
      <c r="M119" s="190"/>
      <c r="N119" s="190"/>
      <c r="O119" s="190"/>
      <c r="P119" s="160" t="s">
        <v>373</v>
      </c>
      <c r="Q119" s="39">
        <v>8112869839</v>
      </c>
      <c r="R119" s="211" t="s">
        <v>732</v>
      </c>
      <c r="S119" s="211" t="s">
        <v>733</v>
      </c>
      <c r="T119" s="211" t="s">
        <v>734</v>
      </c>
      <c r="U119" s="211" t="s">
        <v>735</v>
      </c>
      <c r="V119" s="212">
        <v>43831</v>
      </c>
      <c r="W119" s="212">
        <v>44196</v>
      </c>
      <c r="X119" s="198">
        <v>8112869839</v>
      </c>
      <c r="Y119" s="198" t="s">
        <v>673</v>
      </c>
      <c r="Z119" s="213" t="s">
        <v>674</v>
      </c>
      <c r="AA119" s="39"/>
      <c r="AB119" s="40">
        <f t="shared" si="2"/>
        <v>8112869839</v>
      </c>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91"/>
      <c r="BQ119" s="39">
        <v>8112869839</v>
      </c>
      <c r="BR119" s="91"/>
      <c r="BS119" s="91"/>
      <c r="BT119" s="110"/>
      <c r="BU119" s="110"/>
      <c r="BV119" s="61"/>
      <c r="BW119" s="110"/>
      <c r="BX119" s="110"/>
      <c r="BY119" s="110"/>
      <c r="BZ119" s="61"/>
      <c r="CA119" s="61"/>
      <c r="CB119" s="61"/>
      <c r="CC119" s="61"/>
      <c r="CD119" s="61"/>
      <c r="CE119" s="61"/>
      <c r="CF119" s="61"/>
      <c r="CG119" s="61"/>
      <c r="CH119" s="61"/>
      <c r="CI119" s="61"/>
      <c r="CJ119" s="61"/>
      <c r="CK119" s="61"/>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c r="EO119" s="62"/>
      <c r="EP119" s="62"/>
      <c r="EQ119" s="62"/>
      <c r="ER119" s="62"/>
      <c r="ES119" s="62"/>
      <c r="ET119" s="62"/>
      <c r="EU119" s="62"/>
      <c r="EV119" s="62"/>
      <c r="EW119" s="62"/>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62"/>
      <c r="HC119" s="62"/>
      <c r="HD119" s="62"/>
      <c r="HE119" s="62"/>
      <c r="HF119" s="62"/>
      <c r="HG119" s="62"/>
      <c r="HH119" s="62"/>
      <c r="HI119" s="62"/>
      <c r="HJ119" s="62"/>
      <c r="HK119" s="62"/>
      <c r="HL119" s="62"/>
      <c r="HM119" s="62"/>
      <c r="HN119" s="62"/>
      <c r="HO119" s="62"/>
      <c r="HP119" s="62"/>
      <c r="HQ119" s="62"/>
      <c r="HR119" s="62"/>
      <c r="HS119" s="62"/>
      <c r="HT119" s="62"/>
      <c r="HU119" s="62"/>
      <c r="HV119" s="62"/>
      <c r="HW119" s="62"/>
    </row>
    <row r="120" spans="1:231" s="65" customFormat="1" ht="67.5">
      <c r="A120" s="58" t="s">
        <v>151</v>
      </c>
      <c r="B120" s="58" t="s">
        <v>99</v>
      </c>
      <c r="C120" s="58" t="s">
        <v>99</v>
      </c>
      <c r="D120" s="58" t="s">
        <v>99</v>
      </c>
      <c r="E120" s="58" t="s">
        <v>73</v>
      </c>
      <c r="F120" s="109"/>
      <c r="G120" s="58" t="s">
        <v>392</v>
      </c>
      <c r="H120" s="58" t="s">
        <v>209</v>
      </c>
      <c r="I120" s="190"/>
      <c r="J120" s="190"/>
      <c r="K120" s="190"/>
      <c r="L120" s="190"/>
      <c r="M120" s="190"/>
      <c r="N120" s="190"/>
      <c r="O120" s="190"/>
      <c r="P120" s="160" t="s">
        <v>352</v>
      </c>
      <c r="Q120" s="39">
        <v>578601119</v>
      </c>
      <c r="R120" s="211" t="s">
        <v>736</v>
      </c>
      <c r="S120" s="211" t="s">
        <v>737</v>
      </c>
      <c r="T120" s="211" t="s">
        <v>738</v>
      </c>
      <c r="U120" s="211" t="s">
        <v>739</v>
      </c>
      <c r="V120" s="212">
        <v>43831</v>
      </c>
      <c r="W120" s="212">
        <v>44196</v>
      </c>
      <c r="X120" s="198">
        <v>578601119</v>
      </c>
      <c r="Y120" s="198" t="s">
        <v>673</v>
      </c>
      <c r="Z120" s="213" t="s">
        <v>674</v>
      </c>
      <c r="AA120" s="39"/>
      <c r="AB120" s="40">
        <f t="shared" si="2"/>
        <v>578601119</v>
      </c>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39">
        <v>578601119</v>
      </c>
      <c r="BQ120" s="91"/>
      <c r="BR120" s="91"/>
      <c r="BS120" s="91"/>
      <c r="BT120" s="110"/>
      <c r="BU120" s="110"/>
      <c r="BV120" s="61"/>
      <c r="BW120" s="110"/>
      <c r="BX120" s="110"/>
      <c r="BY120" s="110"/>
      <c r="BZ120" s="61"/>
      <c r="CA120" s="61"/>
      <c r="CB120" s="61"/>
      <c r="CC120" s="61"/>
      <c r="CD120" s="61"/>
      <c r="CE120" s="61"/>
      <c r="CF120" s="61"/>
      <c r="CG120" s="61"/>
      <c r="CH120" s="61"/>
      <c r="CI120" s="61"/>
      <c r="CJ120" s="61"/>
      <c r="CK120" s="61"/>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62"/>
      <c r="EK120" s="62"/>
      <c r="EL120" s="62"/>
      <c r="EM120" s="62"/>
      <c r="EN120" s="62"/>
      <c r="EO120" s="62"/>
      <c r="EP120" s="62"/>
      <c r="EQ120" s="62"/>
      <c r="ER120" s="62"/>
      <c r="ES120" s="62"/>
      <c r="ET120" s="62"/>
      <c r="EU120" s="62"/>
      <c r="EV120" s="62"/>
      <c r="EW120" s="62"/>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62"/>
      <c r="HC120" s="62"/>
      <c r="HD120" s="62"/>
      <c r="HE120" s="62"/>
      <c r="HF120" s="62"/>
      <c r="HG120" s="62"/>
      <c r="HH120" s="62"/>
      <c r="HI120" s="62"/>
      <c r="HJ120" s="62"/>
      <c r="HK120" s="62"/>
      <c r="HL120" s="62"/>
      <c r="HM120" s="62"/>
      <c r="HN120" s="62"/>
      <c r="HO120" s="62"/>
      <c r="HP120" s="62"/>
      <c r="HQ120" s="62"/>
      <c r="HR120" s="62"/>
      <c r="HS120" s="62"/>
      <c r="HT120" s="62"/>
      <c r="HU120" s="62"/>
      <c r="HV120" s="62"/>
      <c r="HW120" s="62"/>
    </row>
    <row r="121" spans="1:231" s="65" customFormat="1" ht="67.5">
      <c r="A121" s="58" t="s">
        <v>151</v>
      </c>
      <c r="B121" s="58" t="s">
        <v>99</v>
      </c>
      <c r="C121" s="58" t="s">
        <v>99</v>
      </c>
      <c r="D121" s="58" t="s">
        <v>99</v>
      </c>
      <c r="E121" s="58" t="s">
        <v>73</v>
      </c>
      <c r="F121" s="109"/>
      <c r="G121" s="58" t="s">
        <v>393</v>
      </c>
      <c r="H121" s="58" t="s">
        <v>209</v>
      </c>
      <c r="I121" s="190"/>
      <c r="J121" s="190"/>
      <c r="K121" s="190"/>
      <c r="L121" s="190"/>
      <c r="M121" s="190"/>
      <c r="N121" s="190"/>
      <c r="O121" s="190"/>
      <c r="P121" s="160" t="s">
        <v>353</v>
      </c>
      <c r="Q121" s="39">
        <v>3471606709</v>
      </c>
      <c r="R121" s="211" t="s">
        <v>740</v>
      </c>
      <c r="S121" s="211" t="s">
        <v>741</v>
      </c>
      <c r="T121" s="211" t="s">
        <v>742</v>
      </c>
      <c r="U121" s="211" t="s">
        <v>743</v>
      </c>
      <c r="V121" s="212">
        <v>43831</v>
      </c>
      <c r="W121" s="212">
        <v>44196</v>
      </c>
      <c r="X121" s="198">
        <v>3471606709</v>
      </c>
      <c r="Y121" s="198" t="s">
        <v>673</v>
      </c>
      <c r="Z121" s="213" t="s">
        <v>674</v>
      </c>
      <c r="AA121" s="39"/>
      <c r="AB121" s="40">
        <f t="shared" si="2"/>
        <v>3471606709</v>
      </c>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39">
        <v>3471606709</v>
      </c>
      <c r="BQ121" s="91"/>
      <c r="BR121" s="91"/>
      <c r="BS121" s="91"/>
      <c r="BT121" s="110"/>
      <c r="BU121" s="110"/>
      <c r="BV121" s="61"/>
      <c r="BW121" s="110"/>
      <c r="BX121" s="110"/>
      <c r="BY121" s="110"/>
      <c r="BZ121" s="61"/>
      <c r="CA121" s="61"/>
      <c r="CB121" s="61"/>
      <c r="CC121" s="61"/>
      <c r="CD121" s="61"/>
      <c r="CE121" s="61"/>
      <c r="CF121" s="61"/>
      <c r="CG121" s="61"/>
      <c r="CH121" s="61"/>
      <c r="CI121" s="61"/>
      <c r="CJ121" s="61"/>
      <c r="CK121" s="61"/>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62"/>
      <c r="EK121" s="62"/>
      <c r="EL121" s="62"/>
      <c r="EM121" s="62"/>
      <c r="EN121" s="62"/>
      <c r="EO121" s="62"/>
      <c r="EP121" s="62"/>
      <c r="EQ121" s="62"/>
      <c r="ER121" s="62"/>
      <c r="ES121" s="62"/>
      <c r="ET121" s="62"/>
      <c r="EU121" s="62"/>
      <c r="EV121" s="62"/>
      <c r="EW121" s="62"/>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62"/>
      <c r="HC121" s="62"/>
      <c r="HD121" s="62"/>
      <c r="HE121" s="62"/>
      <c r="HF121" s="62"/>
      <c r="HG121" s="62"/>
      <c r="HH121" s="62"/>
      <c r="HI121" s="62"/>
      <c r="HJ121" s="62"/>
      <c r="HK121" s="62"/>
      <c r="HL121" s="62"/>
      <c r="HM121" s="62"/>
      <c r="HN121" s="62"/>
      <c r="HO121" s="62"/>
      <c r="HP121" s="62"/>
      <c r="HQ121" s="62"/>
      <c r="HR121" s="62"/>
      <c r="HS121" s="62"/>
      <c r="HT121" s="62"/>
      <c r="HU121" s="62"/>
      <c r="HV121" s="62"/>
      <c r="HW121" s="62"/>
    </row>
    <row r="122" spans="1:231" s="65" customFormat="1" ht="52.35" customHeight="1">
      <c r="A122" s="58" t="s">
        <v>151</v>
      </c>
      <c r="B122" s="58" t="s">
        <v>99</v>
      </c>
      <c r="C122" s="58" t="s">
        <v>99</v>
      </c>
      <c r="D122" s="58" t="s">
        <v>99</v>
      </c>
      <c r="E122" s="58" t="s">
        <v>73</v>
      </c>
      <c r="F122" s="109"/>
      <c r="G122" s="58" t="s">
        <v>394</v>
      </c>
      <c r="H122" s="58" t="s">
        <v>209</v>
      </c>
      <c r="I122" s="190"/>
      <c r="J122" s="190"/>
      <c r="K122" s="190"/>
      <c r="L122" s="190"/>
      <c r="M122" s="190"/>
      <c r="N122" s="190"/>
      <c r="O122" s="190"/>
      <c r="P122" s="160" t="s">
        <v>354</v>
      </c>
      <c r="Q122" s="39">
        <v>578601119</v>
      </c>
      <c r="R122" s="211" t="s">
        <v>744</v>
      </c>
      <c r="S122" s="211" t="s">
        <v>745</v>
      </c>
      <c r="T122" s="211" t="s">
        <v>746</v>
      </c>
      <c r="U122" s="211" t="s">
        <v>747</v>
      </c>
      <c r="V122" s="212">
        <v>43831</v>
      </c>
      <c r="W122" s="212">
        <v>44196</v>
      </c>
      <c r="X122" s="198">
        <v>578601119</v>
      </c>
      <c r="Y122" s="198" t="s">
        <v>673</v>
      </c>
      <c r="Z122" s="213" t="s">
        <v>674</v>
      </c>
      <c r="AA122" s="39"/>
      <c r="AB122" s="40">
        <f t="shared" si="2"/>
        <v>578601119</v>
      </c>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39">
        <v>578601119</v>
      </c>
      <c r="BQ122" s="91"/>
      <c r="BR122" s="91"/>
      <c r="BS122" s="91"/>
      <c r="BT122" s="110"/>
      <c r="BU122" s="110"/>
      <c r="BV122" s="61"/>
      <c r="BW122" s="110"/>
      <c r="BX122" s="110"/>
      <c r="BY122" s="110"/>
      <c r="BZ122" s="61"/>
      <c r="CA122" s="61"/>
      <c r="CB122" s="61"/>
      <c r="CC122" s="61"/>
      <c r="CD122" s="61"/>
      <c r="CE122" s="61"/>
      <c r="CF122" s="61"/>
      <c r="CG122" s="61"/>
      <c r="CH122" s="61"/>
      <c r="CI122" s="61"/>
      <c r="CJ122" s="61"/>
      <c r="CK122" s="61"/>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62"/>
      <c r="EK122" s="62"/>
      <c r="EL122" s="62"/>
      <c r="EM122" s="62"/>
      <c r="EN122" s="62"/>
      <c r="EO122" s="62"/>
      <c r="EP122" s="62"/>
      <c r="EQ122" s="62"/>
      <c r="ER122" s="62"/>
      <c r="ES122" s="62"/>
      <c r="ET122" s="62"/>
      <c r="EU122" s="62"/>
      <c r="EV122" s="62"/>
      <c r="EW122" s="62"/>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62"/>
      <c r="HC122" s="62"/>
      <c r="HD122" s="62"/>
      <c r="HE122" s="62"/>
      <c r="HF122" s="62"/>
      <c r="HG122" s="62"/>
      <c r="HH122" s="62"/>
      <c r="HI122" s="62"/>
      <c r="HJ122" s="62"/>
      <c r="HK122" s="62"/>
      <c r="HL122" s="62"/>
      <c r="HM122" s="62"/>
      <c r="HN122" s="62"/>
      <c r="HO122" s="62"/>
      <c r="HP122" s="62"/>
      <c r="HQ122" s="62"/>
      <c r="HR122" s="62"/>
      <c r="HS122" s="62"/>
      <c r="HT122" s="62"/>
      <c r="HU122" s="62"/>
      <c r="HV122" s="62"/>
      <c r="HW122" s="62"/>
    </row>
    <row r="123" spans="1:231" s="65" customFormat="1" ht="69.599999999999994" customHeight="1">
      <c r="A123" s="58" t="s">
        <v>151</v>
      </c>
      <c r="B123" s="58" t="s">
        <v>99</v>
      </c>
      <c r="C123" s="58" t="s">
        <v>99</v>
      </c>
      <c r="D123" s="58" t="s">
        <v>99</v>
      </c>
      <c r="E123" s="58" t="s">
        <v>73</v>
      </c>
      <c r="F123" s="109"/>
      <c r="G123" s="58" t="s">
        <v>395</v>
      </c>
      <c r="H123" s="58" t="s">
        <v>209</v>
      </c>
      <c r="I123" s="190"/>
      <c r="J123" s="190"/>
      <c r="K123" s="190"/>
      <c r="L123" s="190"/>
      <c r="M123" s="190"/>
      <c r="N123" s="190"/>
      <c r="O123" s="190"/>
      <c r="P123" s="160" t="s">
        <v>355</v>
      </c>
      <c r="Q123" s="39">
        <v>4628808945</v>
      </c>
      <c r="R123" s="211" t="s">
        <v>748</v>
      </c>
      <c r="S123" s="211" t="s">
        <v>749</v>
      </c>
      <c r="T123" s="211" t="s">
        <v>750</v>
      </c>
      <c r="U123" s="211" t="s">
        <v>751</v>
      </c>
      <c r="V123" s="212">
        <v>43831</v>
      </c>
      <c r="W123" s="212">
        <v>44196</v>
      </c>
      <c r="X123" s="198">
        <v>4628808945</v>
      </c>
      <c r="Y123" s="198" t="s">
        <v>673</v>
      </c>
      <c r="Z123" s="213" t="s">
        <v>674</v>
      </c>
      <c r="AA123" s="39"/>
      <c r="AB123" s="40">
        <f t="shared" si="2"/>
        <v>4628808945</v>
      </c>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39">
        <v>4628808945</v>
      </c>
      <c r="BQ123" s="91"/>
      <c r="BR123" s="91"/>
      <c r="BS123" s="91"/>
      <c r="BT123" s="110"/>
      <c r="BU123" s="110"/>
      <c r="BV123" s="61"/>
      <c r="BW123" s="110"/>
      <c r="BX123" s="110"/>
      <c r="BY123" s="110"/>
      <c r="BZ123" s="61"/>
      <c r="CA123" s="61"/>
      <c r="CB123" s="61"/>
      <c r="CC123" s="61"/>
      <c r="CD123" s="61"/>
      <c r="CE123" s="61"/>
      <c r="CF123" s="61"/>
      <c r="CG123" s="61"/>
      <c r="CH123" s="61"/>
      <c r="CI123" s="61"/>
      <c r="CJ123" s="61"/>
      <c r="CK123" s="61"/>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62"/>
      <c r="EK123" s="62"/>
      <c r="EL123" s="62"/>
      <c r="EM123" s="62"/>
      <c r="EN123" s="62"/>
      <c r="EO123" s="62"/>
      <c r="EP123" s="62"/>
      <c r="EQ123" s="62"/>
      <c r="ER123" s="62"/>
      <c r="ES123" s="62"/>
      <c r="ET123" s="62"/>
      <c r="EU123" s="62"/>
      <c r="EV123" s="62"/>
      <c r="EW123" s="62"/>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62"/>
      <c r="HC123" s="62"/>
      <c r="HD123" s="62"/>
      <c r="HE123" s="62"/>
      <c r="HF123" s="62"/>
      <c r="HG123" s="62"/>
      <c r="HH123" s="62"/>
      <c r="HI123" s="62"/>
      <c r="HJ123" s="62"/>
      <c r="HK123" s="62"/>
      <c r="HL123" s="62"/>
      <c r="HM123" s="62"/>
      <c r="HN123" s="62"/>
      <c r="HO123" s="62"/>
      <c r="HP123" s="62"/>
      <c r="HQ123" s="62"/>
      <c r="HR123" s="62"/>
      <c r="HS123" s="62"/>
      <c r="HT123" s="62"/>
      <c r="HU123" s="62"/>
      <c r="HV123" s="62"/>
      <c r="HW123" s="62"/>
    </row>
    <row r="124" spans="1:231" s="65" customFormat="1" ht="69.599999999999994" customHeight="1">
      <c r="A124" s="58" t="s">
        <v>151</v>
      </c>
      <c r="B124" s="58" t="s">
        <v>99</v>
      </c>
      <c r="C124" s="58" t="s">
        <v>99</v>
      </c>
      <c r="D124" s="58" t="s">
        <v>99</v>
      </c>
      <c r="E124" s="58" t="s">
        <v>73</v>
      </c>
      <c r="F124" s="109"/>
      <c r="G124" s="58" t="s">
        <v>396</v>
      </c>
      <c r="H124" s="58" t="s">
        <v>209</v>
      </c>
      <c r="I124" s="190"/>
      <c r="J124" s="190"/>
      <c r="K124" s="190"/>
      <c r="L124" s="190"/>
      <c r="M124" s="190"/>
      <c r="N124" s="190"/>
      <c r="O124" s="190"/>
      <c r="P124" s="160" t="s">
        <v>356</v>
      </c>
      <c r="Q124" s="39">
        <v>1157202236</v>
      </c>
      <c r="R124" s="211" t="s">
        <v>752</v>
      </c>
      <c r="S124" s="211" t="s">
        <v>753</v>
      </c>
      <c r="T124" s="211" t="s">
        <v>754</v>
      </c>
      <c r="U124" s="211" t="s">
        <v>755</v>
      </c>
      <c r="V124" s="212">
        <v>43831</v>
      </c>
      <c r="W124" s="212">
        <v>44196</v>
      </c>
      <c r="X124" s="198">
        <v>1157202236</v>
      </c>
      <c r="Y124" s="198" t="s">
        <v>673</v>
      </c>
      <c r="Z124" s="213" t="s">
        <v>674</v>
      </c>
      <c r="AA124" s="39"/>
      <c r="AB124" s="40">
        <f t="shared" si="2"/>
        <v>1157202236</v>
      </c>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39">
        <v>1157202236</v>
      </c>
      <c r="BQ124" s="91"/>
      <c r="BR124" s="91"/>
      <c r="BS124" s="91"/>
      <c r="BT124" s="110"/>
      <c r="BU124" s="110"/>
      <c r="BV124" s="61"/>
      <c r="BW124" s="110"/>
      <c r="BX124" s="110"/>
      <c r="BY124" s="110"/>
      <c r="BZ124" s="61"/>
      <c r="CA124" s="61"/>
      <c r="CB124" s="61"/>
      <c r="CC124" s="61"/>
      <c r="CD124" s="61"/>
      <c r="CE124" s="61"/>
      <c r="CF124" s="61"/>
      <c r="CG124" s="61"/>
      <c r="CH124" s="61"/>
      <c r="CI124" s="61"/>
      <c r="CJ124" s="61"/>
      <c r="CK124" s="61"/>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c r="EO124" s="62"/>
      <c r="EP124" s="62"/>
      <c r="EQ124" s="62"/>
      <c r="ER124" s="62"/>
      <c r="ES124" s="62"/>
      <c r="ET124" s="62"/>
      <c r="EU124" s="62"/>
      <c r="EV124" s="62"/>
      <c r="EW124" s="62"/>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62"/>
      <c r="HC124" s="62"/>
      <c r="HD124" s="62"/>
      <c r="HE124" s="62"/>
      <c r="HF124" s="62"/>
      <c r="HG124" s="62"/>
      <c r="HH124" s="62"/>
      <c r="HI124" s="62"/>
      <c r="HJ124" s="62"/>
      <c r="HK124" s="62"/>
      <c r="HL124" s="62"/>
      <c r="HM124" s="62"/>
      <c r="HN124" s="62"/>
      <c r="HO124" s="62"/>
      <c r="HP124" s="62"/>
      <c r="HQ124" s="62"/>
      <c r="HR124" s="62"/>
      <c r="HS124" s="62"/>
      <c r="HT124" s="62"/>
      <c r="HU124" s="62"/>
      <c r="HV124" s="62"/>
      <c r="HW124" s="62"/>
    </row>
    <row r="125" spans="1:231" s="65" customFormat="1" ht="69.599999999999994" customHeight="1">
      <c r="A125" s="58" t="s">
        <v>151</v>
      </c>
      <c r="B125" s="58" t="s">
        <v>99</v>
      </c>
      <c r="C125" s="58" t="s">
        <v>99</v>
      </c>
      <c r="D125" s="58" t="s">
        <v>99</v>
      </c>
      <c r="E125" s="58" t="s">
        <v>73</v>
      </c>
      <c r="F125" s="109"/>
      <c r="G125" s="58" t="s">
        <v>397</v>
      </c>
      <c r="H125" s="58" t="s">
        <v>209</v>
      </c>
      <c r="I125" s="190"/>
      <c r="J125" s="190"/>
      <c r="K125" s="190"/>
      <c r="L125" s="190"/>
      <c r="M125" s="190"/>
      <c r="N125" s="190"/>
      <c r="O125" s="190"/>
      <c r="P125" s="160" t="s">
        <v>357</v>
      </c>
      <c r="Q125" s="39">
        <v>9636924946</v>
      </c>
      <c r="R125" s="211" t="s">
        <v>756</v>
      </c>
      <c r="S125" s="211" t="s">
        <v>757</v>
      </c>
      <c r="T125" s="211" t="s">
        <v>758</v>
      </c>
      <c r="U125" s="211" t="s">
        <v>759</v>
      </c>
      <c r="V125" s="212">
        <v>43831</v>
      </c>
      <c r="W125" s="212">
        <v>44196</v>
      </c>
      <c r="X125" s="198">
        <v>9636924946</v>
      </c>
      <c r="Y125" s="198" t="s">
        <v>673</v>
      </c>
      <c r="Z125" s="213" t="s">
        <v>674</v>
      </c>
      <c r="AA125" s="39"/>
      <c r="AB125" s="40">
        <f t="shared" si="2"/>
        <v>9636924946</v>
      </c>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91"/>
      <c r="BQ125" s="39">
        <v>9636924946</v>
      </c>
      <c r="BR125" s="91"/>
      <c r="BS125" s="91"/>
      <c r="BT125" s="110"/>
      <c r="BU125" s="110"/>
      <c r="BV125" s="61"/>
      <c r="BW125" s="110"/>
      <c r="BX125" s="110"/>
      <c r="BY125" s="110"/>
      <c r="BZ125" s="61"/>
      <c r="CA125" s="61"/>
      <c r="CB125" s="61"/>
      <c r="CC125" s="61"/>
      <c r="CD125" s="61"/>
      <c r="CE125" s="61"/>
      <c r="CF125" s="61"/>
      <c r="CG125" s="61"/>
      <c r="CH125" s="61"/>
      <c r="CI125" s="61"/>
      <c r="CJ125" s="61"/>
      <c r="CK125" s="61"/>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c r="EO125" s="62"/>
      <c r="EP125" s="62"/>
      <c r="EQ125" s="62"/>
      <c r="ER125" s="62"/>
      <c r="ES125" s="62"/>
      <c r="ET125" s="62"/>
      <c r="EU125" s="62"/>
      <c r="EV125" s="62"/>
      <c r="EW125" s="62"/>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62"/>
      <c r="HC125" s="62"/>
      <c r="HD125" s="62"/>
      <c r="HE125" s="62"/>
      <c r="HF125" s="62"/>
      <c r="HG125" s="62"/>
      <c r="HH125" s="62"/>
      <c r="HI125" s="62"/>
      <c r="HJ125" s="62"/>
      <c r="HK125" s="62"/>
      <c r="HL125" s="62"/>
      <c r="HM125" s="62"/>
      <c r="HN125" s="62"/>
      <c r="HO125" s="62"/>
      <c r="HP125" s="62"/>
      <c r="HQ125" s="62"/>
      <c r="HR125" s="62"/>
      <c r="HS125" s="62"/>
      <c r="HT125" s="62"/>
      <c r="HU125" s="62"/>
      <c r="HV125" s="62"/>
      <c r="HW125" s="62"/>
    </row>
    <row r="126" spans="1:231" s="65" customFormat="1" ht="69.599999999999994" customHeight="1">
      <c r="A126" s="58" t="s">
        <v>151</v>
      </c>
      <c r="B126" s="58" t="s">
        <v>99</v>
      </c>
      <c r="C126" s="58" t="s">
        <v>99</v>
      </c>
      <c r="D126" s="58" t="s">
        <v>99</v>
      </c>
      <c r="E126" s="58" t="s">
        <v>73</v>
      </c>
      <c r="F126" s="109"/>
      <c r="G126" s="58" t="s">
        <v>398</v>
      </c>
      <c r="H126" s="58" t="s">
        <v>209</v>
      </c>
      <c r="I126" s="190"/>
      <c r="J126" s="190"/>
      <c r="K126" s="190"/>
      <c r="L126" s="190"/>
      <c r="M126" s="190"/>
      <c r="N126" s="190"/>
      <c r="O126" s="190"/>
      <c r="P126" s="160" t="s">
        <v>358</v>
      </c>
      <c r="Q126" s="39">
        <v>8995711747</v>
      </c>
      <c r="R126" s="211" t="s">
        <v>760</v>
      </c>
      <c r="S126" s="211" t="s">
        <v>761</v>
      </c>
      <c r="T126" s="211" t="s">
        <v>762</v>
      </c>
      <c r="U126" s="211" t="s">
        <v>763</v>
      </c>
      <c r="V126" s="212">
        <v>43831</v>
      </c>
      <c r="W126" s="212">
        <v>44196</v>
      </c>
      <c r="X126" s="198">
        <v>8995711747</v>
      </c>
      <c r="Y126" s="198" t="s">
        <v>673</v>
      </c>
      <c r="Z126" s="213" t="s">
        <v>674</v>
      </c>
      <c r="AA126" s="39"/>
      <c r="AB126" s="40">
        <f t="shared" si="2"/>
        <v>8995711747</v>
      </c>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91"/>
      <c r="BQ126" s="39">
        <v>8995711747</v>
      </c>
      <c r="BR126" s="91"/>
      <c r="BS126" s="91"/>
      <c r="BT126" s="110"/>
      <c r="BU126" s="110"/>
      <c r="BV126" s="61"/>
      <c r="BW126" s="110"/>
      <c r="BX126" s="110"/>
      <c r="BY126" s="110"/>
      <c r="BZ126" s="61"/>
      <c r="CA126" s="61"/>
      <c r="CB126" s="61"/>
      <c r="CC126" s="61"/>
      <c r="CD126" s="61"/>
      <c r="CE126" s="61"/>
      <c r="CF126" s="61"/>
      <c r="CG126" s="61"/>
      <c r="CH126" s="61"/>
      <c r="CI126" s="61"/>
      <c r="CJ126" s="61"/>
      <c r="CK126" s="61"/>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62"/>
      <c r="EK126" s="62"/>
      <c r="EL126" s="62"/>
      <c r="EM126" s="62"/>
      <c r="EN126" s="62"/>
      <c r="EO126" s="62"/>
      <c r="EP126" s="62"/>
      <c r="EQ126" s="62"/>
      <c r="ER126" s="62"/>
      <c r="ES126" s="62"/>
      <c r="ET126" s="62"/>
      <c r="EU126" s="62"/>
      <c r="EV126" s="62"/>
      <c r="EW126" s="62"/>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62"/>
      <c r="HC126" s="62"/>
      <c r="HD126" s="62"/>
      <c r="HE126" s="62"/>
      <c r="HF126" s="62"/>
      <c r="HG126" s="62"/>
      <c r="HH126" s="62"/>
      <c r="HI126" s="62"/>
      <c r="HJ126" s="62"/>
      <c r="HK126" s="62"/>
      <c r="HL126" s="62"/>
      <c r="HM126" s="62"/>
      <c r="HN126" s="62"/>
      <c r="HO126" s="62"/>
      <c r="HP126" s="62"/>
      <c r="HQ126" s="62"/>
      <c r="HR126" s="62"/>
      <c r="HS126" s="62"/>
      <c r="HT126" s="62"/>
      <c r="HU126" s="62"/>
      <c r="HV126" s="62"/>
      <c r="HW126" s="62"/>
    </row>
    <row r="127" spans="1:231" s="65" customFormat="1" ht="69.599999999999994" customHeight="1">
      <c r="A127" s="58" t="s">
        <v>151</v>
      </c>
      <c r="B127" s="58" t="s">
        <v>99</v>
      </c>
      <c r="C127" s="58" t="s">
        <v>99</v>
      </c>
      <c r="D127" s="58" t="s">
        <v>99</v>
      </c>
      <c r="E127" s="58" t="s">
        <v>73</v>
      </c>
      <c r="F127" s="109"/>
      <c r="G127" s="58" t="s">
        <v>399</v>
      </c>
      <c r="H127" s="58" t="s">
        <v>209</v>
      </c>
      <c r="I127" s="190"/>
      <c r="J127" s="190"/>
      <c r="K127" s="190"/>
      <c r="L127" s="190"/>
      <c r="M127" s="190"/>
      <c r="N127" s="190"/>
      <c r="O127" s="190"/>
      <c r="P127" s="160" t="s">
        <v>359</v>
      </c>
      <c r="Q127" s="39">
        <v>349294360</v>
      </c>
      <c r="R127" s="211" t="s">
        <v>764</v>
      </c>
      <c r="S127" s="211" t="s">
        <v>765</v>
      </c>
      <c r="T127" s="211" t="s">
        <v>766</v>
      </c>
      <c r="U127" s="211" t="s">
        <v>767</v>
      </c>
      <c r="V127" s="212">
        <v>43831</v>
      </c>
      <c r="W127" s="212">
        <v>44196</v>
      </c>
      <c r="X127" s="198">
        <v>349294360</v>
      </c>
      <c r="Y127" s="198" t="s">
        <v>673</v>
      </c>
      <c r="Z127" s="213" t="s">
        <v>674</v>
      </c>
      <c r="AA127" s="39"/>
      <c r="AB127" s="40">
        <f t="shared" si="2"/>
        <v>349294360</v>
      </c>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39">
        <v>349294360</v>
      </c>
      <c r="BQ127" s="91"/>
      <c r="BR127" s="91"/>
      <c r="BS127" s="91"/>
      <c r="BT127" s="110"/>
      <c r="BU127" s="110"/>
      <c r="BV127" s="61"/>
      <c r="BW127" s="110"/>
      <c r="BX127" s="110"/>
      <c r="BY127" s="110"/>
      <c r="BZ127" s="61"/>
      <c r="CA127" s="61"/>
      <c r="CB127" s="61"/>
      <c r="CC127" s="61"/>
      <c r="CD127" s="61"/>
      <c r="CE127" s="61"/>
      <c r="CF127" s="61"/>
      <c r="CG127" s="61"/>
      <c r="CH127" s="61"/>
      <c r="CI127" s="61"/>
      <c r="CJ127" s="61"/>
      <c r="CK127" s="61"/>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62"/>
      <c r="EK127" s="62"/>
      <c r="EL127" s="62"/>
      <c r="EM127" s="62"/>
      <c r="EN127" s="62"/>
      <c r="EO127" s="62"/>
      <c r="EP127" s="62"/>
      <c r="EQ127" s="62"/>
      <c r="ER127" s="62"/>
      <c r="ES127" s="62"/>
      <c r="ET127" s="62"/>
      <c r="EU127" s="62"/>
      <c r="EV127" s="62"/>
      <c r="EW127" s="62"/>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62"/>
      <c r="HC127" s="62"/>
      <c r="HD127" s="62"/>
      <c r="HE127" s="62"/>
      <c r="HF127" s="62"/>
      <c r="HG127" s="62"/>
      <c r="HH127" s="62"/>
      <c r="HI127" s="62"/>
      <c r="HJ127" s="62"/>
      <c r="HK127" s="62"/>
      <c r="HL127" s="62"/>
      <c r="HM127" s="62"/>
      <c r="HN127" s="62"/>
      <c r="HO127" s="62"/>
      <c r="HP127" s="62"/>
      <c r="HQ127" s="62"/>
      <c r="HR127" s="62"/>
      <c r="HS127" s="62"/>
      <c r="HT127" s="62"/>
      <c r="HU127" s="62"/>
      <c r="HV127" s="62"/>
      <c r="HW127" s="62"/>
    </row>
    <row r="128" spans="1:231" s="65" customFormat="1" ht="69.599999999999994" customHeight="1">
      <c r="A128" s="58" t="s">
        <v>151</v>
      </c>
      <c r="B128" s="58" t="s">
        <v>99</v>
      </c>
      <c r="C128" s="58" t="s">
        <v>99</v>
      </c>
      <c r="D128" s="58" t="s">
        <v>99</v>
      </c>
      <c r="E128" s="58" t="s">
        <v>73</v>
      </c>
      <c r="F128" s="109"/>
      <c r="G128" s="58" t="s">
        <v>400</v>
      </c>
      <c r="H128" s="58" t="s">
        <v>209</v>
      </c>
      <c r="I128" s="190"/>
      <c r="J128" s="190"/>
      <c r="K128" s="190"/>
      <c r="L128" s="190"/>
      <c r="M128" s="190"/>
      <c r="N128" s="190"/>
      <c r="O128" s="190"/>
      <c r="P128" s="160" t="s">
        <v>360</v>
      </c>
      <c r="Q128" s="39">
        <v>10425116616</v>
      </c>
      <c r="R128" s="211" t="s">
        <v>768</v>
      </c>
      <c r="S128" s="211" t="s">
        <v>769</v>
      </c>
      <c r="T128" s="211" t="s">
        <v>770</v>
      </c>
      <c r="U128" s="211" t="s">
        <v>771</v>
      </c>
      <c r="V128" s="212">
        <v>43831</v>
      </c>
      <c r="W128" s="212">
        <v>44196</v>
      </c>
      <c r="X128" s="198">
        <v>10425116616</v>
      </c>
      <c r="Y128" s="198" t="s">
        <v>673</v>
      </c>
      <c r="Z128" s="213" t="s">
        <v>674</v>
      </c>
      <c r="AA128" s="39"/>
      <c r="AB128" s="40">
        <f t="shared" si="2"/>
        <v>10425116616</v>
      </c>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39">
        <v>10425116616</v>
      </c>
      <c r="BQ128" s="91"/>
      <c r="BR128" s="91"/>
      <c r="BS128" s="91"/>
      <c r="BT128" s="110"/>
      <c r="BU128" s="110"/>
      <c r="BV128" s="61"/>
      <c r="BW128" s="110"/>
      <c r="BX128" s="110"/>
      <c r="BY128" s="110"/>
      <c r="BZ128" s="61"/>
      <c r="CA128" s="61"/>
      <c r="CB128" s="61"/>
      <c r="CC128" s="61"/>
      <c r="CD128" s="61"/>
      <c r="CE128" s="61"/>
      <c r="CF128" s="61"/>
      <c r="CG128" s="61"/>
      <c r="CH128" s="61"/>
      <c r="CI128" s="61"/>
      <c r="CJ128" s="61"/>
      <c r="CK128" s="61"/>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62"/>
      <c r="EK128" s="62"/>
      <c r="EL128" s="62"/>
      <c r="EM128" s="62"/>
      <c r="EN128" s="62"/>
      <c r="EO128" s="62"/>
      <c r="EP128" s="62"/>
      <c r="EQ128" s="62"/>
      <c r="ER128" s="62"/>
      <c r="ES128" s="62"/>
      <c r="ET128" s="62"/>
      <c r="EU128" s="62"/>
      <c r="EV128" s="62"/>
      <c r="EW128" s="62"/>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62"/>
      <c r="HC128" s="62"/>
      <c r="HD128" s="62"/>
      <c r="HE128" s="62"/>
      <c r="HF128" s="62"/>
      <c r="HG128" s="62"/>
      <c r="HH128" s="62"/>
      <c r="HI128" s="62"/>
      <c r="HJ128" s="62"/>
      <c r="HK128" s="62"/>
      <c r="HL128" s="62"/>
      <c r="HM128" s="62"/>
      <c r="HN128" s="62"/>
      <c r="HO128" s="62"/>
      <c r="HP128" s="62"/>
      <c r="HQ128" s="62"/>
      <c r="HR128" s="62"/>
      <c r="HS128" s="62"/>
      <c r="HT128" s="62"/>
      <c r="HU128" s="62"/>
      <c r="HV128" s="62"/>
      <c r="HW128" s="62"/>
    </row>
    <row r="129" spans="1:231" s="65" customFormat="1" ht="69.599999999999994" customHeight="1">
      <c r="A129" s="58" t="s">
        <v>151</v>
      </c>
      <c r="B129" s="58" t="s">
        <v>99</v>
      </c>
      <c r="C129" s="58" t="s">
        <v>99</v>
      </c>
      <c r="D129" s="58" t="s">
        <v>99</v>
      </c>
      <c r="E129" s="58" t="s">
        <v>73</v>
      </c>
      <c r="F129" s="109"/>
      <c r="G129" s="58" t="s">
        <v>401</v>
      </c>
      <c r="H129" s="58" t="s">
        <v>209</v>
      </c>
      <c r="I129" s="190"/>
      <c r="J129" s="190"/>
      <c r="K129" s="190"/>
      <c r="L129" s="190"/>
      <c r="M129" s="190"/>
      <c r="N129" s="190"/>
      <c r="O129" s="190"/>
      <c r="P129" s="160" t="s">
        <v>374</v>
      </c>
      <c r="Q129" s="39">
        <v>727290231</v>
      </c>
      <c r="R129" s="211" t="s">
        <v>772</v>
      </c>
      <c r="S129" s="211" t="s">
        <v>773</v>
      </c>
      <c r="T129" s="211" t="s">
        <v>774</v>
      </c>
      <c r="U129" s="211" t="s">
        <v>775</v>
      </c>
      <c r="V129" s="212">
        <v>43831</v>
      </c>
      <c r="W129" s="212">
        <v>44196</v>
      </c>
      <c r="X129" s="198">
        <v>727290231</v>
      </c>
      <c r="Y129" s="198" t="s">
        <v>673</v>
      </c>
      <c r="Z129" s="213" t="s">
        <v>674</v>
      </c>
      <c r="AA129" s="39"/>
      <c r="AB129" s="40">
        <f t="shared" si="2"/>
        <v>727290231</v>
      </c>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91"/>
      <c r="BQ129" s="39">
        <v>727290231</v>
      </c>
      <c r="BR129" s="91"/>
      <c r="BS129" s="91"/>
      <c r="BT129" s="110"/>
      <c r="BU129" s="110"/>
      <c r="BV129" s="61"/>
      <c r="BW129" s="110"/>
      <c r="BX129" s="110"/>
      <c r="BY129" s="110"/>
      <c r="BZ129" s="61"/>
      <c r="CA129" s="61"/>
      <c r="CB129" s="61"/>
      <c r="CC129" s="61"/>
      <c r="CD129" s="61"/>
      <c r="CE129" s="61"/>
      <c r="CF129" s="61"/>
      <c r="CG129" s="61"/>
      <c r="CH129" s="61"/>
      <c r="CI129" s="61"/>
      <c r="CJ129" s="61"/>
      <c r="CK129" s="61"/>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62"/>
      <c r="EK129" s="62"/>
      <c r="EL129" s="62"/>
      <c r="EM129" s="62"/>
      <c r="EN129" s="62"/>
      <c r="EO129" s="62"/>
      <c r="EP129" s="62"/>
      <c r="EQ129" s="62"/>
      <c r="ER129" s="62"/>
      <c r="ES129" s="62"/>
      <c r="ET129" s="62"/>
      <c r="EU129" s="62"/>
      <c r="EV129" s="62"/>
      <c r="EW129" s="62"/>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62"/>
      <c r="HC129" s="62"/>
      <c r="HD129" s="62"/>
      <c r="HE129" s="62"/>
      <c r="HF129" s="62"/>
      <c r="HG129" s="62"/>
      <c r="HH129" s="62"/>
      <c r="HI129" s="62"/>
      <c r="HJ129" s="62"/>
      <c r="HK129" s="62"/>
      <c r="HL129" s="62"/>
      <c r="HM129" s="62"/>
      <c r="HN129" s="62"/>
      <c r="HO129" s="62"/>
      <c r="HP129" s="62"/>
      <c r="HQ129" s="62"/>
      <c r="HR129" s="62"/>
      <c r="HS129" s="62"/>
      <c r="HT129" s="62"/>
      <c r="HU129" s="62"/>
      <c r="HV129" s="62"/>
      <c r="HW129" s="62"/>
    </row>
    <row r="130" spans="1:231" s="65" customFormat="1" ht="69.599999999999994" customHeight="1">
      <c r="A130" s="58" t="s">
        <v>151</v>
      </c>
      <c r="B130" s="58" t="s">
        <v>99</v>
      </c>
      <c r="C130" s="58" t="s">
        <v>99</v>
      </c>
      <c r="D130" s="58" t="s">
        <v>99</v>
      </c>
      <c r="E130" s="58" t="s">
        <v>73</v>
      </c>
      <c r="F130" s="109"/>
      <c r="G130" s="58" t="s">
        <v>402</v>
      </c>
      <c r="H130" s="58" t="s">
        <v>209</v>
      </c>
      <c r="I130" s="190"/>
      <c r="J130" s="190"/>
      <c r="K130" s="190"/>
      <c r="L130" s="190"/>
      <c r="M130" s="190"/>
      <c r="N130" s="190"/>
      <c r="O130" s="190"/>
      <c r="P130" s="160" t="s">
        <v>361</v>
      </c>
      <c r="Q130" s="39">
        <v>49540124</v>
      </c>
      <c r="R130" s="211" t="s">
        <v>776</v>
      </c>
      <c r="S130" s="211" t="s">
        <v>777</v>
      </c>
      <c r="T130" s="211" t="s">
        <v>778</v>
      </c>
      <c r="U130" s="211" t="s">
        <v>779</v>
      </c>
      <c r="V130" s="212">
        <v>43831</v>
      </c>
      <c r="W130" s="212">
        <v>44196</v>
      </c>
      <c r="X130" s="198">
        <v>49540124</v>
      </c>
      <c r="Y130" s="198" t="s">
        <v>673</v>
      </c>
      <c r="Z130" s="213" t="s">
        <v>674</v>
      </c>
      <c r="AA130" s="39"/>
      <c r="AB130" s="40">
        <f t="shared" si="2"/>
        <v>49540124</v>
      </c>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39">
        <v>49540124</v>
      </c>
      <c r="BQ130" s="91"/>
      <c r="BR130" s="91"/>
      <c r="BS130" s="91"/>
      <c r="BT130" s="110"/>
      <c r="BU130" s="110"/>
      <c r="BV130" s="61"/>
      <c r="BW130" s="110"/>
      <c r="BX130" s="110"/>
      <c r="BY130" s="110"/>
      <c r="BZ130" s="61"/>
      <c r="CA130" s="61"/>
      <c r="CB130" s="61"/>
      <c r="CC130" s="61"/>
      <c r="CD130" s="61"/>
      <c r="CE130" s="61"/>
      <c r="CF130" s="61"/>
      <c r="CG130" s="61"/>
      <c r="CH130" s="61"/>
      <c r="CI130" s="61"/>
      <c r="CJ130" s="61"/>
      <c r="CK130" s="61"/>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62"/>
      <c r="EK130" s="62"/>
      <c r="EL130" s="62"/>
      <c r="EM130" s="62"/>
      <c r="EN130" s="62"/>
      <c r="EO130" s="62"/>
      <c r="EP130" s="62"/>
      <c r="EQ130" s="62"/>
      <c r="ER130" s="62"/>
      <c r="ES130" s="62"/>
      <c r="ET130" s="62"/>
      <c r="EU130" s="62"/>
      <c r="EV130" s="62"/>
      <c r="EW130" s="62"/>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62"/>
      <c r="HC130" s="62"/>
      <c r="HD130" s="62"/>
      <c r="HE130" s="62"/>
      <c r="HF130" s="62"/>
      <c r="HG130" s="62"/>
      <c r="HH130" s="62"/>
      <c r="HI130" s="62"/>
      <c r="HJ130" s="62"/>
      <c r="HK130" s="62"/>
      <c r="HL130" s="62"/>
      <c r="HM130" s="62"/>
      <c r="HN130" s="62"/>
      <c r="HO130" s="62"/>
      <c r="HP130" s="62"/>
      <c r="HQ130" s="62"/>
      <c r="HR130" s="62"/>
      <c r="HS130" s="62"/>
      <c r="HT130" s="62"/>
      <c r="HU130" s="62"/>
      <c r="HV130" s="62"/>
      <c r="HW130" s="62"/>
    </row>
    <row r="131" spans="1:231" s="65" customFormat="1" ht="69.599999999999994" customHeight="1">
      <c r="A131" s="58" t="s">
        <v>151</v>
      </c>
      <c r="B131" s="58" t="s">
        <v>99</v>
      </c>
      <c r="C131" s="58" t="s">
        <v>99</v>
      </c>
      <c r="D131" s="58" t="s">
        <v>99</v>
      </c>
      <c r="E131" s="58" t="s">
        <v>73</v>
      </c>
      <c r="F131" s="109"/>
      <c r="G131" s="58" t="s">
        <v>403</v>
      </c>
      <c r="H131" s="58" t="s">
        <v>209</v>
      </c>
      <c r="I131" s="190"/>
      <c r="J131" s="190"/>
      <c r="K131" s="190"/>
      <c r="L131" s="190"/>
      <c r="M131" s="190"/>
      <c r="N131" s="190"/>
      <c r="O131" s="190"/>
      <c r="P131" s="160" t="s">
        <v>362</v>
      </c>
      <c r="Q131" s="39">
        <v>297240742</v>
      </c>
      <c r="R131" s="211" t="s">
        <v>780</v>
      </c>
      <c r="S131" s="211" t="s">
        <v>781</v>
      </c>
      <c r="T131" s="211" t="s">
        <v>782</v>
      </c>
      <c r="U131" s="211" t="s">
        <v>783</v>
      </c>
      <c r="V131" s="212">
        <v>43831</v>
      </c>
      <c r="W131" s="212">
        <v>44196</v>
      </c>
      <c r="X131" s="198">
        <v>297240742</v>
      </c>
      <c r="Y131" s="198" t="s">
        <v>673</v>
      </c>
      <c r="Z131" s="213" t="s">
        <v>674</v>
      </c>
      <c r="AA131" s="39"/>
      <c r="AB131" s="40">
        <f t="shared" si="2"/>
        <v>297240742</v>
      </c>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39">
        <v>297240742</v>
      </c>
      <c r="BQ131" s="91"/>
      <c r="BR131" s="91"/>
      <c r="BS131" s="91"/>
      <c r="BT131" s="110"/>
      <c r="BU131" s="110"/>
      <c r="BV131" s="61"/>
      <c r="BW131" s="110"/>
      <c r="BX131" s="110"/>
      <c r="BY131" s="110"/>
      <c r="BZ131" s="61"/>
      <c r="CA131" s="61"/>
      <c r="CB131" s="61"/>
      <c r="CC131" s="61"/>
      <c r="CD131" s="61"/>
      <c r="CE131" s="61"/>
      <c r="CF131" s="61"/>
      <c r="CG131" s="61"/>
      <c r="CH131" s="61"/>
      <c r="CI131" s="61"/>
      <c r="CJ131" s="61"/>
      <c r="CK131" s="61"/>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62"/>
      <c r="EK131" s="62"/>
      <c r="EL131" s="62"/>
      <c r="EM131" s="62"/>
      <c r="EN131" s="62"/>
      <c r="EO131" s="62"/>
      <c r="EP131" s="62"/>
      <c r="EQ131" s="62"/>
      <c r="ER131" s="62"/>
      <c r="ES131" s="62"/>
      <c r="ET131" s="62"/>
      <c r="EU131" s="62"/>
      <c r="EV131" s="62"/>
      <c r="EW131" s="62"/>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62"/>
      <c r="HC131" s="62"/>
      <c r="HD131" s="62"/>
      <c r="HE131" s="62"/>
      <c r="HF131" s="62"/>
      <c r="HG131" s="62"/>
      <c r="HH131" s="62"/>
      <c r="HI131" s="62"/>
      <c r="HJ131" s="62"/>
      <c r="HK131" s="62"/>
      <c r="HL131" s="62"/>
      <c r="HM131" s="62"/>
      <c r="HN131" s="62"/>
      <c r="HO131" s="62"/>
      <c r="HP131" s="62"/>
      <c r="HQ131" s="62"/>
      <c r="HR131" s="62"/>
      <c r="HS131" s="62"/>
      <c r="HT131" s="62"/>
      <c r="HU131" s="62"/>
      <c r="HV131" s="62"/>
      <c r="HW131" s="62"/>
    </row>
    <row r="132" spans="1:231" s="65" customFormat="1" ht="69.599999999999994" customHeight="1">
      <c r="A132" s="58" t="s">
        <v>151</v>
      </c>
      <c r="B132" s="58" t="s">
        <v>99</v>
      </c>
      <c r="C132" s="58" t="s">
        <v>99</v>
      </c>
      <c r="D132" s="58" t="s">
        <v>99</v>
      </c>
      <c r="E132" s="58" t="s">
        <v>73</v>
      </c>
      <c r="F132" s="109"/>
      <c r="G132" s="58" t="s">
        <v>404</v>
      </c>
      <c r="H132" s="58" t="s">
        <v>209</v>
      </c>
      <c r="I132" s="190"/>
      <c r="J132" s="190"/>
      <c r="K132" s="190"/>
      <c r="L132" s="190"/>
      <c r="M132" s="190"/>
      <c r="N132" s="190"/>
      <c r="O132" s="190"/>
      <c r="P132" s="160" t="s">
        <v>363</v>
      </c>
      <c r="Q132" s="39">
        <v>49540124</v>
      </c>
      <c r="R132" s="211" t="s">
        <v>784</v>
      </c>
      <c r="S132" s="211" t="s">
        <v>785</v>
      </c>
      <c r="T132" s="211" t="s">
        <v>786</v>
      </c>
      <c r="U132" s="211" t="s">
        <v>787</v>
      </c>
      <c r="V132" s="212">
        <v>43831</v>
      </c>
      <c r="W132" s="212">
        <v>44196</v>
      </c>
      <c r="X132" s="198">
        <v>49540124</v>
      </c>
      <c r="Y132" s="198" t="s">
        <v>673</v>
      </c>
      <c r="Z132" s="213" t="s">
        <v>674</v>
      </c>
      <c r="AA132" s="39"/>
      <c r="AB132" s="40">
        <f t="shared" si="2"/>
        <v>49540124</v>
      </c>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39">
        <v>49540124</v>
      </c>
      <c r="BQ132" s="91"/>
      <c r="BR132" s="91"/>
      <c r="BS132" s="91"/>
      <c r="BT132" s="110"/>
      <c r="BU132" s="110"/>
      <c r="BV132" s="61"/>
      <c r="BW132" s="110"/>
      <c r="BX132" s="110"/>
      <c r="BY132" s="110"/>
      <c r="BZ132" s="61"/>
      <c r="CA132" s="61"/>
      <c r="CB132" s="61"/>
      <c r="CC132" s="61"/>
      <c r="CD132" s="61"/>
      <c r="CE132" s="61"/>
      <c r="CF132" s="61"/>
      <c r="CG132" s="61"/>
      <c r="CH132" s="61"/>
      <c r="CI132" s="61"/>
      <c r="CJ132" s="61"/>
      <c r="CK132" s="61"/>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62"/>
      <c r="EK132" s="62"/>
      <c r="EL132" s="62"/>
      <c r="EM132" s="62"/>
      <c r="EN132" s="62"/>
      <c r="EO132" s="62"/>
      <c r="EP132" s="62"/>
      <c r="EQ132" s="62"/>
      <c r="ER132" s="62"/>
      <c r="ES132" s="62"/>
      <c r="ET132" s="62"/>
      <c r="EU132" s="62"/>
      <c r="EV132" s="62"/>
      <c r="EW132" s="62"/>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62"/>
      <c r="HC132" s="62"/>
      <c r="HD132" s="62"/>
      <c r="HE132" s="62"/>
      <c r="HF132" s="62"/>
      <c r="HG132" s="62"/>
      <c r="HH132" s="62"/>
      <c r="HI132" s="62"/>
      <c r="HJ132" s="62"/>
      <c r="HK132" s="62"/>
      <c r="HL132" s="62"/>
      <c r="HM132" s="62"/>
      <c r="HN132" s="62"/>
      <c r="HO132" s="62"/>
      <c r="HP132" s="62"/>
      <c r="HQ132" s="62"/>
      <c r="HR132" s="62"/>
      <c r="HS132" s="62"/>
      <c r="HT132" s="62"/>
      <c r="HU132" s="62"/>
      <c r="HV132" s="62"/>
      <c r="HW132" s="62"/>
    </row>
    <row r="133" spans="1:231" s="65" customFormat="1" ht="69.599999999999994" customHeight="1">
      <c r="A133" s="58" t="s">
        <v>151</v>
      </c>
      <c r="B133" s="58" t="s">
        <v>99</v>
      </c>
      <c r="C133" s="58" t="s">
        <v>99</v>
      </c>
      <c r="D133" s="58" t="s">
        <v>99</v>
      </c>
      <c r="E133" s="58" t="s">
        <v>73</v>
      </c>
      <c r="F133" s="109"/>
      <c r="G133" s="58" t="s">
        <v>405</v>
      </c>
      <c r="H133" s="58" t="s">
        <v>209</v>
      </c>
      <c r="I133" s="190"/>
      <c r="J133" s="190"/>
      <c r="K133" s="190"/>
      <c r="L133" s="190"/>
      <c r="M133" s="190"/>
      <c r="N133" s="190"/>
      <c r="O133" s="190"/>
      <c r="P133" s="160" t="s">
        <v>364</v>
      </c>
      <c r="Q133" s="39">
        <v>396320989</v>
      </c>
      <c r="R133" s="211" t="s">
        <v>788</v>
      </c>
      <c r="S133" s="211" t="s">
        <v>789</v>
      </c>
      <c r="T133" s="211" t="s">
        <v>790</v>
      </c>
      <c r="U133" s="211" t="s">
        <v>791</v>
      </c>
      <c r="V133" s="212">
        <v>43831</v>
      </c>
      <c r="W133" s="212">
        <v>44196</v>
      </c>
      <c r="X133" s="198">
        <v>396320989</v>
      </c>
      <c r="Y133" s="198" t="s">
        <v>673</v>
      </c>
      <c r="Z133" s="213" t="s">
        <v>674</v>
      </c>
      <c r="AA133" s="39"/>
      <c r="AB133" s="40">
        <f t="shared" ref="AB133:AB196" si="4">SUM(AC133:CK133)</f>
        <v>396320989</v>
      </c>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39">
        <v>396320989</v>
      </c>
      <c r="BQ133" s="91"/>
      <c r="BR133" s="91"/>
      <c r="BS133" s="91"/>
      <c r="BT133" s="110"/>
      <c r="BU133" s="110"/>
      <c r="BV133" s="61"/>
      <c r="BW133" s="110"/>
      <c r="BX133" s="110"/>
      <c r="BY133" s="110"/>
      <c r="BZ133" s="61"/>
      <c r="CA133" s="61"/>
      <c r="CB133" s="61"/>
      <c r="CC133" s="61"/>
      <c r="CD133" s="61"/>
      <c r="CE133" s="61"/>
      <c r="CF133" s="61"/>
      <c r="CG133" s="61"/>
      <c r="CH133" s="61"/>
      <c r="CI133" s="61"/>
      <c r="CJ133" s="61"/>
      <c r="CK133" s="61"/>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62"/>
      <c r="EK133" s="62"/>
      <c r="EL133" s="62"/>
      <c r="EM133" s="62"/>
      <c r="EN133" s="62"/>
      <c r="EO133" s="62"/>
      <c r="EP133" s="62"/>
      <c r="EQ133" s="62"/>
      <c r="ER133" s="62"/>
      <c r="ES133" s="62"/>
      <c r="ET133" s="62"/>
      <c r="EU133" s="62"/>
      <c r="EV133" s="62"/>
      <c r="EW133" s="62"/>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62"/>
      <c r="HC133" s="62"/>
      <c r="HD133" s="62"/>
      <c r="HE133" s="62"/>
      <c r="HF133" s="62"/>
      <c r="HG133" s="62"/>
      <c r="HH133" s="62"/>
      <c r="HI133" s="62"/>
      <c r="HJ133" s="62"/>
      <c r="HK133" s="62"/>
      <c r="HL133" s="62"/>
      <c r="HM133" s="62"/>
      <c r="HN133" s="62"/>
      <c r="HO133" s="62"/>
      <c r="HP133" s="62"/>
      <c r="HQ133" s="62"/>
      <c r="HR133" s="62"/>
      <c r="HS133" s="62"/>
      <c r="HT133" s="62"/>
      <c r="HU133" s="62"/>
      <c r="HV133" s="62"/>
      <c r="HW133" s="62"/>
    </row>
    <row r="134" spans="1:231" s="65" customFormat="1" ht="69.599999999999994" customHeight="1">
      <c r="A134" s="58" t="s">
        <v>151</v>
      </c>
      <c r="B134" s="58" t="s">
        <v>99</v>
      </c>
      <c r="C134" s="58" t="s">
        <v>99</v>
      </c>
      <c r="D134" s="58" t="s">
        <v>99</v>
      </c>
      <c r="E134" s="58" t="s">
        <v>73</v>
      </c>
      <c r="F134" s="109"/>
      <c r="G134" s="58" t="s">
        <v>406</v>
      </c>
      <c r="H134" s="58" t="s">
        <v>209</v>
      </c>
      <c r="I134" s="190"/>
      <c r="J134" s="190"/>
      <c r="K134" s="190"/>
      <c r="L134" s="190"/>
      <c r="M134" s="190"/>
      <c r="N134" s="190"/>
      <c r="O134" s="190"/>
      <c r="P134" s="160" t="s">
        <v>365</v>
      </c>
      <c r="Q134" s="39">
        <v>99080247</v>
      </c>
      <c r="R134" s="211" t="s">
        <v>792</v>
      </c>
      <c r="S134" s="211" t="s">
        <v>793</v>
      </c>
      <c r="T134" s="211" t="s">
        <v>794</v>
      </c>
      <c r="U134" s="211" t="s">
        <v>795</v>
      </c>
      <c r="V134" s="212">
        <v>43831</v>
      </c>
      <c r="W134" s="212">
        <v>44196</v>
      </c>
      <c r="X134" s="198">
        <v>99080247</v>
      </c>
      <c r="Y134" s="198" t="s">
        <v>673</v>
      </c>
      <c r="Z134" s="213" t="s">
        <v>674</v>
      </c>
      <c r="AA134" s="39"/>
      <c r="AB134" s="40">
        <f t="shared" si="4"/>
        <v>99080247</v>
      </c>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39">
        <v>99080247</v>
      </c>
      <c r="BQ134" s="91"/>
      <c r="BR134" s="91"/>
      <c r="BS134" s="91"/>
      <c r="BT134" s="110"/>
      <c r="BU134" s="110"/>
      <c r="BV134" s="61"/>
      <c r="BW134" s="110"/>
      <c r="BX134" s="110"/>
      <c r="BY134" s="110"/>
      <c r="BZ134" s="61"/>
      <c r="CA134" s="61"/>
      <c r="CB134" s="61"/>
      <c r="CC134" s="61"/>
      <c r="CD134" s="61"/>
      <c r="CE134" s="61"/>
      <c r="CF134" s="61"/>
      <c r="CG134" s="61"/>
      <c r="CH134" s="61"/>
      <c r="CI134" s="61"/>
      <c r="CJ134" s="61"/>
      <c r="CK134" s="61"/>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62"/>
      <c r="EK134" s="62"/>
      <c r="EL134" s="62"/>
      <c r="EM134" s="62"/>
      <c r="EN134" s="62"/>
      <c r="EO134" s="62"/>
      <c r="EP134" s="62"/>
      <c r="EQ134" s="62"/>
      <c r="ER134" s="62"/>
      <c r="ES134" s="62"/>
      <c r="ET134" s="62"/>
      <c r="EU134" s="62"/>
      <c r="EV134" s="62"/>
      <c r="EW134" s="62"/>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62"/>
      <c r="HC134" s="62"/>
      <c r="HD134" s="62"/>
      <c r="HE134" s="62"/>
      <c r="HF134" s="62"/>
      <c r="HG134" s="62"/>
      <c r="HH134" s="62"/>
      <c r="HI134" s="62"/>
      <c r="HJ134" s="62"/>
      <c r="HK134" s="62"/>
      <c r="HL134" s="62"/>
      <c r="HM134" s="62"/>
      <c r="HN134" s="62"/>
      <c r="HO134" s="62"/>
      <c r="HP134" s="62"/>
      <c r="HQ134" s="62"/>
      <c r="HR134" s="62"/>
      <c r="HS134" s="62"/>
      <c r="HT134" s="62"/>
      <c r="HU134" s="62"/>
      <c r="HV134" s="62"/>
      <c r="HW134" s="62"/>
    </row>
    <row r="135" spans="1:231" s="65" customFormat="1" ht="69.599999999999994" customHeight="1">
      <c r="A135" s="58" t="s">
        <v>151</v>
      </c>
      <c r="B135" s="58" t="s">
        <v>99</v>
      </c>
      <c r="C135" s="58" t="s">
        <v>99</v>
      </c>
      <c r="D135" s="58" t="s">
        <v>99</v>
      </c>
      <c r="E135" s="58" t="s">
        <v>73</v>
      </c>
      <c r="F135" s="109"/>
      <c r="G135" s="58" t="s">
        <v>407</v>
      </c>
      <c r="H135" s="58" t="s">
        <v>209</v>
      </c>
      <c r="I135" s="190"/>
      <c r="J135" s="190"/>
      <c r="K135" s="190"/>
      <c r="L135" s="190"/>
      <c r="M135" s="190"/>
      <c r="N135" s="190"/>
      <c r="O135" s="190"/>
      <c r="P135" s="160" t="s">
        <v>366</v>
      </c>
      <c r="Q135" s="39">
        <v>893631470</v>
      </c>
      <c r="R135" s="211" t="s">
        <v>796</v>
      </c>
      <c r="S135" s="211" t="s">
        <v>797</v>
      </c>
      <c r="T135" s="211" t="s">
        <v>798</v>
      </c>
      <c r="U135" s="211" t="s">
        <v>799</v>
      </c>
      <c r="V135" s="212">
        <v>43831</v>
      </c>
      <c r="W135" s="212">
        <v>44196</v>
      </c>
      <c r="X135" s="198">
        <v>893631470</v>
      </c>
      <c r="Y135" s="198" t="s">
        <v>673</v>
      </c>
      <c r="Z135" s="213" t="s">
        <v>674</v>
      </c>
      <c r="AA135" s="39"/>
      <c r="AB135" s="40">
        <f t="shared" si="4"/>
        <v>893631470</v>
      </c>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91"/>
      <c r="BQ135" s="91"/>
      <c r="BR135" s="39">
        <v>893631470</v>
      </c>
      <c r="BS135" s="91"/>
      <c r="BT135" s="110"/>
      <c r="BU135" s="110"/>
      <c r="BV135" s="61"/>
      <c r="BW135" s="110"/>
      <c r="BX135" s="110"/>
      <c r="BY135" s="110"/>
      <c r="BZ135" s="61"/>
      <c r="CA135" s="61"/>
      <c r="CB135" s="61"/>
      <c r="CC135" s="61"/>
      <c r="CD135" s="61"/>
      <c r="CE135" s="61"/>
      <c r="CF135" s="61"/>
      <c r="CG135" s="61"/>
      <c r="CH135" s="61"/>
      <c r="CI135" s="61"/>
      <c r="CJ135" s="61"/>
      <c r="CK135" s="61"/>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62"/>
      <c r="EK135" s="62"/>
      <c r="EL135" s="62"/>
      <c r="EM135" s="62"/>
      <c r="EN135" s="62"/>
      <c r="EO135" s="62"/>
      <c r="EP135" s="62"/>
      <c r="EQ135" s="62"/>
      <c r="ER135" s="62"/>
      <c r="ES135" s="62"/>
      <c r="ET135" s="62"/>
      <c r="EU135" s="62"/>
      <c r="EV135" s="62"/>
      <c r="EW135" s="62"/>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62"/>
      <c r="HC135" s="62"/>
      <c r="HD135" s="62"/>
      <c r="HE135" s="62"/>
      <c r="HF135" s="62"/>
      <c r="HG135" s="62"/>
      <c r="HH135" s="62"/>
      <c r="HI135" s="62"/>
      <c r="HJ135" s="62"/>
      <c r="HK135" s="62"/>
      <c r="HL135" s="62"/>
      <c r="HM135" s="62"/>
      <c r="HN135" s="62"/>
      <c r="HO135" s="62"/>
      <c r="HP135" s="62"/>
      <c r="HQ135" s="62"/>
      <c r="HR135" s="62"/>
      <c r="HS135" s="62"/>
      <c r="HT135" s="62"/>
      <c r="HU135" s="62"/>
      <c r="HV135" s="62"/>
      <c r="HW135" s="62"/>
    </row>
    <row r="136" spans="1:231" s="65" customFormat="1" ht="69.599999999999994" customHeight="1">
      <c r="A136" s="58" t="s">
        <v>151</v>
      </c>
      <c r="B136" s="58" t="s">
        <v>99</v>
      </c>
      <c r="C136" s="58" t="s">
        <v>99</v>
      </c>
      <c r="D136" s="58" t="s">
        <v>99</v>
      </c>
      <c r="E136" s="58" t="s">
        <v>73</v>
      </c>
      <c r="F136" s="109"/>
      <c r="G136" s="58" t="s">
        <v>408</v>
      </c>
      <c r="H136" s="58" t="s">
        <v>209</v>
      </c>
      <c r="I136" s="190"/>
      <c r="J136" s="190"/>
      <c r="K136" s="190"/>
      <c r="L136" s="190"/>
      <c r="M136" s="190"/>
      <c r="N136" s="190"/>
      <c r="O136" s="190"/>
      <c r="P136" s="160" t="s">
        <v>367</v>
      </c>
      <c r="Q136" s="39">
        <v>772745870</v>
      </c>
      <c r="R136" s="211" t="s">
        <v>800</v>
      </c>
      <c r="S136" s="211" t="s">
        <v>801</v>
      </c>
      <c r="T136" s="211" t="s">
        <v>802</v>
      </c>
      <c r="U136" s="211" t="s">
        <v>803</v>
      </c>
      <c r="V136" s="212">
        <v>43831</v>
      </c>
      <c r="W136" s="212">
        <v>44196</v>
      </c>
      <c r="X136" s="198">
        <v>772745870</v>
      </c>
      <c r="Y136" s="198" t="s">
        <v>673</v>
      </c>
      <c r="Z136" s="213" t="s">
        <v>674</v>
      </c>
      <c r="AA136" s="39"/>
      <c r="AB136" s="40">
        <f t="shared" si="4"/>
        <v>772745870</v>
      </c>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91"/>
      <c r="BQ136" s="91"/>
      <c r="BR136" s="39">
        <v>772745870</v>
      </c>
      <c r="BS136" s="91"/>
      <c r="BT136" s="110"/>
      <c r="BU136" s="110"/>
      <c r="BV136" s="61"/>
      <c r="BW136" s="110"/>
      <c r="BX136" s="110"/>
      <c r="BY136" s="110"/>
      <c r="BZ136" s="61"/>
      <c r="CA136" s="61"/>
      <c r="CB136" s="61"/>
      <c r="CC136" s="61"/>
      <c r="CD136" s="61"/>
      <c r="CE136" s="61"/>
      <c r="CF136" s="61"/>
      <c r="CG136" s="61"/>
      <c r="CH136" s="61"/>
      <c r="CI136" s="61"/>
      <c r="CJ136" s="61"/>
      <c r="CK136" s="61"/>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62"/>
      <c r="EK136" s="62"/>
      <c r="EL136" s="62"/>
      <c r="EM136" s="62"/>
      <c r="EN136" s="62"/>
      <c r="EO136" s="62"/>
      <c r="EP136" s="62"/>
      <c r="EQ136" s="62"/>
      <c r="ER136" s="62"/>
      <c r="ES136" s="62"/>
      <c r="ET136" s="62"/>
      <c r="EU136" s="62"/>
      <c r="EV136" s="62"/>
      <c r="EW136" s="62"/>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62"/>
      <c r="HC136" s="62"/>
      <c r="HD136" s="62"/>
      <c r="HE136" s="62"/>
      <c r="HF136" s="62"/>
      <c r="HG136" s="62"/>
      <c r="HH136" s="62"/>
      <c r="HI136" s="62"/>
      <c r="HJ136" s="62"/>
      <c r="HK136" s="62"/>
      <c r="HL136" s="62"/>
      <c r="HM136" s="62"/>
      <c r="HN136" s="62"/>
      <c r="HO136" s="62"/>
      <c r="HP136" s="62"/>
      <c r="HQ136" s="62"/>
      <c r="HR136" s="62"/>
      <c r="HS136" s="62"/>
      <c r="HT136" s="62"/>
      <c r="HU136" s="62"/>
      <c r="HV136" s="62"/>
      <c r="HW136" s="62"/>
    </row>
    <row r="137" spans="1:231" s="65" customFormat="1" ht="69.599999999999994" customHeight="1">
      <c r="A137" s="58" t="s">
        <v>151</v>
      </c>
      <c r="B137" s="58" t="s">
        <v>99</v>
      </c>
      <c r="C137" s="58" t="s">
        <v>99</v>
      </c>
      <c r="D137" s="58" t="s">
        <v>99</v>
      </c>
      <c r="E137" s="58" t="s">
        <v>73</v>
      </c>
      <c r="F137" s="109"/>
      <c r="G137" s="58" t="s">
        <v>409</v>
      </c>
      <c r="H137" s="58" t="s">
        <v>209</v>
      </c>
      <c r="I137" s="190"/>
      <c r="J137" s="190"/>
      <c r="K137" s="190"/>
      <c r="L137" s="190"/>
      <c r="M137" s="190"/>
      <c r="N137" s="190"/>
      <c r="O137" s="190"/>
      <c r="P137" s="160" t="s">
        <v>368</v>
      </c>
      <c r="Q137" s="39">
        <v>4784854</v>
      </c>
      <c r="R137" s="211" t="s">
        <v>804</v>
      </c>
      <c r="S137" s="211" t="s">
        <v>805</v>
      </c>
      <c r="T137" s="211" t="s">
        <v>806</v>
      </c>
      <c r="U137" s="211" t="s">
        <v>805</v>
      </c>
      <c r="V137" s="212">
        <v>43831</v>
      </c>
      <c r="W137" s="212">
        <v>44196</v>
      </c>
      <c r="X137" s="198">
        <v>4784854</v>
      </c>
      <c r="Y137" s="198" t="s">
        <v>673</v>
      </c>
      <c r="Z137" s="213" t="s">
        <v>674</v>
      </c>
      <c r="AA137" s="39"/>
      <c r="AB137" s="40">
        <f t="shared" si="4"/>
        <v>4784854</v>
      </c>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39">
        <v>4784854</v>
      </c>
      <c r="BQ137" s="91"/>
      <c r="BR137" s="91"/>
      <c r="BS137" s="91"/>
      <c r="BT137" s="110"/>
      <c r="BU137" s="110"/>
      <c r="BV137" s="61"/>
      <c r="BW137" s="110"/>
      <c r="BX137" s="110"/>
      <c r="BY137" s="110"/>
      <c r="BZ137" s="61"/>
      <c r="CA137" s="61"/>
      <c r="CB137" s="61"/>
      <c r="CC137" s="61"/>
      <c r="CD137" s="61"/>
      <c r="CE137" s="61"/>
      <c r="CF137" s="61"/>
      <c r="CG137" s="61"/>
      <c r="CH137" s="61"/>
      <c r="CI137" s="61"/>
      <c r="CJ137" s="61"/>
      <c r="CK137" s="61"/>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62"/>
      <c r="EK137" s="62"/>
      <c r="EL137" s="62"/>
      <c r="EM137" s="62"/>
      <c r="EN137" s="62"/>
      <c r="EO137" s="62"/>
      <c r="EP137" s="62"/>
      <c r="EQ137" s="62"/>
      <c r="ER137" s="62"/>
      <c r="ES137" s="62"/>
      <c r="ET137" s="62"/>
      <c r="EU137" s="62"/>
      <c r="EV137" s="62"/>
      <c r="EW137" s="62"/>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62"/>
      <c r="HC137" s="62"/>
      <c r="HD137" s="62"/>
      <c r="HE137" s="62"/>
      <c r="HF137" s="62"/>
      <c r="HG137" s="62"/>
      <c r="HH137" s="62"/>
      <c r="HI137" s="62"/>
      <c r="HJ137" s="62"/>
      <c r="HK137" s="62"/>
      <c r="HL137" s="62"/>
      <c r="HM137" s="62"/>
      <c r="HN137" s="62"/>
      <c r="HO137" s="62"/>
      <c r="HP137" s="62"/>
      <c r="HQ137" s="62"/>
      <c r="HR137" s="62"/>
      <c r="HS137" s="62"/>
      <c r="HT137" s="62"/>
      <c r="HU137" s="62"/>
      <c r="HV137" s="62"/>
      <c r="HW137" s="62"/>
    </row>
    <row r="138" spans="1:231" s="65" customFormat="1" ht="69.599999999999994" customHeight="1">
      <c r="A138" s="58" t="s">
        <v>151</v>
      </c>
      <c r="B138" s="58" t="s">
        <v>99</v>
      </c>
      <c r="C138" s="58" t="s">
        <v>99</v>
      </c>
      <c r="D138" s="58" t="s">
        <v>99</v>
      </c>
      <c r="E138" s="58" t="s">
        <v>73</v>
      </c>
      <c r="F138" s="109"/>
      <c r="G138" s="58" t="s">
        <v>410</v>
      </c>
      <c r="H138" s="58" t="s">
        <v>209</v>
      </c>
      <c r="I138" s="190"/>
      <c r="J138" s="190"/>
      <c r="K138" s="190"/>
      <c r="L138" s="190"/>
      <c r="M138" s="190"/>
      <c r="N138" s="190"/>
      <c r="O138" s="190"/>
      <c r="P138" s="160" t="s">
        <v>369</v>
      </c>
      <c r="Q138" s="39">
        <v>642118625</v>
      </c>
      <c r="R138" s="211" t="s">
        <v>807</v>
      </c>
      <c r="S138" s="211" t="s">
        <v>808</v>
      </c>
      <c r="T138" s="211" t="s">
        <v>809</v>
      </c>
      <c r="U138" s="211" t="s">
        <v>810</v>
      </c>
      <c r="V138" s="212">
        <v>43831</v>
      </c>
      <c r="W138" s="212">
        <v>44196</v>
      </c>
      <c r="X138" s="198">
        <v>642118625</v>
      </c>
      <c r="Y138" s="198" t="s">
        <v>673</v>
      </c>
      <c r="Z138" s="213" t="s">
        <v>674</v>
      </c>
      <c r="AA138" s="39"/>
      <c r="AB138" s="40">
        <f t="shared" si="4"/>
        <v>642118625</v>
      </c>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39">
        <v>642118625</v>
      </c>
      <c r="BQ138" s="91"/>
      <c r="BR138" s="91"/>
      <c r="BS138" s="91"/>
      <c r="BT138" s="110"/>
      <c r="BU138" s="110"/>
      <c r="BV138" s="61"/>
      <c r="BW138" s="110"/>
      <c r="BX138" s="110"/>
      <c r="BY138" s="110"/>
      <c r="BZ138" s="61"/>
      <c r="CA138" s="61"/>
      <c r="CB138" s="61"/>
      <c r="CC138" s="61"/>
      <c r="CD138" s="61"/>
      <c r="CE138" s="61"/>
      <c r="CF138" s="61"/>
      <c r="CG138" s="61"/>
      <c r="CH138" s="61"/>
      <c r="CI138" s="61"/>
      <c r="CJ138" s="61"/>
      <c r="CK138" s="61"/>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62"/>
      <c r="EK138" s="62"/>
      <c r="EL138" s="62"/>
      <c r="EM138" s="62"/>
      <c r="EN138" s="62"/>
      <c r="EO138" s="62"/>
      <c r="EP138" s="62"/>
      <c r="EQ138" s="62"/>
      <c r="ER138" s="62"/>
      <c r="ES138" s="62"/>
      <c r="ET138" s="62"/>
      <c r="EU138" s="62"/>
      <c r="EV138" s="62"/>
      <c r="EW138" s="62"/>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62"/>
      <c r="HC138" s="62"/>
      <c r="HD138" s="62"/>
      <c r="HE138" s="62"/>
      <c r="HF138" s="62"/>
      <c r="HG138" s="62"/>
      <c r="HH138" s="62"/>
      <c r="HI138" s="62"/>
      <c r="HJ138" s="62"/>
      <c r="HK138" s="62"/>
      <c r="HL138" s="62"/>
      <c r="HM138" s="62"/>
      <c r="HN138" s="62"/>
      <c r="HO138" s="62"/>
      <c r="HP138" s="62"/>
      <c r="HQ138" s="62"/>
      <c r="HR138" s="62"/>
      <c r="HS138" s="62"/>
      <c r="HT138" s="62"/>
      <c r="HU138" s="62"/>
      <c r="HV138" s="62"/>
      <c r="HW138" s="62"/>
    </row>
    <row r="139" spans="1:231" s="65" customFormat="1" ht="69.599999999999994" customHeight="1">
      <c r="A139" s="58" t="s">
        <v>151</v>
      </c>
      <c r="B139" s="58" t="s">
        <v>99</v>
      </c>
      <c r="C139" s="58" t="s">
        <v>99</v>
      </c>
      <c r="D139" s="58" t="s">
        <v>99</v>
      </c>
      <c r="E139" s="58" t="s">
        <v>73</v>
      </c>
      <c r="F139" s="109"/>
      <c r="G139" s="58" t="s">
        <v>411</v>
      </c>
      <c r="H139" s="58" t="s">
        <v>209</v>
      </c>
      <c r="I139" s="190"/>
      <c r="J139" s="190"/>
      <c r="K139" s="190"/>
      <c r="L139" s="190"/>
      <c r="M139" s="190"/>
      <c r="N139" s="190"/>
      <c r="O139" s="190"/>
      <c r="P139" s="160" t="s">
        <v>195</v>
      </c>
      <c r="Q139" s="39">
        <v>42000000</v>
      </c>
      <c r="R139" s="211" t="s">
        <v>811</v>
      </c>
      <c r="S139" s="211" t="s">
        <v>812</v>
      </c>
      <c r="T139" s="211" t="s">
        <v>813</v>
      </c>
      <c r="U139" s="211" t="s">
        <v>814</v>
      </c>
      <c r="V139" s="212">
        <v>43831</v>
      </c>
      <c r="W139" s="212">
        <v>44196</v>
      </c>
      <c r="X139" s="198">
        <v>42000000</v>
      </c>
      <c r="Y139" s="198" t="s">
        <v>673</v>
      </c>
      <c r="Z139" s="213" t="s">
        <v>674</v>
      </c>
      <c r="AA139" s="39"/>
      <c r="AB139" s="40">
        <f t="shared" si="4"/>
        <v>42000000</v>
      </c>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39">
        <v>42000000</v>
      </c>
      <c r="BQ139" s="91"/>
      <c r="BR139" s="91"/>
      <c r="BS139" s="91"/>
      <c r="BT139" s="110"/>
      <c r="BU139" s="110"/>
      <c r="BV139" s="61"/>
      <c r="BW139" s="110"/>
      <c r="BX139" s="110"/>
      <c r="BY139" s="110"/>
      <c r="BZ139" s="61"/>
      <c r="CA139" s="61"/>
      <c r="CB139" s="61"/>
      <c r="CC139" s="61"/>
      <c r="CD139" s="61"/>
      <c r="CE139" s="61"/>
      <c r="CF139" s="61"/>
      <c r="CG139" s="61"/>
      <c r="CH139" s="61"/>
      <c r="CI139" s="61"/>
      <c r="CJ139" s="61"/>
      <c r="CK139" s="61"/>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62"/>
      <c r="EK139" s="62"/>
      <c r="EL139" s="62"/>
      <c r="EM139" s="62"/>
      <c r="EN139" s="62"/>
      <c r="EO139" s="62"/>
      <c r="EP139" s="62"/>
      <c r="EQ139" s="62"/>
      <c r="ER139" s="62"/>
      <c r="ES139" s="62"/>
      <c r="ET139" s="62"/>
      <c r="EU139" s="62"/>
      <c r="EV139" s="62"/>
      <c r="EW139" s="62"/>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62"/>
      <c r="HC139" s="62"/>
      <c r="HD139" s="62"/>
      <c r="HE139" s="62"/>
      <c r="HF139" s="62"/>
      <c r="HG139" s="62"/>
      <c r="HH139" s="62"/>
      <c r="HI139" s="62"/>
      <c r="HJ139" s="62"/>
      <c r="HK139" s="62"/>
      <c r="HL139" s="62"/>
      <c r="HM139" s="62"/>
      <c r="HN139" s="62"/>
      <c r="HO139" s="62"/>
      <c r="HP139" s="62"/>
      <c r="HQ139" s="62"/>
      <c r="HR139" s="62"/>
      <c r="HS139" s="62"/>
      <c r="HT139" s="62"/>
      <c r="HU139" s="62"/>
      <c r="HV139" s="62"/>
      <c r="HW139" s="62"/>
    </row>
    <row r="140" spans="1:231" s="65" customFormat="1" ht="69.599999999999994" customHeight="1">
      <c r="A140" s="58" t="s">
        <v>151</v>
      </c>
      <c r="B140" s="58" t="s">
        <v>99</v>
      </c>
      <c r="C140" s="58" t="s">
        <v>99</v>
      </c>
      <c r="D140" s="58" t="s">
        <v>99</v>
      </c>
      <c r="E140" s="58" t="s">
        <v>73</v>
      </c>
      <c r="F140" s="109"/>
      <c r="G140" s="58" t="s">
        <v>412</v>
      </c>
      <c r="H140" s="58" t="s">
        <v>209</v>
      </c>
      <c r="I140" s="190"/>
      <c r="J140" s="190"/>
      <c r="K140" s="190"/>
      <c r="L140" s="190"/>
      <c r="M140" s="190"/>
      <c r="N140" s="190"/>
      <c r="O140" s="190"/>
      <c r="P140" s="160" t="s">
        <v>370</v>
      </c>
      <c r="Q140" s="39">
        <v>946698925</v>
      </c>
      <c r="R140" s="211" t="s">
        <v>815</v>
      </c>
      <c r="S140" s="211" t="s">
        <v>816</v>
      </c>
      <c r="T140" s="211" t="s">
        <v>817</v>
      </c>
      <c r="U140" s="211" t="s">
        <v>818</v>
      </c>
      <c r="V140" s="212">
        <v>43831</v>
      </c>
      <c r="W140" s="212">
        <v>44196</v>
      </c>
      <c r="X140" s="198">
        <v>946698925</v>
      </c>
      <c r="Y140" s="198" t="s">
        <v>673</v>
      </c>
      <c r="Z140" s="213" t="s">
        <v>674</v>
      </c>
      <c r="AA140" s="39"/>
      <c r="AB140" s="40">
        <f t="shared" si="4"/>
        <v>946698925</v>
      </c>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39">
        <v>946698925</v>
      </c>
      <c r="BQ140" s="91"/>
      <c r="BR140" s="91"/>
      <c r="BS140" s="91"/>
      <c r="BT140" s="110"/>
      <c r="BU140" s="110"/>
      <c r="BV140" s="61"/>
      <c r="BW140" s="110"/>
      <c r="BX140" s="110"/>
      <c r="BY140" s="110"/>
      <c r="BZ140" s="61"/>
      <c r="CA140" s="61"/>
      <c r="CB140" s="61"/>
      <c r="CC140" s="61"/>
      <c r="CD140" s="61"/>
      <c r="CE140" s="61"/>
      <c r="CF140" s="61"/>
      <c r="CG140" s="61"/>
      <c r="CH140" s="61"/>
      <c r="CI140" s="61"/>
      <c r="CJ140" s="61"/>
      <c r="CK140" s="61"/>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62"/>
      <c r="EK140" s="62"/>
      <c r="EL140" s="62"/>
      <c r="EM140" s="62"/>
      <c r="EN140" s="62"/>
      <c r="EO140" s="62"/>
      <c r="EP140" s="62"/>
      <c r="EQ140" s="62"/>
      <c r="ER140" s="62"/>
      <c r="ES140" s="62"/>
      <c r="ET140" s="62"/>
      <c r="EU140" s="62"/>
      <c r="EV140" s="62"/>
      <c r="EW140" s="62"/>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62"/>
      <c r="HC140" s="62"/>
      <c r="HD140" s="62"/>
      <c r="HE140" s="62"/>
      <c r="HF140" s="62"/>
      <c r="HG140" s="62"/>
      <c r="HH140" s="62"/>
      <c r="HI140" s="62"/>
      <c r="HJ140" s="62"/>
      <c r="HK140" s="62"/>
      <c r="HL140" s="62"/>
      <c r="HM140" s="62"/>
      <c r="HN140" s="62"/>
      <c r="HO140" s="62"/>
      <c r="HP140" s="62"/>
      <c r="HQ140" s="62"/>
      <c r="HR140" s="62"/>
      <c r="HS140" s="62"/>
      <c r="HT140" s="62"/>
      <c r="HU140" s="62"/>
      <c r="HV140" s="62"/>
      <c r="HW140" s="62"/>
    </row>
    <row r="141" spans="1:231" s="65" customFormat="1" ht="69.599999999999994" customHeight="1">
      <c r="A141" s="58" t="s">
        <v>151</v>
      </c>
      <c r="B141" s="58" t="s">
        <v>99</v>
      </c>
      <c r="C141" s="58" t="s">
        <v>99</v>
      </c>
      <c r="D141" s="58" t="s">
        <v>99</v>
      </c>
      <c r="E141" s="58" t="s">
        <v>73</v>
      </c>
      <c r="F141" s="109"/>
      <c r="G141" s="58" t="s">
        <v>413</v>
      </c>
      <c r="H141" s="58" t="s">
        <v>209</v>
      </c>
      <c r="I141" s="190"/>
      <c r="J141" s="190"/>
      <c r="K141" s="190"/>
      <c r="L141" s="190"/>
      <c r="M141" s="190"/>
      <c r="N141" s="190"/>
      <c r="O141" s="190"/>
      <c r="P141" s="160" t="s">
        <v>194</v>
      </c>
      <c r="Q141" s="39">
        <v>276359802</v>
      </c>
      <c r="R141" s="211" t="s">
        <v>819</v>
      </c>
      <c r="S141" s="211" t="s">
        <v>820</v>
      </c>
      <c r="T141" s="211" t="s">
        <v>821</v>
      </c>
      <c r="U141" s="211" t="s">
        <v>822</v>
      </c>
      <c r="V141" s="212">
        <v>43831</v>
      </c>
      <c r="W141" s="212">
        <v>44196</v>
      </c>
      <c r="X141" s="198">
        <v>276359802</v>
      </c>
      <c r="Y141" s="198" t="s">
        <v>673</v>
      </c>
      <c r="Z141" s="213" t="s">
        <v>674</v>
      </c>
      <c r="AA141" s="39"/>
      <c r="AB141" s="40">
        <f t="shared" si="4"/>
        <v>276359802</v>
      </c>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39">
        <v>276359802</v>
      </c>
      <c r="BQ141" s="91"/>
      <c r="BR141" s="91"/>
      <c r="BS141" s="91"/>
      <c r="BT141" s="110"/>
      <c r="BU141" s="110"/>
      <c r="BV141" s="61"/>
      <c r="BW141" s="110"/>
      <c r="BX141" s="110"/>
      <c r="BY141" s="110"/>
      <c r="BZ141" s="61"/>
      <c r="CA141" s="61"/>
      <c r="CB141" s="61"/>
      <c r="CC141" s="61"/>
      <c r="CD141" s="61"/>
      <c r="CE141" s="61"/>
      <c r="CF141" s="61"/>
      <c r="CG141" s="61"/>
      <c r="CH141" s="61"/>
      <c r="CI141" s="61"/>
      <c r="CJ141" s="61"/>
      <c r="CK141" s="61"/>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62"/>
      <c r="EK141" s="62"/>
      <c r="EL141" s="62"/>
      <c r="EM141" s="62"/>
      <c r="EN141" s="62"/>
      <c r="EO141" s="62"/>
      <c r="EP141" s="62"/>
      <c r="EQ141" s="62"/>
      <c r="ER141" s="62"/>
      <c r="ES141" s="62"/>
      <c r="ET141" s="62"/>
      <c r="EU141" s="62"/>
      <c r="EV141" s="62"/>
      <c r="EW141" s="62"/>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62"/>
      <c r="HC141" s="62"/>
      <c r="HD141" s="62"/>
      <c r="HE141" s="62"/>
      <c r="HF141" s="62"/>
      <c r="HG141" s="62"/>
      <c r="HH141" s="62"/>
      <c r="HI141" s="62"/>
      <c r="HJ141" s="62"/>
      <c r="HK141" s="62"/>
      <c r="HL141" s="62"/>
      <c r="HM141" s="62"/>
      <c r="HN141" s="62"/>
      <c r="HO141" s="62"/>
      <c r="HP141" s="62"/>
      <c r="HQ141" s="62"/>
      <c r="HR141" s="62"/>
      <c r="HS141" s="62"/>
      <c r="HT141" s="62"/>
      <c r="HU141" s="62"/>
      <c r="HV141" s="62"/>
      <c r="HW141" s="62"/>
    </row>
    <row r="142" spans="1:231" s="65" customFormat="1" ht="69.599999999999994" customHeight="1">
      <c r="A142" s="58" t="s">
        <v>151</v>
      </c>
      <c r="B142" s="58" t="s">
        <v>99</v>
      </c>
      <c r="C142" s="58" t="s">
        <v>99</v>
      </c>
      <c r="D142" s="58" t="s">
        <v>99</v>
      </c>
      <c r="E142" s="58" t="s">
        <v>73</v>
      </c>
      <c r="F142" s="109"/>
      <c r="G142" s="58" t="s">
        <v>414</v>
      </c>
      <c r="H142" s="58" t="s">
        <v>209</v>
      </c>
      <c r="I142" s="190"/>
      <c r="J142" s="190"/>
      <c r="K142" s="190"/>
      <c r="L142" s="190"/>
      <c r="M142" s="190"/>
      <c r="N142" s="190"/>
      <c r="O142" s="190"/>
      <c r="P142" s="160" t="s">
        <v>371</v>
      </c>
      <c r="Q142" s="39">
        <v>484998382</v>
      </c>
      <c r="R142" s="211" t="s">
        <v>823</v>
      </c>
      <c r="S142" s="211" t="s">
        <v>824</v>
      </c>
      <c r="T142" s="211" t="s">
        <v>825</v>
      </c>
      <c r="U142" s="211" t="s">
        <v>826</v>
      </c>
      <c r="V142" s="212">
        <v>43831</v>
      </c>
      <c r="W142" s="212">
        <v>44196</v>
      </c>
      <c r="X142" s="198">
        <v>484998382</v>
      </c>
      <c r="Y142" s="198" t="s">
        <v>673</v>
      </c>
      <c r="Z142" s="213" t="s">
        <v>674</v>
      </c>
      <c r="AA142" s="39"/>
      <c r="AB142" s="40">
        <f t="shared" si="4"/>
        <v>484998382</v>
      </c>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91"/>
      <c r="BQ142" s="91"/>
      <c r="BR142" s="91"/>
      <c r="BS142" s="39">
        <v>484998382</v>
      </c>
      <c r="BT142" s="110"/>
      <c r="BU142" s="110"/>
      <c r="BV142" s="61"/>
      <c r="BW142" s="110"/>
      <c r="BX142" s="110"/>
      <c r="BY142" s="110"/>
      <c r="BZ142" s="61"/>
      <c r="CA142" s="61"/>
      <c r="CB142" s="61"/>
      <c r="CC142" s="61"/>
      <c r="CD142" s="61"/>
      <c r="CE142" s="61"/>
      <c r="CF142" s="61"/>
      <c r="CG142" s="61"/>
      <c r="CH142" s="61"/>
      <c r="CI142" s="61"/>
      <c r="CJ142" s="61"/>
      <c r="CK142" s="61"/>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62"/>
      <c r="EK142" s="62"/>
      <c r="EL142" s="62"/>
      <c r="EM142" s="62"/>
      <c r="EN142" s="62"/>
      <c r="EO142" s="62"/>
      <c r="EP142" s="62"/>
      <c r="EQ142" s="62"/>
      <c r="ER142" s="62"/>
      <c r="ES142" s="62"/>
      <c r="ET142" s="62"/>
      <c r="EU142" s="62"/>
      <c r="EV142" s="62"/>
      <c r="EW142" s="62"/>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62"/>
      <c r="HC142" s="62"/>
      <c r="HD142" s="62"/>
      <c r="HE142" s="62"/>
      <c r="HF142" s="62"/>
      <c r="HG142" s="62"/>
      <c r="HH142" s="62"/>
      <c r="HI142" s="62"/>
      <c r="HJ142" s="62"/>
      <c r="HK142" s="62"/>
      <c r="HL142" s="62"/>
      <c r="HM142" s="62"/>
      <c r="HN142" s="62"/>
      <c r="HO142" s="62"/>
      <c r="HP142" s="62"/>
      <c r="HQ142" s="62"/>
      <c r="HR142" s="62"/>
      <c r="HS142" s="62"/>
      <c r="HT142" s="62"/>
      <c r="HU142" s="62"/>
      <c r="HV142" s="62"/>
      <c r="HW142" s="62"/>
    </row>
    <row r="143" spans="1:231" s="65" customFormat="1" ht="69.599999999999994" customHeight="1">
      <c r="A143" s="58" t="s">
        <v>151</v>
      </c>
      <c r="B143" s="58" t="s">
        <v>99</v>
      </c>
      <c r="C143" s="58" t="s">
        <v>99</v>
      </c>
      <c r="D143" s="58" t="s">
        <v>99</v>
      </c>
      <c r="E143" s="58" t="s">
        <v>73</v>
      </c>
      <c r="F143" s="109"/>
      <c r="G143" s="58" t="s">
        <v>415</v>
      </c>
      <c r="H143" s="58" t="s">
        <v>209</v>
      </c>
      <c r="I143" s="190"/>
      <c r="J143" s="190"/>
      <c r="K143" s="190"/>
      <c r="L143" s="190"/>
      <c r="M143" s="190"/>
      <c r="N143" s="190"/>
      <c r="O143" s="190"/>
      <c r="P143" s="160" t="s">
        <v>372</v>
      </c>
      <c r="Q143" s="39">
        <v>101000000</v>
      </c>
      <c r="R143" s="211" t="s">
        <v>827</v>
      </c>
      <c r="S143" s="211" t="s">
        <v>828</v>
      </c>
      <c r="T143" s="211" t="s">
        <v>829</v>
      </c>
      <c r="U143" s="211" t="s">
        <v>830</v>
      </c>
      <c r="V143" s="212">
        <v>43831</v>
      </c>
      <c r="W143" s="212">
        <v>44196</v>
      </c>
      <c r="X143" s="198">
        <v>101000000</v>
      </c>
      <c r="Y143" s="198" t="s">
        <v>673</v>
      </c>
      <c r="Z143" s="213" t="s">
        <v>674</v>
      </c>
      <c r="AA143" s="39"/>
      <c r="AB143" s="40">
        <f t="shared" si="4"/>
        <v>101000000</v>
      </c>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91"/>
      <c r="BQ143" s="91"/>
      <c r="BR143" s="91"/>
      <c r="BS143" s="91"/>
      <c r="BT143" s="110">
        <v>100000000</v>
      </c>
      <c r="BU143" s="110">
        <v>1000000</v>
      </c>
      <c r="BV143" s="61"/>
      <c r="BW143" s="110"/>
      <c r="BX143" s="110"/>
      <c r="BY143" s="110"/>
      <c r="BZ143" s="61"/>
      <c r="CA143" s="61"/>
      <c r="CB143" s="61"/>
      <c r="CC143" s="61"/>
      <c r="CD143" s="61"/>
      <c r="CE143" s="61"/>
      <c r="CF143" s="61"/>
      <c r="CG143" s="61"/>
      <c r="CH143" s="61"/>
      <c r="CI143" s="61"/>
      <c r="CJ143" s="61"/>
      <c r="CK143" s="61"/>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62"/>
      <c r="EK143" s="62"/>
      <c r="EL143" s="62"/>
      <c r="EM143" s="62"/>
      <c r="EN143" s="62"/>
      <c r="EO143" s="62"/>
      <c r="EP143" s="62"/>
      <c r="EQ143" s="62"/>
      <c r="ER143" s="62"/>
      <c r="ES143" s="62"/>
      <c r="ET143" s="62"/>
      <c r="EU143" s="62"/>
      <c r="EV143" s="62"/>
      <c r="EW143" s="62"/>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62"/>
      <c r="HC143" s="62"/>
      <c r="HD143" s="62"/>
      <c r="HE143" s="62"/>
      <c r="HF143" s="62"/>
      <c r="HG143" s="62"/>
      <c r="HH143" s="62"/>
      <c r="HI143" s="62"/>
      <c r="HJ143" s="62"/>
      <c r="HK143" s="62"/>
      <c r="HL143" s="62"/>
      <c r="HM143" s="62"/>
      <c r="HN143" s="62"/>
      <c r="HO143" s="62"/>
      <c r="HP143" s="62"/>
      <c r="HQ143" s="62"/>
      <c r="HR143" s="62"/>
      <c r="HS143" s="62"/>
      <c r="HT143" s="62"/>
      <c r="HU143" s="62"/>
      <c r="HV143" s="62"/>
      <c r="HW143" s="62"/>
    </row>
    <row r="144" spans="1:231">
      <c r="A144" s="28" t="s">
        <v>127</v>
      </c>
      <c r="B144" s="28"/>
      <c r="C144" s="28"/>
      <c r="D144" s="28"/>
      <c r="E144" s="28"/>
      <c r="F144" s="29"/>
      <c r="G144" s="30"/>
      <c r="H144" s="30"/>
      <c r="I144" s="30"/>
      <c r="J144" s="30"/>
      <c r="K144" s="30"/>
      <c r="L144" s="30"/>
      <c r="M144" s="30"/>
      <c r="N144" s="30"/>
      <c r="O144" s="30"/>
      <c r="P144" s="108" t="s">
        <v>165</v>
      </c>
      <c r="Q144" s="108"/>
      <c r="R144" s="108"/>
      <c r="S144" s="108"/>
      <c r="T144" s="108"/>
      <c r="U144" s="108"/>
      <c r="V144" s="108"/>
      <c r="W144" s="108"/>
      <c r="X144" s="108"/>
      <c r="Y144" s="108"/>
      <c r="Z144" s="108"/>
      <c r="AA144" s="108"/>
      <c r="AB144" s="40">
        <f t="shared" si="4"/>
        <v>0</v>
      </c>
      <c r="AC144" s="97"/>
      <c r="AD144" s="97"/>
      <c r="AE144" s="111"/>
      <c r="AF144" s="97"/>
      <c r="AG144" s="97"/>
      <c r="AH144" s="97"/>
      <c r="AI144" s="111"/>
      <c r="AJ144" s="111"/>
      <c r="AK144" s="111"/>
      <c r="AL144" s="111"/>
      <c r="AM144" s="111"/>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BJ144" s="111"/>
      <c r="BK144" s="111"/>
      <c r="BL144" s="111"/>
      <c r="BM144" s="111"/>
      <c r="BN144" s="111"/>
      <c r="BO144" s="111"/>
      <c r="BP144" s="111"/>
      <c r="BQ144" s="111"/>
      <c r="BR144" s="111"/>
      <c r="BS144" s="111"/>
      <c r="BT144" s="111"/>
      <c r="BU144" s="111"/>
      <c r="BV144" s="111"/>
      <c r="BW144" s="111"/>
      <c r="BX144" s="111"/>
      <c r="BY144" s="111"/>
      <c r="BZ144" s="111"/>
      <c r="CA144" s="111"/>
      <c r="CB144" s="111"/>
      <c r="CC144" s="111"/>
      <c r="CD144" s="111"/>
      <c r="CE144" s="111"/>
      <c r="CF144" s="111"/>
      <c r="CG144" s="111"/>
      <c r="CH144" s="111"/>
      <c r="CI144" s="111"/>
      <c r="CJ144" s="111"/>
      <c r="CK144" s="111"/>
      <c r="CL144" s="112"/>
      <c r="CM144" s="112"/>
      <c r="CN144" s="112"/>
      <c r="CO144" s="112"/>
      <c r="CP144" s="112"/>
      <c r="CQ144" s="112"/>
      <c r="CR144" s="112"/>
      <c r="CS144" s="112"/>
      <c r="CT144" s="112"/>
      <c r="CU144" s="112"/>
      <c r="CV144" s="112"/>
      <c r="CW144" s="112"/>
      <c r="CX144" s="112"/>
      <c r="CY144" s="112"/>
      <c r="CZ144" s="112"/>
      <c r="DA144" s="112"/>
      <c r="DB144" s="112"/>
      <c r="DC144" s="112"/>
      <c r="DD144" s="112"/>
      <c r="DE144" s="112"/>
      <c r="DF144" s="112"/>
      <c r="DG144" s="112"/>
      <c r="DH144" s="112"/>
      <c r="DI144" s="112"/>
      <c r="DJ144" s="112"/>
      <c r="DK144" s="112"/>
      <c r="DL144" s="112"/>
      <c r="DM144" s="112"/>
      <c r="DN144" s="112"/>
      <c r="DO144" s="112"/>
      <c r="DP144" s="112"/>
      <c r="DQ144" s="112"/>
      <c r="DR144" s="112"/>
      <c r="DS144" s="112"/>
      <c r="DT144" s="112"/>
      <c r="DU144" s="112"/>
      <c r="DV144" s="112"/>
      <c r="DW144" s="112"/>
      <c r="DX144" s="112"/>
      <c r="DY144" s="112"/>
      <c r="DZ144" s="112"/>
      <c r="EA144" s="112"/>
      <c r="EB144" s="112"/>
      <c r="EC144" s="112"/>
      <c r="ED144" s="112"/>
      <c r="EE144" s="112"/>
      <c r="EF144" s="112"/>
      <c r="EG144" s="112"/>
      <c r="EH144" s="112"/>
      <c r="EI144" s="112"/>
      <c r="EJ144" s="112"/>
      <c r="EK144" s="112"/>
      <c r="EL144" s="112"/>
      <c r="EM144" s="112"/>
      <c r="EN144" s="112"/>
      <c r="EO144" s="112"/>
      <c r="EP144" s="112"/>
      <c r="EQ144" s="112"/>
      <c r="ER144" s="112"/>
      <c r="ES144" s="112"/>
      <c r="ET144" s="112"/>
      <c r="EU144" s="112"/>
      <c r="EV144" s="112"/>
      <c r="EW144" s="112"/>
      <c r="EX144" s="112"/>
      <c r="EY144" s="112"/>
      <c r="EZ144" s="112"/>
      <c r="FA144" s="112"/>
      <c r="FB144" s="112"/>
      <c r="FC144" s="112"/>
      <c r="FD144" s="112"/>
      <c r="FE144" s="112"/>
      <c r="FF144" s="112"/>
      <c r="FG144" s="112"/>
      <c r="FH144" s="112"/>
      <c r="FI144" s="112"/>
      <c r="FJ144" s="112"/>
      <c r="FK144" s="112"/>
      <c r="FL144" s="112"/>
      <c r="FM144" s="112"/>
      <c r="FN144" s="112"/>
      <c r="FO144" s="112"/>
      <c r="FP144" s="112"/>
      <c r="FQ144" s="112"/>
      <c r="FR144" s="112"/>
      <c r="FS144" s="112"/>
      <c r="FT144" s="112"/>
      <c r="FU144" s="112"/>
      <c r="FV144" s="112"/>
      <c r="FW144" s="112"/>
      <c r="FX144" s="112"/>
      <c r="FY144" s="112"/>
      <c r="FZ144" s="112"/>
      <c r="GA144" s="112"/>
      <c r="GB144" s="112"/>
      <c r="GC144" s="112"/>
      <c r="GD144" s="112"/>
      <c r="GE144" s="112"/>
      <c r="GF144" s="112"/>
      <c r="GG144" s="112"/>
      <c r="GH144" s="112"/>
      <c r="GI144" s="112"/>
      <c r="GJ144" s="112"/>
      <c r="GK144" s="112"/>
      <c r="GL144" s="112"/>
      <c r="GM144" s="112"/>
      <c r="GN144" s="112"/>
      <c r="GO144" s="112"/>
      <c r="GP144" s="112"/>
      <c r="GQ144" s="112"/>
      <c r="GR144" s="112"/>
      <c r="GS144" s="112"/>
      <c r="GT144" s="112"/>
      <c r="GU144" s="112"/>
      <c r="GV144" s="112"/>
      <c r="GW144" s="112"/>
      <c r="GX144" s="112"/>
      <c r="GY144" s="112"/>
      <c r="GZ144" s="112"/>
      <c r="HA144" s="112"/>
      <c r="HB144" s="112"/>
      <c r="HC144" s="112"/>
      <c r="HD144" s="112"/>
      <c r="HE144" s="112"/>
      <c r="HF144" s="112"/>
      <c r="HG144" s="112"/>
      <c r="HH144" s="112"/>
      <c r="HI144" s="112"/>
      <c r="HJ144" s="112"/>
      <c r="HK144" s="112"/>
      <c r="HL144" s="112"/>
      <c r="HM144" s="112"/>
      <c r="HN144" s="112"/>
      <c r="HO144" s="112"/>
      <c r="HP144" s="112"/>
      <c r="HQ144" s="112"/>
      <c r="HR144" s="112"/>
      <c r="HS144" s="112"/>
      <c r="HT144" s="112"/>
      <c r="HU144" s="112"/>
      <c r="HV144" s="112"/>
      <c r="HW144" s="112"/>
    </row>
    <row r="145" spans="1:231">
      <c r="A145" s="35" t="s">
        <v>127</v>
      </c>
      <c r="B145" s="35" t="s">
        <v>71</v>
      </c>
      <c r="C145" s="35"/>
      <c r="D145" s="35"/>
      <c r="E145" s="35"/>
      <c r="F145" s="36"/>
      <c r="G145" s="37"/>
      <c r="H145" s="37"/>
      <c r="I145" s="37"/>
      <c r="J145" s="37"/>
      <c r="K145" s="37"/>
      <c r="L145" s="37"/>
      <c r="M145" s="37"/>
      <c r="N145" s="37"/>
      <c r="O145" s="37"/>
      <c r="P145" s="38" t="s">
        <v>72</v>
      </c>
      <c r="Q145" s="38"/>
      <c r="R145" s="38"/>
      <c r="S145" s="38"/>
      <c r="T145" s="38"/>
      <c r="U145" s="38"/>
      <c r="V145" s="38"/>
      <c r="W145" s="38"/>
      <c r="X145" s="38"/>
      <c r="Y145" s="38"/>
      <c r="Z145" s="38"/>
      <c r="AA145" s="38"/>
      <c r="AB145" s="40">
        <f t="shared" si="4"/>
        <v>0</v>
      </c>
      <c r="AC145" s="67"/>
      <c r="AD145" s="67"/>
      <c r="AE145" s="113"/>
      <c r="AF145" s="67"/>
      <c r="AG145" s="67"/>
      <c r="AH145" s="67"/>
      <c r="AI145" s="113"/>
      <c r="AJ145" s="113"/>
      <c r="AK145" s="113"/>
      <c r="AL145" s="113"/>
      <c r="AM145" s="113"/>
      <c r="AN145" s="113"/>
      <c r="AO145" s="113"/>
      <c r="AP145" s="113"/>
      <c r="AQ145" s="113"/>
      <c r="AR145" s="113"/>
      <c r="AS145" s="113"/>
      <c r="AT145" s="113"/>
      <c r="AU145" s="113"/>
      <c r="AV145" s="113"/>
      <c r="AW145" s="113"/>
      <c r="AX145" s="113"/>
      <c r="AY145" s="113"/>
      <c r="AZ145" s="113"/>
      <c r="BA145" s="113"/>
      <c r="BB145" s="113"/>
      <c r="BC145" s="113"/>
      <c r="BD145" s="113"/>
      <c r="BE145" s="113"/>
      <c r="BF145" s="113"/>
      <c r="BG145" s="113"/>
      <c r="BH145" s="113"/>
      <c r="BI145" s="113"/>
      <c r="BJ145" s="113"/>
      <c r="BK145" s="113"/>
      <c r="BL145" s="113"/>
      <c r="BM145" s="113"/>
      <c r="BN145" s="113"/>
      <c r="BO145" s="113"/>
      <c r="BP145" s="113"/>
      <c r="BQ145" s="113"/>
      <c r="BR145" s="113"/>
      <c r="BS145" s="113"/>
      <c r="BT145" s="113"/>
      <c r="BU145" s="113"/>
      <c r="BV145" s="113"/>
      <c r="BW145" s="113"/>
      <c r="BX145" s="113"/>
      <c r="BY145" s="113"/>
      <c r="BZ145" s="113"/>
      <c r="CA145" s="113"/>
      <c r="CB145" s="113"/>
      <c r="CC145" s="113"/>
      <c r="CD145" s="113"/>
      <c r="CE145" s="113"/>
      <c r="CF145" s="113"/>
      <c r="CG145" s="113"/>
      <c r="CH145" s="113"/>
      <c r="CI145" s="113"/>
      <c r="CJ145" s="113"/>
      <c r="CK145" s="113"/>
      <c r="CL145" s="114"/>
      <c r="CM145" s="114"/>
      <c r="CN145" s="114"/>
      <c r="CO145" s="114"/>
      <c r="CP145" s="114"/>
      <c r="CQ145" s="114"/>
      <c r="CR145" s="114"/>
      <c r="CS145" s="114"/>
      <c r="CT145" s="114"/>
      <c r="CU145" s="114"/>
      <c r="CV145" s="114"/>
      <c r="CW145" s="114"/>
      <c r="CX145" s="114"/>
      <c r="CY145" s="114"/>
      <c r="CZ145" s="114"/>
      <c r="DA145" s="114"/>
      <c r="DB145" s="114"/>
      <c r="DC145" s="114"/>
      <c r="DD145" s="114"/>
      <c r="DE145" s="114"/>
      <c r="DF145" s="114"/>
      <c r="DG145" s="114"/>
      <c r="DH145" s="114"/>
      <c r="DI145" s="114"/>
      <c r="DJ145" s="114"/>
      <c r="DK145" s="114"/>
      <c r="DL145" s="114"/>
      <c r="DM145" s="114"/>
      <c r="DN145" s="114"/>
      <c r="DO145" s="114"/>
      <c r="DP145" s="114"/>
      <c r="DQ145" s="114"/>
      <c r="DR145" s="114"/>
      <c r="DS145" s="114"/>
      <c r="DT145" s="114"/>
      <c r="DU145" s="114"/>
      <c r="DV145" s="114"/>
      <c r="DW145" s="114"/>
      <c r="DX145" s="114"/>
      <c r="DY145" s="114"/>
      <c r="DZ145" s="114"/>
      <c r="EA145" s="114"/>
      <c r="EB145" s="114"/>
      <c r="EC145" s="114"/>
      <c r="ED145" s="114"/>
      <c r="EE145" s="114"/>
      <c r="EF145" s="114"/>
      <c r="EG145" s="114"/>
      <c r="EH145" s="114"/>
      <c r="EI145" s="114"/>
      <c r="EJ145" s="114"/>
      <c r="EK145" s="114"/>
      <c r="EL145" s="114"/>
      <c r="EM145" s="114"/>
      <c r="EN145" s="114"/>
      <c r="EO145" s="114"/>
      <c r="EP145" s="114"/>
      <c r="EQ145" s="114"/>
      <c r="ER145" s="114"/>
      <c r="ES145" s="114"/>
      <c r="ET145" s="114"/>
      <c r="EU145" s="114"/>
      <c r="EV145" s="114"/>
      <c r="EW145" s="114"/>
      <c r="EX145" s="114"/>
      <c r="EY145" s="114"/>
      <c r="EZ145" s="114"/>
      <c r="FA145" s="114"/>
      <c r="FB145" s="114"/>
      <c r="FC145" s="114"/>
      <c r="FD145" s="114"/>
      <c r="FE145" s="114"/>
      <c r="FF145" s="114"/>
      <c r="FG145" s="114"/>
      <c r="FH145" s="114"/>
      <c r="FI145" s="114"/>
      <c r="FJ145" s="114"/>
      <c r="FK145" s="114"/>
      <c r="FL145" s="114"/>
      <c r="FM145" s="114"/>
      <c r="FN145" s="114"/>
      <c r="FO145" s="114"/>
      <c r="FP145" s="114"/>
      <c r="FQ145" s="114"/>
      <c r="FR145" s="114"/>
      <c r="FS145" s="114"/>
      <c r="FT145" s="114"/>
      <c r="FU145" s="114"/>
      <c r="FV145" s="114"/>
      <c r="FW145" s="114"/>
      <c r="FX145" s="114"/>
      <c r="FY145" s="114"/>
      <c r="FZ145" s="114"/>
      <c r="GA145" s="114"/>
      <c r="GB145" s="114"/>
      <c r="GC145" s="114"/>
      <c r="GD145" s="114"/>
      <c r="GE145" s="114"/>
      <c r="GF145" s="114"/>
      <c r="GG145" s="114"/>
      <c r="GH145" s="114"/>
      <c r="GI145" s="114"/>
      <c r="GJ145" s="114"/>
      <c r="GK145" s="114"/>
      <c r="GL145" s="114"/>
      <c r="GM145" s="114"/>
      <c r="GN145" s="114"/>
      <c r="GO145" s="114"/>
      <c r="GP145" s="114"/>
      <c r="GQ145" s="114"/>
      <c r="GR145" s="114"/>
      <c r="GS145" s="114"/>
      <c r="GT145" s="114"/>
      <c r="GU145" s="114"/>
      <c r="GV145" s="114"/>
      <c r="GW145" s="114"/>
      <c r="GX145" s="114"/>
      <c r="GY145" s="114"/>
      <c r="GZ145" s="114"/>
      <c r="HA145" s="114"/>
      <c r="HB145" s="114"/>
      <c r="HC145" s="114"/>
      <c r="HD145" s="114"/>
      <c r="HE145" s="114"/>
      <c r="HF145" s="114"/>
      <c r="HG145" s="114"/>
      <c r="HH145" s="114"/>
      <c r="HI145" s="114"/>
      <c r="HJ145" s="114"/>
      <c r="HK145" s="114"/>
      <c r="HL145" s="114"/>
      <c r="HM145" s="114"/>
      <c r="HN145" s="114"/>
      <c r="HO145" s="114"/>
      <c r="HP145" s="114"/>
      <c r="HQ145" s="114"/>
      <c r="HR145" s="114"/>
      <c r="HS145" s="114"/>
      <c r="HT145" s="114"/>
      <c r="HU145" s="114"/>
      <c r="HV145" s="114"/>
      <c r="HW145" s="114"/>
    </row>
    <row r="146" spans="1:231" ht="22.5">
      <c r="A146" s="43" t="s">
        <v>127</v>
      </c>
      <c r="B146" s="43" t="s">
        <v>71</v>
      </c>
      <c r="C146" s="43" t="s">
        <v>83</v>
      </c>
      <c r="D146" s="43"/>
      <c r="E146" s="43"/>
      <c r="F146" s="44"/>
      <c r="G146" s="43"/>
      <c r="H146" s="45"/>
      <c r="I146" s="45"/>
      <c r="J146" s="45"/>
      <c r="K146" s="45"/>
      <c r="L146" s="45"/>
      <c r="M146" s="45"/>
      <c r="N146" s="45"/>
      <c r="O146" s="45"/>
      <c r="P146" s="46" t="s">
        <v>84</v>
      </c>
      <c r="Q146" s="46"/>
      <c r="R146" s="46"/>
      <c r="S146" s="46"/>
      <c r="T146" s="46"/>
      <c r="U146" s="46"/>
      <c r="V146" s="46"/>
      <c r="W146" s="46"/>
      <c r="X146" s="46"/>
      <c r="Y146" s="46"/>
      <c r="Z146" s="46"/>
      <c r="AA146" s="46"/>
      <c r="AB146" s="40">
        <f t="shared" si="4"/>
        <v>0</v>
      </c>
      <c r="AC146" s="67"/>
      <c r="AD146" s="67"/>
      <c r="AE146" s="113"/>
      <c r="AF146" s="67"/>
      <c r="AG146" s="67"/>
      <c r="AH146" s="67"/>
      <c r="AI146" s="113"/>
      <c r="AJ146" s="113"/>
      <c r="AK146" s="113"/>
      <c r="AL146" s="113"/>
      <c r="AM146" s="113"/>
      <c r="AN146" s="113"/>
      <c r="AO146" s="113"/>
      <c r="AP146" s="113"/>
      <c r="AQ146" s="113"/>
      <c r="AR146" s="113"/>
      <c r="AS146" s="113"/>
      <c r="AT146" s="113"/>
      <c r="AU146" s="113"/>
      <c r="AV146" s="113"/>
      <c r="AW146" s="113"/>
      <c r="AX146" s="113"/>
      <c r="AY146" s="113"/>
      <c r="AZ146" s="113"/>
      <c r="BA146" s="113"/>
      <c r="BB146" s="113"/>
      <c r="BC146" s="113"/>
      <c r="BD146" s="113"/>
      <c r="BE146" s="113"/>
      <c r="BF146" s="113"/>
      <c r="BG146" s="113"/>
      <c r="BH146" s="113"/>
      <c r="BI146" s="113"/>
      <c r="BJ146" s="113"/>
      <c r="BK146" s="113"/>
      <c r="BL146" s="113"/>
      <c r="BM146" s="113"/>
      <c r="BN146" s="113"/>
      <c r="BO146" s="113"/>
      <c r="BP146" s="113"/>
      <c r="BQ146" s="113"/>
      <c r="BR146" s="113"/>
      <c r="BS146" s="113"/>
      <c r="BT146" s="113"/>
      <c r="BU146" s="113"/>
      <c r="BV146" s="113"/>
      <c r="BW146" s="113"/>
      <c r="BX146" s="113"/>
      <c r="BY146" s="113"/>
      <c r="BZ146" s="113"/>
      <c r="CA146" s="113"/>
      <c r="CB146" s="113"/>
      <c r="CC146" s="113"/>
      <c r="CD146" s="113"/>
      <c r="CE146" s="113"/>
      <c r="CF146" s="113"/>
      <c r="CG146" s="113"/>
      <c r="CH146" s="113"/>
      <c r="CI146" s="113"/>
      <c r="CJ146" s="113"/>
      <c r="CK146" s="113"/>
      <c r="CL146" s="114"/>
      <c r="CM146" s="114"/>
      <c r="CN146" s="114"/>
      <c r="CO146" s="114"/>
      <c r="CP146" s="114"/>
      <c r="CQ146" s="114"/>
      <c r="CR146" s="114"/>
      <c r="CS146" s="114"/>
      <c r="CT146" s="114"/>
      <c r="CU146" s="114"/>
      <c r="CV146" s="114"/>
      <c r="CW146" s="114"/>
      <c r="CX146" s="114"/>
      <c r="CY146" s="114"/>
      <c r="CZ146" s="114"/>
      <c r="DA146" s="114"/>
      <c r="DB146" s="114"/>
      <c r="DC146" s="114"/>
      <c r="DD146" s="114"/>
      <c r="DE146" s="114"/>
      <c r="DF146" s="114"/>
      <c r="DG146" s="114"/>
      <c r="DH146" s="114"/>
      <c r="DI146" s="114"/>
      <c r="DJ146" s="114"/>
      <c r="DK146" s="114"/>
      <c r="DL146" s="114"/>
      <c r="DM146" s="114"/>
      <c r="DN146" s="114"/>
      <c r="DO146" s="114"/>
      <c r="DP146" s="114"/>
      <c r="DQ146" s="114"/>
      <c r="DR146" s="114"/>
      <c r="DS146" s="114"/>
      <c r="DT146" s="114"/>
      <c r="DU146" s="114"/>
      <c r="DV146" s="114"/>
      <c r="DW146" s="114"/>
      <c r="DX146" s="114"/>
      <c r="DY146" s="114"/>
      <c r="DZ146" s="114"/>
      <c r="EA146" s="114"/>
      <c r="EB146" s="114"/>
      <c r="EC146" s="114"/>
      <c r="ED146" s="114"/>
      <c r="EE146" s="114"/>
      <c r="EF146" s="114"/>
      <c r="EG146" s="114"/>
      <c r="EH146" s="114"/>
      <c r="EI146" s="114"/>
      <c r="EJ146" s="114"/>
      <c r="EK146" s="114"/>
      <c r="EL146" s="114"/>
      <c r="EM146" s="114"/>
      <c r="EN146" s="114"/>
      <c r="EO146" s="114"/>
      <c r="EP146" s="114"/>
      <c r="EQ146" s="114"/>
      <c r="ER146" s="114"/>
      <c r="ES146" s="114"/>
      <c r="ET146" s="114"/>
      <c r="EU146" s="114"/>
      <c r="EV146" s="114"/>
      <c r="EW146" s="114"/>
      <c r="EX146" s="114"/>
      <c r="EY146" s="114"/>
      <c r="EZ146" s="114"/>
      <c r="FA146" s="114"/>
      <c r="FB146" s="114"/>
      <c r="FC146" s="114"/>
      <c r="FD146" s="114"/>
      <c r="FE146" s="114"/>
      <c r="FF146" s="114"/>
      <c r="FG146" s="114"/>
      <c r="FH146" s="114"/>
      <c r="FI146" s="114"/>
      <c r="FJ146" s="114"/>
      <c r="FK146" s="114"/>
      <c r="FL146" s="114"/>
      <c r="FM146" s="114"/>
      <c r="FN146" s="114"/>
      <c r="FO146" s="114"/>
      <c r="FP146" s="114"/>
      <c r="FQ146" s="114"/>
      <c r="FR146" s="114"/>
      <c r="FS146" s="114"/>
      <c r="FT146" s="114"/>
      <c r="FU146" s="114"/>
      <c r="FV146" s="114"/>
      <c r="FW146" s="114"/>
      <c r="FX146" s="114"/>
      <c r="FY146" s="114"/>
      <c r="FZ146" s="114"/>
      <c r="GA146" s="114"/>
      <c r="GB146" s="114"/>
      <c r="GC146" s="114"/>
      <c r="GD146" s="114"/>
      <c r="GE146" s="114"/>
      <c r="GF146" s="114"/>
      <c r="GG146" s="114"/>
      <c r="GH146" s="114"/>
      <c r="GI146" s="114"/>
      <c r="GJ146" s="114"/>
      <c r="GK146" s="114"/>
      <c r="GL146" s="114"/>
      <c r="GM146" s="114"/>
      <c r="GN146" s="114"/>
      <c r="GO146" s="114"/>
      <c r="GP146" s="114"/>
      <c r="GQ146" s="114"/>
      <c r="GR146" s="114"/>
      <c r="GS146" s="114"/>
      <c r="GT146" s="114"/>
      <c r="GU146" s="114"/>
      <c r="GV146" s="114"/>
      <c r="GW146" s="114"/>
      <c r="GX146" s="114"/>
      <c r="GY146" s="114"/>
      <c r="GZ146" s="114"/>
      <c r="HA146" s="114"/>
      <c r="HB146" s="114"/>
      <c r="HC146" s="114"/>
      <c r="HD146" s="114"/>
      <c r="HE146" s="114"/>
      <c r="HF146" s="114"/>
      <c r="HG146" s="114"/>
      <c r="HH146" s="114"/>
      <c r="HI146" s="114"/>
      <c r="HJ146" s="114"/>
      <c r="HK146" s="114"/>
      <c r="HL146" s="114"/>
      <c r="HM146" s="114"/>
      <c r="HN146" s="114"/>
      <c r="HO146" s="114"/>
      <c r="HP146" s="114"/>
      <c r="HQ146" s="114"/>
      <c r="HR146" s="114"/>
      <c r="HS146" s="114"/>
      <c r="HT146" s="114"/>
      <c r="HU146" s="114"/>
      <c r="HV146" s="114"/>
      <c r="HW146" s="114"/>
    </row>
    <row r="147" spans="1:231">
      <c r="A147" s="70" t="s">
        <v>127</v>
      </c>
      <c r="B147" s="70" t="s">
        <v>71</v>
      </c>
      <c r="C147" s="70" t="s">
        <v>83</v>
      </c>
      <c r="D147" s="70" t="s">
        <v>85</v>
      </c>
      <c r="E147" s="70"/>
      <c r="F147" s="85"/>
      <c r="G147" s="72"/>
      <c r="H147" s="72"/>
      <c r="I147" s="72"/>
      <c r="J147" s="72"/>
      <c r="K147" s="72"/>
      <c r="L147" s="72"/>
      <c r="M147" s="72"/>
      <c r="N147" s="72"/>
      <c r="O147" s="72"/>
      <c r="P147" s="73" t="s">
        <v>86</v>
      </c>
      <c r="Q147" s="73"/>
      <c r="R147" s="73"/>
      <c r="S147" s="73"/>
      <c r="T147" s="73"/>
      <c r="U147" s="73"/>
      <c r="V147" s="73"/>
      <c r="W147" s="73"/>
      <c r="X147" s="73"/>
      <c r="Y147" s="73"/>
      <c r="Z147" s="73"/>
      <c r="AA147" s="73"/>
      <c r="AB147" s="40">
        <f t="shared" si="4"/>
        <v>0</v>
      </c>
      <c r="AC147" s="67"/>
      <c r="AD147" s="67"/>
      <c r="AE147" s="113"/>
      <c r="AF147" s="67"/>
      <c r="AG147" s="67"/>
      <c r="AH147" s="67"/>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113"/>
      <c r="BW147" s="113"/>
      <c r="BX147" s="113"/>
      <c r="BY147" s="113"/>
      <c r="BZ147" s="113"/>
      <c r="CA147" s="113"/>
      <c r="CB147" s="113"/>
      <c r="CC147" s="113"/>
      <c r="CD147" s="113"/>
      <c r="CE147" s="113"/>
      <c r="CF147" s="113"/>
      <c r="CG147" s="113"/>
      <c r="CH147" s="113"/>
      <c r="CI147" s="113"/>
      <c r="CJ147" s="113"/>
      <c r="CK147" s="113"/>
      <c r="CL147" s="114"/>
      <c r="CM147" s="114"/>
      <c r="CN147" s="114"/>
      <c r="CO147" s="114"/>
      <c r="CP147" s="114"/>
      <c r="CQ147" s="114"/>
      <c r="CR147" s="114"/>
      <c r="CS147" s="114"/>
      <c r="CT147" s="114"/>
      <c r="CU147" s="114"/>
      <c r="CV147" s="114"/>
      <c r="CW147" s="114"/>
      <c r="CX147" s="114"/>
      <c r="CY147" s="114"/>
      <c r="CZ147" s="114"/>
      <c r="DA147" s="114"/>
      <c r="DB147" s="114"/>
      <c r="DC147" s="114"/>
      <c r="DD147" s="114"/>
      <c r="DE147" s="114"/>
      <c r="DF147" s="114"/>
      <c r="DG147" s="114"/>
      <c r="DH147" s="114"/>
      <c r="DI147" s="114"/>
      <c r="DJ147" s="114"/>
      <c r="DK147" s="114"/>
      <c r="DL147" s="114"/>
      <c r="DM147" s="114"/>
      <c r="DN147" s="114"/>
      <c r="DO147" s="114"/>
      <c r="DP147" s="114"/>
      <c r="DQ147" s="114"/>
      <c r="DR147" s="114"/>
      <c r="DS147" s="114"/>
      <c r="DT147" s="114"/>
      <c r="DU147" s="114"/>
      <c r="DV147" s="114"/>
      <c r="DW147" s="114"/>
      <c r="DX147" s="114"/>
      <c r="DY147" s="114"/>
      <c r="DZ147" s="114"/>
      <c r="EA147" s="114"/>
      <c r="EB147" s="114"/>
      <c r="EC147" s="114"/>
      <c r="ED147" s="114"/>
      <c r="EE147" s="114"/>
      <c r="EF147" s="114"/>
      <c r="EG147" s="114"/>
      <c r="EH147" s="114"/>
      <c r="EI147" s="114"/>
      <c r="EJ147" s="114"/>
      <c r="EK147" s="114"/>
      <c r="EL147" s="114"/>
      <c r="EM147" s="114"/>
      <c r="EN147" s="114"/>
      <c r="EO147" s="114"/>
      <c r="EP147" s="114"/>
      <c r="EQ147" s="114"/>
      <c r="ER147" s="114"/>
      <c r="ES147" s="114"/>
      <c r="ET147" s="114"/>
      <c r="EU147" s="114"/>
      <c r="EV147" s="114"/>
      <c r="EW147" s="114"/>
      <c r="EX147" s="114"/>
      <c r="EY147" s="114"/>
      <c r="EZ147" s="114"/>
      <c r="FA147" s="114"/>
      <c r="FB147" s="114"/>
      <c r="FC147" s="114"/>
      <c r="FD147" s="114"/>
      <c r="FE147" s="114"/>
      <c r="FF147" s="114"/>
      <c r="FG147" s="114"/>
      <c r="FH147" s="114"/>
      <c r="FI147" s="114"/>
      <c r="FJ147" s="114"/>
      <c r="FK147" s="114"/>
      <c r="FL147" s="114"/>
      <c r="FM147" s="114"/>
      <c r="FN147" s="114"/>
      <c r="FO147" s="114"/>
      <c r="FP147" s="114"/>
      <c r="FQ147" s="114"/>
      <c r="FR147" s="114"/>
      <c r="FS147" s="114"/>
      <c r="FT147" s="114"/>
      <c r="FU147" s="114"/>
      <c r="FV147" s="114"/>
      <c r="FW147" s="114"/>
      <c r="FX147" s="114"/>
      <c r="FY147" s="114"/>
      <c r="FZ147" s="114"/>
      <c r="GA147" s="114"/>
      <c r="GB147" s="114"/>
      <c r="GC147" s="114"/>
      <c r="GD147" s="114"/>
      <c r="GE147" s="114"/>
      <c r="GF147" s="114"/>
      <c r="GG147" s="114"/>
      <c r="GH147" s="114"/>
      <c r="GI147" s="114"/>
      <c r="GJ147" s="114"/>
      <c r="GK147" s="114"/>
      <c r="GL147" s="114"/>
      <c r="GM147" s="114"/>
      <c r="GN147" s="114"/>
      <c r="GO147" s="114"/>
      <c r="GP147" s="114"/>
      <c r="GQ147" s="114"/>
      <c r="GR147" s="114"/>
      <c r="GS147" s="114"/>
      <c r="GT147" s="114"/>
      <c r="GU147" s="114"/>
      <c r="GV147" s="114"/>
      <c r="GW147" s="114"/>
      <c r="GX147" s="114"/>
      <c r="GY147" s="114"/>
      <c r="GZ147" s="114"/>
      <c r="HA147" s="114"/>
      <c r="HB147" s="114"/>
      <c r="HC147" s="114"/>
      <c r="HD147" s="114"/>
      <c r="HE147" s="114"/>
      <c r="HF147" s="114"/>
      <c r="HG147" s="114"/>
      <c r="HH147" s="114"/>
      <c r="HI147" s="114"/>
      <c r="HJ147" s="114"/>
      <c r="HK147" s="114"/>
      <c r="HL147" s="114"/>
      <c r="HM147" s="114"/>
      <c r="HN147" s="114"/>
      <c r="HO147" s="114"/>
      <c r="HP147" s="114"/>
      <c r="HQ147" s="114"/>
      <c r="HR147" s="114"/>
      <c r="HS147" s="114"/>
      <c r="HT147" s="114"/>
      <c r="HU147" s="114"/>
      <c r="HV147" s="114"/>
      <c r="HW147" s="114"/>
    </row>
    <row r="148" spans="1:231">
      <c r="A148" s="78" t="s">
        <v>127</v>
      </c>
      <c r="B148" s="78" t="s">
        <v>71</v>
      </c>
      <c r="C148" s="78" t="s">
        <v>83</v>
      </c>
      <c r="D148" s="78" t="s">
        <v>85</v>
      </c>
      <c r="E148" s="78" t="s">
        <v>166</v>
      </c>
      <c r="F148" s="79"/>
      <c r="G148" s="80"/>
      <c r="H148" s="80"/>
      <c r="I148" s="80"/>
      <c r="J148" s="80"/>
      <c r="K148" s="80"/>
      <c r="L148" s="80"/>
      <c r="M148" s="80"/>
      <c r="N148" s="80"/>
      <c r="O148" s="80"/>
      <c r="P148" s="81" t="s">
        <v>167</v>
      </c>
      <c r="Q148" s="81"/>
      <c r="R148" s="81"/>
      <c r="S148" s="81"/>
      <c r="T148" s="81"/>
      <c r="U148" s="81"/>
      <c r="V148" s="81"/>
      <c r="W148" s="81"/>
      <c r="X148" s="81"/>
      <c r="Y148" s="81"/>
      <c r="Z148" s="81"/>
      <c r="AA148" s="81"/>
      <c r="AB148" s="40">
        <f t="shared" si="4"/>
        <v>0</v>
      </c>
      <c r="AC148" s="67"/>
      <c r="AD148" s="67"/>
      <c r="AE148" s="113"/>
      <c r="AF148" s="67"/>
      <c r="AG148" s="67"/>
      <c r="AH148" s="67"/>
      <c r="AI148" s="113"/>
      <c r="AJ148" s="113"/>
      <c r="AK148" s="113"/>
      <c r="AL148" s="113"/>
      <c r="AM148" s="113"/>
      <c r="AN148" s="113"/>
      <c r="AO148" s="113"/>
      <c r="AP148" s="113"/>
      <c r="AQ148" s="113"/>
      <c r="AR148" s="113"/>
      <c r="AS148" s="113"/>
      <c r="AT148" s="113"/>
      <c r="AU148" s="113"/>
      <c r="AV148" s="113"/>
      <c r="AW148" s="113"/>
      <c r="AX148" s="113"/>
      <c r="AY148" s="113"/>
      <c r="AZ148" s="113"/>
      <c r="BA148" s="113"/>
      <c r="BB148" s="113"/>
      <c r="BC148" s="113"/>
      <c r="BD148" s="113"/>
      <c r="BE148" s="113"/>
      <c r="BF148" s="113"/>
      <c r="BG148" s="113"/>
      <c r="BH148" s="113"/>
      <c r="BI148" s="113"/>
      <c r="BJ148" s="113"/>
      <c r="BK148" s="113"/>
      <c r="BL148" s="113"/>
      <c r="BM148" s="113"/>
      <c r="BN148" s="113"/>
      <c r="BO148" s="113"/>
      <c r="BP148" s="113"/>
      <c r="BQ148" s="113"/>
      <c r="BR148" s="113"/>
      <c r="BS148" s="113"/>
      <c r="BT148" s="113"/>
      <c r="BU148" s="113"/>
      <c r="BV148" s="113"/>
      <c r="BW148" s="113"/>
      <c r="BX148" s="113"/>
      <c r="BY148" s="113"/>
      <c r="BZ148" s="113"/>
      <c r="CA148" s="113"/>
      <c r="CB148" s="113"/>
      <c r="CC148" s="113"/>
      <c r="CD148" s="113"/>
      <c r="CE148" s="113"/>
      <c r="CF148" s="113"/>
      <c r="CG148" s="113"/>
      <c r="CH148" s="113"/>
      <c r="CI148" s="113"/>
      <c r="CJ148" s="113"/>
      <c r="CK148" s="113"/>
      <c r="CL148" s="115"/>
      <c r="CM148" s="115"/>
      <c r="CN148" s="115"/>
      <c r="CO148" s="115"/>
      <c r="CP148" s="115"/>
      <c r="CQ148" s="115"/>
      <c r="CR148" s="115"/>
      <c r="CS148" s="115"/>
      <c r="CT148" s="115"/>
      <c r="CU148" s="115"/>
      <c r="CV148" s="115"/>
      <c r="CW148" s="115"/>
      <c r="CX148" s="115"/>
      <c r="CY148" s="115"/>
      <c r="CZ148" s="115"/>
      <c r="DA148" s="115"/>
      <c r="DB148" s="115"/>
      <c r="DC148" s="115"/>
      <c r="DD148" s="115"/>
      <c r="DE148" s="115"/>
      <c r="DF148" s="115"/>
      <c r="DG148" s="115"/>
      <c r="DH148" s="115"/>
      <c r="DI148" s="115"/>
      <c r="DJ148" s="115"/>
      <c r="DK148" s="115"/>
      <c r="DL148" s="115"/>
      <c r="DM148" s="115"/>
      <c r="DN148" s="115"/>
      <c r="DO148" s="115"/>
      <c r="DP148" s="115"/>
      <c r="DQ148" s="115"/>
      <c r="DR148" s="115"/>
      <c r="DS148" s="115"/>
      <c r="DT148" s="115"/>
      <c r="DU148" s="115"/>
      <c r="DV148" s="115"/>
      <c r="DW148" s="115"/>
      <c r="DX148" s="115"/>
      <c r="DY148" s="115"/>
      <c r="DZ148" s="115"/>
      <c r="EA148" s="115"/>
      <c r="EB148" s="115"/>
      <c r="EC148" s="115"/>
      <c r="ED148" s="115"/>
      <c r="EE148" s="115"/>
      <c r="EF148" s="115"/>
      <c r="EG148" s="115"/>
      <c r="EH148" s="115"/>
      <c r="EI148" s="115"/>
      <c r="EJ148" s="115"/>
      <c r="EK148" s="115"/>
      <c r="EL148" s="115"/>
      <c r="EM148" s="115"/>
      <c r="EN148" s="115"/>
      <c r="EO148" s="115"/>
      <c r="EP148" s="115"/>
      <c r="EQ148" s="115"/>
      <c r="ER148" s="115"/>
      <c r="ES148" s="115"/>
      <c r="ET148" s="115"/>
      <c r="EU148" s="115"/>
      <c r="EV148" s="115"/>
      <c r="EW148" s="115"/>
      <c r="EX148" s="115"/>
      <c r="EY148" s="115"/>
      <c r="EZ148" s="115"/>
      <c r="FA148" s="115"/>
      <c r="FB148" s="115"/>
      <c r="FC148" s="115"/>
      <c r="FD148" s="115"/>
      <c r="FE148" s="115"/>
      <c r="FF148" s="115"/>
      <c r="FG148" s="115"/>
      <c r="FH148" s="115"/>
      <c r="FI148" s="115"/>
      <c r="FJ148" s="115"/>
      <c r="FK148" s="115"/>
      <c r="FL148" s="115"/>
      <c r="FM148" s="115"/>
      <c r="FN148" s="115"/>
      <c r="FO148" s="115"/>
      <c r="FP148" s="115"/>
      <c r="FQ148" s="115"/>
      <c r="FR148" s="115"/>
      <c r="FS148" s="115"/>
      <c r="FT148" s="115"/>
      <c r="FU148" s="115"/>
      <c r="FV148" s="115"/>
      <c r="FW148" s="115"/>
      <c r="FX148" s="115"/>
      <c r="FY148" s="115"/>
      <c r="FZ148" s="115"/>
      <c r="GA148" s="115"/>
      <c r="GB148" s="115"/>
      <c r="GC148" s="115"/>
      <c r="GD148" s="115"/>
      <c r="GE148" s="115"/>
      <c r="GF148" s="115"/>
      <c r="GG148" s="115"/>
      <c r="GH148" s="115"/>
      <c r="GI148" s="115"/>
      <c r="GJ148" s="115"/>
      <c r="GK148" s="115"/>
      <c r="GL148" s="115"/>
      <c r="GM148" s="115"/>
      <c r="GN148" s="115"/>
      <c r="GO148" s="115"/>
      <c r="GP148" s="115"/>
      <c r="GQ148" s="115"/>
      <c r="GR148" s="115"/>
      <c r="GS148" s="115"/>
      <c r="GT148" s="115"/>
      <c r="GU148" s="115"/>
      <c r="GV148" s="115"/>
      <c r="GW148" s="115"/>
      <c r="GX148" s="115"/>
      <c r="GY148" s="115"/>
      <c r="GZ148" s="115"/>
      <c r="HA148" s="115"/>
      <c r="HB148" s="115"/>
      <c r="HC148" s="115"/>
      <c r="HD148" s="115"/>
      <c r="HE148" s="115"/>
      <c r="HF148" s="115"/>
      <c r="HG148" s="115"/>
      <c r="HH148" s="115"/>
      <c r="HI148" s="115"/>
      <c r="HJ148" s="115"/>
      <c r="HK148" s="115"/>
      <c r="HL148" s="115"/>
      <c r="HM148" s="115"/>
      <c r="HN148" s="115"/>
      <c r="HO148" s="115"/>
      <c r="HP148" s="115"/>
      <c r="HQ148" s="115"/>
      <c r="HR148" s="115"/>
      <c r="HS148" s="115"/>
      <c r="HT148" s="115"/>
      <c r="HU148" s="115"/>
      <c r="HV148" s="115"/>
      <c r="HW148" s="115"/>
    </row>
    <row r="149" spans="1:231" s="65" customFormat="1" ht="135">
      <c r="A149" s="58" t="s">
        <v>127</v>
      </c>
      <c r="B149" s="58" t="s">
        <v>71</v>
      </c>
      <c r="C149" s="58" t="s">
        <v>83</v>
      </c>
      <c r="D149" s="58" t="s">
        <v>85</v>
      </c>
      <c r="E149" s="58" t="s">
        <v>166</v>
      </c>
      <c r="F149" s="59" t="s">
        <v>199</v>
      </c>
      <c r="G149" s="58" t="s">
        <v>308</v>
      </c>
      <c r="H149" s="58" t="s">
        <v>208</v>
      </c>
      <c r="I149" s="58"/>
      <c r="J149" s="58"/>
      <c r="K149" s="58"/>
      <c r="L149" s="58"/>
      <c r="M149" s="58"/>
      <c r="N149" s="58"/>
      <c r="O149" s="58"/>
      <c r="P149" s="106" t="s">
        <v>198</v>
      </c>
      <c r="Q149" s="39">
        <f t="shared" si="3"/>
        <v>3000000000</v>
      </c>
      <c r="R149" s="39" t="s">
        <v>492</v>
      </c>
      <c r="S149" s="195" t="s">
        <v>493</v>
      </c>
      <c r="T149" s="39" t="s">
        <v>494</v>
      </c>
      <c r="U149" s="39" t="s">
        <v>495</v>
      </c>
      <c r="V149" s="39" t="s">
        <v>479</v>
      </c>
      <c r="W149" s="39" t="s">
        <v>440</v>
      </c>
      <c r="X149" s="39">
        <v>3000000000</v>
      </c>
      <c r="Y149" s="39" t="s">
        <v>70</v>
      </c>
      <c r="Z149" s="39" t="s">
        <v>496</v>
      </c>
      <c r="AA149" s="39" t="s">
        <v>497</v>
      </c>
      <c r="AB149" s="40">
        <f t="shared" si="4"/>
        <v>3000000000</v>
      </c>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107">
        <v>3000000000</v>
      </c>
      <c r="CH149" s="116"/>
      <c r="CI149" s="116"/>
      <c r="CJ149" s="116"/>
      <c r="CK149" s="107"/>
      <c r="CL149" s="64"/>
      <c r="CM149" s="64"/>
      <c r="CN149" s="64"/>
      <c r="CO149" s="64"/>
      <c r="CP149" s="64"/>
      <c r="CQ149" s="64"/>
      <c r="CR149" s="64"/>
      <c r="CS149" s="64"/>
      <c r="CT149" s="64"/>
      <c r="CU149" s="64"/>
      <c r="CV149" s="64"/>
      <c r="CW149" s="64"/>
      <c r="CX149" s="64"/>
      <c r="CY149" s="64"/>
      <c r="CZ149" s="64"/>
      <c r="DA149" s="64"/>
      <c r="DB149" s="64"/>
      <c r="DC149" s="64"/>
      <c r="DD149" s="64"/>
      <c r="DE149" s="64"/>
      <c r="DF149" s="64"/>
      <c r="DG149" s="64"/>
      <c r="DH149" s="64"/>
      <c r="DI149" s="64"/>
      <c r="DJ149" s="64"/>
      <c r="DK149" s="64"/>
      <c r="DL149" s="64"/>
      <c r="DM149" s="64"/>
      <c r="DN149" s="64"/>
      <c r="DO149" s="64"/>
      <c r="DP149" s="64"/>
      <c r="DQ149" s="64"/>
      <c r="DR149" s="64"/>
      <c r="DS149" s="64"/>
      <c r="DT149" s="64"/>
      <c r="DU149" s="64"/>
      <c r="DV149" s="64"/>
      <c r="DW149" s="64"/>
      <c r="DX149" s="64"/>
      <c r="DY149" s="64"/>
      <c r="DZ149" s="64"/>
      <c r="EA149" s="64"/>
      <c r="EB149" s="64"/>
      <c r="EC149" s="64"/>
      <c r="ED149" s="64"/>
      <c r="EE149" s="64"/>
      <c r="EF149" s="64"/>
      <c r="EG149" s="64"/>
      <c r="EH149" s="64"/>
      <c r="EI149" s="64"/>
      <c r="EJ149" s="64"/>
      <c r="EK149" s="64"/>
      <c r="EL149" s="64"/>
      <c r="EM149" s="64"/>
      <c r="EN149" s="64"/>
      <c r="EO149" s="64"/>
      <c r="EP149" s="64"/>
      <c r="EQ149" s="64"/>
      <c r="ER149" s="64"/>
      <c r="ES149" s="64"/>
      <c r="ET149" s="64"/>
      <c r="EU149" s="64"/>
      <c r="EV149" s="64"/>
      <c r="EW149" s="64"/>
      <c r="EX149" s="64"/>
      <c r="EY149" s="64"/>
      <c r="EZ149" s="64"/>
      <c r="FA149" s="64"/>
      <c r="FB149" s="64"/>
      <c r="FC149" s="64"/>
      <c r="FD149" s="64"/>
      <c r="FE149" s="64"/>
      <c r="FF149" s="64"/>
      <c r="FG149" s="64"/>
      <c r="FH149" s="64"/>
      <c r="FI149" s="64"/>
      <c r="FJ149" s="64"/>
      <c r="FK149" s="64"/>
      <c r="FL149" s="64"/>
      <c r="FM149" s="64"/>
      <c r="FN149" s="64"/>
      <c r="FO149" s="64"/>
      <c r="FP149" s="64"/>
      <c r="FQ149" s="64"/>
      <c r="FR149" s="64"/>
      <c r="FS149" s="64"/>
      <c r="FT149" s="64"/>
      <c r="FU149" s="64"/>
      <c r="FV149" s="64"/>
      <c r="FW149" s="64"/>
      <c r="FX149" s="64"/>
      <c r="FY149" s="64"/>
      <c r="FZ149" s="64"/>
      <c r="GA149" s="64"/>
      <c r="GB149" s="64"/>
      <c r="GC149" s="64"/>
      <c r="GD149" s="64"/>
      <c r="GE149" s="64"/>
      <c r="GF149" s="64"/>
      <c r="GG149" s="64"/>
      <c r="GH149" s="64"/>
      <c r="GI149" s="64"/>
      <c r="GJ149" s="64"/>
      <c r="GK149" s="64"/>
      <c r="GL149" s="64"/>
      <c r="GM149" s="64"/>
      <c r="GN149" s="64"/>
      <c r="GO149" s="64"/>
      <c r="GP149" s="64"/>
      <c r="GQ149" s="64"/>
      <c r="GR149" s="64"/>
      <c r="GS149" s="64"/>
      <c r="GT149" s="64"/>
      <c r="GU149" s="64"/>
      <c r="GV149" s="64"/>
      <c r="GW149" s="64"/>
      <c r="GX149" s="64"/>
      <c r="GY149" s="64"/>
      <c r="GZ149" s="64"/>
      <c r="HA149" s="64"/>
      <c r="HB149" s="64"/>
      <c r="HC149" s="64"/>
      <c r="HD149" s="64"/>
      <c r="HE149" s="64"/>
      <c r="HF149" s="64"/>
      <c r="HG149" s="64"/>
      <c r="HH149" s="64"/>
      <c r="HI149" s="64"/>
      <c r="HJ149" s="64"/>
      <c r="HK149" s="64"/>
      <c r="HL149" s="64"/>
      <c r="HM149" s="64"/>
      <c r="HN149" s="64"/>
      <c r="HO149" s="64"/>
      <c r="HP149" s="64"/>
      <c r="HQ149" s="64"/>
      <c r="HR149" s="64"/>
      <c r="HS149" s="64"/>
      <c r="HT149" s="64"/>
      <c r="HU149" s="64"/>
      <c r="HV149" s="64"/>
      <c r="HW149" s="64"/>
    </row>
    <row r="150" spans="1:231">
      <c r="A150" s="78" t="s">
        <v>127</v>
      </c>
      <c r="B150" s="78" t="s">
        <v>71</v>
      </c>
      <c r="C150" s="78" t="s">
        <v>83</v>
      </c>
      <c r="D150" s="78" t="s">
        <v>85</v>
      </c>
      <c r="E150" s="78" t="s">
        <v>168</v>
      </c>
      <c r="F150" s="79"/>
      <c r="G150" s="80"/>
      <c r="H150" s="80"/>
      <c r="I150" s="80"/>
      <c r="J150" s="80"/>
      <c r="K150" s="80"/>
      <c r="L150" s="80"/>
      <c r="M150" s="80"/>
      <c r="N150" s="80"/>
      <c r="O150" s="80"/>
      <c r="P150" s="81" t="s">
        <v>169</v>
      </c>
      <c r="Q150" s="81"/>
      <c r="R150" s="81"/>
      <c r="S150" s="81"/>
      <c r="T150" s="81"/>
      <c r="U150" s="81"/>
      <c r="V150" s="81"/>
      <c r="W150" s="81"/>
      <c r="X150" s="81"/>
      <c r="Y150" s="81"/>
      <c r="Z150" s="81"/>
      <c r="AA150" s="81"/>
      <c r="AB150" s="40">
        <f t="shared" si="4"/>
        <v>0</v>
      </c>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E150" s="67"/>
      <c r="CF150" s="67"/>
      <c r="CG150" s="117"/>
      <c r="CH150" s="117"/>
      <c r="CI150" s="117"/>
      <c r="CJ150" s="117"/>
      <c r="CK150" s="117"/>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row>
    <row r="151" spans="1:231" s="65" customFormat="1" ht="101.25">
      <c r="A151" s="58" t="s">
        <v>127</v>
      </c>
      <c r="B151" s="58" t="s">
        <v>71</v>
      </c>
      <c r="C151" s="58" t="s">
        <v>83</v>
      </c>
      <c r="D151" s="58" t="s">
        <v>85</v>
      </c>
      <c r="E151" s="58" t="s">
        <v>168</v>
      </c>
      <c r="F151" s="59" t="s">
        <v>197</v>
      </c>
      <c r="G151" s="58" t="s">
        <v>309</v>
      </c>
      <c r="H151" s="58" t="s">
        <v>208</v>
      </c>
      <c r="I151" s="58"/>
      <c r="J151" s="58"/>
      <c r="K151" s="58"/>
      <c r="L151" s="58"/>
      <c r="M151" s="58"/>
      <c r="N151" s="58"/>
      <c r="O151" s="58"/>
      <c r="P151" s="118" t="s">
        <v>196</v>
      </c>
      <c r="Q151" s="39">
        <f t="shared" si="3"/>
        <v>2180000000</v>
      </c>
      <c r="R151" s="39" t="s">
        <v>498</v>
      </c>
      <c r="S151" s="195" t="s">
        <v>499</v>
      </c>
      <c r="T151" s="39" t="s">
        <v>500</v>
      </c>
      <c r="U151" s="39" t="s">
        <v>501</v>
      </c>
      <c r="V151" s="39" t="s">
        <v>479</v>
      </c>
      <c r="W151" s="39" t="s">
        <v>440</v>
      </c>
      <c r="X151" s="39">
        <v>2180000000</v>
      </c>
      <c r="Y151" s="39" t="s">
        <v>70</v>
      </c>
      <c r="Z151" s="39" t="s">
        <v>496</v>
      </c>
      <c r="AA151" s="39" t="s">
        <v>497</v>
      </c>
      <c r="AB151" s="40">
        <f t="shared" si="4"/>
        <v>2180000000</v>
      </c>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116">
        <v>2000000000</v>
      </c>
      <c r="CH151" s="116"/>
      <c r="CI151" s="116"/>
      <c r="CJ151" s="116"/>
      <c r="CK151" s="116">
        <v>180000000</v>
      </c>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62"/>
      <c r="EK151" s="62"/>
      <c r="EL151" s="62"/>
      <c r="EM151" s="62"/>
      <c r="EN151" s="62"/>
      <c r="EO151" s="62"/>
      <c r="EP151" s="62"/>
      <c r="EQ151" s="62"/>
      <c r="ER151" s="62"/>
      <c r="ES151" s="62"/>
      <c r="ET151" s="62"/>
      <c r="EU151" s="62"/>
      <c r="EV151" s="62"/>
      <c r="EW151" s="62"/>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62"/>
      <c r="HC151" s="62"/>
      <c r="HD151" s="62"/>
      <c r="HE151" s="62"/>
      <c r="HF151" s="62"/>
      <c r="HG151" s="62"/>
      <c r="HH151" s="62"/>
      <c r="HI151" s="62"/>
      <c r="HJ151" s="62"/>
      <c r="HK151" s="62"/>
      <c r="HL151" s="62"/>
      <c r="HM151" s="62"/>
      <c r="HN151" s="62"/>
      <c r="HO151" s="62"/>
      <c r="HP151" s="62"/>
      <c r="HQ151" s="64"/>
      <c r="HR151" s="64"/>
      <c r="HS151" s="64"/>
      <c r="HT151" s="64"/>
      <c r="HU151" s="64"/>
      <c r="HV151" s="64"/>
      <c r="HW151" s="64"/>
    </row>
    <row r="152" spans="1:231">
      <c r="A152" s="28" t="s">
        <v>102</v>
      </c>
      <c r="B152" s="28"/>
      <c r="C152" s="28"/>
      <c r="D152" s="28"/>
      <c r="E152" s="28"/>
      <c r="F152" s="29"/>
      <c r="G152" s="30"/>
      <c r="H152" s="30"/>
      <c r="I152" s="30"/>
      <c r="J152" s="30"/>
      <c r="K152" s="30"/>
      <c r="L152" s="30"/>
      <c r="M152" s="30"/>
      <c r="N152" s="30"/>
      <c r="O152" s="30"/>
      <c r="P152" s="108" t="s">
        <v>170</v>
      </c>
      <c r="Q152" s="108"/>
      <c r="R152" s="108"/>
      <c r="S152" s="108"/>
      <c r="T152" s="108"/>
      <c r="U152" s="108"/>
      <c r="V152" s="108"/>
      <c r="W152" s="108"/>
      <c r="X152" s="108"/>
      <c r="Y152" s="108"/>
      <c r="Z152" s="108"/>
      <c r="AA152" s="108"/>
      <c r="AB152" s="40">
        <f t="shared" si="4"/>
        <v>0</v>
      </c>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c r="BI152" s="66"/>
      <c r="BJ152" s="66"/>
      <c r="BK152" s="66"/>
      <c r="BL152" s="66"/>
      <c r="BM152" s="66"/>
      <c r="BN152" s="66"/>
      <c r="BO152" s="66"/>
      <c r="BP152" s="66"/>
      <c r="BQ152" s="66"/>
      <c r="BR152" s="66"/>
      <c r="BS152" s="66"/>
      <c r="BT152" s="66"/>
      <c r="BU152" s="66"/>
      <c r="BV152" s="66"/>
      <c r="BW152" s="66"/>
      <c r="BX152" s="66"/>
      <c r="BY152" s="66"/>
      <c r="BZ152" s="66"/>
      <c r="CA152" s="66"/>
      <c r="CB152" s="66"/>
      <c r="CC152" s="66"/>
      <c r="CD152" s="66"/>
      <c r="CE152" s="66"/>
      <c r="CF152" s="66"/>
      <c r="CG152" s="66"/>
      <c r="CH152" s="66"/>
      <c r="CI152" s="66"/>
      <c r="CJ152" s="66"/>
      <c r="CK152" s="66"/>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27"/>
      <c r="DP152" s="27"/>
      <c r="DQ152" s="27"/>
      <c r="DR152" s="27"/>
      <c r="DS152" s="27"/>
      <c r="DT152" s="27"/>
      <c r="DU152" s="27"/>
      <c r="DV152" s="27"/>
      <c r="DW152" s="27"/>
      <c r="DX152" s="27"/>
      <c r="DY152" s="27"/>
      <c r="DZ152" s="27"/>
      <c r="EA152" s="27"/>
      <c r="EB152" s="27"/>
      <c r="EC152" s="27"/>
      <c r="ED152" s="27"/>
      <c r="EE152" s="27"/>
      <c r="EF152" s="27"/>
      <c r="EG152" s="27"/>
      <c r="EH152" s="27"/>
      <c r="EI152" s="27"/>
      <c r="EJ152" s="27"/>
      <c r="EK152" s="27"/>
      <c r="EL152" s="27"/>
      <c r="EM152" s="27"/>
      <c r="EN152" s="27"/>
      <c r="EO152" s="27"/>
      <c r="EP152" s="27"/>
      <c r="EQ152" s="27"/>
      <c r="ER152" s="27"/>
      <c r="ES152" s="27"/>
      <c r="ET152" s="27"/>
      <c r="EU152" s="27"/>
      <c r="EV152" s="27"/>
      <c r="EW152" s="27"/>
      <c r="EX152" s="27"/>
      <c r="EY152" s="27"/>
      <c r="EZ152" s="27"/>
      <c r="FA152" s="27"/>
      <c r="FB152" s="27"/>
      <c r="FC152" s="27"/>
      <c r="FD152" s="27"/>
      <c r="FE152" s="27"/>
      <c r="FF152" s="27"/>
      <c r="FG152" s="27"/>
      <c r="FH152" s="27"/>
      <c r="FI152" s="27"/>
      <c r="FJ152" s="27"/>
      <c r="FK152" s="27"/>
      <c r="FL152" s="27"/>
      <c r="FM152" s="27"/>
      <c r="FN152" s="27"/>
      <c r="FO152" s="27"/>
      <c r="FP152" s="27"/>
      <c r="FQ152" s="27"/>
      <c r="FR152" s="27"/>
      <c r="FS152" s="27"/>
      <c r="FT152" s="27"/>
      <c r="FU152" s="27"/>
      <c r="FV152" s="27"/>
      <c r="FW152" s="27"/>
      <c r="FX152" s="27"/>
      <c r="FY152" s="27"/>
      <c r="FZ152" s="27"/>
      <c r="GA152" s="27"/>
      <c r="GB152" s="27"/>
      <c r="GC152" s="27"/>
      <c r="GD152" s="27"/>
      <c r="GE152" s="27"/>
      <c r="GF152" s="27"/>
      <c r="GG152" s="27"/>
      <c r="GH152" s="27"/>
      <c r="GI152" s="27"/>
      <c r="GJ152" s="27"/>
      <c r="GK152" s="27"/>
      <c r="GL152" s="27"/>
      <c r="GM152" s="27"/>
      <c r="GN152" s="27"/>
      <c r="GO152" s="27"/>
      <c r="GP152" s="27"/>
      <c r="GQ152" s="27"/>
      <c r="GR152" s="27"/>
      <c r="GS152" s="27"/>
      <c r="GT152" s="27"/>
      <c r="GU152" s="27"/>
      <c r="GV152" s="27"/>
      <c r="GW152" s="27"/>
      <c r="GX152" s="27"/>
      <c r="GY152" s="27"/>
      <c r="GZ152" s="27"/>
      <c r="HA152" s="27"/>
      <c r="HB152" s="27"/>
      <c r="HC152" s="27"/>
      <c r="HD152" s="27"/>
      <c r="HE152" s="27"/>
      <c r="HF152" s="27"/>
      <c r="HG152" s="27"/>
      <c r="HH152" s="27"/>
      <c r="HI152" s="27"/>
      <c r="HJ152" s="27"/>
      <c r="HK152" s="27"/>
      <c r="HL152" s="27"/>
      <c r="HM152" s="27"/>
      <c r="HN152" s="27"/>
      <c r="HO152" s="27"/>
      <c r="HP152" s="27"/>
      <c r="HQ152" s="11"/>
      <c r="HR152" s="11"/>
      <c r="HS152" s="11"/>
      <c r="HT152" s="11"/>
      <c r="HU152" s="11"/>
      <c r="HV152" s="11"/>
      <c r="HW152" s="11"/>
    </row>
    <row r="153" spans="1:231">
      <c r="A153" s="35" t="s">
        <v>102</v>
      </c>
      <c r="B153" s="35" t="s">
        <v>99</v>
      </c>
      <c r="C153" s="35"/>
      <c r="D153" s="35"/>
      <c r="E153" s="35"/>
      <c r="F153" s="36"/>
      <c r="G153" s="37"/>
      <c r="H153" s="37"/>
      <c r="I153" s="37"/>
      <c r="J153" s="37"/>
      <c r="K153" s="37"/>
      <c r="L153" s="37"/>
      <c r="M153" s="37"/>
      <c r="N153" s="37"/>
      <c r="O153" s="37"/>
      <c r="P153" s="38" t="s">
        <v>100</v>
      </c>
      <c r="Q153" s="38"/>
      <c r="R153" s="38"/>
      <c r="S153" s="38"/>
      <c r="T153" s="38"/>
      <c r="U153" s="38"/>
      <c r="V153" s="38"/>
      <c r="W153" s="38"/>
      <c r="X153" s="38"/>
      <c r="Y153" s="38"/>
      <c r="Z153" s="38"/>
      <c r="AA153" s="38"/>
      <c r="AB153" s="40">
        <f t="shared" si="4"/>
        <v>0</v>
      </c>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86"/>
      <c r="CH153" s="86"/>
      <c r="CI153" s="86"/>
      <c r="CJ153" s="86"/>
      <c r="CK153" s="86"/>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88"/>
      <c r="FD153" s="9"/>
      <c r="FE153" s="9"/>
      <c r="FF153" s="9"/>
      <c r="FG153" s="9"/>
      <c r="FH153" s="9"/>
      <c r="FI153" s="9"/>
      <c r="FJ153" s="9"/>
      <c r="FK153" s="9"/>
      <c r="FL153" s="9"/>
      <c r="FM153" s="9"/>
      <c r="FN153" s="9"/>
      <c r="FO153" s="9"/>
      <c r="FP153" s="9"/>
      <c r="FQ153" s="9"/>
      <c r="FR153" s="9"/>
      <c r="FS153" s="9"/>
      <c r="FT153" s="9"/>
      <c r="FU153" s="119"/>
      <c r="FV153" s="9"/>
      <c r="FW153" s="9"/>
      <c r="FX153" s="9"/>
      <c r="FY153" s="9"/>
      <c r="FZ153" s="9"/>
      <c r="GA153" s="9"/>
      <c r="GB153" s="9"/>
      <c r="GC153" s="9"/>
      <c r="GD153" s="9"/>
      <c r="GE153" s="9"/>
      <c r="GF153" s="9"/>
      <c r="GG153" s="9"/>
      <c r="GH153" s="9"/>
      <c r="GI153" s="9"/>
      <c r="GJ153" s="9"/>
      <c r="GK153" s="9"/>
      <c r="GL153" s="9"/>
      <c r="GM153" s="9"/>
      <c r="GN153" s="9"/>
      <c r="GO153" s="9"/>
      <c r="GP153" s="9"/>
      <c r="GQ153" s="9"/>
      <c r="GR153" s="9"/>
      <c r="GS153" s="9"/>
      <c r="GT153" s="9"/>
      <c r="GU153" s="9"/>
      <c r="GV153" s="9"/>
      <c r="GW153" s="9"/>
      <c r="GX153" s="9"/>
      <c r="GY153" s="9"/>
      <c r="GZ153" s="9"/>
      <c r="HA153" s="9"/>
      <c r="HB153" s="9"/>
      <c r="HC153" s="11"/>
      <c r="HD153" s="9"/>
      <c r="HE153" s="9"/>
      <c r="HF153" s="9"/>
      <c r="HG153" s="9"/>
      <c r="HH153" s="9"/>
      <c r="HI153" s="9"/>
      <c r="HJ153" s="11"/>
      <c r="HK153" s="11"/>
      <c r="HL153" s="11"/>
      <c r="HM153" s="11"/>
      <c r="HN153" s="11"/>
      <c r="HO153" s="11"/>
      <c r="HP153" s="11"/>
      <c r="HQ153" s="11"/>
      <c r="HR153" s="11"/>
      <c r="HS153" s="11"/>
      <c r="HT153" s="11"/>
      <c r="HU153" s="11"/>
      <c r="HV153" s="11"/>
      <c r="HW153" s="11"/>
    </row>
    <row r="154" spans="1:231">
      <c r="A154" s="43" t="s">
        <v>102</v>
      </c>
      <c r="B154" s="43" t="s">
        <v>99</v>
      </c>
      <c r="C154" s="43" t="s">
        <v>99</v>
      </c>
      <c r="D154" s="43"/>
      <c r="E154" s="43"/>
      <c r="F154" s="44"/>
      <c r="G154" s="43"/>
      <c r="H154" s="45"/>
      <c r="I154" s="45"/>
      <c r="J154" s="45"/>
      <c r="K154" s="45"/>
      <c r="L154" s="45"/>
      <c r="M154" s="45"/>
      <c r="N154" s="45"/>
      <c r="O154" s="45"/>
      <c r="P154" s="46" t="s">
        <v>111</v>
      </c>
      <c r="Q154" s="46"/>
      <c r="R154" s="46"/>
      <c r="S154" s="46"/>
      <c r="T154" s="46"/>
      <c r="U154" s="46"/>
      <c r="V154" s="46"/>
      <c r="W154" s="46"/>
      <c r="X154" s="46"/>
      <c r="Y154" s="46"/>
      <c r="Z154" s="46"/>
      <c r="AA154" s="46"/>
      <c r="AB154" s="40">
        <f t="shared" si="4"/>
        <v>0</v>
      </c>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c r="CE154" s="67"/>
      <c r="CF154" s="67"/>
      <c r="CG154" s="86"/>
      <c r="CH154" s="86"/>
      <c r="CI154" s="86"/>
      <c r="CJ154" s="86"/>
      <c r="CK154" s="86"/>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88"/>
      <c r="FD154" s="9"/>
      <c r="FE154" s="9"/>
      <c r="FF154" s="9"/>
      <c r="FG154" s="9"/>
      <c r="FH154" s="9"/>
      <c r="FI154" s="87"/>
      <c r="FJ154" s="87"/>
      <c r="FK154" s="87"/>
      <c r="FL154" s="87"/>
      <c r="FM154" s="87"/>
      <c r="FN154" s="87"/>
      <c r="FO154" s="87"/>
      <c r="FP154" s="87"/>
      <c r="FQ154" s="87"/>
      <c r="FR154" s="87"/>
      <c r="FS154" s="87"/>
      <c r="FT154" s="87"/>
      <c r="FU154" s="89"/>
      <c r="FV154" s="87"/>
      <c r="FW154" s="87"/>
      <c r="FX154" s="87"/>
      <c r="FY154" s="87"/>
      <c r="FZ154" s="87"/>
      <c r="GA154" s="87"/>
      <c r="GB154" s="87"/>
      <c r="GC154" s="87"/>
      <c r="GD154" s="87"/>
      <c r="GE154" s="87"/>
      <c r="GF154" s="87"/>
      <c r="GG154" s="87"/>
      <c r="GH154" s="87"/>
      <c r="GI154" s="87"/>
      <c r="GJ154" s="87"/>
      <c r="GK154" s="87"/>
      <c r="GL154" s="87"/>
      <c r="GM154" s="87"/>
      <c r="GN154" s="87"/>
      <c r="GO154" s="87"/>
      <c r="GP154" s="87"/>
      <c r="GQ154" s="87"/>
      <c r="GR154" s="87"/>
      <c r="GS154" s="87"/>
      <c r="GT154" s="87"/>
      <c r="GU154" s="87"/>
      <c r="GV154" s="87"/>
      <c r="GW154" s="87"/>
      <c r="GX154" s="87"/>
      <c r="GY154" s="87"/>
      <c r="GZ154" s="87"/>
      <c r="HA154" s="87"/>
      <c r="HB154" s="87"/>
      <c r="HC154" s="42"/>
      <c r="HD154" s="87"/>
      <c r="HE154" s="87"/>
      <c r="HF154" s="87"/>
      <c r="HG154" s="87"/>
      <c r="HH154" s="87"/>
      <c r="HI154" s="87"/>
      <c r="HJ154" s="42"/>
      <c r="HK154" s="42"/>
      <c r="HL154" s="42"/>
      <c r="HM154" s="42"/>
      <c r="HN154" s="42"/>
      <c r="HO154" s="42"/>
      <c r="HP154" s="42"/>
      <c r="HQ154" s="11"/>
      <c r="HR154" s="11"/>
      <c r="HS154" s="11"/>
      <c r="HT154" s="11"/>
      <c r="HU154" s="11"/>
      <c r="HV154" s="11"/>
      <c r="HW154" s="11"/>
    </row>
    <row r="155" spans="1:231">
      <c r="A155" s="70" t="s">
        <v>102</v>
      </c>
      <c r="B155" s="70" t="s">
        <v>99</v>
      </c>
      <c r="C155" s="70" t="s">
        <v>99</v>
      </c>
      <c r="D155" s="70" t="s">
        <v>69</v>
      </c>
      <c r="E155" s="70"/>
      <c r="F155" s="85"/>
      <c r="G155" s="72"/>
      <c r="H155" s="72"/>
      <c r="I155" s="72"/>
      <c r="J155" s="72"/>
      <c r="K155" s="72"/>
      <c r="L155" s="72"/>
      <c r="M155" s="72"/>
      <c r="N155" s="72"/>
      <c r="O155" s="72"/>
      <c r="P155" s="73" t="s">
        <v>171</v>
      </c>
      <c r="Q155" s="73"/>
      <c r="R155" s="73"/>
      <c r="S155" s="73"/>
      <c r="T155" s="73"/>
      <c r="U155" s="73"/>
      <c r="V155" s="73"/>
      <c r="W155" s="73"/>
      <c r="X155" s="73"/>
      <c r="Y155" s="73"/>
      <c r="Z155" s="73"/>
      <c r="AA155" s="73"/>
      <c r="AB155" s="40">
        <f t="shared" si="4"/>
        <v>0</v>
      </c>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c r="CE155" s="67"/>
      <c r="CF155" s="67"/>
      <c r="CG155" s="86"/>
      <c r="CH155" s="86"/>
      <c r="CI155" s="86"/>
      <c r="CJ155" s="86"/>
      <c r="CK155" s="86"/>
      <c r="CL155" s="87"/>
      <c r="CM155" s="87"/>
      <c r="CN155" s="87"/>
      <c r="CO155" s="87"/>
      <c r="CP155" s="87"/>
      <c r="CQ155" s="87"/>
      <c r="CR155" s="87"/>
      <c r="CS155" s="87"/>
      <c r="CT155" s="87"/>
      <c r="CU155" s="87"/>
      <c r="CV155" s="87"/>
      <c r="CW155" s="87"/>
      <c r="CX155" s="87"/>
      <c r="CY155" s="87"/>
      <c r="CZ155" s="87"/>
      <c r="DA155" s="87"/>
      <c r="DB155" s="87"/>
      <c r="DC155" s="87"/>
      <c r="DD155" s="87"/>
      <c r="DE155" s="87"/>
      <c r="DF155" s="87"/>
      <c r="DG155" s="87"/>
      <c r="DH155" s="87"/>
      <c r="DI155" s="87"/>
      <c r="DJ155" s="87"/>
      <c r="DK155" s="87"/>
      <c r="DL155" s="87"/>
      <c r="DM155" s="87"/>
      <c r="DN155" s="87"/>
      <c r="DO155" s="87"/>
      <c r="DP155" s="87"/>
      <c r="DQ155" s="87"/>
      <c r="DR155" s="87"/>
      <c r="DS155" s="87"/>
      <c r="DT155" s="87"/>
      <c r="DU155" s="87"/>
      <c r="DV155" s="87"/>
      <c r="DW155" s="87"/>
      <c r="DX155" s="87"/>
      <c r="DY155" s="87"/>
      <c r="DZ155" s="87"/>
      <c r="EA155" s="87"/>
      <c r="EB155" s="87"/>
      <c r="EC155" s="87"/>
      <c r="ED155" s="87"/>
      <c r="EE155" s="87"/>
      <c r="EF155" s="87"/>
      <c r="EG155" s="87"/>
      <c r="EH155" s="87"/>
      <c r="EI155" s="87"/>
      <c r="EJ155" s="87"/>
      <c r="EK155" s="87"/>
      <c r="EL155" s="87"/>
      <c r="EM155" s="87"/>
      <c r="EN155" s="87"/>
      <c r="EO155" s="87"/>
      <c r="EP155" s="87"/>
      <c r="EQ155" s="87"/>
      <c r="ER155" s="87"/>
      <c r="ES155" s="87"/>
      <c r="ET155" s="87"/>
      <c r="EU155" s="87"/>
      <c r="EV155" s="87"/>
      <c r="EW155" s="87"/>
      <c r="EX155" s="87"/>
      <c r="EY155" s="87"/>
      <c r="EZ155" s="87"/>
      <c r="FA155" s="87"/>
      <c r="FB155" s="87"/>
      <c r="FC155" s="88"/>
      <c r="FD155" s="87"/>
      <c r="FE155" s="87"/>
      <c r="FF155" s="87"/>
      <c r="FG155" s="87"/>
      <c r="FH155" s="87"/>
      <c r="FI155" s="87"/>
      <c r="FJ155" s="87"/>
      <c r="FK155" s="87"/>
      <c r="FL155" s="87"/>
      <c r="FM155" s="87"/>
      <c r="FN155" s="87"/>
      <c r="FO155" s="87"/>
      <c r="FP155" s="87"/>
      <c r="FQ155" s="87"/>
      <c r="FR155" s="87"/>
      <c r="FS155" s="87"/>
      <c r="FT155" s="87"/>
      <c r="FU155" s="89"/>
      <c r="FV155" s="87"/>
      <c r="FW155" s="87"/>
      <c r="FX155" s="87"/>
      <c r="FY155" s="87"/>
      <c r="FZ155" s="87"/>
      <c r="GA155" s="87"/>
      <c r="GB155" s="87"/>
      <c r="GC155" s="87"/>
      <c r="GD155" s="87"/>
      <c r="GE155" s="87"/>
      <c r="GF155" s="87"/>
      <c r="GG155" s="87"/>
      <c r="GH155" s="87"/>
      <c r="GI155" s="87"/>
      <c r="GJ155" s="87"/>
      <c r="GK155" s="87"/>
      <c r="GL155" s="87"/>
      <c r="GM155" s="87"/>
      <c r="GN155" s="87"/>
      <c r="GO155" s="87"/>
      <c r="GP155" s="87"/>
      <c r="GQ155" s="87"/>
      <c r="GR155" s="87"/>
      <c r="GS155" s="87"/>
      <c r="GT155" s="87"/>
      <c r="GU155" s="87"/>
      <c r="GV155" s="87"/>
      <c r="GW155" s="87"/>
      <c r="GX155" s="87"/>
      <c r="GY155" s="87"/>
      <c r="GZ155" s="87"/>
      <c r="HA155" s="87"/>
      <c r="HB155" s="87"/>
      <c r="HC155" s="42"/>
      <c r="HD155" s="87"/>
      <c r="HE155" s="87"/>
      <c r="HF155" s="87"/>
      <c r="HG155" s="87"/>
      <c r="HH155" s="87"/>
      <c r="HI155" s="87"/>
      <c r="HJ155" s="42"/>
      <c r="HK155" s="42"/>
      <c r="HL155" s="42"/>
      <c r="HM155" s="42"/>
      <c r="HN155" s="42"/>
      <c r="HO155" s="42"/>
      <c r="HP155" s="42"/>
      <c r="HQ155" s="42"/>
      <c r="HR155" s="42"/>
      <c r="HS155" s="42"/>
      <c r="HT155" s="42"/>
      <c r="HU155" s="42"/>
      <c r="HV155" s="42"/>
      <c r="HW155" s="42"/>
    </row>
    <row r="156" spans="1:231">
      <c r="A156" s="78" t="s">
        <v>102</v>
      </c>
      <c r="B156" s="78" t="s">
        <v>99</v>
      </c>
      <c r="C156" s="78" t="s">
        <v>99</v>
      </c>
      <c r="D156" s="78" t="s">
        <v>69</v>
      </c>
      <c r="E156" s="78" t="s">
        <v>134</v>
      </c>
      <c r="F156" s="79"/>
      <c r="G156" s="80"/>
      <c r="H156" s="80"/>
      <c r="I156" s="80"/>
      <c r="J156" s="80"/>
      <c r="K156" s="80"/>
      <c r="L156" s="80"/>
      <c r="M156" s="80"/>
      <c r="N156" s="80"/>
      <c r="O156" s="80"/>
      <c r="P156" s="81" t="s">
        <v>172</v>
      </c>
      <c r="Q156" s="81"/>
      <c r="R156" s="81"/>
      <c r="S156" s="81"/>
      <c r="T156" s="81"/>
      <c r="U156" s="81"/>
      <c r="V156" s="81"/>
      <c r="W156" s="81"/>
      <c r="X156" s="81"/>
      <c r="Y156" s="81"/>
      <c r="Z156" s="81"/>
      <c r="AA156" s="81"/>
      <c r="AB156" s="40">
        <f t="shared" si="4"/>
        <v>0</v>
      </c>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c r="BS156" s="66"/>
      <c r="BT156" s="66"/>
      <c r="BU156" s="66"/>
      <c r="BV156" s="66"/>
      <c r="BW156" s="66"/>
      <c r="BX156" s="66"/>
      <c r="BY156" s="66"/>
      <c r="BZ156" s="66"/>
      <c r="CA156" s="66"/>
      <c r="CB156" s="66"/>
      <c r="CC156" s="66"/>
      <c r="CD156" s="66"/>
      <c r="CE156" s="66"/>
      <c r="CF156" s="66"/>
      <c r="CG156" s="86"/>
      <c r="CH156" s="86"/>
      <c r="CI156" s="86"/>
      <c r="CJ156" s="86"/>
      <c r="CK156" s="86"/>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88"/>
      <c r="FD156" s="9"/>
      <c r="FE156" s="9"/>
      <c r="FF156" s="9"/>
      <c r="FG156" s="9"/>
      <c r="FH156" s="9"/>
      <c r="FI156" s="120"/>
      <c r="FJ156" s="120"/>
      <c r="FK156" s="120"/>
      <c r="FL156" s="120"/>
      <c r="FM156" s="120"/>
      <c r="FN156" s="120"/>
      <c r="FO156" s="120"/>
      <c r="FP156" s="120"/>
      <c r="FQ156" s="120"/>
      <c r="FR156" s="120"/>
      <c r="FS156" s="120"/>
      <c r="FT156" s="120"/>
      <c r="FU156" s="121"/>
      <c r="FV156" s="120"/>
      <c r="FW156" s="120"/>
      <c r="FX156" s="120"/>
      <c r="FY156" s="120"/>
      <c r="FZ156" s="120"/>
      <c r="GA156" s="120"/>
      <c r="GB156" s="120"/>
      <c r="GC156" s="120"/>
      <c r="GD156" s="120"/>
      <c r="GE156" s="120"/>
      <c r="GF156" s="120"/>
      <c r="GG156" s="120"/>
      <c r="GH156" s="120"/>
      <c r="GI156" s="120"/>
      <c r="GJ156" s="120"/>
      <c r="GK156" s="120"/>
      <c r="GL156" s="120"/>
      <c r="GM156" s="120"/>
      <c r="GN156" s="120"/>
      <c r="GO156" s="120"/>
      <c r="GP156" s="120"/>
      <c r="GQ156" s="120"/>
      <c r="GR156" s="120"/>
      <c r="GS156" s="120"/>
      <c r="GT156" s="120"/>
      <c r="GU156" s="120"/>
      <c r="GV156" s="120"/>
      <c r="GW156" s="120"/>
      <c r="GX156" s="120"/>
      <c r="GY156" s="120"/>
      <c r="GZ156" s="120"/>
      <c r="HA156" s="120"/>
      <c r="HB156" s="120"/>
      <c r="HC156" s="27"/>
      <c r="HD156" s="120"/>
      <c r="HE156" s="120"/>
      <c r="HF156" s="120"/>
      <c r="HG156" s="120"/>
      <c r="HH156" s="120"/>
      <c r="HI156" s="120"/>
      <c r="HJ156" s="27"/>
      <c r="HK156" s="27"/>
      <c r="HL156" s="27"/>
      <c r="HM156" s="27"/>
      <c r="HN156" s="27"/>
      <c r="HO156" s="27"/>
      <c r="HP156" s="27"/>
      <c r="HQ156" s="11"/>
      <c r="HR156" s="11"/>
      <c r="HS156" s="11"/>
      <c r="HT156" s="11"/>
      <c r="HU156" s="11"/>
      <c r="HV156" s="11"/>
      <c r="HW156" s="11"/>
    </row>
    <row r="157" spans="1:231" s="65" customFormat="1" ht="112.5">
      <c r="A157" s="58" t="s">
        <v>102</v>
      </c>
      <c r="B157" s="58" t="s">
        <v>99</v>
      </c>
      <c r="C157" s="58" t="s">
        <v>99</v>
      </c>
      <c r="D157" s="58" t="s">
        <v>69</v>
      </c>
      <c r="E157" s="58" t="s">
        <v>134</v>
      </c>
      <c r="F157" s="59">
        <v>2018005810174</v>
      </c>
      <c r="G157" s="58" t="s">
        <v>310</v>
      </c>
      <c r="H157" s="58" t="s">
        <v>209</v>
      </c>
      <c r="I157" s="58"/>
      <c r="J157" s="58"/>
      <c r="K157" s="58"/>
      <c r="L157" s="58"/>
      <c r="M157" s="58"/>
      <c r="N157" s="58"/>
      <c r="O157" s="58"/>
      <c r="P157" s="4" t="s">
        <v>244</v>
      </c>
      <c r="Q157" s="39">
        <f t="shared" si="3"/>
        <v>243750000</v>
      </c>
      <c r="R157" s="222" t="s">
        <v>837</v>
      </c>
      <c r="S157" s="222" t="s">
        <v>838</v>
      </c>
      <c r="T157" s="222" t="s">
        <v>839</v>
      </c>
      <c r="U157" s="222" t="s">
        <v>840</v>
      </c>
      <c r="V157" s="224">
        <v>43955</v>
      </c>
      <c r="W157" s="224">
        <v>44015</v>
      </c>
      <c r="X157" s="221">
        <v>243750000</v>
      </c>
      <c r="Y157" s="222" t="s">
        <v>841</v>
      </c>
      <c r="Z157" s="222" t="s">
        <v>842</v>
      </c>
      <c r="AA157" s="222"/>
      <c r="AB157" s="40">
        <f t="shared" si="4"/>
        <v>243750000</v>
      </c>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9">
        <v>240000000</v>
      </c>
      <c r="BJ157" s="61">
        <v>3750000</v>
      </c>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122"/>
      <c r="CM157" s="122"/>
      <c r="CN157" s="122"/>
      <c r="CO157" s="122"/>
      <c r="CP157" s="122"/>
      <c r="CQ157" s="122"/>
      <c r="CR157" s="122"/>
      <c r="CS157" s="122"/>
      <c r="CT157" s="122"/>
      <c r="CU157" s="122"/>
      <c r="CV157" s="122"/>
      <c r="CW157" s="122"/>
      <c r="CX157" s="122"/>
      <c r="CY157" s="122"/>
      <c r="CZ157" s="122"/>
      <c r="DA157" s="122"/>
      <c r="DB157" s="122"/>
      <c r="DC157" s="122"/>
      <c r="DD157" s="122"/>
      <c r="DE157" s="122"/>
      <c r="DF157" s="122"/>
      <c r="DG157" s="122"/>
      <c r="DH157" s="122"/>
      <c r="DI157" s="122"/>
      <c r="DJ157" s="122"/>
      <c r="DK157" s="122"/>
      <c r="DL157" s="122"/>
      <c r="DM157" s="122"/>
      <c r="DN157" s="122"/>
      <c r="DO157" s="122"/>
      <c r="DP157" s="122"/>
      <c r="DQ157" s="122"/>
      <c r="DR157" s="122"/>
      <c r="DS157" s="122"/>
      <c r="DT157" s="122"/>
      <c r="DU157" s="122"/>
      <c r="DV157" s="122"/>
      <c r="DW157" s="122"/>
      <c r="DX157" s="122"/>
      <c r="DY157" s="122"/>
      <c r="DZ157" s="122"/>
      <c r="EA157" s="122"/>
      <c r="EB157" s="122"/>
      <c r="EC157" s="122"/>
      <c r="ED157" s="122"/>
      <c r="EE157" s="122"/>
      <c r="EF157" s="122"/>
      <c r="EG157" s="122"/>
      <c r="EH157" s="122"/>
      <c r="EI157" s="122"/>
      <c r="EJ157" s="122"/>
      <c r="EK157" s="122"/>
      <c r="EL157" s="122"/>
      <c r="EM157" s="122"/>
      <c r="EN157" s="122"/>
      <c r="EO157" s="122"/>
      <c r="EP157" s="122"/>
      <c r="EQ157" s="122"/>
      <c r="ER157" s="122"/>
      <c r="ES157" s="122"/>
      <c r="ET157" s="122"/>
      <c r="EU157" s="122"/>
      <c r="EV157" s="122"/>
      <c r="EW157" s="122"/>
      <c r="EX157" s="122"/>
      <c r="EY157" s="122"/>
      <c r="EZ157" s="122"/>
      <c r="FA157" s="122"/>
      <c r="FB157" s="122"/>
      <c r="FC157" s="122"/>
      <c r="FD157" s="122"/>
      <c r="FE157" s="122"/>
      <c r="FF157" s="122"/>
      <c r="FG157" s="122"/>
      <c r="FH157" s="122"/>
      <c r="FI157" s="122"/>
      <c r="FJ157" s="122"/>
      <c r="FK157" s="122"/>
      <c r="FL157" s="122"/>
      <c r="FM157" s="122"/>
      <c r="FN157" s="122"/>
      <c r="FO157" s="122"/>
      <c r="FP157" s="122"/>
      <c r="FQ157" s="122"/>
      <c r="FR157" s="122"/>
      <c r="FS157" s="122"/>
      <c r="FT157" s="122"/>
      <c r="FU157" s="123"/>
      <c r="FV157" s="122"/>
      <c r="FW157" s="122"/>
      <c r="FX157" s="122"/>
      <c r="FY157" s="122"/>
      <c r="FZ157" s="122"/>
      <c r="GA157" s="122"/>
      <c r="GB157" s="122"/>
      <c r="GC157" s="122"/>
      <c r="GD157" s="122"/>
      <c r="GE157" s="122"/>
      <c r="GF157" s="122"/>
      <c r="GG157" s="122"/>
      <c r="GH157" s="122"/>
      <c r="GI157" s="122"/>
      <c r="GJ157" s="122"/>
      <c r="GK157" s="122"/>
      <c r="GL157" s="122"/>
      <c r="GM157" s="122"/>
      <c r="GN157" s="122"/>
      <c r="GO157" s="122"/>
      <c r="GP157" s="122"/>
      <c r="GQ157" s="122"/>
      <c r="GR157" s="122"/>
      <c r="GS157" s="122"/>
      <c r="GT157" s="122"/>
      <c r="GU157" s="122"/>
      <c r="GV157" s="122"/>
      <c r="GW157" s="122"/>
      <c r="GX157" s="122"/>
      <c r="GY157" s="122"/>
      <c r="GZ157" s="122"/>
      <c r="HA157" s="122"/>
      <c r="HB157" s="122"/>
      <c r="HC157" s="64"/>
      <c r="HD157" s="122"/>
      <c r="HE157" s="122"/>
      <c r="HF157" s="122"/>
      <c r="HG157" s="122"/>
      <c r="HH157" s="122"/>
      <c r="HI157" s="122"/>
      <c r="HJ157" s="64"/>
      <c r="HK157" s="64"/>
      <c r="HL157" s="64"/>
      <c r="HM157" s="64"/>
      <c r="HN157" s="64"/>
      <c r="HO157" s="64"/>
      <c r="HP157" s="64"/>
      <c r="HQ157" s="64"/>
      <c r="HR157" s="64"/>
      <c r="HS157" s="64"/>
      <c r="HT157" s="64"/>
      <c r="HU157" s="64"/>
      <c r="HV157" s="64"/>
      <c r="HW157" s="64"/>
    </row>
    <row r="158" spans="1:231" s="65" customFormat="1" ht="101.25">
      <c r="A158" s="58" t="s">
        <v>102</v>
      </c>
      <c r="B158" s="58" t="s">
        <v>99</v>
      </c>
      <c r="C158" s="58" t="s">
        <v>99</v>
      </c>
      <c r="D158" s="58" t="s">
        <v>69</v>
      </c>
      <c r="E158" s="58" t="s">
        <v>134</v>
      </c>
      <c r="F158" s="3">
        <v>2019005810152</v>
      </c>
      <c r="G158" s="58" t="s">
        <v>311</v>
      </c>
      <c r="H158" s="58" t="s">
        <v>209</v>
      </c>
      <c r="I158" s="58"/>
      <c r="J158" s="58"/>
      <c r="K158" s="58"/>
      <c r="L158" s="58"/>
      <c r="M158" s="58"/>
      <c r="N158" s="58"/>
      <c r="O158" s="58"/>
      <c r="P158" s="4" t="s">
        <v>245</v>
      </c>
      <c r="Q158" s="39">
        <f t="shared" si="3"/>
        <v>150000000</v>
      </c>
      <c r="R158" s="222" t="s">
        <v>843</v>
      </c>
      <c r="S158" s="222" t="s">
        <v>844</v>
      </c>
      <c r="T158" s="223" t="s">
        <v>845</v>
      </c>
      <c r="U158" s="222" t="s">
        <v>846</v>
      </c>
      <c r="V158" s="224">
        <v>43876</v>
      </c>
      <c r="W158" s="224">
        <v>43996</v>
      </c>
      <c r="X158" s="222">
        <v>150000000</v>
      </c>
      <c r="Y158" s="222" t="s">
        <v>841</v>
      </c>
      <c r="Z158" s="222" t="s">
        <v>842</v>
      </c>
      <c r="AA158" s="222"/>
      <c r="AB158" s="40">
        <f t="shared" si="4"/>
        <v>150000000</v>
      </c>
      <c r="AC158" s="61"/>
      <c r="AD158" s="61"/>
      <c r="AE158" s="61"/>
      <c r="AF158" s="61"/>
      <c r="AG158" s="61"/>
      <c r="AH158" s="61"/>
      <c r="AI158" s="61"/>
      <c r="AJ158" s="61"/>
      <c r="AK158" s="61"/>
      <c r="AL158" s="61"/>
      <c r="AM158" s="61"/>
      <c r="AN158" s="179"/>
      <c r="AO158" s="61"/>
      <c r="AP158" s="61"/>
      <c r="AQ158" s="61">
        <v>33868661</v>
      </c>
      <c r="AR158" s="177">
        <f>133185000-50000000</f>
        <v>83185000</v>
      </c>
      <c r="AS158" s="61">
        <v>1614000</v>
      </c>
      <c r="AT158" s="61">
        <v>2421000</v>
      </c>
      <c r="AU158" s="61">
        <v>28911339</v>
      </c>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122"/>
      <c r="CM158" s="122"/>
      <c r="CN158" s="122"/>
      <c r="CO158" s="122"/>
      <c r="CP158" s="122"/>
      <c r="CQ158" s="122"/>
      <c r="CR158" s="122"/>
      <c r="CS158" s="122"/>
      <c r="CT158" s="122"/>
      <c r="CU158" s="122"/>
      <c r="CV158" s="122"/>
      <c r="CW158" s="122"/>
      <c r="CX158" s="122"/>
      <c r="CY158" s="122"/>
      <c r="CZ158" s="122"/>
      <c r="DA158" s="122"/>
      <c r="DB158" s="122"/>
      <c r="DC158" s="122"/>
      <c r="DD158" s="122"/>
      <c r="DE158" s="122"/>
      <c r="DF158" s="122"/>
      <c r="DG158" s="122"/>
      <c r="DH158" s="122"/>
      <c r="DI158" s="122"/>
      <c r="DJ158" s="122"/>
      <c r="DK158" s="122"/>
      <c r="DL158" s="122"/>
      <c r="DM158" s="122"/>
      <c r="DN158" s="122"/>
      <c r="DO158" s="122"/>
      <c r="DP158" s="122"/>
      <c r="DQ158" s="122"/>
      <c r="DR158" s="122"/>
      <c r="DS158" s="122"/>
      <c r="DT158" s="122"/>
      <c r="DU158" s="122"/>
      <c r="DV158" s="122"/>
      <c r="DW158" s="122"/>
      <c r="DX158" s="122"/>
      <c r="DY158" s="122"/>
      <c r="DZ158" s="122"/>
      <c r="EA158" s="122"/>
      <c r="EB158" s="122"/>
      <c r="EC158" s="122"/>
      <c r="ED158" s="122"/>
      <c r="EE158" s="122"/>
      <c r="EF158" s="122"/>
      <c r="EG158" s="122"/>
      <c r="EH158" s="122"/>
      <c r="EI158" s="122"/>
      <c r="EJ158" s="122"/>
      <c r="EK158" s="122"/>
      <c r="EL158" s="122"/>
      <c r="EM158" s="122"/>
      <c r="EN158" s="122"/>
      <c r="EO158" s="122"/>
      <c r="EP158" s="122"/>
      <c r="EQ158" s="122"/>
      <c r="ER158" s="122"/>
      <c r="ES158" s="122"/>
      <c r="ET158" s="122"/>
      <c r="EU158" s="122"/>
      <c r="EV158" s="122"/>
      <c r="EW158" s="122"/>
      <c r="EX158" s="122"/>
      <c r="EY158" s="122"/>
      <c r="EZ158" s="122"/>
      <c r="FA158" s="122"/>
      <c r="FB158" s="122"/>
      <c r="FC158" s="122"/>
      <c r="FD158" s="122"/>
      <c r="FE158" s="122"/>
      <c r="FF158" s="122"/>
      <c r="FG158" s="122"/>
      <c r="FH158" s="122"/>
      <c r="FI158" s="122"/>
      <c r="FJ158" s="122"/>
      <c r="FK158" s="122"/>
      <c r="FL158" s="122"/>
      <c r="FM158" s="122"/>
      <c r="FN158" s="122"/>
      <c r="FO158" s="122"/>
      <c r="FP158" s="122"/>
      <c r="FQ158" s="122"/>
      <c r="FR158" s="122"/>
      <c r="FS158" s="122"/>
      <c r="FT158" s="122"/>
      <c r="FU158" s="123"/>
      <c r="FV158" s="122"/>
      <c r="FW158" s="122"/>
      <c r="FX158" s="122"/>
      <c r="FY158" s="122"/>
      <c r="FZ158" s="122"/>
      <c r="GA158" s="122"/>
      <c r="GB158" s="122"/>
      <c r="GC158" s="122"/>
      <c r="GD158" s="122"/>
      <c r="GE158" s="122"/>
      <c r="GF158" s="122"/>
      <c r="GG158" s="122"/>
      <c r="GH158" s="122"/>
      <c r="GI158" s="122"/>
      <c r="GJ158" s="122"/>
      <c r="GK158" s="122"/>
      <c r="GL158" s="122"/>
      <c r="GM158" s="122"/>
      <c r="GN158" s="122"/>
      <c r="GO158" s="122"/>
      <c r="GP158" s="122"/>
      <c r="GQ158" s="122"/>
      <c r="GR158" s="122"/>
      <c r="GS158" s="122"/>
      <c r="GT158" s="122"/>
      <c r="GU158" s="122"/>
      <c r="GV158" s="122"/>
      <c r="GW158" s="122"/>
      <c r="GX158" s="122"/>
      <c r="GY158" s="122"/>
      <c r="GZ158" s="122"/>
      <c r="HA158" s="122"/>
      <c r="HB158" s="122"/>
      <c r="HC158" s="64"/>
      <c r="HD158" s="122"/>
      <c r="HE158" s="122"/>
      <c r="HF158" s="122"/>
      <c r="HG158" s="122"/>
      <c r="HH158" s="122"/>
      <c r="HI158" s="122"/>
      <c r="HJ158" s="64"/>
      <c r="HK158" s="64"/>
      <c r="HL158" s="64"/>
      <c r="HM158" s="64"/>
      <c r="HN158" s="64"/>
      <c r="HO158" s="64"/>
      <c r="HP158" s="64"/>
      <c r="HQ158" s="64"/>
      <c r="HR158" s="64"/>
      <c r="HS158" s="64"/>
      <c r="HT158" s="64"/>
      <c r="HU158" s="64"/>
      <c r="HV158" s="64"/>
      <c r="HW158" s="64"/>
    </row>
    <row r="159" spans="1:231" s="65" customFormat="1" ht="135">
      <c r="A159" s="58" t="s">
        <v>102</v>
      </c>
      <c r="B159" s="58" t="s">
        <v>99</v>
      </c>
      <c r="C159" s="58" t="s">
        <v>99</v>
      </c>
      <c r="D159" s="58" t="s">
        <v>69</v>
      </c>
      <c r="E159" s="58" t="s">
        <v>134</v>
      </c>
      <c r="F159" s="3">
        <v>2018005810065</v>
      </c>
      <c r="G159" s="58" t="s">
        <v>312</v>
      </c>
      <c r="H159" s="58" t="s">
        <v>209</v>
      </c>
      <c r="I159" s="58"/>
      <c r="J159" s="58"/>
      <c r="K159" s="58"/>
      <c r="L159" s="58"/>
      <c r="M159" s="58"/>
      <c r="N159" s="58"/>
      <c r="O159" s="58"/>
      <c r="P159" s="4" t="s">
        <v>246</v>
      </c>
      <c r="Q159" s="39">
        <f t="shared" si="3"/>
        <v>100000000</v>
      </c>
      <c r="R159" s="223" t="s">
        <v>847</v>
      </c>
      <c r="S159" s="223" t="s">
        <v>848</v>
      </c>
      <c r="T159" s="223" t="s">
        <v>849</v>
      </c>
      <c r="U159" s="223" t="s">
        <v>850</v>
      </c>
      <c r="V159" s="224">
        <v>43876</v>
      </c>
      <c r="W159" s="224">
        <v>43996</v>
      </c>
      <c r="X159" s="222">
        <v>100000000</v>
      </c>
      <c r="Y159" s="222" t="s">
        <v>841</v>
      </c>
      <c r="Z159" s="222" t="s">
        <v>842</v>
      </c>
      <c r="AA159" s="222" t="s">
        <v>851</v>
      </c>
      <c r="AB159" s="40">
        <f t="shared" si="4"/>
        <v>100000000</v>
      </c>
      <c r="AC159" s="61"/>
      <c r="AD159" s="61"/>
      <c r="AE159" s="61"/>
      <c r="AF159" s="61"/>
      <c r="AG159" s="61"/>
      <c r="AH159" s="61"/>
      <c r="AI159" s="61"/>
      <c r="AJ159" s="61"/>
      <c r="AK159" s="61"/>
      <c r="AL159" s="61"/>
      <c r="AM159" s="61"/>
      <c r="AN159" s="178"/>
      <c r="AO159" s="61"/>
      <c r="AP159" s="61"/>
      <c r="AQ159" s="61"/>
      <c r="AR159" s="61"/>
      <c r="AS159" s="61"/>
      <c r="AT159" s="61"/>
      <c r="AU159" s="61">
        <v>100000000</v>
      </c>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91"/>
      <c r="CM159" s="91"/>
      <c r="CN159" s="91"/>
      <c r="CO159" s="91"/>
      <c r="CP159" s="91"/>
      <c r="CQ159" s="91"/>
      <c r="CR159" s="91"/>
      <c r="CS159" s="91"/>
      <c r="CT159" s="91"/>
      <c r="CU159" s="91"/>
      <c r="CV159" s="91"/>
      <c r="CW159" s="91"/>
      <c r="CX159" s="91"/>
      <c r="CY159" s="91"/>
      <c r="CZ159" s="91"/>
      <c r="DA159" s="91"/>
      <c r="DB159" s="91"/>
      <c r="DC159" s="91"/>
      <c r="DD159" s="91"/>
      <c r="DE159" s="91"/>
      <c r="DF159" s="91"/>
      <c r="DG159" s="91"/>
      <c r="DH159" s="91"/>
      <c r="DI159" s="91"/>
      <c r="DJ159" s="91"/>
      <c r="DK159" s="91"/>
      <c r="DL159" s="91"/>
      <c r="DM159" s="91"/>
      <c r="DN159" s="91"/>
      <c r="DO159" s="91"/>
      <c r="DP159" s="91"/>
      <c r="DQ159" s="91"/>
      <c r="DR159" s="91"/>
      <c r="DS159" s="91"/>
      <c r="DT159" s="91"/>
      <c r="DU159" s="91"/>
      <c r="DV159" s="91"/>
      <c r="DW159" s="91"/>
      <c r="DX159" s="91"/>
      <c r="DY159" s="91"/>
      <c r="DZ159" s="91"/>
      <c r="EA159" s="91"/>
      <c r="EB159" s="91"/>
      <c r="EC159" s="91"/>
      <c r="ED159" s="91"/>
      <c r="EE159" s="91"/>
      <c r="EF159" s="91"/>
      <c r="EG159" s="91"/>
      <c r="EH159" s="91"/>
      <c r="EI159" s="91"/>
      <c r="EJ159" s="91"/>
      <c r="EK159" s="91"/>
      <c r="EL159" s="91"/>
      <c r="EM159" s="91"/>
      <c r="EN159" s="91"/>
      <c r="EO159" s="91"/>
      <c r="EP159" s="91"/>
      <c r="EQ159" s="91"/>
      <c r="ER159" s="91"/>
      <c r="ES159" s="91"/>
      <c r="ET159" s="91"/>
      <c r="EU159" s="91"/>
      <c r="EV159" s="91"/>
      <c r="EW159" s="91"/>
      <c r="EX159" s="91"/>
      <c r="EY159" s="91"/>
      <c r="EZ159" s="91"/>
      <c r="FA159" s="91"/>
      <c r="FB159" s="91"/>
      <c r="FC159" s="91"/>
      <c r="FD159" s="91"/>
      <c r="FE159" s="91"/>
      <c r="FF159" s="91"/>
      <c r="FG159" s="91"/>
      <c r="FH159" s="91"/>
      <c r="FI159" s="91"/>
      <c r="FJ159" s="91"/>
      <c r="FK159" s="91"/>
      <c r="FL159" s="91"/>
      <c r="FM159" s="91"/>
      <c r="FN159" s="91"/>
      <c r="FO159" s="91"/>
      <c r="FP159" s="91"/>
      <c r="FQ159" s="91"/>
      <c r="FR159" s="91"/>
      <c r="FS159" s="91"/>
      <c r="FT159" s="91"/>
      <c r="FU159" s="92"/>
      <c r="FV159" s="91"/>
      <c r="FW159" s="91"/>
      <c r="FX159" s="91"/>
      <c r="FY159" s="91"/>
      <c r="FZ159" s="91"/>
      <c r="GA159" s="91"/>
      <c r="GB159" s="91"/>
      <c r="GC159" s="91"/>
      <c r="GD159" s="91"/>
      <c r="GE159" s="91"/>
      <c r="GF159" s="91"/>
      <c r="GG159" s="91"/>
      <c r="GH159" s="91"/>
      <c r="GI159" s="91"/>
      <c r="GJ159" s="91"/>
      <c r="GK159" s="91"/>
      <c r="GL159" s="91"/>
      <c r="GM159" s="91"/>
      <c r="GN159" s="91"/>
      <c r="GO159" s="91"/>
      <c r="GP159" s="91"/>
      <c r="GQ159" s="91"/>
      <c r="GR159" s="91"/>
      <c r="GS159" s="91"/>
      <c r="GT159" s="91"/>
      <c r="GU159" s="91"/>
      <c r="GV159" s="91"/>
      <c r="GW159" s="91"/>
      <c r="GX159" s="91"/>
      <c r="GY159" s="91"/>
      <c r="GZ159" s="91"/>
      <c r="HA159" s="91"/>
      <c r="HB159" s="91"/>
      <c r="HC159" s="62"/>
      <c r="HD159" s="91"/>
      <c r="HE159" s="91"/>
      <c r="HF159" s="91"/>
      <c r="HG159" s="91"/>
      <c r="HH159" s="91"/>
      <c r="HI159" s="91"/>
      <c r="HJ159" s="62"/>
      <c r="HK159" s="62"/>
      <c r="HL159" s="62"/>
      <c r="HM159" s="62"/>
      <c r="HN159" s="62"/>
      <c r="HO159" s="62"/>
      <c r="HP159" s="62"/>
      <c r="HQ159" s="62"/>
      <c r="HR159" s="62"/>
      <c r="HS159" s="62"/>
      <c r="HT159" s="62"/>
      <c r="HU159" s="62"/>
      <c r="HV159" s="62"/>
      <c r="HW159" s="62"/>
    </row>
    <row r="160" spans="1:231" s="65" customFormat="1" ht="123.75">
      <c r="A160" s="58" t="s">
        <v>102</v>
      </c>
      <c r="B160" s="58" t="s">
        <v>99</v>
      </c>
      <c r="C160" s="58" t="s">
        <v>99</v>
      </c>
      <c r="D160" s="58" t="s">
        <v>69</v>
      </c>
      <c r="E160" s="58" t="s">
        <v>134</v>
      </c>
      <c r="F160" s="3">
        <v>2018005810183</v>
      </c>
      <c r="G160" s="58" t="s">
        <v>313</v>
      </c>
      <c r="H160" s="58" t="s">
        <v>209</v>
      </c>
      <c r="I160" s="58"/>
      <c r="J160" s="58"/>
      <c r="K160" s="58"/>
      <c r="L160" s="58"/>
      <c r="M160" s="58"/>
      <c r="N160" s="58"/>
      <c r="O160" s="58"/>
      <c r="P160" s="4" t="s">
        <v>247</v>
      </c>
      <c r="Q160" s="39">
        <f t="shared" si="3"/>
        <v>116875250</v>
      </c>
      <c r="R160" s="222" t="s">
        <v>852</v>
      </c>
      <c r="S160" s="222" t="s">
        <v>853</v>
      </c>
      <c r="T160" s="223" t="s">
        <v>854</v>
      </c>
      <c r="U160" s="223" t="s">
        <v>855</v>
      </c>
      <c r="V160" s="224">
        <v>43983</v>
      </c>
      <c r="W160" s="224">
        <v>44196</v>
      </c>
      <c r="X160" s="222">
        <v>116875250</v>
      </c>
      <c r="Y160" s="222" t="s">
        <v>841</v>
      </c>
      <c r="Z160" s="222" t="s">
        <v>842</v>
      </c>
      <c r="AA160" s="222"/>
      <c r="AB160" s="40">
        <f t="shared" si="4"/>
        <v>116875250</v>
      </c>
      <c r="AC160" s="61"/>
      <c r="AD160" s="61"/>
      <c r="AE160" s="61"/>
      <c r="AF160" s="61"/>
      <c r="AG160" s="61"/>
      <c r="AH160" s="61"/>
      <c r="AI160" s="61"/>
      <c r="AJ160" s="61"/>
      <c r="AK160" s="61"/>
      <c r="AL160" s="61"/>
      <c r="AM160" s="61"/>
      <c r="AN160" s="61"/>
      <c r="AO160" s="61"/>
      <c r="AP160" s="61"/>
      <c r="AQ160" s="61"/>
      <c r="AR160" s="61"/>
      <c r="AS160" s="61"/>
      <c r="AT160" s="61"/>
      <c r="AU160" s="61">
        <v>53706161</v>
      </c>
      <c r="AV160" s="61">
        <v>288450</v>
      </c>
      <c r="AW160" s="61"/>
      <c r="AX160" s="61">
        <v>0</v>
      </c>
      <c r="AY160" s="61">
        <v>28845000</v>
      </c>
      <c r="AZ160" s="61">
        <v>4924500</v>
      </c>
      <c r="BA160" s="61">
        <v>29111139</v>
      </c>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91"/>
      <c r="CM160" s="91"/>
      <c r="CN160" s="91"/>
      <c r="CO160" s="91"/>
      <c r="CP160" s="91"/>
      <c r="CQ160" s="91"/>
      <c r="CR160" s="91"/>
      <c r="CS160" s="91"/>
      <c r="CT160" s="91"/>
      <c r="CU160" s="91"/>
      <c r="CV160" s="91"/>
      <c r="CW160" s="91"/>
      <c r="CX160" s="91"/>
      <c r="CY160" s="91"/>
      <c r="CZ160" s="91"/>
      <c r="DA160" s="91"/>
      <c r="DB160" s="91"/>
      <c r="DC160" s="91"/>
      <c r="DD160" s="91"/>
      <c r="DE160" s="91"/>
      <c r="DF160" s="91"/>
      <c r="DG160" s="91"/>
      <c r="DH160" s="91"/>
      <c r="DI160" s="91"/>
      <c r="DJ160" s="91"/>
      <c r="DK160" s="91"/>
      <c r="DL160" s="91"/>
      <c r="DM160" s="91"/>
      <c r="DN160" s="91"/>
      <c r="DO160" s="91"/>
      <c r="DP160" s="91"/>
      <c r="DQ160" s="91"/>
      <c r="DR160" s="91"/>
      <c r="DS160" s="91"/>
      <c r="DT160" s="91"/>
      <c r="DU160" s="91"/>
      <c r="DV160" s="91"/>
      <c r="DW160" s="91"/>
      <c r="DX160" s="91"/>
      <c r="DY160" s="91"/>
      <c r="DZ160" s="91"/>
      <c r="EA160" s="91"/>
      <c r="EB160" s="91"/>
      <c r="EC160" s="91"/>
      <c r="ED160" s="91"/>
      <c r="EE160" s="91"/>
      <c r="EF160" s="91"/>
      <c r="EG160" s="91"/>
      <c r="EH160" s="91"/>
      <c r="EI160" s="91"/>
      <c r="EJ160" s="91"/>
      <c r="EK160" s="91"/>
      <c r="EL160" s="91"/>
      <c r="EM160" s="91"/>
      <c r="EN160" s="91"/>
      <c r="EO160" s="91"/>
      <c r="EP160" s="91"/>
      <c r="EQ160" s="91"/>
      <c r="ER160" s="91"/>
      <c r="ES160" s="91"/>
      <c r="ET160" s="91"/>
      <c r="EU160" s="91"/>
      <c r="EV160" s="91"/>
      <c r="EW160" s="91"/>
      <c r="EX160" s="91"/>
      <c r="EY160" s="91"/>
      <c r="EZ160" s="91"/>
      <c r="FA160" s="91"/>
      <c r="FB160" s="91"/>
      <c r="FC160" s="91"/>
      <c r="FD160" s="91"/>
      <c r="FE160" s="91"/>
      <c r="FF160" s="91"/>
      <c r="FG160" s="91"/>
      <c r="FH160" s="91"/>
      <c r="FI160" s="91"/>
      <c r="FJ160" s="91"/>
      <c r="FK160" s="91"/>
      <c r="FL160" s="91"/>
      <c r="FM160" s="91"/>
      <c r="FN160" s="91"/>
      <c r="FO160" s="91"/>
      <c r="FP160" s="91"/>
      <c r="FQ160" s="91"/>
      <c r="FR160" s="91"/>
      <c r="FS160" s="91"/>
      <c r="FT160" s="91"/>
      <c r="FU160" s="92"/>
      <c r="FV160" s="91"/>
      <c r="FW160" s="91"/>
      <c r="FX160" s="91"/>
      <c r="FY160" s="91"/>
      <c r="FZ160" s="91"/>
      <c r="GA160" s="91"/>
      <c r="GB160" s="91"/>
      <c r="GC160" s="91"/>
      <c r="GD160" s="91"/>
      <c r="GE160" s="91"/>
      <c r="GF160" s="91"/>
      <c r="GG160" s="91"/>
      <c r="GH160" s="91"/>
      <c r="GI160" s="91"/>
      <c r="GJ160" s="91"/>
      <c r="GK160" s="91"/>
      <c r="GL160" s="91"/>
      <c r="GM160" s="91"/>
      <c r="GN160" s="91"/>
      <c r="GO160" s="91"/>
      <c r="GP160" s="91"/>
      <c r="GQ160" s="91"/>
      <c r="GR160" s="91"/>
      <c r="GS160" s="91"/>
      <c r="GT160" s="91"/>
      <c r="GU160" s="91"/>
      <c r="GV160" s="91"/>
      <c r="GW160" s="91"/>
      <c r="GX160" s="91"/>
      <c r="GY160" s="91"/>
      <c r="GZ160" s="91"/>
      <c r="HA160" s="91"/>
      <c r="HB160" s="91"/>
      <c r="HC160" s="62"/>
      <c r="HD160" s="91"/>
      <c r="HE160" s="91"/>
      <c r="HF160" s="91"/>
      <c r="HG160" s="91"/>
      <c r="HH160" s="91"/>
      <c r="HI160" s="91"/>
      <c r="HJ160" s="62"/>
      <c r="HK160" s="62"/>
      <c r="HL160" s="62"/>
      <c r="HM160" s="62"/>
      <c r="HN160" s="62"/>
      <c r="HO160" s="62"/>
      <c r="HP160" s="62"/>
      <c r="HQ160" s="62"/>
      <c r="HR160" s="62"/>
      <c r="HS160" s="62"/>
      <c r="HT160" s="62"/>
      <c r="HU160" s="62"/>
      <c r="HV160" s="62"/>
      <c r="HW160" s="62"/>
    </row>
    <row r="161" spans="1:231" ht="33.75">
      <c r="A161" s="78" t="s">
        <v>102</v>
      </c>
      <c r="B161" s="78" t="s">
        <v>99</v>
      </c>
      <c r="C161" s="78" t="s">
        <v>99</v>
      </c>
      <c r="D161" s="78" t="s">
        <v>69</v>
      </c>
      <c r="E161" s="78" t="s">
        <v>131</v>
      </c>
      <c r="F161" s="79"/>
      <c r="G161" s="80"/>
      <c r="H161" s="80"/>
      <c r="I161" s="80"/>
      <c r="J161" s="80"/>
      <c r="K161" s="80"/>
      <c r="L161" s="80"/>
      <c r="M161" s="80"/>
      <c r="N161" s="80"/>
      <c r="O161" s="80"/>
      <c r="P161" s="81" t="s">
        <v>173</v>
      </c>
      <c r="Q161" s="81"/>
      <c r="R161" s="81"/>
      <c r="S161" s="81"/>
      <c r="T161" s="81"/>
      <c r="U161" s="81"/>
      <c r="V161" s="81"/>
      <c r="W161" s="81"/>
      <c r="X161" s="81"/>
      <c r="Y161" s="81"/>
      <c r="Z161" s="81"/>
      <c r="AA161" s="81"/>
      <c r="AB161" s="40">
        <f t="shared" si="4"/>
        <v>0</v>
      </c>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c r="BS161" s="66"/>
      <c r="BT161" s="66"/>
      <c r="BU161" s="66"/>
      <c r="BV161" s="66"/>
      <c r="BW161" s="66"/>
      <c r="BX161" s="66"/>
      <c r="BY161" s="66"/>
      <c r="BZ161" s="66"/>
      <c r="CA161" s="66"/>
      <c r="CB161" s="66"/>
      <c r="CC161" s="66"/>
      <c r="CD161" s="66"/>
      <c r="CE161" s="66"/>
      <c r="CF161" s="66"/>
      <c r="CG161" s="86"/>
      <c r="CH161" s="86"/>
      <c r="CI161" s="86"/>
      <c r="CJ161" s="86"/>
      <c r="CK161" s="86"/>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88"/>
      <c r="FD161" s="9"/>
      <c r="FE161" s="9"/>
      <c r="FF161" s="9"/>
      <c r="FG161" s="9"/>
      <c r="FH161" s="9"/>
      <c r="FI161" s="120"/>
      <c r="FJ161" s="120"/>
      <c r="FK161" s="120"/>
      <c r="FL161" s="120"/>
      <c r="FM161" s="120"/>
      <c r="FN161" s="120"/>
      <c r="FO161" s="120"/>
      <c r="FP161" s="120"/>
      <c r="FQ161" s="120"/>
      <c r="FR161" s="120"/>
      <c r="FS161" s="120"/>
      <c r="FT161" s="120"/>
      <c r="FU161" s="121"/>
      <c r="FV161" s="120"/>
      <c r="FW161" s="120"/>
      <c r="FX161" s="120"/>
      <c r="FY161" s="120"/>
      <c r="FZ161" s="120"/>
      <c r="GA161" s="120"/>
      <c r="GB161" s="120"/>
      <c r="GC161" s="120"/>
      <c r="GD161" s="120"/>
      <c r="GE161" s="120"/>
      <c r="GF161" s="120"/>
      <c r="GG161" s="120"/>
      <c r="GH161" s="120"/>
      <c r="GI161" s="120"/>
      <c r="GJ161" s="120"/>
      <c r="GK161" s="120"/>
      <c r="GL161" s="120"/>
      <c r="GM161" s="120"/>
      <c r="GN161" s="120"/>
      <c r="GO161" s="120"/>
      <c r="GP161" s="120"/>
      <c r="GQ161" s="120"/>
      <c r="GR161" s="120"/>
      <c r="GS161" s="120"/>
      <c r="GT161" s="120"/>
      <c r="GU161" s="120"/>
      <c r="GV161" s="120"/>
      <c r="GW161" s="120"/>
      <c r="GX161" s="120"/>
      <c r="GY161" s="120"/>
      <c r="GZ161" s="120"/>
      <c r="HA161" s="120"/>
      <c r="HB161" s="120"/>
      <c r="HC161" s="27"/>
      <c r="HD161" s="120"/>
      <c r="HE161" s="120"/>
      <c r="HF161" s="120"/>
      <c r="HG161" s="120"/>
      <c r="HH161" s="120"/>
      <c r="HI161" s="120"/>
      <c r="HJ161" s="27"/>
      <c r="HK161" s="27"/>
      <c r="HL161" s="27"/>
      <c r="HM161" s="27"/>
      <c r="HN161" s="27"/>
      <c r="HO161" s="27"/>
      <c r="HP161" s="27"/>
      <c r="HQ161" s="11"/>
      <c r="HR161" s="11"/>
      <c r="HS161" s="11"/>
      <c r="HT161" s="11"/>
      <c r="HU161" s="11"/>
      <c r="HV161" s="11"/>
      <c r="HW161" s="11"/>
    </row>
    <row r="162" spans="1:231" s="65" customFormat="1" ht="180">
      <c r="A162" s="58" t="s">
        <v>102</v>
      </c>
      <c r="B162" s="58" t="s">
        <v>99</v>
      </c>
      <c r="C162" s="58" t="s">
        <v>99</v>
      </c>
      <c r="D162" s="58" t="s">
        <v>69</v>
      </c>
      <c r="E162" s="58" t="s">
        <v>131</v>
      </c>
      <c r="F162" s="3">
        <v>2019005810172</v>
      </c>
      <c r="G162" s="58" t="s">
        <v>314</v>
      </c>
      <c r="H162" s="58" t="s">
        <v>209</v>
      </c>
      <c r="I162" s="58"/>
      <c r="J162" s="58"/>
      <c r="K162" s="58"/>
      <c r="L162" s="58"/>
      <c r="M162" s="58"/>
      <c r="N162" s="58"/>
      <c r="O162" s="58"/>
      <c r="P162" s="4" t="s">
        <v>248</v>
      </c>
      <c r="Q162" s="39">
        <f t="shared" si="3"/>
        <v>250000000</v>
      </c>
      <c r="R162" s="225" t="s">
        <v>856</v>
      </c>
      <c r="S162" s="225" t="s">
        <v>857</v>
      </c>
      <c r="T162" s="227" t="s">
        <v>858</v>
      </c>
      <c r="U162" s="227" t="s">
        <v>859</v>
      </c>
      <c r="V162" s="228">
        <v>43892</v>
      </c>
      <c r="W162" s="228">
        <v>43983</v>
      </c>
      <c r="X162" s="225">
        <v>250000000</v>
      </c>
      <c r="Y162" s="225" t="s">
        <v>841</v>
      </c>
      <c r="Z162" s="225" t="s">
        <v>842</v>
      </c>
      <c r="AA162" s="225"/>
      <c r="AB162" s="40">
        <f t="shared" si="4"/>
        <v>250000000</v>
      </c>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177">
        <v>250000000</v>
      </c>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91"/>
      <c r="CM162" s="91"/>
      <c r="CN162" s="91"/>
      <c r="CO162" s="91"/>
      <c r="CP162" s="91"/>
      <c r="CQ162" s="91"/>
      <c r="CR162" s="91"/>
      <c r="CS162" s="91"/>
      <c r="CT162" s="91"/>
      <c r="CU162" s="91"/>
      <c r="CV162" s="91"/>
      <c r="CW162" s="91"/>
      <c r="CX162" s="91"/>
      <c r="CY162" s="91"/>
      <c r="CZ162" s="91"/>
      <c r="DA162" s="91"/>
      <c r="DB162" s="91"/>
      <c r="DC162" s="91"/>
      <c r="DD162" s="91"/>
      <c r="DE162" s="91"/>
      <c r="DF162" s="91"/>
      <c r="DG162" s="91"/>
      <c r="DH162" s="91"/>
      <c r="DI162" s="91"/>
      <c r="DJ162" s="91"/>
      <c r="DK162" s="91"/>
      <c r="DL162" s="91"/>
      <c r="DM162" s="91"/>
      <c r="DN162" s="91"/>
      <c r="DO162" s="91"/>
      <c r="DP162" s="91"/>
      <c r="DQ162" s="91"/>
      <c r="DR162" s="91"/>
      <c r="DS162" s="91"/>
      <c r="DT162" s="91"/>
      <c r="DU162" s="91"/>
      <c r="DV162" s="91"/>
      <c r="DW162" s="91"/>
      <c r="DX162" s="91"/>
      <c r="DY162" s="91"/>
      <c r="DZ162" s="91"/>
      <c r="EA162" s="91"/>
      <c r="EB162" s="91"/>
      <c r="EC162" s="91"/>
      <c r="ED162" s="91"/>
      <c r="EE162" s="91"/>
      <c r="EF162" s="91"/>
      <c r="EG162" s="91"/>
      <c r="EH162" s="91"/>
      <c r="EI162" s="91"/>
      <c r="EJ162" s="91"/>
      <c r="EK162" s="91"/>
      <c r="EL162" s="91"/>
      <c r="EM162" s="91"/>
      <c r="EN162" s="91"/>
      <c r="EO162" s="91"/>
      <c r="EP162" s="91"/>
      <c r="EQ162" s="91"/>
      <c r="ER162" s="91"/>
      <c r="ES162" s="91"/>
      <c r="ET162" s="91"/>
      <c r="EU162" s="91"/>
      <c r="EV162" s="91"/>
      <c r="EW162" s="91"/>
      <c r="EX162" s="91"/>
      <c r="EY162" s="91"/>
      <c r="EZ162" s="91"/>
      <c r="FA162" s="91"/>
      <c r="FB162" s="91"/>
      <c r="FC162" s="91"/>
      <c r="FD162" s="91"/>
      <c r="FE162" s="91"/>
      <c r="FF162" s="91"/>
      <c r="FG162" s="91"/>
      <c r="FH162" s="91"/>
      <c r="FI162" s="91"/>
      <c r="FJ162" s="91"/>
      <c r="FK162" s="91"/>
      <c r="FL162" s="91"/>
      <c r="FM162" s="91"/>
      <c r="FN162" s="91"/>
      <c r="FO162" s="91"/>
      <c r="FP162" s="91"/>
      <c r="FQ162" s="91"/>
      <c r="FR162" s="91"/>
      <c r="FS162" s="91"/>
      <c r="FT162" s="91"/>
      <c r="FU162" s="92"/>
      <c r="FV162" s="91"/>
      <c r="FW162" s="91"/>
      <c r="FX162" s="91"/>
      <c r="FY162" s="91"/>
      <c r="FZ162" s="91"/>
      <c r="GA162" s="91"/>
      <c r="GB162" s="91"/>
      <c r="GC162" s="91"/>
      <c r="GD162" s="91"/>
      <c r="GE162" s="91"/>
      <c r="GF162" s="91"/>
      <c r="GG162" s="91"/>
      <c r="GH162" s="91"/>
      <c r="GI162" s="91"/>
      <c r="GJ162" s="91"/>
      <c r="GK162" s="91"/>
      <c r="GL162" s="91"/>
      <c r="GM162" s="91"/>
      <c r="GN162" s="91"/>
      <c r="GO162" s="91"/>
      <c r="GP162" s="91"/>
      <c r="GQ162" s="91"/>
      <c r="GR162" s="91"/>
      <c r="GS162" s="91"/>
      <c r="GT162" s="91"/>
      <c r="GU162" s="91"/>
      <c r="GV162" s="91"/>
      <c r="GW162" s="91"/>
      <c r="GX162" s="91"/>
      <c r="GY162" s="91"/>
      <c r="GZ162" s="91"/>
      <c r="HA162" s="91"/>
      <c r="HB162" s="91"/>
      <c r="HC162" s="62"/>
      <c r="HD162" s="91"/>
      <c r="HE162" s="91"/>
      <c r="HF162" s="91"/>
      <c r="HG162" s="91"/>
      <c r="HH162" s="91"/>
      <c r="HI162" s="91"/>
      <c r="HJ162" s="62"/>
      <c r="HK162" s="62"/>
      <c r="HL162" s="62"/>
      <c r="HM162" s="62"/>
      <c r="HN162" s="62"/>
      <c r="HO162" s="62"/>
      <c r="HP162" s="62"/>
      <c r="HQ162" s="62"/>
      <c r="HR162" s="62"/>
      <c r="HS162" s="62"/>
      <c r="HT162" s="62"/>
      <c r="HU162" s="62"/>
      <c r="HV162" s="62"/>
      <c r="HW162" s="62"/>
    </row>
    <row r="163" spans="1:231" s="65" customFormat="1" ht="409.5">
      <c r="A163" s="58" t="s">
        <v>102</v>
      </c>
      <c r="B163" s="58" t="s">
        <v>99</v>
      </c>
      <c r="C163" s="58" t="s">
        <v>99</v>
      </c>
      <c r="D163" s="58" t="s">
        <v>69</v>
      </c>
      <c r="E163" s="58" t="s">
        <v>131</v>
      </c>
      <c r="F163" s="3">
        <v>2019005810149</v>
      </c>
      <c r="G163" s="58" t="s">
        <v>315</v>
      </c>
      <c r="H163" s="58" t="s">
        <v>209</v>
      </c>
      <c r="I163" s="58"/>
      <c r="J163" s="58"/>
      <c r="K163" s="58"/>
      <c r="L163" s="58"/>
      <c r="M163" s="58"/>
      <c r="N163" s="58"/>
      <c r="O163" s="58"/>
      <c r="P163" s="4" t="s">
        <v>249</v>
      </c>
      <c r="Q163" s="124">
        <f t="shared" si="3"/>
        <v>249973000</v>
      </c>
      <c r="R163" s="226" t="s">
        <v>860</v>
      </c>
      <c r="S163" s="226" t="s">
        <v>861</v>
      </c>
      <c r="T163" s="229" t="s">
        <v>868</v>
      </c>
      <c r="U163" s="226" t="s">
        <v>862</v>
      </c>
      <c r="V163" s="228">
        <v>43864</v>
      </c>
      <c r="W163" s="228">
        <v>43953</v>
      </c>
      <c r="X163" s="226">
        <v>249973000</v>
      </c>
      <c r="Y163" s="225" t="s">
        <v>841</v>
      </c>
      <c r="Z163" s="225" t="s">
        <v>842</v>
      </c>
      <c r="AA163" s="226" t="s">
        <v>863</v>
      </c>
      <c r="AB163" s="40">
        <f t="shared" si="4"/>
        <v>249973000</v>
      </c>
      <c r="AC163" s="61"/>
      <c r="AD163" s="61"/>
      <c r="AE163" s="61"/>
      <c r="AF163" s="61"/>
      <c r="AG163" s="61"/>
      <c r="AH163" s="61"/>
      <c r="AI163" s="61"/>
      <c r="AJ163" s="61"/>
      <c r="AK163" s="61"/>
      <c r="AL163" s="61"/>
      <c r="AM163" s="61"/>
      <c r="AN163" s="61"/>
      <c r="AO163" s="61"/>
      <c r="AP163" s="61"/>
      <c r="AQ163" s="61">
        <v>5000000</v>
      </c>
      <c r="AR163" s="61"/>
      <c r="AS163" s="61"/>
      <c r="AT163" s="61"/>
      <c r="AU163" s="61"/>
      <c r="AV163" s="61"/>
      <c r="AW163" s="61"/>
      <c r="AX163" s="61"/>
      <c r="AY163" s="61"/>
      <c r="AZ163" s="61"/>
      <c r="BA163" s="61">
        <v>5502861</v>
      </c>
      <c r="BB163" s="177">
        <f>286048739-50000000</f>
        <v>236048739</v>
      </c>
      <c r="BC163" s="61">
        <v>3421400</v>
      </c>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91"/>
      <c r="CM163" s="91"/>
      <c r="CN163" s="91"/>
      <c r="CO163" s="91"/>
      <c r="CP163" s="91"/>
      <c r="CQ163" s="91"/>
      <c r="CR163" s="91"/>
      <c r="CS163" s="91"/>
      <c r="CT163" s="91"/>
      <c r="CU163" s="91"/>
      <c r="CV163" s="91"/>
      <c r="CW163" s="91"/>
      <c r="CX163" s="91"/>
      <c r="CY163" s="91"/>
      <c r="CZ163" s="91"/>
      <c r="DA163" s="91"/>
      <c r="DB163" s="91"/>
      <c r="DC163" s="91"/>
      <c r="DD163" s="91"/>
      <c r="DE163" s="91"/>
      <c r="DF163" s="91"/>
      <c r="DG163" s="91"/>
      <c r="DH163" s="91"/>
      <c r="DI163" s="91"/>
      <c r="DJ163" s="91"/>
      <c r="DK163" s="91"/>
      <c r="DL163" s="91"/>
      <c r="DM163" s="91"/>
      <c r="DN163" s="91"/>
      <c r="DO163" s="91"/>
      <c r="DP163" s="91"/>
      <c r="DQ163" s="91"/>
      <c r="DR163" s="91"/>
      <c r="DS163" s="91"/>
      <c r="DT163" s="91"/>
      <c r="DU163" s="91"/>
      <c r="DV163" s="91"/>
      <c r="DW163" s="91"/>
      <c r="DX163" s="91"/>
      <c r="DY163" s="91"/>
      <c r="DZ163" s="91"/>
      <c r="EA163" s="91"/>
      <c r="EB163" s="91"/>
      <c r="EC163" s="91"/>
      <c r="ED163" s="91"/>
      <c r="EE163" s="91"/>
      <c r="EF163" s="91"/>
      <c r="EG163" s="91"/>
      <c r="EH163" s="91"/>
      <c r="EI163" s="91"/>
      <c r="EJ163" s="91"/>
      <c r="EK163" s="91"/>
      <c r="EL163" s="91"/>
      <c r="EM163" s="91"/>
      <c r="EN163" s="91"/>
      <c r="EO163" s="91"/>
      <c r="EP163" s="91"/>
      <c r="EQ163" s="91"/>
      <c r="ER163" s="91"/>
      <c r="ES163" s="91"/>
      <c r="ET163" s="91"/>
      <c r="EU163" s="91"/>
      <c r="EV163" s="122"/>
      <c r="EW163" s="122"/>
      <c r="EX163" s="122"/>
      <c r="EY163" s="122"/>
      <c r="EZ163" s="122"/>
      <c r="FA163" s="122"/>
      <c r="FB163" s="122"/>
      <c r="FC163" s="122"/>
      <c r="FD163" s="122"/>
      <c r="FE163" s="122"/>
      <c r="FF163" s="122"/>
      <c r="FG163" s="122"/>
      <c r="FH163" s="122"/>
      <c r="FI163" s="122"/>
      <c r="FJ163" s="122"/>
      <c r="FK163" s="122"/>
      <c r="FL163" s="122"/>
      <c r="FM163" s="122"/>
      <c r="FN163" s="122"/>
      <c r="FO163" s="122"/>
      <c r="FP163" s="122"/>
      <c r="FQ163" s="122"/>
      <c r="FR163" s="122"/>
      <c r="FS163" s="122"/>
      <c r="FT163" s="122"/>
      <c r="FU163" s="123"/>
      <c r="FV163" s="122"/>
      <c r="FW163" s="122"/>
      <c r="FX163" s="122"/>
      <c r="FY163" s="122"/>
      <c r="FZ163" s="122"/>
      <c r="GA163" s="122"/>
      <c r="GB163" s="122"/>
      <c r="GC163" s="122"/>
      <c r="GD163" s="122"/>
      <c r="GE163" s="122"/>
      <c r="GF163" s="122"/>
      <c r="GG163" s="122"/>
      <c r="GH163" s="122"/>
      <c r="GI163" s="122"/>
      <c r="GJ163" s="122"/>
      <c r="GK163" s="122"/>
      <c r="GL163" s="122"/>
      <c r="GM163" s="122"/>
      <c r="GN163" s="122"/>
      <c r="GO163" s="122"/>
      <c r="GP163" s="122"/>
      <c r="GQ163" s="122"/>
      <c r="GR163" s="122"/>
      <c r="GS163" s="122"/>
      <c r="GT163" s="122"/>
      <c r="GU163" s="122"/>
      <c r="GV163" s="122"/>
      <c r="GW163" s="122"/>
      <c r="GX163" s="122"/>
      <c r="GY163" s="122"/>
      <c r="GZ163" s="122"/>
      <c r="HA163" s="122"/>
      <c r="HB163" s="122"/>
      <c r="HC163" s="64"/>
      <c r="HD163" s="122"/>
      <c r="HE163" s="122"/>
      <c r="HF163" s="122"/>
      <c r="HG163" s="122"/>
      <c r="HH163" s="122"/>
      <c r="HI163" s="122"/>
      <c r="HJ163" s="64"/>
      <c r="HK163" s="64"/>
      <c r="HL163" s="64"/>
      <c r="HM163" s="64"/>
      <c r="HN163" s="64"/>
      <c r="HO163" s="64"/>
      <c r="HP163" s="64"/>
      <c r="HQ163" s="64"/>
      <c r="HR163" s="64"/>
      <c r="HS163" s="64"/>
      <c r="HT163" s="64"/>
      <c r="HU163" s="64"/>
      <c r="HV163" s="64"/>
      <c r="HW163" s="64"/>
    </row>
    <row r="164" spans="1:231" s="65" customFormat="1" ht="56.25">
      <c r="A164" s="58" t="s">
        <v>102</v>
      </c>
      <c r="B164" s="58" t="s">
        <v>99</v>
      </c>
      <c r="C164" s="58" t="s">
        <v>99</v>
      </c>
      <c r="D164" s="58" t="s">
        <v>69</v>
      </c>
      <c r="E164" s="58" t="s">
        <v>131</v>
      </c>
      <c r="F164" s="125">
        <v>2019005810057</v>
      </c>
      <c r="G164" s="58" t="s">
        <v>316</v>
      </c>
      <c r="H164" s="58" t="s">
        <v>209</v>
      </c>
      <c r="I164" s="58"/>
      <c r="J164" s="58"/>
      <c r="K164" s="58"/>
      <c r="L164" s="58"/>
      <c r="M164" s="58"/>
      <c r="N164" s="58"/>
      <c r="O164" s="58"/>
      <c r="P164" s="126" t="s">
        <v>317</v>
      </c>
      <c r="Q164" s="39">
        <f t="shared" si="3"/>
        <v>336235000</v>
      </c>
      <c r="R164" s="225" t="s">
        <v>864</v>
      </c>
      <c r="S164" s="225" t="s">
        <v>865</v>
      </c>
      <c r="T164" s="225" t="s">
        <v>866</v>
      </c>
      <c r="U164" s="225" t="s">
        <v>867</v>
      </c>
      <c r="V164" s="228">
        <v>43892</v>
      </c>
      <c r="W164" s="228">
        <v>43983</v>
      </c>
      <c r="X164" s="225">
        <v>336235000</v>
      </c>
      <c r="Y164" s="225" t="s">
        <v>841</v>
      </c>
      <c r="Z164" s="225" t="s">
        <v>842</v>
      </c>
      <c r="AA164" s="225"/>
      <c r="AB164" s="40">
        <f t="shared" si="4"/>
        <v>336235000</v>
      </c>
      <c r="AC164" s="61"/>
      <c r="AD164" s="61"/>
      <c r="AE164" s="61"/>
      <c r="AF164" s="61"/>
      <c r="AG164" s="61"/>
      <c r="AH164" s="61"/>
      <c r="AI164" s="61"/>
      <c r="AJ164" s="61"/>
      <c r="AK164" s="61"/>
      <c r="AL164" s="61"/>
      <c r="AM164" s="61"/>
      <c r="AN164" s="178"/>
      <c r="AO164" s="61"/>
      <c r="AP164" s="61"/>
      <c r="AQ164" s="61"/>
      <c r="AR164" s="61"/>
      <c r="AS164" s="61"/>
      <c r="AT164" s="61"/>
      <c r="AU164" s="61"/>
      <c r="AV164" s="61"/>
      <c r="AW164" s="61"/>
      <c r="AX164" s="61">
        <v>86535000</v>
      </c>
      <c r="AY164" s="61"/>
      <c r="AZ164" s="61"/>
      <c r="BA164" s="61"/>
      <c r="BB164" s="177">
        <f>299700000-50000000</f>
        <v>249700000</v>
      </c>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91"/>
      <c r="CM164" s="91"/>
      <c r="CN164" s="91"/>
      <c r="CO164" s="91"/>
      <c r="CP164" s="91"/>
      <c r="CQ164" s="91"/>
      <c r="CR164" s="91"/>
      <c r="CS164" s="91"/>
      <c r="CT164" s="91"/>
      <c r="CU164" s="91"/>
      <c r="CV164" s="91"/>
      <c r="CW164" s="91"/>
      <c r="CX164" s="91"/>
      <c r="CY164" s="91"/>
      <c r="CZ164" s="91"/>
      <c r="DA164" s="91"/>
      <c r="DB164" s="91"/>
      <c r="DC164" s="91"/>
      <c r="DD164" s="91"/>
      <c r="DE164" s="91"/>
      <c r="DF164" s="91"/>
      <c r="DG164" s="91"/>
      <c r="DH164" s="91"/>
      <c r="DI164" s="91"/>
      <c r="DJ164" s="91"/>
      <c r="DK164" s="91"/>
      <c r="DL164" s="91"/>
      <c r="DM164" s="91"/>
      <c r="DN164" s="91"/>
      <c r="DO164" s="91"/>
      <c r="DP164" s="91"/>
      <c r="DQ164" s="91"/>
      <c r="DR164" s="91"/>
      <c r="DS164" s="91"/>
      <c r="DT164" s="91"/>
      <c r="DU164" s="91"/>
      <c r="DV164" s="91"/>
      <c r="DW164" s="91"/>
      <c r="DX164" s="91"/>
      <c r="DY164" s="91"/>
      <c r="DZ164" s="91"/>
      <c r="EA164" s="91"/>
      <c r="EB164" s="91"/>
      <c r="EC164" s="91"/>
      <c r="ED164" s="91"/>
      <c r="EE164" s="91"/>
      <c r="EF164" s="91"/>
      <c r="EG164" s="91"/>
      <c r="EH164" s="91"/>
      <c r="EI164" s="91"/>
      <c r="EJ164" s="91"/>
      <c r="EK164" s="91"/>
      <c r="EL164" s="91"/>
      <c r="EM164" s="91"/>
      <c r="EN164" s="91"/>
      <c r="EO164" s="91"/>
      <c r="EP164" s="91"/>
      <c r="EQ164" s="91"/>
      <c r="ER164" s="91"/>
      <c r="ES164" s="91"/>
      <c r="ET164" s="91"/>
      <c r="EU164" s="91"/>
      <c r="EV164" s="91"/>
      <c r="EW164" s="91"/>
      <c r="EX164" s="91"/>
      <c r="EY164" s="91"/>
      <c r="EZ164" s="91"/>
      <c r="FA164" s="91"/>
      <c r="FB164" s="91"/>
      <c r="FC164" s="91"/>
      <c r="FD164" s="91"/>
      <c r="FE164" s="91"/>
      <c r="FF164" s="91"/>
      <c r="FG164" s="91"/>
      <c r="FH164" s="91"/>
      <c r="FI164" s="91"/>
      <c r="FJ164" s="91"/>
      <c r="FK164" s="91"/>
      <c r="FL164" s="91"/>
      <c r="FM164" s="91"/>
      <c r="FN164" s="91"/>
      <c r="FO164" s="91"/>
      <c r="FP164" s="91"/>
      <c r="FQ164" s="91"/>
      <c r="FR164" s="91"/>
      <c r="FS164" s="91"/>
      <c r="FT164" s="91"/>
      <c r="FU164" s="92"/>
      <c r="FV164" s="91"/>
      <c r="FW164" s="91"/>
      <c r="FX164" s="91"/>
      <c r="FY164" s="91"/>
      <c r="FZ164" s="91"/>
      <c r="GA164" s="91"/>
      <c r="GB164" s="91"/>
      <c r="GC164" s="91"/>
      <c r="GD164" s="91"/>
      <c r="GE164" s="91"/>
      <c r="GF164" s="91"/>
      <c r="GG164" s="91"/>
      <c r="GH164" s="91"/>
      <c r="GI164" s="91"/>
      <c r="GJ164" s="91"/>
      <c r="GK164" s="91"/>
      <c r="GL164" s="91"/>
      <c r="GM164" s="91"/>
      <c r="GN164" s="91"/>
      <c r="GO164" s="91"/>
      <c r="GP164" s="91"/>
      <c r="GQ164" s="91"/>
      <c r="GR164" s="91"/>
      <c r="GS164" s="91"/>
      <c r="GT164" s="91"/>
      <c r="GU164" s="91"/>
      <c r="GV164" s="91"/>
      <c r="GW164" s="91"/>
      <c r="GX164" s="91"/>
      <c r="GY164" s="91"/>
      <c r="GZ164" s="91"/>
      <c r="HA164" s="91"/>
      <c r="HB164" s="91"/>
      <c r="HC164" s="62"/>
      <c r="HD164" s="91"/>
      <c r="HE164" s="91"/>
      <c r="HF164" s="91"/>
      <c r="HG164" s="91"/>
      <c r="HH164" s="91"/>
      <c r="HI164" s="91"/>
      <c r="HJ164" s="62"/>
      <c r="HK164" s="62"/>
      <c r="HL164" s="62"/>
      <c r="HM164" s="62"/>
      <c r="HN164" s="62"/>
      <c r="HO164" s="62"/>
      <c r="HP164" s="62"/>
      <c r="HQ164" s="62"/>
      <c r="HR164" s="62"/>
      <c r="HS164" s="62"/>
      <c r="HT164" s="62"/>
      <c r="HU164" s="62"/>
      <c r="HV164" s="62"/>
      <c r="HW164" s="62"/>
    </row>
    <row r="165" spans="1:231">
      <c r="A165" s="28" t="s">
        <v>114</v>
      </c>
      <c r="B165" s="28"/>
      <c r="C165" s="28"/>
      <c r="D165" s="28"/>
      <c r="E165" s="28"/>
      <c r="F165" s="29"/>
      <c r="G165" s="30"/>
      <c r="H165" s="30"/>
      <c r="I165" s="30"/>
      <c r="J165" s="30"/>
      <c r="K165" s="30"/>
      <c r="L165" s="30"/>
      <c r="M165" s="30"/>
      <c r="N165" s="30"/>
      <c r="O165" s="30"/>
      <c r="P165" s="31" t="s">
        <v>174</v>
      </c>
      <c r="Q165" s="31"/>
      <c r="R165" s="31"/>
      <c r="S165" s="31"/>
      <c r="T165" s="31"/>
      <c r="U165" s="31"/>
      <c r="V165" s="31"/>
      <c r="W165" s="31"/>
      <c r="X165" s="31"/>
      <c r="Y165" s="31"/>
      <c r="Z165" s="31"/>
      <c r="AA165" s="31"/>
      <c r="AB165" s="40">
        <f t="shared" si="4"/>
        <v>0</v>
      </c>
      <c r="AC165" s="66"/>
      <c r="AD165" s="66"/>
      <c r="AE165" s="66"/>
      <c r="AF165" s="66"/>
      <c r="AG165" s="66"/>
      <c r="AH165" s="66"/>
      <c r="AI165" s="66"/>
      <c r="AJ165" s="66"/>
      <c r="AK165" s="67"/>
      <c r="AL165" s="67"/>
      <c r="AM165" s="67"/>
      <c r="AN165" s="67"/>
      <c r="AO165" s="67"/>
      <c r="AP165" s="67"/>
      <c r="AQ165" s="67"/>
      <c r="AR165" s="67"/>
      <c r="AS165" s="67"/>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6"/>
      <c r="BW165" s="66"/>
      <c r="BX165" s="66"/>
      <c r="BY165" s="66"/>
      <c r="BZ165" s="66"/>
      <c r="CA165" s="66"/>
      <c r="CB165" s="66"/>
      <c r="CC165" s="66"/>
      <c r="CD165" s="66"/>
      <c r="CE165" s="66"/>
      <c r="CF165" s="66"/>
      <c r="CG165" s="66"/>
      <c r="CH165" s="66"/>
      <c r="CI165" s="66"/>
      <c r="CJ165" s="66"/>
      <c r="CK165" s="66"/>
      <c r="CL165" s="27"/>
      <c r="CM165" s="27"/>
      <c r="CN165" s="27"/>
      <c r="CO165" s="27"/>
      <c r="CP165" s="27"/>
      <c r="CQ165" s="27"/>
      <c r="CR165" s="27"/>
      <c r="CS165" s="27"/>
      <c r="CT165" s="27"/>
      <c r="CU165" s="27"/>
      <c r="CV165" s="27"/>
      <c r="CW165" s="27"/>
      <c r="CX165" s="27"/>
      <c r="CY165" s="27"/>
      <c r="CZ165" s="27"/>
      <c r="DA165" s="27"/>
      <c r="DB165" s="27"/>
      <c r="DC165" s="27"/>
      <c r="DD165" s="27"/>
      <c r="DE165" s="27"/>
      <c r="DF165" s="27"/>
      <c r="DG165" s="27"/>
      <c r="DH165" s="27"/>
      <c r="DI165" s="27"/>
      <c r="DJ165" s="27"/>
      <c r="DK165" s="27"/>
      <c r="DL165" s="27"/>
      <c r="DM165" s="27"/>
      <c r="DN165" s="27"/>
      <c r="DO165" s="27"/>
      <c r="DP165" s="27"/>
      <c r="DQ165" s="27"/>
      <c r="DR165" s="27"/>
      <c r="DS165" s="27"/>
      <c r="DT165" s="27"/>
      <c r="DU165" s="27"/>
      <c r="DV165" s="27"/>
      <c r="DW165" s="27"/>
      <c r="DX165" s="27"/>
      <c r="DY165" s="27"/>
      <c r="DZ165" s="27"/>
      <c r="EA165" s="27"/>
      <c r="EB165" s="27"/>
      <c r="EC165" s="27"/>
      <c r="ED165" s="27"/>
      <c r="EE165" s="27"/>
      <c r="EF165" s="27"/>
      <c r="EG165" s="27"/>
      <c r="EH165" s="27"/>
      <c r="EI165" s="27"/>
      <c r="EJ165" s="27"/>
      <c r="EK165" s="27"/>
      <c r="EL165" s="27"/>
      <c r="EM165" s="27"/>
      <c r="EN165" s="27"/>
      <c r="EO165" s="27"/>
      <c r="EP165" s="27"/>
      <c r="EQ165" s="27"/>
      <c r="ER165" s="27"/>
      <c r="ES165" s="27"/>
      <c r="ET165" s="27"/>
      <c r="EU165" s="27"/>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c r="HD165" s="11"/>
      <c r="HE165" s="11"/>
      <c r="HF165" s="11"/>
      <c r="HG165" s="11"/>
      <c r="HH165" s="11"/>
      <c r="HI165" s="11"/>
      <c r="HJ165" s="11"/>
      <c r="HK165" s="11"/>
      <c r="HL165" s="11"/>
      <c r="HM165" s="11"/>
      <c r="HN165" s="11"/>
      <c r="HO165" s="11"/>
      <c r="HP165" s="11"/>
      <c r="HQ165" s="11"/>
      <c r="HR165" s="11"/>
      <c r="HS165" s="11"/>
      <c r="HT165" s="11"/>
      <c r="HU165" s="11"/>
      <c r="HV165" s="11"/>
      <c r="HW165" s="11"/>
    </row>
    <row r="166" spans="1:231">
      <c r="A166" s="35" t="s">
        <v>114</v>
      </c>
      <c r="B166" s="35" t="s">
        <v>71</v>
      </c>
      <c r="C166" s="35"/>
      <c r="D166" s="35"/>
      <c r="E166" s="35"/>
      <c r="F166" s="84"/>
      <c r="G166" s="37"/>
      <c r="H166" s="37"/>
      <c r="I166" s="37"/>
      <c r="J166" s="37"/>
      <c r="K166" s="37"/>
      <c r="L166" s="37"/>
      <c r="M166" s="37"/>
      <c r="N166" s="37"/>
      <c r="O166" s="37"/>
      <c r="P166" s="38" t="s">
        <v>95</v>
      </c>
      <c r="Q166" s="38"/>
      <c r="R166" s="38"/>
      <c r="S166" s="38"/>
      <c r="T166" s="38"/>
      <c r="U166" s="38"/>
      <c r="V166" s="38"/>
      <c r="W166" s="38"/>
      <c r="X166" s="38"/>
      <c r="Y166" s="38"/>
      <c r="Z166" s="38"/>
      <c r="AA166" s="38"/>
      <c r="AB166" s="40">
        <f t="shared" si="4"/>
        <v>0</v>
      </c>
      <c r="AC166" s="67"/>
      <c r="AD166" s="67"/>
      <c r="AE166" s="67"/>
      <c r="AF166" s="67"/>
      <c r="AG166" s="67"/>
      <c r="AH166" s="67"/>
      <c r="AI166" s="67"/>
      <c r="AJ166" s="67"/>
      <c r="AK166" s="67"/>
      <c r="AL166" s="67"/>
      <c r="AM166" s="67"/>
      <c r="AN166" s="67"/>
      <c r="AO166" s="67"/>
      <c r="AP166" s="67"/>
      <c r="AQ166" s="67"/>
      <c r="AR166" s="67"/>
      <c r="AS166" s="67"/>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V166" s="66"/>
      <c r="BW166" s="66"/>
      <c r="BX166" s="66"/>
      <c r="BY166" s="66"/>
      <c r="BZ166" s="66"/>
      <c r="CA166" s="67"/>
      <c r="CB166" s="66"/>
      <c r="CC166" s="66"/>
      <c r="CD166" s="66"/>
      <c r="CE166" s="66"/>
      <c r="CF166" s="66"/>
      <c r="CG166" s="66"/>
      <c r="CH166" s="66"/>
      <c r="CI166" s="66"/>
      <c r="CJ166" s="66"/>
      <c r="CK166" s="66"/>
      <c r="CL166" s="27"/>
      <c r="CM166" s="27"/>
      <c r="CN166" s="27"/>
      <c r="CO166" s="27"/>
      <c r="CP166" s="27"/>
      <c r="CQ166" s="27"/>
      <c r="CR166" s="27"/>
      <c r="CS166" s="27"/>
      <c r="CT166" s="27"/>
      <c r="CU166" s="27"/>
      <c r="CV166" s="27"/>
      <c r="CW166" s="27"/>
      <c r="CX166" s="27"/>
      <c r="CY166" s="27"/>
      <c r="CZ166" s="27"/>
      <c r="DA166" s="27"/>
      <c r="DB166" s="27"/>
      <c r="DC166" s="27"/>
      <c r="DD166" s="27"/>
      <c r="DE166" s="27"/>
      <c r="DF166" s="27"/>
      <c r="DG166" s="27"/>
      <c r="DH166" s="27"/>
      <c r="DI166" s="27"/>
      <c r="DJ166" s="27"/>
      <c r="DK166" s="27"/>
      <c r="DL166" s="27"/>
      <c r="DM166" s="27"/>
      <c r="DN166" s="27"/>
      <c r="DO166" s="27"/>
      <c r="DP166" s="27"/>
      <c r="DQ166" s="27"/>
      <c r="DR166" s="27"/>
      <c r="DS166" s="27"/>
      <c r="DT166" s="27"/>
      <c r="DU166" s="27"/>
      <c r="DV166" s="27"/>
      <c r="DW166" s="27"/>
      <c r="DX166" s="27"/>
      <c r="DY166" s="27"/>
      <c r="DZ166" s="27"/>
      <c r="EA166" s="27"/>
      <c r="EB166" s="27"/>
      <c r="EC166" s="27"/>
      <c r="ED166" s="27"/>
      <c r="EE166" s="27"/>
      <c r="EF166" s="27"/>
      <c r="EG166" s="27"/>
      <c r="EH166" s="27"/>
      <c r="EI166" s="27"/>
      <c r="EJ166" s="27"/>
      <c r="EK166" s="27"/>
      <c r="EL166" s="27"/>
      <c r="EM166" s="27"/>
      <c r="EN166" s="27"/>
      <c r="EO166" s="27"/>
      <c r="EP166" s="27"/>
      <c r="EQ166" s="27"/>
      <c r="ER166" s="27"/>
      <c r="ES166" s="27"/>
      <c r="ET166" s="27"/>
      <c r="EU166" s="27"/>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c r="HD166" s="11"/>
      <c r="HE166" s="11"/>
      <c r="HF166" s="11"/>
      <c r="HG166" s="11"/>
      <c r="HH166" s="11"/>
      <c r="HI166" s="11"/>
      <c r="HJ166" s="11"/>
      <c r="HK166" s="11"/>
      <c r="HL166" s="11"/>
      <c r="HM166" s="11"/>
      <c r="HN166" s="11"/>
      <c r="HO166" s="11"/>
      <c r="HP166" s="11"/>
      <c r="HQ166" s="11"/>
      <c r="HR166" s="11"/>
      <c r="HS166" s="11"/>
      <c r="HT166" s="11"/>
      <c r="HU166" s="11"/>
      <c r="HV166" s="11"/>
      <c r="HW166" s="11"/>
    </row>
    <row r="167" spans="1:231">
      <c r="A167" s="43" t="s">
        <v>114</v>
      </c>
      <c r="B167" s="43" t="s">
        <v>71</v>
      </c>
      <c r="C167" s="43" t="s">
        <v>73</v>
      </c>
      <c r="D167" s="43"/>
      <c r="E167" s="43"/>
      <c r="F167" s="44"/>
      <c r="G167" s="43"/>
      <c r="H167" s="45"/>
      <c r="I167" s="45"/>
      <c r="J167" s="45"/>
      <c r="K167" s="45"/>
      <c r="L167" s="45"/>
      <c r="M167" s="45"/>
      <c r="N167" s="45"/>
      <c r="O167" s="45"/>
      <c r="P167" s="46" t="s">
        <v>74</v>
      </c>
      <c r="Q167" s="46"/>
      <c r="R167" s="46"/>
      <c r="S167" s="46"/>
      <c r="T167" s="46"/>
      <c r="U167" s="46"/>
      <c r="V167" s="46"/>
      <c r="W167" s="46"/>
      <c r="X167" s="46"/>
      <c r="Y167" s="46"/>
      <c r="Z167" s="46"/>
      <c r="AA167" s="46"/>
      <c r="AB167" s="40">
        <f t="shared" si="4"/>
        <v>0</v>
      </c>
      <c r="AC167" s="67"/>
      <c r="AD167" s="67"/>
      <c r="AE167" s="67"/>
      <c r="AF167" s="67"/>
      <c r="AG167" s="67"/>
      <c r="AH167" s="67"/>
      <c r="AI167" s="67"/>
      <c r="AJ167" s="67"/>
      <c r="AK167" s="67"/>
      <c r="AL167" s="67"/>
      <c r="AM167" s="67"/>
      <c r="AN167" s="67"/>
      <c r="AO167" s="67"/>
      <c r="AP167" s="67"/>
      <c r="AQ167" s="67"/>
      <c r="AR167" s="67"/>
      <c r="AS167" s="67"/>
      <c r="AT167" s="66"/>
      <c r="AU167" s="66"/>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c r="BS167" s="66"/>
      <c r="BT167" s="66"/>
      <c r="BU167" s="66"/>
      <c r="BV167" s="66"/>
      <c r="BW167" s="66"/>
      <c r="BX167" s="66"/>
      <c r="BY167" s="66"/>
      <c r="BZ167" s="66"/>
      <c r="CA167" s="67"/>
      <c r="CB167" s="66"/>
      <c r="CC167" s="66"/>
      <c r="CD167" s="66"/>
      <c r="CE167" s="66"/>
      <c r="CF167" s="66"/>
      <c r="CG167" s="66"/>
      <c r="CH167" s="66"/>
      <c r="CI167" s="66"/>
      <c r="CJ167" s="66"/>
      <c r="CK167" s="66"/>
      <c r="CL167" s="27"/>
      <c r="CM167" s="27"/>
      <c r="CN167" s="27"/>
      <c r="CO167" s="27"/>
      <c r="CP167" s="27"/>
      <c r="CQ167" s="27"/>
      <c r="CR167" s="27"/>
      <c r="CS167" s="27"/>
      <c r="CT167" s="27"/>
      <c r="CU167" s="27"/>
      <c r="CV167" s="27"/>
      <c r="CW167" s="27"/>
      <c r="CX167" s="27"/>
      <c r="CY167" s="27"/>
      <c r="CZ167" s="27"/>
      <c r="DA167" s="27"/>
      <c r="DB167" s="27"/>
      <c r="DC167" s="27"/>
      <c r="DD167" s="27"/>
      <c r="DE167" s="27"/>
      <c r="DF167" s="27"/>
      <c r="DG167" s="27"/>
      <c r="DH167" s="27"/>
      <c r="DI167" s="27"/>
      <c r="DJ167" s="27"/>
      <c r="DK167" s="27"/>
      <c r="DL167" s="27"/>
      <c r="DM167" s="27"/>
      <c r="DN167" s="27"/>
      <c r="DO167" s="27"/>
      <c r="DP167" s="27"/>
      <c r="DQ167" s="27"/>
      <c r="DR167" s="27"/>
      <c r="DS167" s="27"/>
      <c r="DT167" s="27"/>
      <c r="DU167" s="27"/>
      <c r="DV167" s="27"/>
      <c r="DW167" s="27"/>
      <c r="DX167" s="27"/>
      <c r="DY167" s="27"/>
      <c r="DZ167" s="27"/>
      <c r="EA167" s="27"/>
      <c r="EB167" s="27"/>
      <c r="EC167" s="27"/>
      <c r="ED167" s="27"/>
      <c r="EE167" s="27"/>
      <c r="EF167" s="27"/>
      <c r="EG167" s="27"/>
      <c r="EH167" s="27"/>
      <c r="EI167" s="27"/>
      <c r="EJ167" s="27"/>
      <c r="EK167" s="27"/>
      <c r="EL167" s="27"/>
      <c r="EM167" s="27"/>
      <c r="EN167" s="27"/>
      <c r="EO167" s="27"/>
      <c r="EP167" s="27"/>
      <c r="EQ167" s="27"/>
      <c r="ER167" s="27"/>
      <c r="ES167" s="27"/>
      <c r="ET167" s="27"/>
      <c r="EU167" s="27"/>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c r="HD167" s="11"/>
      <c r="HE167" s="11"/>
      <c r="HF167" s="11"/>
      <c r="HG167" s="11"/>
      <c r="HH167" s="11"/>
      <c r="HI167" s="11"/>
      <c r="HJ167" s="11"/>
      <c r="HK167" s="11"/>
      <c r="HL167" s="11"/>
      <c r="HM167" s="11"/>
      <c r="HN167" s="11"/>
      <c r="HO167" s="11"/>
      <c r="HP167" s="11"/>
      <c r="HQ167" s="11"/>
      <c r="HR167" s="11"/>
      <c r="HS167" s="11"/>
      <c r="HT167" s="11"/>
      <c r="HU167" s="11"/>
      <c r="HV167" s="11"/>
      <c r="HW167" s="11"/>
    </row>
    <row r="168" spans="1:231">
      <c r="A168" s="70" t="s">
        <v>114</v>
      </c>
      <c r="B168" s="70" t="s">
        <v>71</v>
      </c>
      <c r="C168" s="70" t="s">
        <v>73</v>
      </c>
      <c r="D168" s="70" t="s">
        <v>75</v>
      </c>
      <c r="E168" s="70"/>
      <c r="F168" s="85"/>
      <c r="G168" s="72"/>
      <c r="H168" s="72"/>
      <c r="I168" s="72"/>
      <c r="J168" s="72"/>
      <c r="K168" s="72"/>
      <c r="L168" s="72"/>
      <c r="M168" s="72"/>
      <c r="N168" s="72"/>
      <c r="O168" s="72"/>
      <c r="P168" s="73" t="s">
        <v>76</v>
      </c>
      <c r="Q168" s="73"/>
      <c r="R168" s="73"/>
      <c r="S168" s="73"/>
      <c r="T168" s="73"/>
      <c r="U168" s="73"/>
      <c r="V168" s="73"/>
      <c r="W168" s="73"/>
      <c r="X168" s="73"/>
      <c r="Y168" s="73"/>
      <c r="Z168" s="73"/>
      <c r="AA168" s="73"/>
      <c r="AB168" s="40">
        <f t="shared" si="4"/>
        <v>0</v>
      </c>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c r="CD168" s="67"/>
      <c r="CE168" s="67"/>
      <c r="CF168" s="67"/>
      <c r="CG168" s="67"/>
      <c r="CH168" s="67"/>
      <c r="CI168" s="67"/>
      <c r="CJ168" s="67"/>
      <c r="CK168" s="67"/>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11"/>
      <c r="HR168" s="11"/>
      <c r="HS168" s="11"/>
      <c r="HT168" s="11"/>
      <c r="HU168" s="11"/>
      <c r="HV168" s="11"/>
      <c r="HW168" s="11"/>
    </row>
    <row r="169" spans="1:231">
      <c r="A169" s="78" t="s">
        <v>114</v>
      </c>
      <c r="B169" s="78" t="s">
        <v>71</v>
      </c>
      <c r="C169" s="78" t="s">
        <v>73</v>
      </c>
      <c r="D169" s="78" t="s">
        <v>75</v>
      </c>
      <c r="E169" s="78" t="s">
        <v>108</v>
      </c>
      <c r="F169" s="83"/>
      <c r="G169" s="80"/>
      <c r="H169" s="80"/>
      <c r="I169" s="80"/>
      <c r="J169" s="80"/>
      <c r="K169" s="80"/>
      <c r="L169" s="80"/>
      <c r="M169" s="80"/>
      <c r="N169" s="80"/>
      <c r="O169" s="80"/>
      <c r="P169" s="81" t="s">
        <v>109</v>
      </c>
      <c r="Q169" s="81"/>
      <c r="R169" s="81"/>
      <c r="S169" s="81"/>
      <c r="T169" s="81"/>
      <c r="U169" s="81"/>
      <c r="V169" s="81"/>
      <c r="W169" s="81"/>
      <c r="X169" s="81"/>
      <c r="Y169" s="81"/>
      <c r="Z169" s="81"/>
      <c r="AA169" s="81"/>
      <c r="AB169" s="40">
        <f t="shared" si="4"/>
        <v>0</v>
      </c>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c r="EZ169" s="26"/>
      <c r="FA169" s="26"/>
      <c r="FB169" s="26"/>
      <c r="FC169" s="26"/>
      <c r="FD169" s="26"/>
      <c r="FE169" s="26"/>
      <c r="FF169" s="26"/>
      <c r="FG169" s="26"/>
      <c r="FH169" s="26"/>
      <c r="FI169" s="26"/>
      <c r="FJ169" s="26"/>
      <c r="FK169" s="26"/>
      <c r="FL169" s="26"/>
      <c r="FM169" s="26"/>
      <c r="FN169" s="26"/>
      <c r="FO169" s="26"/>
      <c r="FP169" s="26"/>
      <c r="FQ169" s="26"/>
      <c r="FR169" s="26"/>
      <c r="FS169" s="26"/>
      <c r="FT169" s="26"/>
      <c r="FU169" s="26"/>
      <c r="FV169" s="26"/>
      <c r="FW169" s="26"/>
      <c r="FX169" s="26"/>
      <c r="FY169" s="26"/>
      <c r="FZ169" s="26"/>
      <c r="GA169" s="26"/>
      <c r="GB169" s="26"/>
      <c r="GC169" s="26"/>
      <c r="GD169" s="26"/>
      <c r="GE169" s="26"/>
      <c r="GF169" s="26"/>
      <c r="GG169" s="26"/>
      <c r="GH169" s="26"/>
      <c r="GI169" s="26"/>
      <c r="GJ169" s="26"/>
      <c r="GK169" s="26"/>
      <c r="GL169" s="26"/>
      <c r="GM169" s="26"/>
      <c r="GN169" s="26"/>
      <c r="GO169" s="26"/>
      <c r="GP169" s="26"/>
      <c r="GQ169" s="26"/>
      <c r="GR169" s="26"/>
      <c r="GS169" s="26"/>
      <c r="GT169" s="26"/>
      <c r="GU169" s="26"/>
      <c r="GV169" s="26"/>
      <c r="GW169" s="26"/>
      <c r="GX169" s="26"/>
      <c r="GY169" s="26"/>
      <c r="GZ169" s="26"/>
      <c r="HA169" s="26"/>
      <c r="HB169" s="26"/>
      <c r="HC169" s="26"/>
      <c r="HD169" s="26"/>
      <c r="HE169" s="26"/>
      <c r="HF169" s="26"/>
      <c r="HG169" s="26"/>
      <c r="HH169" s="26"/>
      <c r="HI169" s="26"/>
      <c r="HJ169" s="26"/>
      <c r="HK169" s="26"/>
      <c r="HL169" s="26"/>
      <c r="HM169" s="26"/>
      <c r="HN169" s="26"/>
      <c r="HO169" s="26"/>
      <c r="HP169" s="26"/>
      <c r="HQ169" s="11"/>
      <c r="HR169" s="11"/>
      <c r="HS169" s="11"/>
      <c r="HT169" s="11"/>
      <c r="HU169" s="11"/>
      <c r="HV169" s="11"/>
      <c r="HW169" s="11"/>
    </row>
    <row r="170" spans="1:231" s="65" customFormat="1" ht="180">
      <c r="A170" s="58" t="s">
        <v>114</v>
      </c>
      <c r="B170" s="58" t="s">
        <v>71</v>
      </c>
      <c r="C170" s="58" t="s">
        <v>73</v>
      </c>
      <c r="D170" s="58" t="s">
        <v>75</v>
      </c>
      <c r="E170" s="58" t="s">
        <v>108</v>
      </c>
      <c r="F170" s="59">
        <v>2019005810075</v>
      </c>
      <c r="G170" s="58" t="s">
        <v>318</v>
      </c>
      <c r="H170" s="58" t="s">
        <v>208</v>
      </c>
      <c r="I170" s="58"/>
      <c r="J170" s="58"/>
      <c r="K170" s="58"/>
      <c r="L170" s="58"/>
      <c r="M170" s="58"/>
      <c r="N170" s="58"/>
      <c r="O170" s="58"/>
      <c r="P170" s="60" t="s">
        <v>193</v>
      </c>
      <c r="Q170" s="39">
        <f t="shared" si="3"/>
        <v>171044150</v>
      </c>
      <c r="R170" s="39" t="s">
        <v>444</v>
      </c>
      <c r="S170" s="195" t="s">
        <v>445</v>
      </c>
      <c r="T170" s="39" t="s">
        <v>446</v>
      </c>
      <c r="U170" s="39" t="s">
        <v>438</v>
      </c>
      <c r="V170" s="39" t="s">
        <v>447</v>
      </c>
      <c r="W170" s="39" t="s">
        <v>448</v>
      </c>
      <c r="X170" s="39">
        <v>171044150</v>
      </c>
      <c r="Y170" s="39" t="s">
        <v>441</v>
      </c>
      <c r="Z170" s="39" t="s">
        <v>442</v>
      </c>
      <c r="AA170" s="39" t="s">
        <v>443</v>
      </c>
      <c r="AB170" s="40">
        <f t="shared" si="4"/>
        <v>171044150</v>
      </c>
      <c r="AC170" s="61"/>
      <c r="AD170" s="61"/>
      <c r="AE170" s="61"/>
      <c r="AF170" s="61"/>
      <c r="AG170" s="61"/>
      <c r="AH170" s="61"/>
      <c r="AI170" s="61"/>
      <c r="AJ170" s="61"/>
      <c r="AK170" s="90">
        <v>12750000</v>
      </c>
      <c r="AL170" s="90">
        <v>3750000</v>
      </c>
      <c r="AM170" s="90">
        <v>1500000</v>
      </c>
      <c r="AN170" s="90">
        <v>105000000</v>
      </c>
      <c r="AO170" s="90">
        <v>300000</v>
      </c>
      <c r="AP170" s="90">
        <v>975000</v>
      </c>
      <c r="AQ170" s="61"/>
      <c r="AR170" s="90">
        <v>9750000</v>
      </c>
      <c r="AS170" s="90">
        <v>5380000</v>
      </c>
      <c r="AT170" s="90">
        <v>8070000</v>
      </c>
      <c r="AU170" s="61"/>
      <c r="AV170" s="61">
        <v>7500</v>
      </c>
      <c r="AW170" s="90">
        <v>2071650</v>
      </c>
      <c r="AX170" s="90">
        <v>2250000</v>
      </c>
      <c r="AY170" s="90">
        <v>750000</v>
      </c>
      <c r="AZ170" s="90">
        <v>17500000</v>
      </c>
      <c r="BA170" s="90">
        <v>900000</v>
      </c>
      <c r="BB170" s="104"/>
      <c r="BC170" s="61">
        <v>90000</v>
      </c>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4"/>
      <c r="HR170" s="64"/>
      <c r="HS170" s="64"/>
      <c r="HT170" s="64"/>
      <c r="HU170" s="64"/>
      <c r="HV170" s="64"/>
      <c r="HW170" s="64"/>
    </row>
    <row r="171" spans="1:231">
      <c r="A171" s="28" t="s">
        <v>119</v>
      </c>
      <c r="B171" s="28"/>
      <c r="C171" s="28"/>
      <c r="D171" s="28"/>
      <c r="E171" s="28"/>
      <c r="F171" s="29"/>
      <c r="G171" s="30"/>
      <c r="H171" s="30"/>
      <c r="I171" s="30"/>
      <c r="J171" s="30"/>
      <c r="K171" s="30"/>
      <c r="L171" s="30"/>
      <c r="M171" s="30"/>
      <c r="N171" s="30"/>
      <c r="O171" s="30"/>
      <c r="P171" s="31" t="s">
        <v>175</v>
      </c>
      <c r="Q171" s="31"/>
      <c r="R171" s="31"/>
      <c r="S171" s="31"/>
      <c r="T171" s="31"/>
      <c r="U171" s="31"/>
      <c r="V171" s="31"/>
      <c r="W171" s="31"/>
      <c r="X171" s="31"/>
      <c r="Y171" s="31"/>
      <c r="Z171" s="31"/>
      <c r="AA171" s="31"/>
      <c r="AB171" s="40">
        <f t="shared" si="4"/>
        <v>0</v>
      </c>
      <c r="AC171" s="66"/>
      <c r="AD171" s="66"/>
      <c r="AE171" s="66"/>
      <c r="AF171" s="66"/>
      <c r="AG171" s="66"/>
      <c r="AH171" s="66"/>
      <c r="AI171" s="66"/>
      <c r="AJ171" s="66"/>
      <c r="AK171" s="67"/>
      <c r="AL171" s="67"/>
      <c r="AM171" s="67"/>
      <c r="AN171" s="67"/>
      <c r="AO171" s="67"/>
      <c r="AP171" s="67"/>
      <c r="AQ171" s="67"/>
      <c r="AR171" s="67"/>
      <c r="AS171" s="67"/>
      <c r="AT171" s="66"/>
      <c r="AU171" s="66"/>
      <c r="AV171" s="66"/>
      <c r="AW171" s="66"/>
      <c r="AX171" s="66"/>
      <c r="AY171" s="66"/>
      <c r="AZ171" s="66"/>
      <c r="BA171" s="66"/>
      <c r="BB171" s="66"/>
      <c r="BC171" s="66"/>
      <c r="BD171" s="66"/>
      <c r="BE171" s="66"/>
      <c r="BF171" s="66"/>
      <c r="BG171" s="66"/>
      <c r="BH171" s="66"/>
      <c r="BI171" s="66"/>
      <c r="BJ171" s="66"/>
      <c r="BK171" s="66"/>
      <c r="BL171" s="66"/>
      <c r="BM171" s="66"/>
      <c r="BN171" s="66"/>
      <c r="BO171" s="66"/>
      <c r="BP171" s="66"/>
      <c r="BQ171" s="66"/>
      <c r="BR171" s="66"/>
      <c r="BS171" s="66"/>
      <c r="BT171" s="66"/>
      <c r="BU171" s="66"/>
      <c r="BV171" s="66"/>
      <c r="BW171" s="66"/>
      <c r="BX171" s="66"/>
      <c r="BY171" s="66"/>
      <c r="BZ171" s="66"/>
      <c r="CA171" s="66"/>
      <c r="CB171" s="66"/>
      <c r="CC171" s="66"/>
      <c r="CD171" s="66"/>
      <c r="CE171" s="66"/>
      <c r="CF171" s="66"/>
      <c r="CG171" s="66"/>
      <c r="CH171" s="66"/>
      <c r="CI171" s="66"/>
      <c r="CJ171" s="66"/>
      <c r="CK171" s="66"/>
      <c r="CL171" s="27"/>
      <c r="CM171" s="27"/>
      <c r="CN171" s="27"/>
      <c r="CO171" s="27"/>
      <c r="CP171" s="27"/>
      <c r="CQ171" s="27"/>
      <c r="CR171" s="27"/>
      <c r="CS171" s="27"/>
      <c r="CT171" s="27"/>
      <c r="CU171" s="27"/>
      <c r="CV171" s="27"/>
      <c r="CW171" s="27"/>
      <c r="CX171" s="27"/>
      <c r="CY171" s="27"/>
      <c r="CZ171" s="27"/>
      <c r="DA171" s="27"/>
      <c r="DB171" s="27"/>
      <c r="DC171" s="27"/>
      <c r="DD171" s="27"/>
      <c r="DE171" s="27"/>
      <c r="DF171" s="27"/>
      <c r="DG171" s="27"/>
      <c r="DH171" s="27"/>
      <c r="DI171" s="27"/>
      <c r="DJ171" s="27"/>
      <c r="DK171" s="27"/>
      <c r="DL171" s="27"/>
      <c r="DM171" s="27"/>
      <c r="DN171" s="27"/>
      <c r="DO171" s="27"/>
      <c r="DP171" s="27"/>
      <c r="DQ171" s="27"/>
      <c r="DR171" s="27"/>
      <c r="DS171" s="27"/>
      <c r="DT171" s="27"/>
      <c r="DU171" s="27"/>
      <c r="DV171" s="27"/>
      <c r="DW171" s="27"/>
      <c r="DX171" s="27"/>
      <c r="DY171" s="27"/>
      <c r="DZ171" s="27"/>
      <c r="EA171" s="27"/>
      <c r="EB171" s="27"/>
      <c r="EC171" s="27"/>
      <c r="ED171" s="27"/>
      <c r="EE171" s="27"/>
      <c r="EF171" s="27"/>
      <c r="EG171" s="27"/>
      <c r="EH171" s="27"/>
      <c r="EI171" s="27"/>
      <c r="EJ171" s="27"/>
      <c r="EK171" s="27"/>
      <c r="EL171" s="27"/>
      <c r="EM171" s="27"/>
      <c r="EN171" s="27"/>
      <c r="EO171" s="27"/>
      <c r="EP171" s="27"/>
      <c r="EQ171" s="27"/>
      <c r="ER171" s="27"/>
      <c r="ES171" s="27"/>
      <c r="ET171" s="27"/>
      <c r="EU171" s="27"/>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c r="HD171" s="11"/>
      <c r="HE171" s="11"/>
      <c r="HF171" s="11"/>
      <c r="HG171" s="11"/>
      <c r="HH171" s="11"/>
      <c r="HI171" s="11"/>
      <c r="HJ171" s="11"/>
      <c r="HK171" s="11"/>
      <c r="HL171" s="11"/>
      <c r="HM171" s="11"/>
      <c r="HN171" s="11"/>
      <c r="HO171" s="11"/>
      <c r="HP171" s="11"/>
      <c r="HQ171" s="11"/>
      <c r="HR171" s="11"/>
      <c r="HS171" s="11"/>
      <c r="HT171" s="11"/>
      <c r="HU171" s="11"/>
      <c r="HV171" s="11"/>
      <c r="HW171" s="11"/>
    </row>
    <row r="172" spans="1:231">
      <c r="A172" s="35" t="s">
        <v>119</v>
      </c>
      <c r="B172" s="35" t="s">
        <v>93</v>
      </c>
      <c r="C172" s="35"/>
      <c r="D172" s="35"/>
      <c r="E172" s="35"/>
      <c r="F172" s="36"/>
      <c r="G172" s="37"/>
      <c r="H172" s="37"/>
      <c r="I172" s="37"/>
      <c r="J172" s="37"/>
      <c r="K172" s="37"/>
      <c r="L172" s="37"/>
      <c r="M172" s="37"/>
      <c r="N172" s="37"/>
      <c r="O172" s="37"/>
      <c r="P172" s="38" t="s">
        <v>143</v>
      </c>
      <c r="Q172" s="38"/>
      <c r="R172" s="38"/>
      <c r="S172" s="38"/>
      <c r="T172" s="38"/>
      <c r="U172" s="38"/>
      <c r="V172" s="38"/>
      <c r="W172" s="38"/>
      <c r="X172" s="38"/>
      <c r="Y172" s="38"/>
      <c r="Z172" s="38"/>
      <c r="AA172" s="38"/>
      <c r="AB172" s="40">
        <f t="shared" si="4"/>
        <v>0</v>
      </c>
      <c r="AC172" s="67"/>
      <c r="AD172" s="67"/>
      <c r="AE172" s="67"/>
      <c r="AF172" s="67"/>
      <c r="AG172" s="67"/>
      <c r="AH172" s="67"/>
      <c r="AI172" s="67"/>
      <c r="AJ172" s="67"/>
      <c r="AK172" s="67"/>
      <c r="AL172" s="67"/>
      <c r="AM172" s="67"/>
      <c r="AN172" s="67"/>
      <c r="AO172" s="67"/>
      <c r="AP172" s="67"/>
      <c r="AQ172" s="67"/>
      <c r="AR172" s="67"/>
      <c r="AS172" s="67"/>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c r="BS172" s="66"/>
      <c r="BT172" s="66"/>
      <c r="BU172" s="66"/>
      <c r="BV172" s="66"/>
      <c r="BW172" s="66"/>
      <c r="BX172" s="66"/>
      <c r="BY172" s="66"/>
      <c r="BZ172" s="66"/>
      <c r="CA172" s="67"/>
      <c r="CB172" s="66"/>
      <c r="CC172" s="66"/>
      <c r="CD172" s="66"/>
      <c r="CE172" s="66"/>
      <c r="CF172" s="66"/>
      <c r="CG172" s="66"/>
      <c r="CH172" s="66"/>
      <c r="CI172" s="66"/>
      <c r="CJ172" s="66"/>
      <c r="CK172" s="66"/>
      <c r="CL172" s="27"/>
      <c r="CM172" s="27"/>
      <c r="CN172" s="27"/>
      <c r="CO172" s="27"/>
      <c r="CP172" s="27"/>
      <c r="CQ172" s="27"/>
      <c r="CR172" s="27"/>
      <c r="CS172" s="27"/>
      <c r="CT172" s="27"/>
      <c r="CU172" s="27"/>
      <c r="CV172" s="27"/>
      <c r="CW172" s="27"/>
      <c r="CX172" s="27"/>
      <c r="CY172" s="27"/>
      <c r="CZ172" s="27"/>
      <c r="DA172" s="27"/>
      <c r="DB172" s="27"/>
      <c r="DC172" s="27"/>
      <c r="DD172" s="27"/>
      <c r="DE172" s="27"/>
      <c r="DF172" s="27"/>
      <c r="DG172" s="27"/>
      <c r="DH172" s="27"/>
      <c r="DI172" s="27"/>
      <c r="DJ172" s="27"/>
      <c r="DK172" s="27"/>
      <c r="DL172" s="27"/>
      <c r="DM172" s="27"/>
      <c r="DN172" s="27"/>
      <c r="DO172" s="27"/>
      <c r="DP172" s="27"/>
      <c r="DQ172" s="27"/>
      <c r="DR172" s="27"/>
      <c r="DS172" s="27"/>
      <c r="DT172" s="27"/>
      <c r="DU172" s="27"/>
      <c r="DV172" s="27"/>
      <c r="DW172" s="27"/>
      <c r="DX172" s="27"/>
      <c r="DY172" s="27"/>
      <c r="DZ172" s="27"/>
      <c r="EA172" s="27"/>
      <c r="EB172" s="27"/>
      <c r="EC172" s="27"/>
      <c r="ED172" s="27"/>
      <c r="EE172" s="27"/>
      <c r="EF172" s="27"/>
      <c r="EG172" s="27"/>
      <c r="EH172" s="27"/>
      <c r="EI172" s="27"/>
      <c r="EJ172" s="27"/>
      <c r="EK172" s="27"/>
      <c r="EL172" s="27"/>
      <c r="EM172" s="27"/>
      <c r="EN172" s="27"/>
      <c r="EO172" s="27"/>
      <c r="EP172" s="27"/>
      <c r="EQ172" s="27"/>
      <c r="ER172" s="27"/>
      <c r="ES172" s="27"/>
      <c r="ET172" s="27"/>
      <c r="EU172" s="27"/>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c r="HD172" s="11"/>
      <c r="HE172" s="11"/>
      <c r="HF172" s="11"/>
      <c r="HG172" s="11"/>
      <c r="HH172" s="11"/>
      <c r="HI172" s="11"/>
      <c r="HJ172" s="11"/>
      <c r="HK172" s="11"/>
      <c r="HL172" s="11"/>
      <c r="HM172" s="11"/>
      <c r="HN172" s="11"/>
      <c r="HO172" s="11"/>
      <c r="HP172" s="11"/>
      <c r="HQ172" s="11"/>
      <c r="HR172" s="11"/>
      <c r="HS172" s="11"/>
      <c r="HT172" s="11"/>
      <c r="HU172" s="11"/>
      <c r="HV172" s="11"/>
      <c r="HW172" s="11"/>
    </row>
    <row r="173" spans="1:231">
      <c r="A173" s="43" t="s">
        <v>119</v>
      </c>
      <c r="B173" s="43" t="s">
        <v>93</v>
      </c>
      <c r="C173" s="43" t="s">
        <v>71</v>
      </c>
      <c r="D173" s="43"/>
      <c r="E173" s="43"/>
      <c r="F173" s="44"/>
      <c r="G173" s="43"/>
      <c r="H173" s="45"/>
      <c r="I173" s="45"/>
      <c r="J173" s="45"/>
      <c r="K173" s="45"/>
      <c r="L173" s="45"/>
      <c r="M173" s="45"/>
      <c r="N173" s="45"/>
      <c r="O173" s="45"/>
      <c r="P173" s="46" t="s">
        <v>144</v>
      </c>
      <c r="Q173" s="46"/>
      <c r="R173" s="46"/>
      <c r="S173" s="46"/>
      <c r="T173" s="46"/>
      <c r="U173" s="46"/>
      <c r="V173" s="46"/>
      <c r="W173" s="46"/>
      <c r="X173" s="46"/>
      <c r="Y173" s="46"/>
      <c r="Z173" s="46"/>
      <c r="AA173" s="46"/>
      <c r="AB173" s="40">
        <f t="shared" si="4"/>
        <v>0</v>
      </c>
      <c r="AC173" s="67"/>
      <c r="AD173" s="67"/>
      <c r="AE173" s="67"/>
      <c r="AF173" s="67"/>
      <c r="AG173" s="67"/>
      <c r="AH173" s="67"/>
      <c r="AI173" s="67"/>
      <c r="AJ173" s="67"/>
      <c r="AK173" s="67"/>
      <c r="AL173" s="67"/>
      <c r="AM173" s="67"/>
      <c r="AN173" s="67"/>
      <c r="AO173" s="67"/>
      <c r="AP173" s="67"/>
      <c r="AQ173" s="67"/>
      <c r="AR173" s="67"/>
      <c r="AS173" s="67"/>
      <c r="AT173" s="66"/>
      <c r="AU173" s="66"/>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6"/>
      <c r="BR173" s="66"/>
      <c r="BS173" s="66"/>
      <c r="BT173" s="66"/>
      <c r="BU173" s="66"/>
      <c r="BV173" s="66"/>
      <c r="BW173" s="66"/>
      <c r="BX173" s="66"/>
      <c r="BY173" s="66"/>
      <c r="BZ173" s="66"/>
      <c r="CA173" s="67"/>
      <c r="CB173" s="66"/>
      <c r="CC173" s="66"/>
      <c r="CD173" s="66"/>
      <c r="CE173" s="66"/>
      <c r="CF173" s="66"/>
      <c r="CG173" s="66"/>
      <c r="CH173" s="66"/>
      <c r="CI173" s="66"/>
      <c r="CJ173" s="66"/>
      <c r="CK173" s="66"/>
      <c r="CL173" s="27"/>
      <c r="CM173" s="27"/>
      <c r="CN173" s="27"/>
      <c r="CO173" s="27"/>
      <c r="CP173" s="27"/>
      <c r="CQ173" s="27"/>
      <c r="CR173" s="27"/>
      <c r="CS173" s="27"/>
      <c r="CT173" s="27"/>
      <c r="CU173" s="27"/>
      <c r="CV173" s="27"/>
      <c r="CW173" s="27"/>
      <c r="CX173" s="27"/>
      <c r="CY173" s="27"/>
      <c r="CZ173" s="27"/>
      <c r="DA173" s="27"/>
      <c r="DB173" s="27"/>
      <c r="DC173" s="27"/>
      <c r="DD173" s="27"/>
      <c r="DE173" s="27"/>
      <c r="DF173" s="27"/>
      <c r="DG173" s="27"/>
      <c r="DH173" s="27"/>
      <c r="DI173" s="27"/>
      <c r="DJ173" s="27"/>
      <c r="DK173" s="27"/>
      <c r="DL173" s="27"/>
      <c r="DM173" s="27"/>
      <c r="DN173" s="27"/>
      <c r="DO173" s="27"/>
      <c r="DP173" s="27"/>
      <c r="DQ173" s="27"/>
      <c r="DR173" s="27"/>
      <c r="DS173" s="27"/>
      <c r="DT173" s="27"/>
      <c r="DU173" s="27"/>
      <c r="DV173" s="27"/>
      <c r="DW173" s="27"/>
      <c r="DX173" s="27"/>
      <c r="DY173" s="27"/>
      <c r="DZ173" s="27"/>
      <c r="EA173" s="27"/>
      <c r="EB173" s="27"/>
      <c r="EC173" s="27"/>
      <c r="ED173" s="27"/>
      <c r="EE173" s="27"/>
      <c r="EF173" s="27"/>
      <c r="EG173" s="27"/>
      <c r="EH173" s="27"/>
      <c r="EI173" s="27"/>
      <c r="EJ173" s="27"/>
      <c r="EK173" s="27"/>
      <c r="EL173" s="27"/>
      <c r="EM173" s="27"/>
      <c r="EN173" s="27"/>
      <c r="EO173" s="27"/>
      <c r="EP173" s="27"/>
      <c r="EQ173" s="27"/>
      <c r="ER173" s="27"/>
      <c r="ES173" s="27"/>
      <c r="ET173" s="27"/>
      <c r="EU173" s="27"/>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c r="HD173" s="11"/>
      <c r="HE173" s="11"/>
      <c r="HF173" s="11"/>
      <c r="HG173" s="11"/>
      <c r="HH173" s="11"/>
      <c r="HI173" s="11"/>
      <c r="HJ173" s="11"/>
      <c r="HK173" s="11"/>
      <c r="HL173" s="11"/>
      <c r="HM173" s="11"/>
      <c r="HN173" s="11"/>
      <c r="HO173" s="11"/>
      <c r="HP173" s="11"/>
      <c r="HQ173" s="11"/>
      <c r="HR173" s="11"/>
      <c r="HS173" s="11"/>
      <c r="HT173" s="11"/>
      <c r="HU173" s="11"/>
      <c r="HV173" s="11"/>
      <c r="HW173" s="11"/>
    </row>
    <row r="174" spans="1:231">
      <c r="A174" s="70" t="s">
        <v>119</v>
      </c>
      <c r="B174" s="70" t="s">
        <v>93</v>
      </c>
      <c r="C174" s="70" t="s">
        <v>71</v>
      </c>
      <c r="D174" s="70" t="s">
        <v>145</v>
      </c>
      <c r="E174" s="70"/>
      <c r="F174" s="85"/>
      <c r="G174" s="72"/>
      <c r="H174" s="72"/>
      <c r="I174" s="72"/>
      <c r="J174" s="72"/>
      <c r="K174" s="72"/>
      <c r="L174" s="72"/>
      <c r="M174" s="72"/>
      <c r="N174" s="72"/>
      <c r="O174" s="72"/>
      <c r="P174" s="73" t="s">
        <v>146</v>
      </c>
      <c r="Q174" s="73"/>
      <c r="R174" s="73"/>
      <c r="S174" s="73"/>
      <c r="T174" s="73"/>
      <c r="U174" s="73"/>
      <c r="V174" s="73"/>
      <c r="W174" s="73"/>
      <c r="X174" s="73"/>
      <c r="Y174" s="73"/>
      <c r="Z174" s="73"/>
      <c r="AA174" s="73"/>
      <c r="AB174" s="40">
        <f t="shared" si="4"/>
        <v>0</v>
      </c>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c r="CD174" s="67"/>
      <c r="CE174" s="67"/>
      <c r="CF174" s="67"/>
      <c r="CG174" s="67"/>
      <c r="CH174" s="67"/>
      <c r="CI174" s="67"/>
      <c r="CJ174" s="67"/>
      <c r="CK174" s="67"/>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11"/>
      <c r="HR174" s="11"/>
      <c r="HS174" s="11"/>
      <c r="HT174" s="11"/>
      <c r="HU174" s="11"/>
      <c r="HV174" s="11"/>
      <c r="HW174" s="11"/>
    </row>
    <row r="175" spans="1:231">
      <c r="A175" s="78" t="s">
        <v>119</v>
      </c>
      <c r="B175" s="78" t="s">
        <v>93</v>
      </c>
      <c r="C175" s="78" t="s">
        <v>71</v>
      </c>
      <c r="D175" s="78" t="s">
        <v>145</v>
      </c>
      <c r="E175" s="78" t="s">
        <v>176</v>
      </c>
      <c r="F175" s="79"/>
      <c r="G175" s="80"/>
      <c r="H175" s="80"/>
      <c r="I175" s="80"/>
      <c r="J175" s="80"/>
      <c r="K175" s="80"/>
      <c r="L175" s="80"/>
      <c r="M175" s="80"/>
      <c r="N175" s="80"/>
      <c r="O175" s="80"/>
      <c r="P175" s="81" t="s">
        <v>177</v>
      </c>
      <c r="Q175" s="81"/>
      <c r="R175" s="81"/>
      <c r="S175" s="81"/>
      <c r="T175" s="81"/>
      <c r="U175" s="81"/>
      <c r="V175" s="81"/>
      <c r="W175" s="81"/>
      <c r="X175" s="81"/>
      <c r="Y175" s="81"/>
      <c r="Z175" s="81"/>
      <c r="AA175" s="81"/>
      <c r="AB175" s="40">
        <f t="shared" si="4"/>
        <v>0</v>
      </c>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8"/>
      <c r="AY175" s="98"/>
      <c r="AZ175" s="98"/>
      <c r="BA175" s="98"/>
      <c r="BB175" s="98"/>
      <c r="BC175" s="98"/>
      <c r="BD175" s="98"/>
      <c r="BE175" s="98"/>
      <c r="BF175" s="98"/>
      <c r="BG175" s="98"/>
      <c r="BH175" s="98"/>
      <c r="BI175" s="98"/>
      <c r="BJ175" s="98"/>
      <c r="BK175" s="98"/>
      <c r="BL175" s="98"/>
      <c r="BM175" s="98"/>
      <c r="BN175" s="98"/>
      <c r="BO175" s="98"/>
      <c r="BP175" s="98"/>
      <c r="BQ175" s="98"/>
      <c r="BR175" s="98"/>
      <c r="BS175" s="98"/>
      <c r="BT175" s="98"/>
      <c r="BU175" s="98"/>
      <c r="BV175" s="98"/>
      <c r="BW175" s="98"/>
      <c r="BX175" s="98"/>
      <c r="BY175" s="98"/>
      <c r="BZ175" s="98"/>
      <c r="CA175" s="98"/>
      <c r="CB175" s="98"/>
      <c r="CC175" s="98"/>
      <c r="CD175" s="98"/>
      <c r="CE175" s="98"/>
      <c r="CF175" s="98"/>
      <c r="CG175" s="98"/>
      <c r="CH175" s="98"/>
      <c r="CI175" s="98"/>
      <c r="CJ175" s="98"/>
      <c r="CK175" s="98"/>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c r="EZ175" s="26"/>
      <c r="FA175" s="26"/>
      <c r="FB175" s="26"/>
      <c r="FC175" s="26"/>
      <c r="FD175" s="26"/>
      <c r="FE175" s="26"/>
      <c r="FF175" s="26"/>
      <c r="FG175" s="26"/>
      <c r="FH175" s="26"/>
      <c r="FI175" s="26"/>
      <c r="FJ175" s="26"/>
      <c r="FK175" s="26"/>
      <c r="FL175" s="26"/>
      <c r="FM175" s="26"/>
      <c r="FN175" s="26"/>
      <c r="FO175" s="26"/>
      <c r="FP175" s="26"/>
      <c r="FQ175" s="26"/>
      <c r="FR175" s="26"/>
      <c r="FS175" s="26"/>
      <c r="FT175" s="26"/>
      <c r="FU175" s="26"/>
      <c r="FV175" s="26"/>
      <c r="FW175" s="26"/>
      <c r="FX175" s="26"/>
      <c r="FY175" s="26"/>
      <c r="FZ175" s="26"/>
      <c r="GA175" s="26"/>
      <c r="GB175" s="26"/>
      <c r="GC175" s="26"/>
      <c r="GD175" s="26"/>
      <c r="GE175" s="26"/>
      <c r="GF175" s="26"/>
      <c r="GG175" s="26"/>
      <c r="GH175" s="26"/>
      <c r="GI175" s="26"/>
      <c r="GJ175" s="26"/>
      <c r="GK175" s="26"/>
      <c r="GL175" s="26"/>
      <c r="GM175" s="26"/>
      <c r="GN175" s="26"/>
      <c r="GO175" s="26"/>
      <c r="GP175" s="26"/>
      <c r="GQ175" s="26"/>
      <c r="GR175" s="26"/>
      <c r="GS175" s="26"/>
      <c r="GT175" s="26"/>
      <c r="GU175" s="26"/>
      <c r="GV175" s="26"/>
      <c r="GW175" s="26"/>
      <c r="GX175" s="26"/>
      <c r="GY175" s="26"/>
      <c r="GZ175" s="26"/>
      <c r="HA175" s="26"/>
      <c r="HB175" s="26"/>
      <c r="HC175" s="26"/>
      <c r="HD175" s="26"/>
      <c r="HE175" s="26"/>
      <c r="HF175" s="26"/>
      <c r="HG175" s="26"/>
      <c r="HH175" s="26"/>
      <c r="HI175" s="26"/>
      <c r="HJ175" s="26"/>
      <c r="HK175" s="26"/>
      <c r="HL175" s="26"/>
      <c r="HM175" s="26"/>
      <c r="HN175" s="26"/>
      <c r="HO175" s="26"/>
      <c r="HP175" s="26"/>
      <c r="HQ175" s="11"/>
      <c r="HR175" s="11"/>
      <c r="HS175" s="11"/>
      <c r="HT175" s="11"/>
      <c r="HU175" s="11"/>
      <c r="HV175" s="11"/>
      <c r="HW175" s="11"/>
    </row>
    <row r="176" spans="1:231" s="65" customFormat="1" ht="112.5">
      <c r="A176" s="68" t="s">
        <v>119</v>
      </c>
      <c r="B176" s="58" t="s">
        <v>93</v>
      </c>
      <c r="C176" s="58" t="s">
        <v>71</v>
      </c>
      <c r="D176" s="58" t="s">
        <v>145</v>
      </c>
      <c r="E176" s="58" t="s">
        <v>176</v>
      </c>
      <c r="F176" s="59">
        <v>2019005810126</v>
      </c>
      <c r="G176" s="58" t="s">
        <v>319</v>
      </c>
      <c r="H176" s="58" t="s">
        <v>209</v>
      </c>
      <c r="I176" s="58"/>
      <c r="J176" s="58"/>
      <c r="K176" s="58"/>
      <c r="L176" s="58"/>
      <c r="M176" s="58"/>
      <c r="N176" s="58"/>
      <c r="O176" s="58"/>
      <c r="P176" s="106" t="s">
        <v>205</v>
      </c>
      <c r="Q176" s="39">
        <f t="shared" ref="Q176:Q201" si="5">AB176</f>
        <v>544900000</v>
      </c>
      <c r="R176" s="39" t="s">
        <v>831</v>
      </c>
      <c r="S176" s="39" t="s">
        <v>834</v>
      </c>
      <c r="T176" s="39" t="s">
        <v>832</v>
      </c>
      <c r="U176" s="39" t="s">
        <v>833</v>
      </c>
      <c r="V176" s="39" t="s">
        <v>479</v>
      </c>
      <c r="W176" s="39" t="s">
        <v>480</v>
      </c>
      <c r="X176" s="39">
        <v>544900000</v>
      </c>
      <c r="Y176" s="39" t="s">
        <v>70</v>
      </c>
      <c r="Z176" s="39" t="s">
        <v>836</v>
      </c>
      <c r="AA176" s="39" t="s">
        <v>443</v>
      </c>
      <c r="AB176" s="40">
        <f t="shared" si="4"/>
        <v>544900000</v>
      </c>
      <c r="AC176" s="61"/>
      <c r="AD176" s="61"/>
      <c r="AE176" s="61"/>
      <c r="AF176" s="61"/>
      <c r="AG176" s="61"/>
      <c r="AH176" s="61"/>
      <c r="AI176" s="61"/>
      <c r="AJ176" s="61"/>
      <c r="AK176" s="90">
        <v>34000000</v>
      </c>
      <c r="AL176" s="90">
        <v>10000000</v>
      </c>
      <c r="AM176" s="90">
        <v>4000000</v>
      </c>
      <c r="AN176" s="90">
        <v>80000000</v>
      </c>
      <c r="AO176" s="90">
        <v>800000</v>
      </c>
      <c r="AP176" s="90">
        <v>2600000</v>
      </c>
      <c r="AQ176" s="61"/>
      <c r="AR176" s="90">
        <v>26000000</v>
      </c>
      <c r="AS176" s="90">
        <v>800000</v>
      </c>
      <c r="AT176" s="90">
        <v>1200000</v>
      </c>
      <c r="AU176" s="90">
        <v>13000000</v>
      </c>
      <c r="AV176" s="90">
        <v>20000</v>
      </c>
      <c r="AW176" s="90">
        <v>140000</v>
      </c>
      <c r="AX176" s="90">
        <v>6000000</v>
      </c>
      <c r="AY176" s="90">
        <v>2000000</v>
      </c>
      <c r="AZ176" s="90">
        <v>700000</v>
      </c>
      <c r="BA176" s="90">
        <v>2400000</v>
      </c>
      <c r="BB176" s="90">
        <v>360000000</v>
      </c>
      <c r="BC176" s="90">
        <v>240000</v>
      </c>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105">
        <v>1000000</v>
      </c>
      <c r="CB176" s="61"/>
      <c r="CC176" s="61"/>
      <c r="CD176" s="61"/>
      <c r="CE176" s="61"/>
      <c r="CF176" s="61"/>
      <c r="CG176" s="61"/>
      <c r="CH176" s="61"/>
      <c r="CI176" s="61"/>
      <c r="CJ176" s="61"/>
      <c r="CK176" s="61"/>
      <c r="CL176" s="64"/>
      <c r="CM176" s="64"/>
      <c r="CN176" s="64"/>
      <c r="CO176" s="64"/>
      <c r="CP176" s="64"/>
      <c r="CQ176" s="64"/>
      <c r="CR176" s="64"/>
      <c r="CS176" s="64"/>
      <c r="CT176" s="64"/>
      <c r="CU176" s="64"/>
      <c r="CV176" s="64"/>
      <c r="CW176" s="64"/>
      <c r="CX176" s="64"/>
      <c r="CY176" s="64"/>
      <c r="CZ176" s="64"/>
      <c r="DA176" s="64"/>
      <c r="DB176" s="64"/>
      <c r="DC176" s="64"/>
      <c r="DD176" s="64"/>
      <c r="DE176" s="64"/>
      <c r="DF176" s="64"/>
      <c r="DG176" s="64"/>
      <c r="DH176" s="64"/>
      <c r="DI176" s="64"/>
      <c r="DJ176" s="64"/>
      <c r="DK176" s="64"/>
      <c r="DL176" s="64"/>
      <c r="DM176" s="64"/>
      <c r="DN176" s="64"/>
      <c r="DO176" s="64"/>
      <c r="DP176" s="64"/>
      <c r="DQ176" s="64"/>
      <c r="DR176" s="64"/>
      <c r="DS176" s="64"/>
      <c r="DT176" s="64"/>
      <c r="DU176" s="64"/>
      <c r="DV176" s="64"/>
      <c r="DW176" s="64"/>
      <c r="DX176" s="64"/>
      <c r="DY176" s="64"/>
      <c r="DZ176" s="64"/>
      <c r="EA176" s="64"/>
      <c r="EB176" s="64"/>
      <c r="EC176" s="64"/>
      <c r="ED176" s="64"/>
      <c r="EE176" s="64"/>
      <c r="EF176" s="64"/>
      <c r="EG176" s="64"/>
      <c r="EH176" s="64"/>
      <c r="EI176" s="64"/>
      <c r="EJ176" s="64"/>
      <c r="EK176" s="64"/>
      <c r="EL176" s="64"/>
      <c r="EM176" s="64"/>
      <c r="EN176" s="64"/>
      <c r="EO176" s="64"/>
      <c r="EP176" s="64"/>
      <c r="EQ176" s="64"/>
      <c r="ER176" s="64"/>
      <c r="ES176" s="64"/>
      <c r="ET176" s="64"/>
      <c r="EU176" s="64"/>
      <c r="EV176" s="64"/>
      <c r="EW176" s="64"/>
      <c r="EX176" s="64"/>
      <c r="EY176" s="64"/>
      <c r="EZ176" s="64"/>
      <c r="FA176" s="64"/>
      <c r="FB176" s="64"/>
      <c r="FC176" s="64"/>
      <c r="FD176" s="64"/>
      <c r="FE176" s="64"/>
      <c r="FF176" s="64"/>
      <c r="FG176" s="64"/>
      <c r="FH176" s="64"/>
      <c r="FI176" s="64"/>
      <c r="FJ176" s="64"/>
      <c r="FK176" s="64"/>
      <c r="FL176" s="64"/>
      <c r="FM176" s="64"/>
      <c r="FN176" s="64"/>
      <c r="FO176" s="64"/>
      <c r="FP176" s="64"/>
      <c r="FQ176" s="64"/>
      <c r="FR176" s="64"/>
      <c r="FS176" s="64"/>
      <c r="FT176" s="64"/>
      <c r="FU176" s="64"/>
      <c r="FV176" s="64"/>
      <c r="FW176" s="64"/>
      <c r="FX176" s="64"/>
      <c r="FY176" s="64"/>
      <c r="FZ176" s="64"/>
      <c r="GA176" s="64"/>
      <c r="GB176" s="64"/>
      <c r="GC176" s="64"/>
      <c r="GD176" s="64"/>
      <c r="GE176" s="64"/>
      <c r="GF176" s="64"/>
      <c r="GG176" s="64"/>
      <c r="GH176" s="64"/>
      <c r="GI176" s="64"/>
      <c r="GJ176" s="64"/>
      <c r="GK176" s="64"/>
      <c r="GL176" s="64"/>
      <c r="GM176" s="64"/>
      <c r="GN176" s="64"/>
      <c r="GO176" s="64"/>
      <c r="GP176" s="64"/>
      <c r="GQ176" s="64"/>
      <c r="GR176" s="64"/>
      <c r="GS176" s="64"/>
      <c r="GT176" s="64"/>
      <c r="GU176" s="64"/>
      <c r="GV176" s="64"/>
      <c r="GW176" s="64"/>
      <c r="GX176" s="64"/>
      <c r="GY176" s="64"/>
      <c r="GZ176" s="64"/>
      <c r="HA176" s="64"/>
      <c r="HB176" s="64"/>
      <c r="HC176" s="64"/>
      <c r="HD176" s="64"/>
      <c r="HE176" s="64"/>
      <c r="HF176" s="64"/>
      <c r="HG176" s="64"/>
      <c r="HH176" s="64"/>
      <c r="HI176" s="64"/>
      <c r="HJ176" s="64"/>
      <c r="HK176" s="64"/>
      <c r="HL176" s="64"/>
      <c r="HM176" s="64"/>
      <c r="HN176" s="64"/>
      <c r="HO176" s="64"/>
      <c r="HP176" s="64"/>
      <c r="HQ176" s="64"/>
      <c r="HR176" s="64"/>
      <c r="HS176" s="64"/>
      <c r="HT176" s="64"/>
      <c r="HU176" s="64"/>
      <c r="HV176" s="64"/>
      <c r="HW176" s="64"/>
    </row>
    <row r="177" spans="1:231" s="65" customFormat="1" ht="112.5">
      <c r="A177" s="68" t="s">
        <v>119</v>
      </c>
      <c r="B177" s="58" t="s">
        <v>93</v>
      </c>
      <c r="C177" s="58" t="s">
        <v>71</v>
      </c>
      <c r="D177" s="58" t="s">
        <v>145</v>
      </c>
      <c r="E177" s="58" t="s">
        <v>176</v>
      </c>
      <c r="F177" s="59" t="s">
        <v>206</v>
      </c>
      <c r="G177" s="58" t="s">
        <v>320</v>
      </c>
      <c r="H177" s="58" t="s">
        <v>209</v>
      </c>
      <c r="I177" s="58"/>
      <c r="J177" s="58"/>
      <c r="K177" s="58"/>
      <c r="L177" s="58"/>
      <c r="M177" s="58"/>
      <c r="N177" s="58"/>
      <c r="O177" s="58"/>
      <c r="P177" s="106" t="s">
        <v>250</v>
      </c>
      <c r="Q177" s="39">
        <f t="shared" si="5"/>
        <v>160000000</v>
      </c>
      <c r="R177" s="39" t="s">
        <v>831</v>
      </c>
      <c r="S177" s="39" t="s">
        <v>834</v>
      </c>
      <c r="T177" s="39" t="s">
        <v>835</v>
      </c>
      <c r="U177" s="39" t="s">
        <v>833</v>
      </c>
      <c r="V177" s="39" t="s">
        <v>479</v>
      </c>
      <c r="W177" s="39" t="s">
        <v>480</v>
      </c>
      <c r="X177" s="39">
        <v>160000000</v>
      </c>
      <c r="Y177" s="39" t="s">
        <v>70</v>
      </c>
      <c r="Z177" s="39" t="s">
        <v>836</v>
      </c>
      <c r="AA177" s="39" t="s">
        <v>443</v>
      </c>
      <c r="AB177" s="40">
        <f t="shared" si="4"/>
        <v>160000000</v>
      </c>
      <c r="AC177" s="61">
        <v>10000000</v>
      </c>
      <c r="AD177" s="61"/>
      <c r="AE177" s="61"/>
      <c r="AF177" s="61"/>
      <c r="AG177" s="61"/>
      <c r="AH177" s="61"/>
      <c r="AI177" s="61"/>
      <c r="AJ177" s="61"/>
      <c r="AK177" s="61"/>
      <c r="AL177" s="61"/>
      <c r="AM177" s="61"/>
      <c r="AN177" s="177">
        <v>150000000</v>
      </c>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4"/>
      <c r="CM177" s="64"/>
      <c r="CN177" s="64"/>
      <c r="CO177" s="64"/>
      <c r="CP177" s="64"/>
      <c r="CQ177" s="64"/>
      <c r="CR177" s="64"/>
      <c r="CS177" s="64"/>
      <c r="CT177" s="64"/>
      <c r="CU177" s="64"/>
      <c r="CV177" s="64"/>
      <c r="CW177" s="64"/>
      <c r="CX177" s="64"/>
      <c r="CY177" s="64"/>
      <c r="CZ177" s="64"/>
      <c r="DA177" s="64"/>
      <c r="DB177" s="64"/>
      <c r="DC177" s="64"/>
      <c r="DD177" s="64"/>
      <c r="DE177" s="64"/>
      <c r="DF177" s="64"/>
      <c r="DG177" s="64"/>
      <c r="DH177" s="64"/>
      <c r="DI177" s="64"/>
      <c r="DJ177" s="64"/>
      <c r="DK177" s="64"/>
      <c r="DL177" s="64"/>
      <c r="DM177" s="64"/>
      <c r="DN177" s="64"/>
      <c r="DO177" s="64"/>
      <c r="DP177" s="64"/>
      <c r="DQ177" s="64"/>
      <c r="DR177" s="64"/>
      <c r="DS177" s="64"/>
      <c r="DT177" s="64"/>
      <c r="DU177" s="64"/>
      <c r="DV177" s="64"/>
      <c r="DW177" s="64"/>
      <c r="DX177" s="64"/>
      <c r="DY177" s="64"/>
      <c r="DZ177" s="64"/>
      <c r="EA177" s="64"/>
      <c r="EB177" s="64"/>
      <c r="EC177" s="64"/>
      <c r="ED177" s="64"/>
      <c r="EE177" s="64"/>
      <c r="EF177" s="64"/>
      <c r="EG177" s="64"/>
      <c r="EH177" s="64"/>
      <c r="EI177" s="64"/>
      <c r="EJ177" s="64"/>
      <c r="EK177" s="64"/>
      <c r="EL177" s="64"/>
      <c r="EM177" s="64"/>
      <c r="EN177" s="64"/>
      <c r="EO177" s="64"/>
      <c r="EP177" s="64"/>
      <c r="EQ177" s="64"/>
      <c r="ER177" s="64"/>
      <c r="ES177" s="64"/>
      <c r="ET177" s="64"/>
      <c r="EU177" s="64"/>
      <c r="EV177" s="64"/>
      <c r="EW177" s="64"/>
      <c r="EX177" s="64"/>
      <c r="EY177" s="64"/>
      <c r="EZ177" s="64"/>
      <c r="FA177" s="64"/>
      <c r="FB177" s="64"/>
      <c r="FC177" s="64"/>
      <c r="FD177" s="64"/>
      <c r="FE177" s="64"/>
      <c r="FF177" s="64"/>
      <c r="FG177" s="64"/>
      <c r="FH177" s="64"/>
      <c r="FI177" s="64"/>
      <c r="FJ177" s="64"/>
      <c r="FK177" s="64"/>
      <c r="FL177" s="64"/>
      <c r="FM177" s="64"/>
      <c r="FN177" s="64"/>
      <c r="FO177" s="64"/>
      <c r="FP177" s="64"/>
      <c r="FQ177" s="64"/>
      <c r="FR177" s="64"/>
      <c r="FS177" s="64"/>
      <c r="FT177" s="64"/>
      <c r="FU177" s="64"/>
      <c r="FV177" s="64"/>
      <c r="FW177" s="64"/>
      <c r="FX177" s="64"/>
      <c r="FY177" s="64"/>
      <c r="FZ177" s="64"/>
      <c r="GA177" s="64"/>
      <c r="GB177" s="64"/>
      <c r="GC177" s="64"/>
      <c r="GD177" s="64"/>
      <c r="GE177" s="64"/>
      <c r="GF177" s="64"/>
      <c r="GG177" s="64"/>
      <c r="GH177" s="64"/>
      <c r="GI177" s="64"/>
      <c r="GJ177" s="64"/>
      <c r="GK177" s="64"/>
      <c r="GL177" s="64"/>
      <c r="GM177" s="64"/>
      <c r="GN177" s="64"/>
      <c r="GO177" s="64"/>
      <c r="GP177" s="64"/>
      <c r="GQ177" s="64"/>
      <c r="GR177" s="64"/>
      <c r="GS177" s="64"/>
      <c r="GT177" s="64"/>
      <c r="GU177" s="64"/>
      <c r="GV177" s="64"/>
      <c r="GW177" s="64"/>
      <c r="GX177" s="64"/>
      <c r="GY177" s="64"/>
      <c r="GZ177" s="64"/>
      <c r="HA177" s="64"/>
      <c r="HB177" s="64"/>
      <c r="HC177" s="64"/>
      <c r="HD177" s="64"/>
      <c r="HE177" s="64"/>
      <c r="HF177" s="64"/>
      <c r="HG177" s="64"/>
      <c r="HH177" s="64"/>
      <c r="HI177" s="64"/>
      <c r="HJ177" s="64"/>
      <c r="HK177" s="64"/>
      <c r="HL177" s="64"/>
      <c r="HM177" s="64"/>
      <c r="HN177" s="64"/>
      <c r="HO177" s="64"/>
      <c r="HP177" s="64"/>
      <c r="HQ177" s="64"/>
      <c r="HR177" s="64"/>
      <c r="HS177" s="64"/>
      <c r="HT177" s="64"/>
      <c r="HU177" s="64"/>
      <c r="HV177" s="64"/>
      <c r="HW177" s="64"/>
    </row>
    <row r="178" spans="1:231">
      <c r="A178" s="28" t="s">
        <v>145</v>
      </c>
      <c r="B178" s="28"/>
      <c r="C178" s="28"/>
      <c r="D178" s="28"/>
      <c r="E178" s="28"/>
      <c r="F178" s="29"/>
      <c r="G178" s="30"/>
      <c r="H178" s="30"/>
      <c r="I178" s="30"/>
      <c r="J178" s="30"/>
      <c r="K178" s="30"/>
      <c r="L178" s="30"/>
      <c r="M178" s="30"/>
      <c r="N178" s="30"/>
      <c r="O178" s="30"/>
      <c r="P178" s="31" t="s">
        <v>178</v>
      </c>
      <c r="Q178" s="31"/>
      <c r="R178" s="31"/>
      <c r="S178" s="31"/>
      <c r="T178" s="31"/>
      <c r="U178" s="31"/>
      <c r="V178" s="31"/>
      <c r="W178" s="31"/>
      <c r="X178" s="31"/>
      <c r="Y178" s="31"/>
      <c r="Z178" s="31"/>
      <c r="AA178" s="31"/>
      <c r="AB178" s="40">
        <f t="shared" si="4"/>
        <v>0</v>
      </c>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127"/>
      <c r="CM178" s="127"/>
      <c r="CN178" s="127"/>
      <c r="CO178" s="127"/>
      <c r="CP178" s="127"/>
      <c r="CQ178" s="127"/>
      <c r="CR178" s="127"/>
      <c r="CS178" s="127"/>
      <c r="CT178" s="127"/>
      <c r="CU178" s="127"/>
      <c r="CV178" s="127"/>
      <c r="CW178" s="127"/>
      <c r="CX178" s="127"/>
      <c r="CY178" s="127"/>
      <c r="CZ178" s="127"/>
      <c r="DA178" s="127"/>
      <c r="DB178" s="127"/>
      <c r="DC178" s="127"/>
      <c r="DD178" s="127"/>
      <c r="DE178" s="127"/>
      <c r="DF178" s="127"/>
      <c r="DG178" s="127"/>
      <c r="DH178" s="127"/>
      <c r="DI178" s="127"/>
      <c r="DJ178" s="127"/>
      <c r="DK178" s="127"/>
      <c r="DL178" s="127"/>
      <c r="DM178" s="127"/>
      <c r="DN178" s="127"/>
      <c r="DO178" s="127"/>
      <c r="DP178" s="127"/>
      <c r="DQ178" s="127"/>
      <c r="DR178" s="127"/>
      <c r="DS178" s="127"/>
      <c r="DT178" s="127"/>
      <c r="DU178" s="127"/>
      <c r="DV178" s="127"/>
      <c r="DW178" s="127"/>
      <c r="DX178" s="127"/>
      <c r="DY178" s="127"/>
      <c r="DZ178" s="127"/>
      <c r="EA178" s="127"/>
      <c r="EB178" s="127"/>
      <c r="EC178" s="127"/>
      <c r="ED178" s="127"/>
      <c r="EE178" s="127"/>
      <c r="EF178" s="127"/>
      <c r="EG178" s="127"/>
      <c r="EH178" s="127"/>
      <c r="EI178" s="127"/>
      <c r="EJ178" s="127"/>
      <c r="EK178" s="127"/>
      <c r="EL178" s="127"/>
      <c r="EM178" s="127"/>
      <c r="EN178" s="127"/>
      <c r="EO178" s="127"/>
      <c r="EP178" s="127"/>
      <c r="EQ178" s="127"/>
      <c r="ER178" s="127"/>
      <c r="ES178" s="127"/>
      <c r="ET178" s="127"/>
      <c r="EU178" s="127"/>
      <c r="EV178" s="127"/>
      <c r="EW178" s="127"/>
      <c r="EX178" s="127"/>
      <c r="EY178" s="127"/>
      <c r="EZ178" s="127"/>
      <c r="FA178" s="127"/>
      <c r="FB178" s="127"/>
      <c r="FC178" s="127"/>
      <c r="FD178" s="127"/>
      <c r="FE178" s="127"/>
      <c r="FF178" s="127"/>
      <c r="FG178" s="127"/>
      <c r="FH178" s="127"/>
      <c r="FI178" s="127"/>
      <c r="FJ178" s="127"/>
      <c r="FK178" s="127"/>
      <c r="FL178" s="127"/>
      <c r="FM178" s="127"/>
      <c r="FN178" s="127"/>
      <c r="FO178" s="127"/>
      <c r="FP178" s="127"/>
      <c r="FQ178" s="127"/>
      <c r="FR178" s="127"/>
      <c r="FS178" s="127"/>
      <c r="FT178" s="127"/>
      <c r="FU178" s="127"/>
      <c r="FV178" s="127"/>
      <c r="FW178" s="127"/>
      <c r="FX178" s="127"/>
      <c r="FY178" s="127"/>
      <c r="FZ178" s="127"/>
      <c r="GA178" s="127"/>
      <c r="GB178" s="127"/>
      <c r="GC178" s="127"/>
      <c r="GD178" s="127"/>
      <c r="GE178" s="127"/>
      <c r="GF178" s="127"/>
      <c r="GG178" s="127"/>
      <c r="GH178" s="127"/>
      <c r="GI178" s="127"/>
      <c r="GJ178" s="127"/>
      <c r="GK178" s="127"/>
      <c r="GL178" s="127"/>
      <c r="GM178" s="127"/>
      <c r="GN178" s="127"/>
      <c r="GO178" s="127"/>
      <c r="GP178" s="127"/>
      <c r="GQ178" s="127"/>
      <c r="GR178" s="127"/>
      <c r="GS178" s="127"/>
      <c r="GT178" s="127"/>
      <c r="GU178" s="127"/>
      <c r="GV178" s="127"/>
      <c r="GW178" s="127"/>
      <c r="GX178" s="127"/>
      <c r="GY178" s="127"/>
      <c r="GZ178" s="127"/>
      <c r="HA178" s="127"/>
      <c r="HB178" s="127"/>
      <c r="HC178" s="127"/>
      <c r="HD178" s="127"/>
      <c r="HE178" s="127"/>
      <c r="HF178" s="127"/>
      <c r="HG178" s="127"/>
      <c r="HH178" s="127"/>
      <c r="HI178" s="127"/>
      <c r="HJ178" s="127"/>
      <c r="HK178" s="127"/>
      <c r="HL178" s="127"/>
      <c r="HM178" s="127"/>
      <c r="HN178" s="127"/>
      <c r="HO178" s="127"/>
      <c r="HP178" s="127"/>
      <c r="HQ178" s="11"/>
      <c r="HR178" s="11"/>
      <c r="HS178" s="11"/>
      <c r="HT178" s="11"/>
      <c r="HU178" s="11"/>
      <c r="HV178" s="11"/>
      <c r="HW178" s="11"/>
    </row>
    <row r="179" spans="1:231">
      <c r="A179" s="35" t="s">
        <v>145</v>
      </c>
      <c r="B179" s="35" t="s">
        <v>99</v>
      </c>
      <c r="C179" s="35"/>
      <c r="D179" s="35"/>
      <c r="E179" s="35"/>
      <c r="F179" s="36"/>
      <c r="G179" s="37"/>
      <c r="H179" s="37"/>
      <c r="I179" s="37"/>
      <c r="J179" s="37"/>
      <c r="K179" s="37"/>
      <c r="L179" s="37"/>
      <c r="M179" s="37"/>
      <c r="N179" s="37"/>
      <c r="O179" s="37"/>
      <c r="P179" s="38" t="s">
        <v>100</v>
      </c>
      <c r="Q179" s="38"/>
      <c r="R179" s="38"/>
      <c r="S179" s="38"/>
      <c r="T179" s="38"/>
      <c r="U179" s="38"/>
      <c r="V179" s="38"/>
      <c r="W179" s="38"/>
      <c r="X179" s="38"/>
      <c r="Y179" s="38"/>
      <c r="Z179" s="38"/>
      <c r="AA179" s="38"/>
      <c r="AB179" s="40">
        <f t="shared" si="4"/>
        <v>0</v>
      </c>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c r="CD179" s="67"/>
      <c r="CE179" s="67"/>
      <c r="CF179" s="67"/>
      <c r="CG179" s="67"/>
      <c r="CH179" s="67"/>
      <c r="CI179" s="67"/>
      <c r="CJ179" s="67"/>
      <c r="CK179" s="67"/>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c r="HD179" s="11"/>
      <c r="HE179" s="11"/>
      <c r="HF179" s="11"/>
      <c r="HG179" s="11"/>
      <c r="HH179" s="11"/>
      <c r="HI179" s="11"/>
      <c r="HJ179" s="11"/>
      <c r="HK179" s="11"/>
      <c r="HL179" s="11"/>
      <c r="HM179" s="11"/>
      <c r="HN179" s="11"/>
      <c r="HO179" s="11"/>
      <c r="HP179" s="11"/>
      <c r="HQ179" s="11"/>
      <c r="HR179" s="11"/>
      <c r="HS179" s="11"/>
      <c r="HT179" s="11"/>
      <c r="HU179" s="11"/>
      <c r="HV179" s="11"/>
      <c r="HW179" s="11"/>
    </row>
    <row r="180" spans="1:231">
      <c r="A180" s="43" t="s">
        <v>145</v>
      </c>
      <c r="B180" s="43" t="s">
        <v>99</v>
      </c>
      <c r="C180" s="43" t="s">
        <v>69</v>
      </c>
      <c r="D180" s="43"/>
      <c r="E180" s="43"/>
      <c r="F180" s="44"/>
      <c r="G180" s="43"/>
      <c r="H180" s="45"/>
      <c r="I180" s="45"/>
      <c r="J180" s="45"/>
      <c r="K180" s="45"/>
      <c r="L180" s="45"/>
      <c r="M180" s="45"/>
      <c r="N180" s="45"/>
      <c r="O180" s="45"/>
      <c r="P180" s="46" t="s">
        <v>101</v>
      </c>
      <c r="Q180" s="46"/>
      <c r="R180" s="46"/>
      <c r="S180" s="46"/>
      <c r="T180" s="46"/>
      <c r="U180" s="46"/>
      <c r="V180" s="46"/>
      <c r="W180" s="46"/>
      <c r="X180" s="46"/>
      <c r="Y180" s="46"/>
      <c r="Z180" s="46"/>
      <c r="AA180" s="46"/>
      <c r="AB180" s="40">
        <f t="shared" si="4"/>
        <v>0</v>
      </c>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c r="CG180" s="67"/>
      <c r="CH180" s="67"/>
      <c r="CI180" s="67"/>
      <c r="CJ180" s="67"/>
      <c r="CK180" s="67"/>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c r="HD180" s="11"/>
      <c r="HE180" s="11"/>
      <c r="HF180" s="11"/>
      <c r="HG180" s="11"/>
      <c r="HH180" s="11"/>
      <c r="HI180" s="11"/>
      <c r="HJ180" s="11"/>
      <c r="HK180" s="11"/>
      <c r="HL180" s="11"/>
      <c r="HM180" s="11"/>
      <c r="HN180" s="11"/>
      <c r="HO180" s="11"/>
      <c r="HP180" s="11"/>
      <c r="HQ180" s="11"/>
      <c r="HR180" s="11"/>
      <c r="HS180" s="11"/>
      <c r="HT180" s="11"/>
      <c r="HU180" s="11"/>
      <c r="HV180" s="11"/>
      <c r="HW180" s="11"/>
    </row>
    <row r="181" spans="1:231">
      <c r="A181" s="70" t="s">
        <v>145</v>
      </c>
      <c r="B181" s="70" t="s">
        <v>99</v>
      </c>
      <c r="C181" s="70" t="s">
        <v>69</v>
      </c>
      <c r="D181" s="70" t="s">
        <v>73</v>
      </c>
      <c r="E181" s="70"/>
      <c r="F181" s="85"/>
      <c r="G181" s="72"/>
      <c r="H181" s="72"/>
      <c r="I181" s="72"/>
      <c r="J181" s="72"/>
      <c r="K181" s="72"/>
      <c r="L181" s="72"/>
      <c r="M181" s="72"/>
      <c r="N181" s="72"/>
      <c r="O181" s="72"/>
      <c r="P181" s="73" t="s">
        <v>179</v>
      </c>
      <c r="Q181" s="73"/>
      <c r="R181" s="73"/>
      <c r="S181" s="73"/>
      <c r="T181" s="73"/>
      <c r="U181" s="73"/>
      <c r="V181" s="73"/>
      <c r="W181" s="73"/>
      <c r="X181" s="73"/>
      <c r="Y181" s="73"/>
      <c r="Z181" s="73"/>
      <c r="AA181" s="73"/>
      <c r="AB181" s="40">
        <f t="shared" si="4"/>
        <v>0</v>
      </c>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c r="CE181" s="67"/>
      <c r="CF181" s="67"/>
      <c r="CG181" s="67"/>
      <c r="CH181" s="67"/>
      <c r="CI181" s="67"/>
      <c r="CJ181" s="67"/>
      <c r="CK181" s="67"/>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c r="HD181" s="11"/>
      <c r="HE181" s="11"/>
      <c r="HF181" s="11"/>
      <c r="HG181" s="11"/>
      <c r="HH181" s="11"/>
      <c r="HI181" s="11"/>
      <c r="HJ181" s="11"/>
      <c r="HK181" s="11"/>
      <c r="HL181" s="11"/>
      <c r="HM181" s="11"/>
      <c r="HN181" s="11"/>
      <c r="HO181" s="11"/>
      <c r="HP181" s="11"/>
      <c r="HQ181" s="11"/>
      <c r="HR181" s="11"/>
      <c r="HS181" s="11"/>
      <c r="HT181" s="11"/>
      <c r="HU181" s="11"/>
      <c r="HV181" s="11"/>
      <c r="HW181" s="11"/>
    </row>
    <row r="182" spans="1:231">
      <c r="A182" s="78" t="s">
        <v>145</v>
      </c>
      <c r="B182" s="78" t="s">
        <v>99</v>
      </c>
      <c r="C182" s="78" t="s">
        <v>69</v>
      </c>
      <c r="D182" s="78" t="s">
        <v>73</v>
      </c>
      <c r="E182" s="78" t="s">
        <v>117</v>
      </c>
      <c r="F182" s="83"/>
      <c r="G182" s="80"/>
      <c r="H182" s="80"/>
      <c r="I182" s="80"/>
      <c r="J182" s="80"/>
      <c r="K182" s="80"/>
      <c r="L182" s="80"/>
      <c r="M182" s="80"/>
      <c r="N182" s="80"/>
      <c r="O182" s="80"/>
      <c r="P182" s="128" t="s">
        <v>180</v>
      </c>
      <c r="Q182" s="128"/>
      <c r="R182" s="128"/>
      <c r="S182" s="128"/>
      <c r="T182" s="128"/>
      <c r="U182" s="128"/>
      <c r="V182" s="128"/>
      <c r="W182" s="128"/>
      <c r="X182" s="128"/>
      <c r="Y182" s="128"/>
      <c r="Z182" s="128"/>
      <c r="AA182" s="128"/>
      <c r="AB182" s="40">
        <f t="shared" si="4"/>
        <v>0</v>
      </c>
      <c r="AC182" s="129"/>
      <c r="AD182" s="129"/>
      <c r="AE182" s="129"/>
      <c r="AF182" s="129"/>
      <c r="AG182" s="129"/>
      <c r="AH182" s="129"/>
      <c r="AI182" s="129"/>
      <c r="AJ182" s="129"/>
      <c r="AK182" s="129"/>
      <c r="AL182" s="129"/>
      <c r="AM182" s="129"/>
      <c r="AN182" s="129"/>
      <c r="AO182" s="129"/>
      <c r="AP182" s="129"/>
      <c r="AQ182" s="129"/>
      <c r="AR182" s="129"/>
      <c r="AS182" s="129"/>
      <c r="AT182" s="129"/>
      <c r="AU182" s="129"/>
      <c r="AV182" s="129"/>
      <c r="AW182" s="129"/>
      <c r="AX182" s="129"/>
      <c r="AY182" s="129"/>
      <c r="AZ182" s="129"/>
      <c r="BA182" s="129"/>
      <c r="BB182" s="129"/>
      <c r="BC182" s="129"/>
      <c r="BD182" s="129"/>
      <c r="BE182" s="129"/>
      <c r="BF182" s="129"/>
      <c r="BG182" s="129"/>
      <c r="BH182" s="129"/>
      <c r="BI182" s="129"/>
      <c r="BJ182" s="129"/>
      <c r="BK182" s="129"/>
      <c r="BL182" s="129"/>
      <c r="BM182" s="129"/>
      <c r="BN182" s="129"/>
      <c r="BO182" s="129"/>
      <c r="BP182" s="129"/>
      <c r="BQ182" s="129"/>
      <c r="BR182" s="129"/>
      <c r="BS182" s="129"/>
      <c r="BT182" s="129"/>
      <c r="BU182" s="129"/>
      <c r="BV182" s="129"/>
      <c r="BW182" s="129"/>
      <c r="BX182" s="129"/>
      <c r="BY182" s="129"/>
      <c r="BZ182" s="129"/>
      <c r="CA182" s="129"/>
      <c r="CB182" s="129"/>
      <c r="CC182" s="129"/>
      <c r="CD182" s="129"/>
      <c r="CE182" s="129"/>
      <c r="CF182" s="129"/>
      <c r="CG182" s="129"/>
      <c r="CH182" s="129"/>
      <c r="CI182" s="129"/>
      <c r="CJ182" s="129"/>
      <c r="CK182" s="129"/>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c r="HD182" s="11"/>
      <c r="HE182" s="11"/>
      <c r="HF182" s="11"/>
      <c r="HG182" s="11"/>
      <c r="HH182" s="11"/>
      <c r="HI182" s="11"/>
      <c r="HJ182" s="11"/>
      <c r="HK182" s="11"/>
      <c r="HL182" s="11"/>
      <c r="HM182" s="11"/>
      <c r="HN182" s="11"/>
      <c r="HO182" s="11"/>
      <c r="HP182" s="11"/>
      <c r="HQ182" s="11"/>
      <c r="HR182" s="11"/>
      <c r="HS182" s="11"/>
      <c r="HT182" s="11"/>
      <c r="HU182" s="11"/>
      <c r="HV182" s="11"/>
      <c r="HW182" s="11"/>
    </row>
    <row r="183" spans="1:231" s="65" customFormat="1" ht="90">
      <c r="A183" s="58" t="s">
        <v>145</v>
      </c>
      <c r="B183" s="58" t="s">
        <v>99</v>
      </c>
      <c r="C183" s="58" t="s">
        <v>69</v>
      </c>
      <c r="D183" s="58" t="s">
        <v>73</v>
      </c>
      <c r="E183" s="58" t="s">
        <v>117</v>
      </c>
      <c r="F183" s="59">
        <v>2019005810085</v>
      </c>
      <c r="G183" s="58" t="s">
        <v>321</v>
      </c>
      <c r="H183" s="58" t="s">
        <v>209</v>
      </c>
      <c r="I183" s="58"/>
      <c r="J183" s="58"/>
      <c r="K183" s="58"/>
      <c r="L183" s="58"/>
      <c r="M183" s="58"/>
      <c r="N183" s="58"/>
      <c r="O183" s="58"/>
      <c r="P183" s="130" t="s">
        <v>251</v>
      </c>
      <c r="Q183" s="39">
        <f>AB183</f>
        <v>100000000</v>
      </c>
      <c r="R183" s="39" t="s">
        <v>522</v>
      </c>
      <c r="S183" s="39" t="s">
        <v>523</v>
      </c>
      <c r="T183" s="39" t="s">
        <v>524</v>
      </c>
      <c r="U183" s="39" t="s">
        <v>525</v>
      </c>
      <c r="V183" s="39" t="s">
        <v>589</v>
      </c>
      <c r="W183" s="39" t="s">
        <v>590</v>
      </c>
      <c r="X183" s="39">
        <v>100000000</v>
      </c>
      <c r="Y183" s="39" t="s">
        <v>526</v>
      </c>
      <c r="Z183" s="39" t="s">
        <v>527</v>
      </c>
      <c r="AA183" s="39" t="s">
        <v>443</v>
      </c>
      <c r="AB183" s="40">
        <f t="shared" si="4"/>
        <v>100000000</v>
      </c>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v>100000000</v>
      </c>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4"/>
      <c r="CM183" s="64"/>
      <c r="CN183" s="64"/>
      <c r="CO183" s="64"/>
      <c r="CP183" s="64"/>
      <c r="CQ183" s="64"/>
      <c r="CR183" s="64"/>
      <c r="CS183" s="64"/>
      <c r="CT183" s="64"/>
      <c r="CU183" s="64"/>
      <c r="CV183" s="64"/>
      <c r="CW183" s="64"/>
      <c r="CX183" s="64"/>
      <c r="CY183" s="64"/>
      <c r="CZ183" s="64"/>
      <c r="DA183" s="64"/>
      <c r="DB183" s="64"/>
      <c r="DC183" s="64"/>
      <c r="DD183" s="64"/>
      <c r="DE183" s="64"/>
      <c r="DF183" s="64"/>
      <c r="DG183" s="64"/>
      <c r="DH183" s="64"/>
      <c r="DI183" s="64"/>
      <c r="DJ183" s="64"/>
      <c r="DK183" s="64"/>
      <c r="DL183" s="64"/>
      <c r="DM183" s="64"/>
      <c r="DN183" s="64"/>
      <c r="DO183" s="64"/>
      <c r="DP183" s="64"/>
      <c r="DQ183" s="64"/>
      <c r="DR183" s="64"/>
      <c r="DS183" s="64"/>
      <c r="DT183" s="64"/>
      <c r="DU183" s="64"/>
      <c r="DV183" s="64"/>
      <c r="DW183" s="64"/>
      <c r="DX183" s="64"/>
      <c r="DY183" s="64"/>
      <c r="DZ183" s="64"/>
      <c r="EA183" s="64"/>
      <c r="EB183" s="64"/>
      <c r="EC183" s="64"/>
      <c r="ED183" s="64"/>
      <c r="EE183" s="64"/>
      <c r="EF183" s="64"/>
      <c r="EG183" s="64"/>
      <c r="EH183" s="64"/>
      <c r="EI183" s="64"/>
      <c r="EJ183" s="64"/>
      <c r="EK183" s="64"/>
      <c r="EL183" s="64"/>
      <c r="EM183" s="64"/>
      <c r="EN183" s="64"/>
      <c r="EO183" s="64"/>
      <c r="EP183" s="64"/>
      <c r="EQ183" s="64"/>
      <c r="ER183" s="64"/>
      <c r="ES183" s="64"/>
      <c r="ET183" s="64"/>
      <c r="EU183" s="64"/>
      <c r="EV183" s="64"/>
      <c r="EW183" s="64"/>
      <c r="EX183" s="64"/>
      <c r="EY183" s="64"/>
      <c r="EZ183" s="64"/>
      <c r="FA183" s="64"/>
      <c r="FB183" s="64"/>
      <c r="FC183" s="64"/>
      <c r="FD183" s="64"/>
      <c r="FE183" s="64"/>
      <c r="FF183" s="64"/>
      <c r="FG183" s="64"/>
      <c r="FH183" s="64"/>
      <c r="FI183" s="64"/>
      <c r="FJ183" s="64"/>
      <c r="FK183" s="64"/>
      <c r="FL183" s="64"/>
      <c r="FM183" s="64"/>
      <c r="FN183" s="64"/>
      <c r="FO183" s="64"/>
      <c r="FP183" s="64"/>
      <c r="FQ183" s="64"/>
      <c r="FR183" s="64"/>
      <c r="FS183" s="64"/>
      <c r="FT183" s="64"/>
      <c r="FU183" s="64"/>
      <c r="FV183" s="64"/>
      <c r="FW183" s="64"/>
      <c r="FX183" s="64"/>
      <c r="FY183" s="64"/>
      <c r="FZ183" s="64"/>
      <c r="GA183" s="64"/>
      <c r="GB183" s="64"/>
      <c r="GC183" s="64"/>
      <c r="GD183" s="64"/>
      <c r="GE183" s="64"/>
      <c r="GF183" s="64"/>
      <c r="GG183" s="64"/>
      <c r="GH183" s="64"/>
      <c r="GI183" s="64"/>
      <c r="GJ183" s="64"/>
      <c r="GK183" s="64"/>
      <c r="GL183" s="64"/>
      <c r="GM183" s="64"/>
      <c r="GN183" s="64"/>
      <c r="GO183" s="64"/>
      <c r="GP183" s="64"/>
      <c r="GQ183" s="64"/>
      <c r="GR183" s="64"/>
      <c r="GS183" s="64"/>
      <c r="GT183" s="64"/>
      <c r="GU183" s="64"/>
      <c r="GV183" s="64"/>
      <c r="GW183" s="64"/>
      <c r="GX183" s="64"/>
      <c r="GY183" s="64"/>
      <c r="GZ183" s="64"/>
      <c r="HA183" s="64"/>
      <c r="HB183" s="64"/>
      <c r="HC183" s="64"/>
      <c r="HD183" s="64"/>
      <c r="HE183" s="64"/>
      <c r="HF183" s="64"/>
      <c r="HG183" s="64"/>
      <c r="HH183" s="64"/>
      <c r="HI183" s="64"/>
      <c r="HJ183" s="64"/>
      <c r="HK183" s="64"/>
      <c r="HL183" s="64"/>
      <c r="HM183" s="64"/>
      <c r="HN183" s="64"/>
      <c r="HO183" s="64"/>
      <c r="HP183" s="64"/>
      <c r="HQ183" s="64"/>
      <c r="HR183" s="64"/>
      <c r="HS183" s="64"/>
      <c r="HT183" s="64"/>
      <c r="HU183" s="64"/>
      <c r="HV183" s="64"/>
      <c r="HW183" s="64"/>
    </row>
    <row r="184" spans="1:231">
      <c r="A184" s="78" t="s">
        <v>145</v>
      </c>
      <c r="B184" s="78" t="s">
        <v>99</v>
      </c>
      <c r="C184" s="78" t="s">
        <v>69</v>
      </c>
      <c r="D184" s="78" t="s">
        <v>73</v>
      </c>
      <c r="E184" s="78" t="s">
        <v>118</v>
      </c>
      <c r="F184" s="83"/>
      <c r="G184" s="80"/>
      <c r="H184" s="80"/>
      <c r="I184" s="191"/>
      <c r="J184" s="191"/>
      <c r="K184" s="191"/>
      <c r="L184" s="191"/>
      <c r="M184" s="191"/>
      <c r="N184" s="191"/>
      <c r="O184" s="191"/>
      <c r="P184" s="131" t="s">
        <v>181</v>
      </c>
      <c r="Q184" s="131"/>
      <c r="R184" s="131"/>
      <c r="S184" s="131"/>
      <c r="T184" s="131"/>
      <c r="U184" s="131"/>
      <c r="V184" s="131"/>
      <c r="W184" s="131"/>
      <c r="X184" s="131"/>
      <c r="Y184" s="131"/>
      <c r="Z184" s="131"/>
      <c r="AA184" s="131"/>
      <c r="AB184" s="40">
        <f t="shared" si="4"/>
        <v>0</v>
      </c>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c r="CD184" s="67"/>
      <c r="CE184" s="67"/>
      <c r="CF184" s="67"/>
      <c r="CG184" s="67"/>
      <c r="CH184" s="67"/>
      <c r="CI184" s="67"/>
      <c r="CJ184" s="67"/>
      <c r="CK184" s="67"/>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c r="HD184" s="11"/>
      <c r="HE184" s="11"/>
      <c r="HF184" s="11"/>
      <c r="HG184" s="11"/>
      <c r="HH184" s="11"/>
      <c r="HI184" s="11"/>
      <c r="HJ184" s="11"/>
      <c r="HK184" s="11"/>
      <c r="HL184" s="11"/>
      <c r="HM184" s="11"/>
      <c r="HN184" s="11"/>
      <c r="HO184" s="11"/>
      <c r="HP184" s="11"/>
      <c r="HQ184" s="11"/>
      <c r="HR184" s="11"/>
      <c r="HS184" s="11"/>
      <c r="HT184" s="11"/>
      <c r="HU184" s="11"/>
      <c r="HV184" s="11"/>
      <c r="HW184" s="11"/>
    </row>
    <row r="185" spans="1:231" s="65" customFormat="1" ht="123.75">
      <c r="A185" s="58" t="s">
        <v>145</v>
      </c>
      <c r="B185" s="58" t="s">
        <v>99</v>
      </c>
      <c r="C185" s="58" t="s">
        <v>69</v>
      </c>
      <c r="D185" s="58" t="s">
        <v>73</v>
      </c>
      <c r="E185" s="58" t="s">
        <v>118</v>
      </c>
      <c r="F185" s="59">
        <v>2019005810084</v>
      </c>
      <c r="G185" s="58" t="s">
        <v>322</v>
      </c>
      <c r="H185" s="58" t="s">
        <v>209</v>
      </c>
      <c r="I185" s="58"/>
      <c r="J185" s="58"/>
      <c r="K185" s="58"/>
      <c r="L185" s="58"/>
      <c r="M185" s="58"/>
      <c r="N185" s="58"/>
      <c r="O185" s="58"/>
      <c r="P185" s="6" t="s">
        <v>252</v>
      </c>
      <c r="Q185" s="124">
        <v>100000000</v>
      </c>
      <c r="R185" s="124" t="s">
        <v>528</v>
      </c>
      <c r="S185" s="196" t="s">
        <v>529</v>
      </c>
      <c r="T185" s="124" t="s">
        <v>530</v>
      </c>
      <c r="U185" s="124" t="s">
        <v>531</v>
      </c>
      <c r="V185" s="124" t="s">
        <v>589</v>
      </c>
      <c r="W185" s="124" t="s">
        <v>590</v>
      </c>
      <c r="X185" s="124">
        <v>100000000</v>
      </c>
      <c r="Y185" s="39" t="s">
        <v>526</v>
      </c>
      <c r="Z185" s="39" t="s">
        <v>527</v>
      </c>
      <c r="AA185" s="124" t="s">
        <v>443</v>
      </c>
      <c r="AB185" s="40">
        <f t="shared" si="4"/>
        <v>100000000</v>
      </c>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v>100000000</v>
      </c>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4"/>
      <c r="CM185" s="64"/>
      <c r="CN185" s="64"/>
      <c r="CO185" s="64"/>
      <c r="CP185" s="64"/>
      <c r="CQ185" s="64"/>
      <c r="CR185" s="64"/>
      <c r="CS185" s="64"/>
      <c r="CT185" s="64"/>
      <c r="CU185" s="64"/>
      <c r="CV185" s="64"/>
      <c r="CW185" s="64"/>
      <c r="CX185" s="64"/>
      <c r="CY185" s="64"/>
      <c r="CZ185" s="64"/>
      <c r="DA185" s="64"/>
      <c r="DB185" s="64"/>
      <c r="DC185" s="64"/>
      <c r="DD185" s="64"/>
      <c r="DE185" s="64"/>
      <c r="DF185" s="64"/>
      <c r="DG185" s="64"/>
      <c r="DH185" s="64"/>
      <c r="DI185" s="64"/>
      <c r="DJ185" s="64"/>
      <c r="DK185" s="64"/>
      <c r="DL185" s="64"/>
      <c r="DM185" s="64"/>
      <c r="DN185" s="64"/>
      <c r="DO185" s="64"/>
      <c r="DP185" s="64"/>
      <c r="DQ185" s="64"/>
      <c r="DR185" s="64"/>
      <c r="DS185" s="64"/>
      <c r="DT185" s="64"/>
      <c r="DU185" s="64"/>
      <c r="DV185" s="64"/>
      <c r="DW185" s="64"/>
      <c r="DX185" s="64"/>
      <c r="DY185" s="64"/>
      <c r="DZ185" s="64"/>
      <c r="EA185" s="64"/>
      <c r="EB185" s="64"/>
      <c r="EC185" s="64"/>
      <c r="ED185" s="64"/>
      <c r="EE185" s="64"/>
      <c r="EF185" s="64"/>
      <c r="EG185" s="64"/>
      <c r="EH185" s="64"/>
      <c r="EI185" s="64"/>
      <c r="EJ185" s="64"/>
      <c r="EK185" s="64"/>
      <c r="EL185" s="64"/>
      <c r="EM185" s="64"/>
      <c r="EN185" s="64"/>
      <c r="EO185" s="64"/>
      <c r="EP185" s="64"/>
      <c r="EQ185" s="64"/>
      <c r="ER185" s="64"/>
      <c r="ES185" s="64"/>
      <c r="ET185" s="64"/>
      <c r="EU185" s="64"/>
      <c r="EV185" s="64"/>
      <c r="EW185" s="64"/>
      <c r="EX185" s="64"/>
      <c r="EY185" s="64"/>
      <c r="EZ185" s="64"/>
      <c r="FA185" s="64"/>
      <c r="FB185" s="64"/>
      <c r="FC185" s="64"/>
      <c r="FD185" s="64"/>
      <c r="FE185" s="64"/>
      <c r="FF185" s="64"/>
      <c r="FG185" s="64"/>
      <c r="FH185" s="64"/>
      <c r="FI185" s="64"/>
      <c r="FJ185" s="64"/>
      <c r="FK185" s="64"/>
      <c r="FL185" s="64"/>
      <c r="FM185" s="64"/>
      <c r="FN185" s="64"/>
      <c r="FO185" s="64"/>
      <c r="FP185" s="64"/>
      <c r="FQ185" s="64"/>
      <c r="FR185" s="64"/>
      <c r="FS185" s="64"/>
      <c r="FT185" s="64"/>
      <c r="FU185" s="64"/>
      <c r="FV185" s="64"/>
      <c r="FW185" s="64"/>
      <c r="FX185" s="64"/>
      <c r="FY185" s="64"/>
      <c r="FZ185" s="64"/>
      <c r="GA185" s="64"/>
      <c r="GB185" s="64"/>
      <c r="GC185" s="64"/>
      <c r="GD185" s="64"/>
      <c r="GE185" s="64"/>
      <c r="GF185" s="64"/>
      <c r="GG185" s="64"/>
      <c r="GH185" s="64"/>
      <c r="GI185" s="64"/>
      <c r="GJ185" s="64"/>
      <c r="GK185" s="64"/>
      <c r="GL185" s="64"/>
      <c r="GM185" s="64"/>
      <c r="GN185" s="64"/>
      <c r="GO185" s="64"/>
      <c r="GP185" s="64"/>
      <c r="GQ185" s="64"/>
      <c r="GR185" s="64"/>
      <c r="GS185" s="64"/>
      <c r="GT185" s="64"/>
      <c r="GU185" s="64"/>
      <c r="GV185" s="64"/>
      <c r="GW185" s="64"/>
      <c r="GX185" s="64"/>
      <c r="GY185" s="64"/>
      <c r="GZ185" s="64"/>
      <c r="HA185" s="64"/>
      <c r="HB185" s="64"/>
      <c r="HC185" s="64"/>
      <c r="HD185" s="64"/>
      <c r="HE185" s="64"/>
      <c r="HF185" s="64"/>
      <c r="HG185" s="64"/>
      <c r="HH185" s="64"/>
      <c r="HI185" s="64"/>
      <c r="HJ185" s="64"/>
      <c r="HK185" s="64"/>
      <c r="HL185" s="64"/>
      <c r="HM185" s="64"/>
      <c r="HN185" s="64"/>
      <c r="HO185" s="64"/>
      <c r="HP185" s="64"/>
      <c r="HQ185" s="64"/>
      <c r="HR185" s="64"/>
      <c r="HS185" s="64"/>
      <c r="HT185" s="64"/>
      <c r="HU185" s="64"/>
      <c r="HV185" s="64"/>
      <c r="HW185" s="64"/>
    </row>
    <row r="186" spans="1:231">
      <c r="A186" s="78" t="s">
        <v>145</v>
      </c>
      <c r="B186" s="78" t="s">
        <v>99</v>
      </c>
      <c r="C186" s="78" t="s">
        <v>69</v>
      </c>
      <c r="D186" s="78" t="s">
        <v>73</v>
      </c>
      <c r="E186" s="78" t="s">
        <v>139</v>
      </c>
      <c r="F186" s="83"/>
      <c r="G186" s="80"/>
      <c r="H186" s="80"/>
      <c r="I186" s="80"/>
      <c r="J186" s="80"/>
      <c r="K186" s="80"/>
      <c r="L186" s="80"/>
      <c r="M186" s="80"/>
      <c r="N186" s="80"/>
      <c r="O186" s="80"/>
      <c r="P186" s="7" t="s">
        <v>182</v>
      </c>
      <c r="Q186" s="7"/>
      <c r="R186" s="7"/>
      <c r="S186" s="7"/>
      <c r="T186" s="7"/>
      <c r="U186" s="7"/>
      <c r="V186" s="7"/>
      <c r="W186" s="7"/>
      <c r="X186" s="7"/>
      <c r="Y186" s="7"/>
      <c r="Z186" s="7"/>
      <c r="AA186" s="7"/>
      <c r="AB186" s="40">
        <f t="shared" si="4"/>
        <v>0</v>
      </c>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c r="CE186" s="67"/>
      <c r="CF186" s="67"/>
      <c r="CG186" s="67"/>
      <c r="CH186" s="67"/>
      <c r="CI186" s="67"/>
      <c r="CJ186" s="67"/>
      <c r="CK186" s="67"/>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11"/>
      <c r="HR186" s="11"/>
      <c r="HS186" s="11"/>
      <c r="HT186" s="11"/>
      <c r="HU186" s="11"/>
      <c r="HV186" s="11"/>
      <c r="HW186" s="11"/>
    </row>
    <row r="187" spans="1:231" s="65" customFormat="1" ht="67.5">
      <c r="A187" s="58" t="s">
        <v>145</v>
      </c>
      <c r="B187" s="58" t="s">
        <v>99</v>
      </c>
      <c r="C187" s="58" t="s">
        <v>69</v>
      </c>
      <c r="D187" s="58" t="s">
        <v>73</v>
      </c>
      <c r="E187" s="58" t="s">
        <v>139</v>
      </c>
      <c r="F187" s="59">
        <v>2019005810169</v>
      </c>
      <c r="G187" s="58" t="s">
        <v>323</v>
      </c>
      <c r="H187" s="58" t="s">
        <v>209</v>
      </c>
      <c r="I187" s="58"/>
      <c r="J187" s="58"/>
      <c r="K187" s="58"/>
      <c r="L187" s="58"/>
      <c r="M187" s="58"/>
      <c r="N187" s="58"/>
      <c r="O187" s="58"/>
      <c r="P187" s="6" t="s">
        <v>253</v>
      </c>
      <c r="Q187" s="39">
        <f t="shared" si="5"/>
        <v>100000000</v>
      </c>
      <c r="R187" s="39" t="s">
        <v>532</v>
      </c>
      <c r="S187" s="39" t="s">
        <v>533</v>
      </c>
      <c r="T187" s="39" t="s">
        <v>534</v>
      </c>
      <c r="U187" s="39" t="s">
        <v>539</v>
      </c>
      <c r="V187" s="39" t="s">
        <v>589</v>
      </c>
      <c r="W187" s="39" t="s">
        <v>590</v>
      </c>
      <c r="X187" s="39">
        <v>100000000</v>
      </c>
      <c r="Y187" s="39" t="s">
        <v>526</v>
      </c>
      <c r="Z187" s="39" t="s">
        <v>527</v>
      </c>
      <c r="AA187" s="39" t="s">
        <v>443</v>
      </c>
      <c r="AB187" s="40">
        <f t="shared" si="4"/>
        <v>100000000</v>
      </c>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v>100000000</v>
      </c>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4"/>
      <c r="CM187" s="64"/>
      <c r="CN187" s="64"/>
      <c r="CO187" s="64"/>
      <c r="CP187" s="64"/>
      <c r="CQ187" s="64"/>
      <c r="CR187" s="64"/>
      <c r="CS187" s="64"/>
      <c r="CT187" s="64"/>
      <c r="CU187" s="64"/>
      <c r="CV187" s="64"/>
      <c r="CW187" s="64"/>
      <c r="CX187" s="64"/>
      <c r="CY187" s="64"/>
      <c r="CZ187" s="64"/>
      <c r="DA187" s="64"/>
      <c r="DB187" s="64"/>
      <c r="DC187" s="64"/>
      <c r="DD187" s="64"/>
      <c r="DE187" s="64"/>
      <c r="DF187" s="64"/>
      <c r="DG187" s="64"/>
      <c r="DH187" s="64"/>
      <c r="DI187" s="64"/>
      <c r="DJ187" s="64"/>
      <c r="DK187" s="64"/>
      <c r="DL187" s="64"/>
      <c r="DM187" s="64"/>
      <c r="DN187" s="64"/>
      <c r="DO187" s="64"/>
      <c r="DP187" s="64"/>
      <c r="DQ187" s="64"/>
      <c r="DR187" s="64"/>
      <c r="DS187" s="64"/>
      <c r="DT187" s="64"/>
      <c r="DU187" s="64"/>
      <c r="DV187" s="64"/>
      <c r="DW187" s="64"/>
      <c r="DX187" s="64"/>
      <c r="DY187" s="64"/>
      <c r="DZ187" s="64"/>
      <c r="EA187" s="64"/>
      <c r="EB187" s="64"/>
      <c r="EC187" s="64"/>
      <c r="ED187" s="64"/>
      <c r="EE187" s="64"/>
      <c r="EF187" s="64"/>
      <c r="EG187" s="64"/>
      <c r="EH187" s="64"/>
      <c r="EI187" s="64"/>
      <c r="EJ187" s="64"/>
      <c r="EK187" s="64"/>
      <c r="EL187" s="64"/>
      <c r="EM187" s="64"/>
      <c r="EN187" s="64"/>
      <c r="EO187" s="64"/>
      <c r="EP187" s="64"/>
      <c r="EQ187" s="64"/>
      <c r="ER187" s="64"/>
      <c r="ES187" s="64"/>
      <c r="ET187" s="64"/>
      <c r="EU187" s="64"/>
      <c r="EV187" s="64"/>
      <c r="EW187" s="64"/>
      <c r="EX187" s="64"/>
      <c r="EY187" s="64"/>
      <c r="EZ187" s="64"/>
      <c r="FA187" s="64"/>
      <c r="FB187" s="64"/>
      <c r="FC187" s="64"/>
      <c r="FD187" s="64"/>
      <c r="FE187" s="64"/>
      <c r="FF187" s="64"/>
      <c r="FG187" s="64"/>
      <c r="FH187" s="64"/>
      <c r="FI187" s="64"/>
      <c r="FJ187" s="64"/>
      <c r="FK187" s="64"/>
      <c r="FL187" s="64"/>
      <c r="FM187" s="64"/>
      <c r="FN187" s="64"/>
      <c r="FO187" s="64"/>
      <c r="FP187" s="64"/>
      <c r="FQ187" s="64"/>
      <c r="FR187" s="64"/>
      <c r="FS187" s="64"/>
      <c r="FT187" s="64"/>
      <c r="FU187" s="64"/>
      <c r="FV187" s="64"/>
      <c r="FW187" s="64"/>
      <c r="FX187" s="64"/>
      <c r="FY187" s="64"/>
      <c r="FZ187" s="64"/>
      <c r="GA187" s="64"/>
      <c r="GB187" s="64"/>
      <c r="GC187" s="64"/>
      <c r="GD187" s="64"/>
      <c r="GE187" s="64"/>
      <c r="GF187" s="64"/>
      <c r="GG187" s="64"/>
      <c r="GH187" s="64"/>
      <c r="GI187" s="64"/>
      <c r="GJ187" s="64"/>
      <c r="GK187" s="64"/>
      <c r="GL187" s="64"/>
      <c r="GM187" s="64"/>
      <c r="GN187" s="64"/>
      <c r="GO187" s="64"/>
      <c r="GP187" s="64"/>
      <c r="GQ187" s="64"/>
      <c r="GR187" s="64"/>
      <c r="GS187" s="64"/>
      <c r="GT187" s="64"/>
      <c r="GU187" s="64"/>
      <c r="GV187" s="64"/>
      <c r="GW187" s="64"/>
      <c r="GX187" s="64"/>
      <c r="GY187" s="64"/>
      <c r="GZ187" s="64"/>
      <c r="HA187" s="64"/>
      <c r="HB187" s="64"/>
      <c r="HC187" s="64"/>
      <c r="HD187" s="64"/>
      <c r="HE187" s="64"/>
      <c r="HF187" s="64"/>
      <c r="HG187" s="64"/>
      <c r="HH187" s="64"/>
      <c r="HI187" s="64"/>
      <c r="HJ187" s="64"/>
      <c r="HK187" s="64"/>
      <c r="HL187" s="64"/>
      <c r="HM187" s="64"/>
      <c r="HN187" s="64"/>
      <c r="HO187" s="64"/>
      <c r="HP187" s="64"/>
      <c r="HQ187" s="64"/>
      <c r="HR187" s="64"/>
      <c r="HS187" s="64"/>
      <c r="HT187" s="64"/>
      <c r="HU187" s="64"/>
      <c r="HV187" s="64"/>
      <c r="HW187" s="64"/>
    </row>
    <row r="188" spans="1:231">
      <c r="A188" s="78" t="s">
        <v>145</v>
      </c>
      <c r="B188" s="78" t="s">
        <v>99</v>
      </c>
      <c r="C188" s="78" t="s">
        <v>69</v>
      </c>
      <c r="D188" s="78" t="s">
        <v>73</v>
      </c>
      <c r="E188" s="78" t="s">
        <v>119</v>
      </c>
      <c r="F188" s="83"/>
      <c r="G188" s="80"/>
      <c r="H188" s="80"/>
      <c r="I188" s="80"/>
      <c r="J188" s="80"/>
      <c r="K188" s="80"/>
      <c r="L188" s="80"/>
      <c r="M188" s="80"/>
      <c r="N188" s="80"/>
      <c r="O188" s="80"/>
      <c r="P188" s="7" t="s">
        <v>254</v>
      </c>
      <c r="Q188" s="7"/>
      <c r="R188" s="7"/>
      <c r="S188" s="7"/>
      <c r="T188" s="7"/>
      <c r="U188" s="7"/>
      <c r="V188" s="7"/>
      <c r="W188" s="7"/>
      <c r="X188" s="7"/>
      <c r="Y188" s="7"/>
      <c r="Z188" s="7"/>
      <c r="AA188" s="7"/>
      <c r="AB188" s="40">
        <f t="shared" si="4"/>
        <v>0</v>
      </c>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c r="CE188" s="67"/>
      <c r="CF188" s="67"/>
      <c r="CG188" s="67"/>
      <c r="CH188" s="67"/>
      <c r="CI188" s="67"/>
      <c r="CJ188" s="67"/>
      <c r="CK188" s="67"/>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11"/>
      <c r="HR188" s="11"/>
      <c r="HS188" s="11"/>
      <c r="HT188" s="11"/>
      <c r="HU188" s="11"/>
      <c r="HV188" s="11"/>
      <c r="HW188" s="11"/>
    </row>
    <row r="189" spans="1:231" s="65" customFormat="1" ht="90">
      <c r="A189" s="58" t="s">
        <v>145</v>
      </c>
      <c r="B189" s="58" t="s">
        <v>99</v>
      </c>
      <c r="C189" s="58" t="s">
        <v>69</v>
      </c>
      <c r="D189" s="58" t="s">
        <v>73</v>
      </c>
      <c r="E189" s="58" t="s">
        <v>119</v>
      </c>
      <c r="F189" s="59">
        <v>2019005810082</v>
      </c>
      <c r="G189" s="58" t="s">
        <v>324</v>
      </c>
      <c r="H189" s="58" t="s">
        <v>209</v>
      </c>
      <c r="I189" s="58"/>
      <c r="J189" s="58"/>
      <c r="K189" s="58"/>
      <c r="L189" s="58"/>
      <c r="M189" s="58"/>
      <c r="N189" s="58"/>
      <c r="O189" s="58"/>
      <c r="P189" s="6" t="s">
        <v>255</v>
      </c>
      <c r="Q189" s="181">
        <v>90000000</v>
      </c>
      <c r="R189" s="181" t="s">
        <v>535</v>
      </c>
      <c r="S189" s="197" t="s">
        <v>536</v>
      </c>
      <c r="T189" s="181" t="s">
        <v>537</v>
      </c>
      <c r="U189" s="181" t="s">
        <v>538</v>
      </c>
      <c r="V189" s="181" t="s">
        <v>589</v>
      </c>
      <c r="W189" s="181" t="s">
        <v>590</v>
      </c>
      <c r="X189" s="181">
        <v>90000000</v>
      </c>
      <c r="Y189" s="39" t="s">
        <v>526</v>
      </c>
      <c r="Z189" s="39" t="s">
        <v>527</v>
      </c>
      <c r="AA189" s="181" t="s">
        <v>443</v>
      </c>
      <c r="AB189" s="40">
        <f t="shared" si="4"/>
        <v>90000000</v>
      </c>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v>90000000</v>
      </c>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4"/>
      <c r="CM189" s="64"/>
      <c r="CN189" s="64"/>
      <c r="CO189" s="64"/>
      <c r="CP189" s="64"/>
      <c r="CQ189" s="64"/>
      <c r="CR189" s="64"/>
      <c r="CS189" s="64"/>
      <c r="CT189" s="64"/>
      <c r="CU189" s="64"/>
      <c r="CV189" s="64"/>
      <c r="CW189" s="64"/>
      <c r="CX189" s="64"/>
      <c r="CY189" s="64"/>
      <c r="CZ189" s="64"/>
      <c r="DA189" s="64"/>
      <c r="DB189" s="64"/>
      <c r="DC189" s="64"/>
      <c r="DD189" s="64"/>
      <c r="DE189" s="64"/>
      <c r="DF189" s="64"/>
      <c r="DG189" s="64"/>
      <c r="DH189" s="64"/>
      <c r="DI189" s="64"/>
      <c r="DJ189" s="64"/>
      <c r="DK189" s="64"/>
      <c r="DL189" s="64"/>
      <c r="DM189" s="64"/>
      <c r="DN189" s="64"/>
      <c r="DO189" s="64"/>
      <c r="DP189" s="64"/>
      <c r="DQ189" s="64"/>
      <c r="DR189" s="64"/>
      <c r="DS189" s="64"/>
      <c r="DT189" s="64"/>
      <c r="DU189" s="64"/>
      <c r="DV189" s="64"/>
      <c r="DW189" s="64"/>
      <c r="DX189" s="64"/>
      <c r="DY189" s="64"/>
      <c r="DZ189" s="64"/>
      <c r="EA189" s="64"/>
      <c r="EB189" s="64"/>
      <c r="EC189" s="64"/>
      <c r="ED189" s="64"/>
      <c r="EE189" s="64"/>
      <c r="EF189" s="64"/>
      <c r="EG189" s="64"/>
      <c r="EH189" s="64"/>
      <c r="EI189" s="64"/>
      <c r="EJ189" s="64"/>
      <c r="EK189" s="64"/>
      <c r="EL189" s="64"/>
      <c r="EM189" s="64"/>
      <c r="EN189" s="64"/>
      <c r="EO189" s="64"/>
      <c r="EP189" s="64"/>
      <c r="EQ189" s="64"/>
      <c r="ER189" s="64"/>
      <c r="ES189" s="64"/>
      <c r="ET189" s="64"/>
      <c r="EU189" s="64"/>
      <c r="EV189" s="64"/>
      <c r="EW189" s="64"/>
      <c r="EX189" s="64"/>
      <c r="EY189" s="64"/>
      <c r="EZ189" s="64"/>
      <c r="FA189" s="64"/>
      <c r="FB189" s="64"/>
      <c r="FC189" s="64"/>
      <c r="FD189" s="64"/>
      <c r="FE189" s="64"/>
      <c r="FF189" s="64"/>
      <c r="FG189" s="64"/>
      <c r="FH189" s="64"/>
      <c r="FI189" s="64"/>
      <c r="FJ189" s="64"/>
      <c r="FK189" s="64"/>
      <c r="FL189" s="64"/>
      <c r="FM189" s="64"/>
      <c r="FN189" s="64"/>
      <c r="FO189" s="64"/>
      <c r="FP189" s="64"/>
      <c r="FQ189" s="64"/>
      <c r="FR189" s="64"/>
      <c r="FS189" s="64"/>
      <c r="FT189" s="64"/>
      <c r="FU189" s="64"/>
      <c r="FV189" s="64"/>
      <c r="FW189" s="64"/>
      <c r="FX189" s="64"/>
      <c r="FY189" s="64"/>
      <c r="FZ189" s="64"/>
      <c r="GA189" s="64"/>
      <c r="GB189" s="64"/>
      <c r="GC189" s="64"/>
      <c r="GD189" s="64"/>
      <c r="GE189" s="64"/>
      <c r="GF189" s="64"/>
      <c r="GG189" s="64"/>
      <c r="GH189" s="64"/>
      <c r="GI189" s="64"/>
      <c r="GJ189" s="64"/>
      <c r="GK189" s="64"/>
      <c r="GL189" s="64"/>
      <c r="GM189" s="64"/>
      <c r="GN189" s="64"/>
      <c r="GO189" s="64"/>
      <c r="GP189" s="64"/>
      <c r="GQ189" s="64"/>
      <c r="GR189" s="64"/>
      <c r="GS189" s="64"/>
      <c r="GT189" s="64"/>
      <c r="GU189" s="64"/>
      <c r="GV189" s="64"/>
      <c r="GW189" s="64"/>
      <c r="GX189" s="64"/>
      <c r="GY189" s="64"/>
      <c r="GZ189" s="64"/>
      <c r="HA189" s="64"/>
      <c r="HB189" s="64"/>
      <c r="HC189" s="64"/>
      <c r="HD189" s="64"/>
      <c r="HE189" s="64"/>
      <c r="HF189" s="64"/>
      <c r="HG189" s="64"/>
      <c r="HH189" s="64"/>
      <c r="HI189" s="64"/>
      <c r="HJ189" s="64"/>
      <c r="HK189" s="64"/>
      <c r="HL189" s="64"/>
      <c r="HM189" s="64"/>
      <c r="HN189" s="64"/>
      <c r="HO189" s="64"/>
      <c r="HP189" s="64"/>
      <c r="HQ189" s="64"/>
      <c r="HR189" s="64"/>
      <c r="HS189" s="64"/>
      <c r="HT189" s="64"/>
      <c r="HU189" s="64"/>
      <c r="HV189" s="64"/>
      <c r="HW189" s="64"/>
    </row>
    <row r="190" spans="1:231">
      <c r="A190" s="70" t="s">
        <v>145</v>
      </c>
      <c r="B190" s="70" t="s">
        <v>99</v>
      </c>
      <c r="C190" s="70" t="s">
        <v>69</v>
      </c>
      <c r="D190" s="70" t="s">
        <v>83</v>
      </c>
      <c r="E190" s="70"/>
      <c r="F190" s="71"/>
      <c r="G190" s="70"/>
      <c r="H190" s="72"/>
      <c r="I190" s="72"/>
      <c r="J190" s="72"/>
      <c r="K190" s="72"/>
      <c r="L190" s="72"/>
      <c r="M190" s="72"/>
      <c r="N190" s="72"/>
      <c r="O190" s="72"/>
      <c r="P190" s="8" t="s">
        <v>183</v>
      </c>
      <c r="Q190" s="8"/>
      <c r="R190" s="8"/>
      <c r="S190" s="8"/>
      <c r="T190" s="8"/>
      <c r="U190" s="8"/>
      <c r="V190" s="8"/>
      <c r="W190" s="8"/>
      <c r="X190" s="8"/>
      <c r="Y190" s="8"/>
      <c r="Z190" s="8"/>
      <c r="AA190" s="8"/>
      <c r="AB190" s="40">
        <f t="shared" si="4"/>
        <v>0</v>
      </c>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c r="CE190" s="67"/>
      <c r="CF190" s="67"/>
      <c r="CG190" s="67"/>
      <c r="CH190" s="67"/>
      <c r="CI190" s="67"/>
      <c r="CJ190" s="67"/>
      <c r="CK190" s="67"/>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c r="HD190" s="11"/>
      <c r="HE190" s="11"/>
      <c r="HF190" s="11"/>
      <c r="HG190" s="11"/>
      <c r="HH190" s="11"/>
      <c r="HI190" s="11"/>
      <c r="HJ190" s="11"/>
      <c r="HK190" s="11"/>
      <c r="HL190" s="11"/>
      <c r="HM190" s="11"/>
      <c r="HN190" s="11"/>
      <c r="HO190" s="11"/>
      <c r="HP190" s="11"/>
      <c r="HQ190" s="11"/>
      <c r="HR190" s="11"/>
      <c r="HS190" s="11"/>
      <c r="HT190" s="11"/>
      <c r="HU190" s="11"/>
      <c r="HV190" s="11"/>
      <c r="HW190" s="11"/>
    </row>
    <row r="191" spans="1:231">
      <c r="A191" s="78" t="s">
        <v>145</v>
      </c>
      <c r="B191" s="78" t="s">
        <v>99</v>
      </c>
      <c r="C191" s="78" t="s">
        <v>69</v>
      </c>
      <c r="D191" s="78" t="s">
        <v>83</v>
      </c>
      <c r="E191" s="78" t="s">
        <v>145</v>
      </c>
      <c r="F191" s="83"/>
      <c r="G191" s="80"/>
      <c r="H191" s="80"/>
      <c r="I191" s="80"/>
      <c r="J191" s="80"/>
      <c r="K191" s="80"/>
      <c r="L191" s="80"/>
      <c r="M191" s="80"/>
      <c r="N191" s="80"/>
      <c r="O191" s="80"/>
      <c r="P191" s="7" t="s">
        <v>256</v>
      </c>
      <c r="Q191" s="7"/>
      <c r="R191" s="7"/>
      <c r="S191" s="7"/>
      <c r="T191" s="7"/>
      <c r="U191" s="7"/>
      <c r="V191" s="7"/>
      <c r="W191" s="7"/>
      <c r="X191" s="7"/>
      <c r="Y191" s="7"/>
      <c r="Z191" s="7"/>
      <c r="AA191" s="7"/>
      <c r="AB191" s="40">
        <f t="shared" si="4"/>
        <v>0</v>
      </c>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67"/>
      <c r="BZ191" s="67"/>
      <c r="CA191" s="67"/>
      <c r="CB191" s="67"/>
      <c r="CC191" s="67"/>
      <c r="CD191" s="67"/>
      <c r="CE191" s="67"/>
      <c r="CF191" s="67"/>
      <c r="CG191" s="67"/>
      <c r="CH191" s="67"/>
      <c r="CI191" s="67"/>
      <c r="CJ191" s="67"/>
      <c r="CK191" s="67"/>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11"/>
      <c r="HR191" s="11"/>
      <c r="HS191" s="11"/>
      <c r="HT191" s="11"/>
      <c r="HU191" s="11"/>
      <c r="HV191" s="11"/>
      <c r="HW191" s="11"/>
    </row>
    <row r="192" spans="1:231" s="65" customFormat="1" ht="101.25">
      <c r="A192" s="58" t="s">
        <v>145</v>
      </c>
      <c r="B192" s="58" t="s">
        <v>99</v>
      </c>
      <c r="C192" s="58" t="s">
        <v>69</v>
      </c>
      <c r="D192" s="58" t="s">
        <v>83</v>
      </c>
      <c r="E192" s="58" t="s">
        <v>145</v>
      </c>
      <c r="F192" s="59">
        <v>2019005810083</v>
      </c>
      <c r="G192" s="58" t="s">
        <v>325</v>
      </c>
      <c r="H192" s="58" t="s">
        <v>209</v>
      </c>
      <c r="I192" s="58"/>
      <c r="J192" s="58"/>
      <c r="K192" s="58"/>
      <c r="L192" s="58"/>
      <c r="M192" s="58"/>
      <c r="N192" s="58"/>
      <c r="O192" s="58"/>
      <c r="P192" s="6" t="s">
        <v>257</v>
      </c>
      <c r="Q192" s="39">
        <f t="shared" si="5"/>
        <v>100000000</v>
      </c>
      <c r="R192" s="39" t="s">
        <v>540</v>
      </c>
      <c r="S192" s="195" t="s">
        <v>541</v>
      </c>
      <c r="T192" s="39" t="s">
        <v>542</v>
      </c>
      <c r="U192" s="39" t="s">
        <v>538</v>
      </c>
      <c r="V192" s="39" t="s">
        <v>589</v>
      </c>
      <c r="W192" s="39" t="s">
        <v>590</v>
      </c>
      <c r="X192" s="39">
        <v>100000000</v>
      </c>
      <c r="Y192" s="39" t="s">
        <v>526</v>
      </c>
      <c r="Z192" s="39"/>
      <c r="AA192" s="39"/>
      <c r="AB192" s="40">
        <f t="shared" si="4"/>
        <v>100000000</v>
      </c>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v>100000000</v>
      </c>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4"/>
      <c r="CM192" s="64"/>
      <c r="CN192" s="64"/>
      <c r="CO192" s="64"/>
      <c r="CP192" s="64"/>
      <c r="CQ192" s="64"/>
      <c r="CR192" s="64"/>
      <c r="CS192" s="64"/>
      <c r="CT192" s="64"/>
      <c r="CU192" s="64"/>
      <c r="CV192" s="64"/>
      <c r="CW192" s="64"/>
      <c r="CX192" s="64"/>
      <c r="CY192" s="64"/>
      <c r="CZ192" s="64"/>
      <c r="DA192" s="64"/>
      <c r="DB192" s="64"/>
      <c r="DC192" s="64"/>
      <c r="DD192" s="64"/>
      <c r="DE192" s="64"/>
      <c r="DF192" s="64"/>
      <c r="DG192" s="64"/>
      <c r="DH192" s="64"/>
      <c r="DI192" s="64"/>
      <c r="DJ192" s="64"/>
      <c r="DK192" s="64"/>
      <c r="DL192" s="64"/>
      <c r="DM192" s="64"/>
      <c r="DN192" s="64"/>
      <c r="DO192" s="64"/>
      <c r="DP192" s="64"/>
      <c r="DQ192" s="64"/>
      <c r="DR192" s="64"/>
      <c r="DS192" s="64"/>
      <c r="DT192" s="64"/>
      <c r="DU192" s="64"/>
      <c r="DV192" s="64"/>
      <c r="DW192" s="64"/>
      <c r="DX192" s="64"/>
      <c r="DY192" s="64"/>
      <c r="DZ192" s="64"/>
      <c r="EA192" s="64"/>
      <c r="EB192" s="64"/>
      <c r="EC192" s="64"/>
      <c r="ED192" s="64"/>
      <c r="EE192" s="64"/>
      <c r="EF192" s="64"/>
      <c r="EG192" s="64"/>
      <c r="EH192" s="64"/>
      <c r="EI192" s="64"/>
      <c r="EJ192" s="64"/>
      <c r="EK192" s="64"/>
      <c r="EL192" s="64"/>
      <c r="EM192" s="64"/>
      <c r="EN192" s="64"/>
      <c r="EO192" s="64"/>
      <c r="EP192" s="64"/>
      <c r="EQ192" s="64"/>
      <c r="ER192" s="64"/>
      <c r="ES192" s="64"/>
      <c r="ET192" s="64"/>
      <c r="EU192" s="64"/>
      <c r="EV192" s="64"/>
      <c r="EW192" s="64"/>
      <c r="EX192" s="64"/>
      <c r="EY192" s="64"/>
      <c r="EZ192" s="64"/>
      <c r="FA192" s="64"/>
      <c r="FB192" s="64"/>
      <c r="FC192" s="64"/>
      <c r="FD192" s="64"/>
      <c r="FE192" s="64"/>
      <c r="FF192" s="64"/>
      <c r="FG192" s="64"/>
      <c r="FH192" s="64"/>
      <c r="FI192" s="64"/>
      <c r="FJ192" s="64"/>
      <c r="FK192" s="64"/>
      <c r="FL192" s="64"/>
      <c r="FM192" s="64"/>
      <c r="FN192" s="64"/>
      <c r="FO192" s="64"/>
      <c r="FP192" s="64"/>
      <c r="FQ192" s="64"/>
      <c r="FR192" s="64"/>
      <c r="FS192" s="64"/>
      <c r="FT192" s="64"/>
      <c r="FU192" s="64"/>
      <c r="FV192" s="64"/>
      <c r="FW192" s="64"/>
      <c r="FX192" s="64"/>
      <c r="FY192" s="64"/>
      <c r="FZ192" s="64"/>
      <c r="GA192" s="64"/>
      <c r="GB192" s="64"/>
      <c r="GC192" s="64"/>
      <c r="GD192" s="64"/>
      <c r="GE192" s="64"/>
      <c r="GF192" s="64"/>
      <c r="GG192" s="64"/>
      <c r="GH192" s="64"/>
      <c r="GI192" s="64"/>
      <c r="GJ192" s="64"/>
      <c r="GK192" s="64"/>
      <c r="GL192" s="64"/>
      <c r="GM192" s="64"/>
      <c r="GN192" s="64"/>
      <c r="GO192" s="64"/>
      <c r="GP192" s="64"/>
      <c r="GQ192" s="64"/>
      <c r="GR192" s="64"/>
      <c r="GS192" s="64"/>
      <c r="GT192" s="64"/>
      <c r="GU192" s="64"/>
      <c r="GV192" s="64"/>
      <c r="GW192" s="64"/>
      <c r="GX192" s="64"/>
      <c r="GY192" s="64"/>
      <c r="GZ192" s="64"/>
      <c r="HA192" s="64"/>
      <c r="HB192" s="64"/>
      <c r="HC192" s="64"/>
      <c r="HD192" s="64"/>
      <c r="HE192" s="64"/>
      <c r="HF192" s="64"/>
      <c r="HG192" s="64"/>
      <c r="HH192" s="64"/>
      <c r="HI192" s="64"/>
      <c r="HJ192" s="64"/>
      <c r="HK192" s="64"/>
      <c r="HL192" s="64"/>
      <c r="HM192" s="64"/>
      <c r="HN192" s="64"/>
      <c r="HO192" s="64"/>
      <c r="HP192" s="64"/>
      <c r="HQ192" s="64"/>
      <c r="HR192" s="64"/>
      <c r="HS192" s="64"/>
      <c r="HT192" s="64"/>
      <c r="HU192" s="64"/>
      <c r="HV192" s="64"/>
      <c r="HW192" s="64"/>
    </row>
    <row r="193" spans="1:231">
      <c r="A193" s="70" t="s">
        <v>145</v>
      </c>
      <c r="B193" s="70" t="s">
        <v>99</v>
      </c>
      <c r="C193" s="70" t="s">
        <v>69</v>
      </c>
      <c r="D193" s="70" t="s">
        <v>134</v>
      </c>
      <c r="E193" s="70"/>
      <c r="F193" s="71"/>
      <c r="G193" s="72"/>
      <c r="H193" s="72"/>
      <c r="I193" s="72"/>
      <c r="J193" s="72"/>
      <c r="K193" s="72"/>
      <c r="L193" s="72"/>
      <c r="M193" s="72"/>
      <c r="N193" s="72"/>
      <c r="O193" s="72"/>
      <c r="P193" s="8" t="s">
        <v>258</v>
      </c>
      <c r="Q193" s="8"/>
      <c r="R193" s="8"/>
      <c r="S193" s="8"/>
      <c r="T193" s="8"/>
      <c r="U193" s="8"/>
      <c r="V193" s="8"/>
      <c r="W193" s="8"/>
      <c r="X193" s="8"/>
      <c r="Y193" s="8"/>
      <c r="Z193" s="8"/>
      <c r="AA193" s="8"/>
      <c r="AB193" s="40">
        <f t="shared" si="4"/>
        <v>0</v>
      </c>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c r="CD193" s="67"/>
      <c r="CE193" s="67"/>
      <c r="CF193" s="67"/>
      <c r="CG193" s="67"/>
      <c r="CH193" s="67"/>
      <c r="CI193" s="67"/>
      <c r="CJ193" s="67"/>
      <c r="CK193" s="67"/>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row>
    <row r="194" spans="1:231">
      <c r="A194" s="78" t="s">
        <v>145</v>
      </c>
      <c r="B194" s="78" t="s">
        <v>99</v>
      </c>
      <c r="C194" s="78" t="s">
        <v>69</v>
      </c>
      <c r="D194" s="78" t="s">
        <v>134</v>
      </c>
      <c r="E194" s="78" t="s">
        <v>75</v>
      </c>
      <c r="F194" s="83"/>
      <c r="G194" s="80"/>
      <c r="H194" s="80"/>
      <c r="I194" s="80"/>
      <c r="J194" s="80"/>
      <c r="K194" s="80"/>
      <c r="L194" s="80"/>
      <c r="M194" s="80"/>
      <c r="N194" s="80"/>
      <c r="O194" s="80"/>
      <c r="P194" s="7" t="s">
        <v>259</v>
      </c>
      <c r="Q194" s="7"/>
      <c r="R194" s="7"/>
      <c r="S194" s="7"/>
      <c r="T194" s="7"/>
      <c r="U194" s="7"/>
      <c r="V194" s="7"/>
      <c r="W194" s="7"/>
      <c r="X194" s="7"/>
      <c r="Y194" s="7"/>
      <c r="Z194" s="7"/>
      <c r="AA194" s="7"/>
      <c r="AB194" s="40">
        <f t="shared" si="4"/>
        <v>0</v>
      </c>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11"/>
      <c r="HR194" s="11"/>
      <c r="HS194" s="11"/>
      <c r="HT194" s="11"/>
      <c r="HU194" s="11"/>
      <c r="HV194" s="11"/>
      <c r="HW194" s="11"/>
    </row>
    <row r="195" spans="1:231" s="65" customFormat="1" ht="326.25">
      <c r="A195" s="58" t="s">
        <v>145</v>
      </c>
      <c r="B195" s="58" t="s">
        <v>99</v>
      </c>
      <c r="C195" s="58" t="s">
        <v>69</v>
      </c>
      <c r="D195" s="58" t="s">
        <v>134</v>
      </c>
      <c r="E195" s="58" t="s">
        <v>75</v>
      </c>
      <c r="F195" s="59">
        <v>2019005810092</v>
      </c>
      <c r="G195" s="58" t="s">
        <v>326</v>
      </c>
      <c r="H195" s="58" t="s">
        <v>209</v>
      </c>
      <c r="I195" s="58"/>
      <c r="J195" s="58"/>
      <c r="K195" s="58"/>
      <c r="L195" s="58"/>
      <c r="M195" s="58"/>
      <c r="N195" s="58"/>
      <c r="O195" s="58"/>
      <c r="P195" s="6" t="s">
        <v>260</v>
      </c>
      <c r="Q195" s="39">
        <f t="shared" si="5"/>
        <v>150000000</v>
      </c>
      <c r="R195" s="39" t="s">
        <v>543</v>
      </c>
      <c r="S195" s="39" t="s">
        <v>544</v>
      </c>
      <c r="T195" s="195" t="s">
        <v>545</v>
      </c>
      <c r="U195" s="39" t="s">
        <v>546</v>
      </c>
      <c r="V195" s="39" t="s">
        <v>591</v>
      </c>
      <c r="W195" s="39" t="s">
        <v>590</v>
      </c>
      <c r="X195" s="39">
        <v>150000000</v>
      </c>
      <c r="Y195" s="39" t="s">
        <v>526</v>
      </c>
      <c r="Z195" s="39" t="s">
        <v>592</v>
      </c>
      <c r="AA195" s="39" t="s">
        <v>443</v>
      </c>
      <c r="AB195" s="40">
        <f t="shared" si="4"/>
        <v>150000000</v>
      </c>
      <c r="AC195" s="132"/>
      <c r="AD195" s="132"/>
      <c r="AE195" s="132"/>
      <c r="AF195" s="132"/>
      <c r="AG195" s="132"/>
      <c r="AH195" s="132"/>
      <c r="AI195" s="132"/>
      <c r="AJ195" s="132"/>
      <c r="AK195" s="132"/>
      <c r="AL195" s="132"/>
      <c r="AM195" s="132"/>
      <c r="AN195" s="132"/>
      <c r="AO195" s="132"/>
      <c r="AP195" s="132"/>
      <c r="AQ195" s="132"/>
      <c r="AR195" s="132"/>
      <c r="AS195" s="132"/>
      <c r="AT195" s="132"/>
      <c r="AU195" s="132"/>
      <c r="AV195" s="132"/>
      <c r="AW195" s="132"/>
      <c r="AX195" s="132"/>
      <c r="AY195" s="132"/>
      <c r="AZ195" s="132"/>
      <c r="BA195" s="132"/>
      <c r="BB195" s="180">
        <v>150000000</v>
      </c>
      <c r="BC195" s="132"/>
      <c r="BD195" s="132"/>
      <c r="BE195" s="132"/>
      <c r="BF195" s="132"/>
      <c r="BG195" s="132"/>
      <c r="BH195" s="132"/>
      <c r="BI195" s="132"/>
      <c r="BJ195" s="132"/>
      <c r="BK195" s="132"/>
      <c r="BL195" s="132"/>
      <c r="BM195" s="132"/>
      <c r="BN195" s="132"/>
      <c r="BO195" s="132"/>
      <c r="BP195" s="132"/>
      <c r="BQ195" s="132"/>
      <c r="BR195" s="132"/>
      <c r="BS195" s="132"/>
      <c r="BT195" s="132"/>
      <c r="BU195" s="132"/>
      <c r="BV195" s="132"/>
      <c r="BW195" s="132"/>
      <c r="BX195" s="132"/>
      <c r="BY195" s="132"/>
      <c r="BZ195" s="132"/>
      <c r="CA195" s="132"/>
      <c r="CB195" s="132"/>
      <c r="CC195" s="132"/>
      <c r="CD195" s="132"/>
      <c r="CE195" s="132"/>
      <c r="CF195" s="132"/>
      <c r="CG195" s="132"/>
      <c r="CH195" s="132"/>
      <c r="CI195" s="132"/>
      <c r="CJ195" s="132"/>
      <c r="CK195" s="13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62"/>
      <c r="EK195" s="62"/>
      <c r="EL195" s="62"/>
      <c r="EM195" s="62"/>
      <c r="EN195" s="62"/>
      <c r="EO195" s="62"/>
      <c r="EP195" s="62"/>
      <c r="EQ195" s="62"/>
      <c r="ER195" s="62"/>
      <c r="ES195" s="62"/>
      <c r="ET195" s="62"/>
      <c r="EU195" s="62"/>
      <c r="EV195" s="62"/>
      <c r="EW195" s="62"/>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62"/>
      <c r="HC195" s="62"/>
      <c r="HD195" s="62"/>
      <c r="HE195" s="62"/>
      <c r="HF195" s="62"/>
      <c r="HG195" s="62"/>
      <c r="HH195" s="62"/>
      <c r="HI195" s="62"/>
      <c r="HJ195" s="62"/>
      <c r="HK195" s="62"/>
      <c r="HL195" s="62"/>
      <c r="HM195" s="62"/>
      <c r="HN195" s="62"/>
      <c r="HO195" s="62"/>
      <c r="HP195" s="62"/>
      <c r="HQ195" s="62"/>
      <c r="HR195" s="62"/>
      <c r="HS195" s="62"/>
      <c r="HT195" s="62"/>
      <c r="HU195" s="62"/>
      <c r="HV195" s="62"/>
      <c r="HW195" s="62"/>
    </row>
    <row r="196" spans="1:231">
      <c r="A196" s="78" t="s">
        <v>145</v>
      </c>
      <c r="B196" s="78" t="s">
        <v>99</v>
      </c>
      <c r="C196" s="78" t="s">
        <v>69</v>
      </c>
      <c r="D196" s="78" t="s">
        <v>134</v>
      </c>
      <c r="E196" s="78" t="s">
        <v>120</v>
      </c>
      <c r="F196" s="83"/>
      <c r="G196" s="80"/>
      <c r="H196" s="80"/>
      <c r="I196" s="80"/>
      <c r="J196" s="80"/>
      <c r="K196" s="80"/>
      <c r="L196" s="80"/>
      <c r="M196" s="80"/>
      <c r="N196" s="80"/>
      <c r="O196" s="80"/>
      <c r="P196" s="7" t="s">
        <v>184</v>
      </c>
      <c r="Q196" s="7"/>
      <c r="R196" s="7"/>
      <c r="S196" s="7"/>
      <c r="T196" s="7"/>
      <c r="U196" s="7"/>
      <c r="V196" s="7"/>
      <c r="W196" s="7"/>
      <c r="X196" s="7"/>
      <c r="Y196" s="7"/>
      <c r="Z196" s="7"/>
      <c r="AA196" s="7"/>
      <c r="AB196" s="40">
        <f t="shared" si="4"/>
        <v>0</v>
      </c>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c r="CD196" s="67"/>
      <c r="CE196" s="67"/>
      <c r="CF196" s="67"/>
      <c r="CG196" s="67"/>
      <c r="CH196" s="67"/>
      <c r="CI196" s="67"/>
      <c r="CJ196" s="67"/>
      <c r="CK196" s="67"/>
      <c r="CL196" s="87"/>
      <c r="CM196" s="87"/>
      <c r="CN196" s="87"/>
      <c r="CO196" s="87"/>
      <c r="CP196" s="87"/>
      <c r="CQ196" s="87"/>
      <c r="CR196" s="87"/>
      <c r="CS196" s="87"/>
      <c r="CT196" s="87"/>
      <c r="CU196" s="87"/>
      <c r="CV196" s="87"/>
      <c r="CW196" s="87"/>
      <c r="CX196" s="87"/>
      <c r="CY196" s="87"/>
      <c r="CZ196" s="87"/>
      <c r="DA196" s="87"/>
      <c r="DB196" s="87"/>
      <c r="DC196" s="87"/>
      <c r="DD196" s="87"/>
      <c r="DE196" s="87"/>
      <c r="DF196" s="87"/>
      <c r="DG196" s="87"/>
      <c r="DH196" s="87"/>
      <c r="DI196" s="87"/>
      <c r="DJ196" s="87"/>
      <c r="DK196" s="87"/>
      <c r="DL196" s="87"/>
      <c r="DM196" s="87"/>
      <c r="DN196" s="87"/>
      <c r="DO196" s="87"/>
      <c r="DP196" s="87"/>
      <c r="DQ196" s="87"/>
      <c r="DR196" s="87"/>
      <c r="DS196" s="87"/>
      <c r="DT196" s="87"/>
      <c r="DU196" s="87"/>
      <c r="DV196" s="87"/>
      <c r="DW196" s="87"/>
      <c r="DX196" s="87"/>
      <c r="DY196" s="87"/>
      <c r="DZ196" s="87"/>
      <c r="EA196" s="87"/>
      <c r="EB196" s="87"/>
      <c r="EC196" s="87"/>
      <c r="ED196" s="87"/>
      <c r="EE196" s="87"/>
      <c r="EF196" s="87"/>
      <c r="EG196" s="87"/>
      <c r="EH196" s="87"/>
      <c r="EI196" s="87"/>
      <c r="EJ196" s="87"/>
      <c r="EK196" s="87"/>
      <c r="EL196" s="87"/>
      <c r="EM196" s="87"/>
      <c r="EN196" s="87"/>
      <c r="EO196" s="87"/>
      <c r="EP196" s="87"/>
      <c r="EQ196" s="87"/>
      <c r="ER196" s="87"/>
      <c r="ES196" s="87"/>
      <c r="ET196" s="87"/>
      <c r="EU196" s="87"/>
      <c r="EV196" s="87"/>
      <c r="EW196" s="87"/>
      <c r="EX196" s="87"/>
      <c r="EY196" s="87"/>
      <c r="EZ196" s="87"/>
      <c r="FA196" s="87"/>
      <c r="FB196" s="87"/>
      <c r="FC196" s="87"/>
      <c r="FD196" s="87"/>
      <c r="FE196" s="87"/>
      <c r="FF196" s="87"/>
      <c r="FG196" s="87"/>
      <c r="FH196" s="87"/>
      <c r="FI196" s="87"/>
      <c r="FJ196" s="87"/>
      <c r="FK196" s="87"/>
      <c r="FL196" s="87"/>
      <c r="FM196" s="87"/>
      <c r="FN196" s="87"/>
      <c r="FO196" s="87"/>
      <c r="FP196" s="87"/>
      <c r="FQ196" s="87"/>
      <c r="FR196" s="87"/>
      <c r="FS196" s="87"/>
      <c r="FT196" s="87"/>
      <c r="FU196" s="89"/>
      <c r="FV196" s="87"/>
      <c r="FW196" s="87"/>
      <c r="FX196" s="87"/>
      <c r="FY196" s="87"/>
      <c r="FZ196" s="87"/>
      <c r="GA196" s="87"/>
      <c r="GB196" s="87"/>
      <c r="GC196" s="87"/>
      <c r="GD196" s="87"/>
      <c r="GE196" s="87"/>
      <c r="GF196" s="87"/>
      <c r="GG196" s="87"/>
      <c r="GH196" s="87"/>
      <c r="GI196" s="87"/>
      <c r="GJ196" s="87"/>
      <c r="GK196" s="87"/>
      <c r="GL196" s="87"/>
      <c r="GM196" s="87"/>
      <c r="GN196" s="87"/>
      <c r="GO196" s="87"/>
      <c r="GP196" s="87"/>
      <c r="GQ196" s="87"/>
      <c r="GR196" s="87"/>
      <c r="GS196" s="87"/>
      <c r="GT196" s="87"/>
      <c r="GU196" s="87"/>
      <c r="GV196" s="87"/>
      <c r="GW196" s="87"/>
      <c r="GX196" s="87"/>
      <c r="GY196" s="87"/>
      <c r="GZ196" s="42"/>
      <c r="HA196" s="87"/>
      <c r="HB196" s="87"/>
      <c r="HC196" s="87"/>
      <c r="HD196" s="87"/>
      <c r="HE196" s="87"/>
      <c r="HF196" s="87"/>
      <c r="HG196" s="42"/>
      <c r="HH196" s="42"/>
      <c r="HI196" s="42"/>
      <c r="HJ196" s="42"/>
      <c r="HK196" s="42"/>
      <c r="HL196" s="42"/>
      <c r="HM196" s="42"/>
      <c r="HN196" s="42"/>
      <c r="HO196" s="42"/>
      <c r="HP196" s="42"/>
      <c r="HQ196" s="11"/>
      <c r="HR196" s="11"/>
      <c r="HS196" s="11"/>
      <c r="HT196" s="11"/>
      <c r="HU196" s="11"/>
      <c r="HV196" s="11"/>
      <c r="HW196" s="11"/>
    </row>
    <row r="197" spans="1:231" s="65" customFormat="1" ht="168.75">
      <c r="A197" s="58" t="s">
        <v>145</v>
      </c>
      <c r="B197" s="58" t="s">
        <v>99</v>
      </c>
      <c r="C197" s="58" t="s">
        <v>69</v>
      </c>
      <c r="D197" s="58" t="s">
        <v>134</v>
      </c>
      <c r="E197" s="58" t="s">
        <v>120</v>
      </c>
      <c r="F197" s="59">
        <v>2019005810091</v>
      </c>
      <c r="G197" s="58" t="s">
        <v>327</v>
      </c>
      <c r="H197" s="58" t="s">
        <v>209</v>
      </c>
      <c r="I197" s="58"/>
      <c r="J197" s="58"/>
      <c r="K197" s="58"/>
      <c r="L197" s="58"/>
      <c r="M197" s="58"/>
      <c r="N197" s="58"/>
      <c r="O197" s="58"/>
      <c r="P197" s="6" t="s">
        <v>261</v>
      </c>
      <c r="Q197" s="181">
        <v>90000000</v>
      </c>
      <c r="R197" s="181" t="s">
        <v>547</v>
      </c>
      <c r="S197" s="197" t="s">
        <v>548</v>
      </c>
      <c r="T197" s="197" t="s">
        <v>549</v>
      </c>
      <c r="U197" s="181" t="s">
        <v>550</v>
      </c>
      <c r="V197" s="181" t="s">
        <v>591</v>
      </c>
      <c r="W197" s="181" t="s">
        <v>590</v>
      </c>
      <c r="X197" s="181">
        <v>90000000</v>
      </c>
      <c r="Y197" s="181" t="s">
        <v>526</v>
      </c>
      <c r="Z197" s="181" t="s">
        <v>592</v>
      </c>
      <c r="AA197" s="181" t="s">
        <v>443</v>
      </c>
      <c r="AB197" s="40">
        <f t="shared" ref="AB197:AB214" si="6">SUM(AC197:CK197)</f>
        <v>90000000</v>
      </c>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v>90000000</v>
      </c>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122"/>
      <c r="CM197" s="122"/>
      <c r="CN197" s="122"/>
      <c r="CO197" s="122"/>
      <c r="CP197" s="122"/>
      <c r="CQ197" s="122"/>
      <c r="CR197" s="122"/>
      <c r="CS197" s="122"/>
      <c r="CT197" s="122"/>
      <c r="CU197" s="122"/>
      <c r="CV197" s="122"/>
      <c r="CW197" s="122"/>
      <c r="CX197" s="122"/>
      <c r="CY197" s="122"/>
      <c r="CZ197" s="122"/>
      <c r="DA197" s="122"/>
      <c r="DB197" s="122"/>
      <c r="DC197" s="122"/>
      <c r="DD197" s="122"/>
      <c r="DE197" s="122"/>
      <c r="DF197" s="122"/>
      <c r="DG197" s="122"/>
      <c r="DH197" s="122"/>
      <c r="DI197" s="122"/>
      <c r="DJ197" s="122"/>
      <c r="DK197" s="122"/>
      <c r="DL197" s="122"/>
      <c r="DM197" s="122"/>
      <c r="DN197" s="122"/>
      <c r="DO197" s="122"/>
      <c r="DP197" s="122"/>
      <c r="DQ197" s="122"/>
      <c r="DR197" s="122"/>
      <c r="DS197" s="122"/>
      <c r="DT197" s="122"/>
      <c r="DU197" s="122"/>
      <c r="DV197" s="122"/>
      <c r="DW197" s="122"/>
      <c r="DX197" s="122"/>
      <c r="DY197" s="122"/>
      <c r="DZ197" s="122"/>
      <c r="EA197" s="122"/>
      <c r="EB197" s="122"/>
      <c r="EC197" s="122"/>
      <c r="ED197" s="122"/>
      <c r="EE197" s="122"/>
      <c r="EF197" s="122"/>
      <c r="EG197" s="122"/>
      <c r="EH197" s="122"/>
      <c r="EI197" s="122"/>
      <c r="EJ197" s="122"/>
      <c r="EK197" s="122"/>
      <c r="EL197" s="122"/>
      <c r="EM197" s="122"/>
      <c r="EN197" s="122"/>
      <c r="EO197" s="122"/>
      <c r="EP197" s="122"/>
      <c r="EQ197" s="122"/>
      <c r="ER197" s="122"/>
      <c r="ES197" s="122"/>
      <c r="ET197" s="122"/>
      <c r="EU197" s="122"/>
      <c r="EV197" s="122"/>
      <c r="EW197" s="122"/>
      <c r="EX197" s="122"/>
      <c r="EY197" s="122"/>
      <c r="EZ197" s="122"/>
      <c r="FA197" s="122"/>
      <c r="FB197" s="122"/>
      <c r="FC197" s="122"/>
      <c r="FD197" s="122"/>
      <c r="FE197" s="122"/>
      <c r="FF197" s="122"/>
      <c r="FG197" s="122"/>
      <c r="FH197" s="122"/>
      <c r="FI197" s="122"/>
      <c r="FJ197" s="122"/>
      <c r="FK197" s="122"/>
      <c r="FL197" s="122"/>
      <c r="FM197" s="122"/>
      <c r="FN197" s="122"/>
      <c r="FO197" s="122"/>
      <c r="FP197" s="122"/>
      <c r="FQ197" s="122"/>
      <c r="FR197" s="122"/>
      <c r="FS197" s="122"/>
      <c r="FT197" s="122"/>
      <c r="FU197" s="123"/>
      <c r="FV197" s="122"/>
      <c r="FW197" s="122"/>
      <c r="FX197" s="122"/>
      <c r="FY197" s="122"/>
      <c r="FZ197" s="122"/>
      <c r="GA197" s="122"/>
      <c r="GB197" s="122"/>
      <c r="GC197" s="122"/>
      <c r="GD197" s="122"/>
      <c r="GE197" s="122"/>
      <c r="GF197" s="122"/>
      <c r="GG197" s="122"/>
      <c r="GH197" s="122"/>
      <c r="GI197" s="122"/>
      <c r="GJ197" s="122"/>
      <c r="GK197" s="122"/>
      <c r="GL197" s="122"/>
      <c r="GM197" s="122"/>
      <c r="GN197" s="122"/>
      <c r="GO197" s="122"/>
      <c r="GP197" s="122"/>
      <c r="GQ197" s="122"/>
      <c r="GR197" s="122"/>
      <c r="GS197" s="122"/>
      <c r="GT197" s="122"/>
      <c r="GU197" s="122"/>
      <c r="GV197" s="122"/>
      <c r="GW197" s="122"/>
      <c r="GX197" s="122"/>
      <c r="GY197" s="122"/>
      <c r="GZ197" s="64"/>
      <c r="HA197" s="122"/>
      <c r="HB197" s="122"/>
      <c r="HC197" s="122"/>
      <c r="HD197" s="122"/>
      <c r="HE197" s="122"/>
      <c r="HF197" s="122"/>
      <c r="HG197" s="64"/>
      <c r="HH197" s="64"/>
      <c r="HI197" s="64"/>
      <c r="HJ197" s="64"/>
      <c r="HK197" s="64"/>
      <c r="HL197" s="64"/>
      <c r="HM197" s="64"/>
      <c r="HN197" s="64"/>
      <c r="HO197" s="64"/>
      <c r="HP197" s="64"/>
      <c r="HQ197" s="64"/>
      <c r="HR197" s="64"/>
      <c r="HS197" s="64"/>
      <c r="HT197" s="64"/>
      <c r="HU197" s="64"/>
      <c r="HV197" s="64"/>
      <c r="HW197" s="64"/>
    </row>
    <row r="198" spans="1:231">
      <c r="A198" s="78" t="s">
        <v>145</v>
      </c>
      <c r="B198" s="78" t="s">
        <v>99</v>
      </c>
      <c r="C198" s="78" t="s">
        <v>69</v>
      </c>
      <c r="D198" s="78" t="s">
        <v>134</v>
      </c>
      <c r="E198" s="78" t="s">
        <v>79</v>
      </c>
      <c r="F198" s="83"/>
      <c r="G198" s="80"/>
      <c r="H198" s="80"/>
      <c r="I198" s="80"/>
      <c r="J198" s="80"/>
      <c r="K198" s="80"/>
      <c r="L198" s="80"/>
      <c r="M198" s="80"/>
      <c r="N198" s="80"/>
      <c r="O198" s="80"/>
      <c r="P198" s="7" t="s">
        <v>185</v>
      </c>
      <c r="Q198" s="7"/>
      <c r="R198" s="7"/>
      <c r="S198" s="7"/>
      <c r="T198" s="7"/>
      <c r="U198" s="7"/>
      <c r="V198" s="7"/>
      <c r="W198" s="7"/>
      <c r="X198" s="7"/>
      <c r="Y198" s="7"/>
      <c r="Z198" s="7"/>
      <c r="AA198" s="7"/>
      <c r="AB198" s="40">
        <f t="shared" si="6"/>
        <v>0</v>
      </c>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c r="CD198" s="67"/>
      <c r="CE198" s="67"/>
      <c r="CF198" s="67"/>
      <c r="CG198" s="67"/>
      <c r="CH198" s="67"/>
      <c r="CI198" s="67"/>
      <c r="CJ198" s="67"/>
      <c r="CK198" s="67"/>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c r="HD198" s="11"/>
      <c r="HE198" s="11"/>
      <c r="HF198" s="11"/>
      <c r="HG198" s="11"/>
      <c r="HH198" s="11"/>
      <c r="HI198" s="11"/>
      <c r="HJ198" s="11"/>
      <c r="HK198" s="11"/>
      <c r="HL198" s="11"/>
      <c r="HM198" s="11"/>
      <c r="HN198" s="11"/>
      <c r="HO198" s="11"/>
      <c r="HP198" s="11"/>
      <c r="HQ198" s="11"/>
      <c r="HR198" s="11"/>
      <c r="HS198" s="11"/>
      <c r="HT198" s="11"/>
      <c r="HU198" s="11"/>
      <c r="HV198" s="11"/>
      <c r="HW198" s="11"/>
    </row>
    <row r="199" spans="1:231" s="65" customFormat="1" ht="101.25">
      <c r="A199" s="58" t="s">
        <v>145</v>
      </c>
      <c r="B199" s="58" t="s">
        <v>99</v>
      </c>
      <c r="C199" s="58" t="s">
        <v>69</v>
      </c>
      <c r="D199" s="58" t="s">
        <v>134</v>
      </c>
      <c r="E199" s="58" t="s">
        <v>79</v>
      </c>
      <c r="F199" s="59">
        <v>2019005810093</v>
      </c>
      <c r="G199" s="58" t="s">
        <v>328</v>
      </c>
      <c r="H199" s="58" t="s">
        <v>209</v>
      </c>
      <c r="I199" s="58"/>
      <c r="J199" s="58"/>
      <c r="K199" s="58"/>
      <c r="L199" s="58"/>
      <c r="M199" s="58"/>
      <c r="N199" s="58"/>
      <c r="O199" s="58"/>
      <c r="P199" s="6" t="s">
        <v>262</v>
      </c>
      <c r="Q199" s="181">
        <v>90000000</v>
      </c>
      <c r="R199" s="181" t="s">
        <v>551</v>
      </c>
      <c r="S199" s="197" t="s">
        <v>552</v>
      </c>
      <c r="T199" s="181" t="s">
        <v>553</v>
      </c>
      <c r="U199" s="181" t="s">
        <v>554</v>
      </c>
      <c r="V199" s="181" t="s">
        <v>591</v>
      </c>
      <c r="W199" s="181" t="s">
        <v>590</v>
      </c>
      <c r="X199" s="181">
        <v>90000000</v>
      </c>
      <c r="Y199" s="181" t="s">
        <v>526</v>
      </c>
      <c r="Z199" s="181" t="s">
        <v>562</v>
      </c>
      <c r="AA199" s="181" t="s">
        <v>443</v>
      </c>
      <c r="AB199" s="40">
        <f t="shared" si="6"/>
        <v>90000000</v>
      </c>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v>90000000</v>
      </c>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62"/>
      <c r="EK199" s="62"/>
      <c r="EL199" s="62"/>
      <c r="EM199" s="62"/>
      <c r="EN199" s="62"/>
      <c r="EO199" s="62"/>
      <c r="EP199" s="62"/>
      <c r="EQ199" s="62"/>
      <c r="ER199" s="62"/>
      <c r="ES199" s="62"/>
      <c r="ET199" s="62"/>
      <c r="EU199" s="62"/>
      <c r="EV199" s="62"/>
      <c r="EW199" s="62"/>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62"/>
      <c r="HC199" s="62"/>
      <c r="HD199" s="62"/>
      <c r="HE199" s="62"/>
      <c r="HF199" s="62"/>
      <c r="HG199" s="62"/>
      <c r="HH199" s="62"/>
      <c r="HI199" s="62"/>
      <c r="HJ199" s="62"/>
      <c r="HK199" s="62"/>
      <c r="HL199" s="62"/>
      <c r="HM199" s="62"/>
      <c r="HN199" s="62"/>
      <c r="HO199" s="62"/>
      <c r="HP199" s="62"/>
      <c r="HQ199" s="62"/>
      <c r="HR199" s="62"/>
      <c r="HS199" s="62"/>
      <c r="HT199" s="62"/>
      <c r="HU199" s="62"/>
      <c r="HV199" s="62"/>
      <c r="HW199" s="62"/>
    </row>
    <row r="200" spans="1:231">
      <c r="A200" s="78" t="s">
        <v>145</v>
      </c>
      <c r="B200" s="78" t="s">
        <v>99</v>
      </c>
      <c r="C200" s="78" t="s">
        <v>69</v>
      </c>
      <c r="D200" s="78" t="s">
        <v>134</v>
      </c>
      <c r="E200" s="78" t="s">
        <v>85</v>
      </c>
      <c r="F200" s="83"/>
      <c r="G200" s="80"/>
      <c r="H200" s="80"/>
      <c r="I200" s="80"/>
      <c r="J200" s="80"/>
      <c r="K200" s="80"/>
      <c r="L200" s="80"/>
      <c r="M200" s="80"/>
      <c r="N200" s="80"/>
      <c r="O200" s="80"/>
      <c r="P200" s="7" t="s">
        <v>186</v>
      </c>
      <c r="Q200" s="7"/>
      <c r="R200" s="7"/>
      <c r="S200" s="7"/>
      <c r="T200" s="7"/>
      <c r="U200" s="7"/>
      <c r="V200" s="7"/>
      <c r="W200" s="7"/>
      <c r="X200" s="7"/>
      <c r="Y200" s="7"/>
      <c r="Z200" s="7"/>
      <c r="AA200" s="7"/>
      <c r="AB200" s="40">
        <f t="shared" si="6"/>
        <v>0</v>
      </c>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c r="CD200" s="67"/>
      <c r="CE200" s="67"/>
      <c r="CF200" s="67"/>
      <c r="CG200" s="67"/>
      <c r="CH200" s="67"/>
      <c r="CI200" s="67"/>
      <c r="CJ200" s="67"/>
      <c r="CK200" s="67"/>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c r="HD200" s="11"/>
      <c r="HE200" s="11"/>
      <c r="HF200" s="11"/>
      <c r="HG200" s="11"/>
      <c r="HH200" s="11"/>
      <c r="HI200" s="11"/>
      <c r="HJ200" s="11"/>
      <c r="HK200" s="11"/>
      <c r="HL200" s="11"/>
      <c r="HM200" s="11"/>
      <c r="HN200" s="11"/>
      <c r="HO200" s="11"/>
      <c r="HP200" s="11"/>
      <c r="HQ200" s="11"/>
      <c r="HR200" s="11"/>
      <c r="HS200" s="11"/>
      <c r="HT200" s="11"/>
      <c r="HU200" s="11"/>
      <c r="HV200" s="11"/>
      <c r="HW200" s="11"/>
    </row>
    <row r="201" spans="1:231" s="65" customFormat="1" ht="78.75">
      <c r="A201" s="58" t="s">
        <v>145</v>
      </c>
      <c r="B201" s="58" t="s">
        <v>99</v>
      </c>
      <c r="C201" s="58" t="s">
        <v>69</v>
      </c>
      <c r="D201" s="58" t="s">
        <v>134</v>
      </c>
      <c r="E201" s="58" t="s">
        <v>85</v>
      </c>
      <c r="F201" s="59">
        <v>2019005810094</v>
      </c>
      <c r="G201" s="58" t="s">
        <v>329</v>
      </c>
      <c r="H201" s="58" t="s">
        <v>209</v>
      </c>
      <c r="I201" s="58"/>
      <c r="J201" s="58"/>
      <c r="K201" s="58"/>
      <c r="L201" s="58"/>
      <c r="M201" s="58"/>
      <c r="N201" s="58"/>
      <c r="O201" s="58"/>
      <c r="P201" s="6" t="s">
        <v>263</v>
      </c>
      <c r="Q201" s="39">
        <f t="shared" si="5"/>
        <v>1820000000</v>
      </c>
      <c r="R201" s="39" t="s">
        <v>563</v>
      </c>
      <c r="S201" s="39" t="s">
        <v>555</v>
      </c>
      <c r="T201" s="39" t="s">
        <v>556</v>
      </c>
      <c r="U201" s="39" t="s">
        <v>554</v>
      </c>
      <c r="V201" s="39" t="s">
        <v>591</v>
      </c>
      <c r="W201" s="39" t="s">
        <v>590</v>
      </c>
      <c r="X201" s="39">
        <v>1820000000</v>
      </c>
      <c r="Y201" s="39" t="s">
        <v>526</v>
      </c>
      <c r="Z201" s="39" t="s">
        <v>564</v>
      </c>
      <c r="AA201" s="39" t="s">
        <v>443</v>
      </c>
      <c r="AB201" s="40">
        <f t="shared" si="6"/>
        <v>1820000000</v>
      </c>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107">
        <v>1800000000</v>
      </c>
      <c r="BL201" s="61">
        <v>20000000</v>
      </c>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4"/>
      <c r="CM201" s="64"/>
      <c r="CN201" s="64"/>
      <c r="CO201" s="64"/>
      <c r="CP201" s="64"/>
      <c r="CQ201" s="64"/>
      <c r="CR201" s="64"/>
      <c r="CS201" s="64"/>
      <c r="CT201" s="64"/>
      <c r="CU201" s="64"/>
      <c r="CV201" s="64"/>
      <c r="CW201" s="64"/>
      <c r="CX201" s="64"/>
      <c r="CY201" s="64"/>
      <c r="CZ201" s="64"/>
      <c r="DA201" s="64"/>
      <c r="DB201" s="64"/>
      <c r="DC201" s="64"/>
      <c r="DD201" s="64"/>
      <c r="DE201" s="64"/>
      <c r="DF201" s="64"/>
      <c r="DG201" s="64"/>
      <c r="DH201" s="64"/>
      <c r="DI201" s="64"/>
      <c r="DJ201" s="64"/>
      <c r="DK201" s="64"/>
      <c r="DL201" s="64"/>
      <c r="DM201" s="64"/>
      <c r="DN201" s="64"/>
      <c r="DO201" s="64"/>
      <c r="DP201" s="64"/>
      <c r="DQ201" s="64"/>
      <c r="DR201" s="64"/>
      <c r="DS201" s="64"/>
      <c r="DT201" s="64"/>
      <c r="DU201" s="64"/>
      <c r="DV201" s="64"/>
      <c r="DW201" s="64"/>
      <c r="DX201" s="64"/>
      <c r="DY201" s="64"/>
      <c r="DZ201" s="64"/>
      <c r="EA201" s="64"/>
      <c r="EB201" s="64"/>
      <c r="EC201" s="64"/>
      <c r="ED201" s="64"/>
      <c r="EE201" s="64"/>
      <c r="EF201" s="64"/>
      <c r="EG201" s="64"/>
      <c r="EH201" s="64"/>
      <c r="EI201" s="64"/>
      <c r="EJ201" s="64"/>
      <c r="EK201" s="64"/>
      <c r="EL201" s="64"/>
      <c r="EM201" s="64"/>
      <c r="EN201" s="64"/>
      <c r="EO201" s="64"/>
      <c r="EP201" s="64"/>
      <c r="EQ201" s="64"/>
      <c r="ER201" s="64"/>
      <c r="ES201" s="64"/>
      <c r="ET201" s="64"/>
      <c r="EU201" s="64"/>
      <c r="EV201" s="64"/>
      <c r="EW201" s="64"/>
      <c r="EX201" s="64"/>
      <c r="EY201" s="64"/>
      <c r="EZ201" s="64"/>
      <c r="FA201" s="64"/>
      <c r="FB201" s="64"/>
      <c r="FC201" s="64"/>
      <c r="FD201" s="64"/>
      <c r="FE201" s="64"/>
      <c r="FF201" s="64"/>
      <c r="FG201" s="64"/>
      <c r="FH201" s="64"/>
      <c r="FI201" s="64"/>
      <c r="FJ201" s="64"/>
      <c r="FK201" s="64"/>
      <c r="FL201" s="64"/>
      <c r="FM201" s="64"/>
      <c r="FN201" s="64"/>
      <c r="FO201" s="64"/>
      <c r="FP201" s="64"/>
      <c r="FQ201" s="64"/>
      <c r="FR201" s="64"/>
      <c r="FS201" s="64"/>
      <c r="FT201" s="64"/>
      <c r="FU201" s="64"/>
      <c r="FV201" s="64"/>
      <c r="FW201" s="64"/>
      <c r="FX201" s="64"/>
      <c r="FY201" s="64"/>
      <c r="FZ201" s="64"/>
      <c r="GA201" s="64"/>
      <c r="GB201" s="64"/>
      <c r="GC201" s="64"/>
      <c r="GD201" s="64"/>
      <c r="GE201" s="64"/>
      <c r="GF201" s="64"/>
      <c r="GG201" s="64"/>
      <c r="GH201" s="64"/>
      <c r="GI201" s="64"/>
      <c r="GJ201" s="64"/>
      <c r="GK201" s="64"/>
      <c r="GL201" s="64"/>
      <c r="GM201" s="64"/>
      <c r="GN201" s="64"/>
      <c r="GO201" s="64"/>
      <c r="GP201" s="64"/>
      <c r="GQ201" s="64"/>
      <c r="GR201" s="64"/>
      <c r="GS201" s="64"/>
      <c r="GT201" s="64"/>
      <c r="GU201" s="64"/>
      <c r="GV201" s="64"/>
      <c r="GW201" s="64"/>
      <c r="GX201" s="64"/>
      <c r="GY201" s="64"/>
      <c r="GZ201" s="64"/>
      <c r="HA201" s="64"/>
      <c r="HB201" s="64"/>
      <c r="HC201" s="64"/>
      <c r="HD201" s="64"/>
      <c r="HE201" s="64"/>
      <c r="HF201" s="64"/>
      <c r="HG201" s="64"/>
      <c r="HH201" s="64"/>
      <c r="HI201" s="64"/>
      <c r="HJ201" s="64"/>
      <c r="HK201" s="64"/>
      <c r="HL201" s="64"/>
      <c r="HM201" s="64"/>
      <c r="HN201" s="64"/>
      <c r="HO201" s="64"/>
      <c r="HP201" s="64"/>
      <c r="HQ201" s="64"/>
      <c r="HR201" s="64"/>
      <c r="HS201" s="64"/>
      <c r="HT201" s="64"/>
      <c r="HU201" s="64"/>
      <c r="HV201" s="64"/>
      <c r="HW201" s="64"/>
    </row>
    <row r="202" spans="1:231">
      <c r="A202" s="70" t="s">
        <v>145</v>
      </c>
      <c r="B202" s="70" t="s">
        <v>99</v>
      </c>
      <c r="C202" s="70" t="s">
        <v>69</v>
      </c>
      <c r="D202" s="70" t="s">
        <v>131</v>
      </c>
      <c r="E202" s="70"/>
      <c r="F202" s="85"/>
      <c r="G202" s="72"/>
      <c r="H202" s="72"/>
      <c r="I202" s="72"/>
      <c r="J202" s="72"/>
      <c r="K202" s="72"/>
      <c r="L202" s="72"/>
      <c r="M202" s="72"/>
      <c r="N202" s="72"/>
      <c r="O202" s="72"/>
      <c r="P202" s="8" t="s">
        <v>264</v>
      </c>
      <c r="Q202" s="8"/>
      <c r="R202" s="8"/>
      <c r="S202" s="8"/>
      <c r="T202" s="8"/>
      <c r="U202" s="8"/>
      <c r="V202" s="8"/>
      <c r="W202" s="8"/>
      <c r="X202" s="8"/>
      <c r="Y202" s="8"/>
      <c r="Z202" s="8"/>
      <c r="AA202" s="8"/>
      <c r="AB202" s="40">
        <f t="shared" si="6"/>
        <v>0</v>
      </c>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c r="CD202" s="67"/>
      <c r="CE202" s="67"/>
      <c r="CF202" s="67"/>
      <c r="CG202" s="67"/>
      <c r="CH202" s="67"/>
      <c r="CI202" s="67"/>
      <c r="CJ202" s="67"/>
      <c r="CK202" s="67"/>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c r="HD202" s="11"/>
      <c r="HE202" s="11"/>
      <c r="HF202" s="11"/>
      <c r="HG202" s="11"/>
      <c r="HH202" s="11"/>
      <c r="HI202" s="11"/>
      <c r="HJ202" s="11"/>
      <c r="HK202" s="11"/>
      <c r="HL202" s="11"/>
      <c r="HM202" s="11"/>
      <c r="HN202" s="11"/>
      <c r="HO202" s="11"/>
      <c r="HP202" s="11"/>
      <c r="HQ202" s="11"/>
      <c r="HR202" s="11"/>
      <c r="HS202" s="11"/>
      <c r="HT202" s="11"/>
      <c r="HU202" s="11"/>
      <c r="HV202" s="11"/>
      <c r="HW202" s="11"/>
    </row>
    <row r="203" spans="1:231">
      <c r="A203" s="78" t="s">
        <v>145</v>
      </c>
      <c r="B203" s="78" t="s">
        <v>99</v>
      </c>
      <c r="C203" s="78" t="s">
        <v>69</v>
      </c>
      <c r="D203" s="78" t="s">
        <v>131</v>
      </c>
      <c r="E203" s="78" t="s">
        <v>89</v>
      </c>
      <c r="F203" s="83"/>
      <c r="G203" s="80"/>
      <c r="H203" s="80"/>
      <c r="I203" s="80"/>
      <c r="J203" s="80"/>
      <c r="K203" s="80"/>
      <c r="L203" s="80"/>
      <c r="M203" s="80"/>
      <c r="N203" s="80"/>
      <c r="O203" s="80"/>
      <c r="P203" s="7" t="s">
        <v>132</v>
      </c>
      <c r="Q203" s="7"/>
      <c r="R203" s="7"/>
      <c r="S203" s="7"/>
      <c r="T203" s="7"/>
      <c r="U203" s="7"/>
      <c r="V203" s="7"/>
      <c r="W203" s="7"/>
      <c r="X203" s="7"/>
      <c r="Y203" s="7"/>
      <c r="Z203" s="7"/>
      <c r="AA203" s="7"/>
      <c r="AB203" s="40">
        <f t="shared" si="6"/>
        <v>0</v>
      </c>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c r="CD203" s="67"/>
      <c r="CE203" s="67"/>
      <c r="CF203" s="67"/>
      <c r="CG203" s="67"/>
      <c r="CH203" s="67"/>
      <c r="CI203" s="67"/>
      <c r="CJ203" s="67"/>
      <c r="CK203" s="67"/>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c r="HD203" s="11"/>
      <c r="HE203" s="11"/>
      <c r="HF203" s="11"/>
      <c r="HG203" s="11"/>
      <c r="HH203" s="11"/>
      <c r="HI203" s="11"/>
      <c r="HJ203" s="11"/>
      <c r="HK203" s="11"/>
      <c r="HL203" s="11"/>
      <c r="HM203" s="11"/>
      <c r="HN203" s="11"/>
      <c r="HO203" s="11"/>
      <c r="HP203" s="11"/>
      <c r="HQ203" s="11"/>
      <c r="HR203" s="11"/>
      <c r="HS203" s="11"/>
      <c r="HT203" s="11"/>
      <c r="HU203" s="11"/>
      <c r="HV203" s="11"/>
      <c r="HW203" s="11"/>
    </row>
    <row r="204" spans="1:231" s="65" customFormat="1" ht="157.5">
      <c r="A204" s="58" t="s">
        <v>145</v>
      </c>
      <c r="B204" s="58" t="s">
        <v>99</v>
      </c>
      <c r="C204" s="58" t="s">
        <v>69</v>
      </c>
      <c r="D204" s="58" t="s">
        <v>131</v>
      </c>
      <c r="E204" s="58" t="s">
        <v>89</v>
      </c>
      <c r="F204" s="59">
        <v>2019005810099</v>
      </c>
      <c r="G204" s="58" t="s">
        <v>330</v>
      </c>
      <c r="H204" s="58" t="s">
        <v>209</v>
      </c>
      <c r="I204" s="58"/>
      <c r="J204" s="58"/>
      <c r="K204" s="58"/>
      <c r="L204" s="58"/>
      <c r="M204" s="58"/>
      <c r="N204" s="58"/>
      <c r="O204" s="58"/>
      <c r="P204" s="6" t="s">
        <v>265</v>
      </c>
      <c r="Q204" s="39">
        <v>90000000</v>
      </c>
      <c r="R204" s="39" t="s">
        <v>557</v>
      </c>
      <c r="S204" s="39" t="s">
        <v>558</v>
      </c>
      <c r="T204" s="195" t="s">
        <v>559</v>
      </c>
      <c r="U204" s="39" t="s">
        <v>560</v>
      </c>
      <c r="V204" s="39" t="s">
        <v>453</v>
      </c>
      <c r="W204" s="39" t="s">
        <v>439</v>
      </c>
      <c r="X204" s="39">
        <v>90000000</v>
      </c>
      <c r="Y204" s="39" t="s">
        <v>526</v>
      </c>
      <c r="Z204" s="39" t="s">
        <v>561</v>
      </c>
      <c r="AA204" s="181" t="s">
        <v>443</v>
      </c>
      <c r="AB204" s="40">
        <f t="shared" si="6"/>
        <v>90000000</v>
      </c>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v>90000000</v>
      </c>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4"/>
      <c r="CM204" s="64"/>
      <c r="CN204" s="64"/>
      <c r="CO204" s="64"/>
      <c r="CP204" s="64"/>
      <c r="CQ204" s="64"/>
      <c r="CR204" s="64"/>
      <c r="CS204" s="64"/>
      <c r="CT204" s="64"/>
      <c r="CU204" s="64"/>
      <c r="CV204" s="64"/>
      <c r="CW204" s="64"/>
      <c r="CX204" s="64"/>
      <c r="CY204" s="64"/>
      <c r="CZ204" s="64"/>
      <c r="DA204" s="64"/>
      <c r="DB204" s="64"/>
      <c r="DC204" s="64"/>
      <c r="DD204" s="64"/>
      <c r="DE204" s="64"/>
      <c r="DF204" s="64"/>
      <c r="DG204" s="64"/>
      <c r="DH204" s="64"/>
      <c r="DI204" s="64"/>
      <c r="DJ204" s="64"/>
      <c r="DK204" s="64"/>
      <c r="DL204" s="64"/>
      <c r="DM204" s="64"/>
      <c r="DN204" s="64"/>
      <c r="DO204" s="64"/>
      <c r="DP204" s="64"/>
      <c r="DQ204" s="64"/>
      <c r="DR204" s="64"/>
      <c r="DS204" s="64"/>
      <c r="DT204" s="64"/>
      <c r="DU204" s="64"/>
      <c r="DV204" s="64"/>
      <c r="DW204" s="64"/>
      <c r="DX204" s="64"/>
      <c r="DY204" s="64"/>
      <c r="DZ204" s="64"/>
      <c r="EA204" s="64"/>
      <c r="EB204" s="64"/>
      <c r="EC204" s="64"/>
      <c r="ED204" s="64"/>
      <c r="EE204" s="64"/>
      <c r="EF204" s="64"/>
      <c r="EG204" s="64"/>
      <c r="EH204" s="64"/>
      <c r="EI204" s="64"/>
      <c r="EJ204" s="64"/>
      <c r="EK204" s="64"/>
      <c r="EL204" s="64"/>
      <c r="EM204" s="64"/>
      <c r="EN204" s="64"/>
      <c r="EO204" s="64"/>
      <c r="EP204" s="64"/>
      <c r="EQ204" s="64"/>
      <c r="ER204" s="64"/>
      <c r="ES204" s="64"/>
      <c r="ET204" s="64"/>
      <c r="EU204" s="64"/>
      <c r="EV204" s="64"/>
      <c r="EW204" s="64"/>
      <c r="EX204" s="64"/>
      <c r="EY204" s="64"/>
      <c r="EZ204" s="64"/>
      <c r="FA204" s="64"/>
      <c r="FB204" s="64"/>
      <c r="FC204" s="64"/>
      <c r="FD204" s="64"/>
      <c r="FE204" s="64"/>
      <c r="FF204" s="64"/>
      <c r="FG204" s="64"/>
      <c r="FH204" s="64"/>
      <c r="FI204" s="64"/>
      <c r="FJ204" s="64"/>
      <c r="FK204" s="64"/>
      <c r="FL204" s="64"/>
      <c r="FM204" s="64"/>
      <c r="FN204" s="64"/>
      <c r="FO204" s="64"/>
      <c r="FP204" s="64"/>
      <c r="FQ204" s="64"/>
      <c r="FR204" s="64"/>
      <c r="FS204" s="64"/>
      <c r="FT204" s="64"/>
      <c r="FU204" s="64"/>
      <c r="FV204" s="64"/>
      <c r="FW204" s="64"/>
      <c r="FX204" s="64"/>
      <c r="FY204" s="64"/>
      <c r="FZ204" s="64"/>
      <c r="GA204" s="64"/>
      <c r="GB204" s="64"/>
      <c r="GC204" s="64"/>
      <c r="GD204" s="64"/>
      <c r="GE204" s="64"/>
      <c r="GF204" s="64"/>
      <c r="GG204" s="64"/>
      <c r="GH204" s="64"/>
      <c r="GI204" s="64"/>
      <c r="GJ204" s="64"/>
      <c r="GK204" s="64"/>
      <c r="GL204" s="64"/>
      <c r="GM204" s="64"/>
      <c r="GN204" s="64"/>
      <c r="GO204" s="64"/>
      <c r="GP204" s="64"/>
      <c r="GQ204" s="64"/>
      <c r="GR204" s="64"/>
      <c r="GS204" s="64"/>
      <c r="GT204" s="64"/>
      <c r="GU204" s="64"/>
      <c r="GV204" s="64"/>
      <c r="GW204" s="64"/>
      <c r="GX204" s="64"/>
      <c r="GY204" s="64"/>
      <c r="GZ204" s="64"/>
      <c r="HA204" s="64"/>
      <c r="HB204" s="64"/>
      <c r="HC204" s="64"/>
      <c r="HD204" s="64"/>
      <c r="HE204" s="64"/>
      <c r="HF204" s="64"/>
      <c r="HG204" s="64"/>
      <c r="HH204" s="64"/>
      <c r="HI204" s="64"/>
      <c r="HJ204" s="64"/>
      <c r="HK204" s="64"/>
      <c r="HL204" s="64"/>
      <c r="HM204" s="64"/>
      <c r="HN204" s="64"/>
      <c r="HO204" s="64"/>
      <c r="HP204" s="64"/>
      <c r="HQ204" s="64"/>
      <c r="HR204" s="64"/>
      <c r="HS204" s="64"/>
      <c r="HT204" s="64"/>
      <c r="HU204" s="64"/>
      <c r="HV204" s="64"/>
      <c r="HW204" s="64"/>
    </row>
    <row r="205" spans="1:231">
      <c r="A205" s="78" t="s">
        <v>145</v>
      </c>
      <c r="B205" s="78" t="s">
        <v>99</v>
      </c>
      <c r="C205" s="78" t="s">
        <v>69</v>
      </c>
      <c r="D205" s="78" t="s">
        <v>131</v>
      </c>
      <c r="E205" s="78" t="s">
        <v>133</v>
      </c>
      <c r="F205" s="83"/>
      <c r="G205" s="80"/>
      <c r="H205" s="80"/>
      <c r="I205" s="80"/>
      <c r="J205" s="80"/>
      <c r="K205" s="80"/>
      <c r="L205" s="80"/>
      <c r="M205" s="80"/>
      <c r="N205" s="80"/>
      <c r="O205" s="80"/>
      <c r="P205" s="7" t="s">
        <v>154</v>
      </c>
      <c r="Q205" s="7"/>
      <c r="R205" s="7"/>
      <c r="S205" s="7"/>
      <c r="T205" s="7"/>
      <c r="U205" s="7"/>
      <c r="V205" s="7"/>
      <c r="W205" s="7"/>
      <c r="X205" s="7"/>
      <c r="Y205" s="7"/>
      <c r="Z205" s="7"/>
      <c r="AA205" s="7"/>
      <c r="AB205" s="40">
        <f t="shared" si="6"/>
        <v>0</v>
      </c>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c r="CE205" s="67"/>
      <c r="CF205" s="67"/>
      <c r="CG205" s="67"/>
      <c r="CH205" s="67"/>
      <c r="CI205" s="67"/>
      <c r="CJ205" s="67"/>
      <c r="CK205" s="67"/>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c r="HD205" s="11"/>
      <c r="HE205" s="11"/>
      <c r="HF205" s="11"/>
      <c r="HG205" s="11"/>
      <c r="HH205" s="11"/>
      <c r="HI205" s="11"/>
      <c r="HJ205" s="11"/>
      <c r="HK205" s="11"/>
      <c r="HL205" s="11"/>
      <c r="HM205" s="11"/>
      <c r="HN205" s="11"/>
      <c r="HO205" s="11"/>
      <c r="HP205" s="11"/>
      <c r="HQ205" s="11"/>
      <c r="HR205" s="11"/>
      <c r="HS205" s="11"/>
      <c r="HT205" s="11"/>
      <c r="HU205" s="11"/>
      <c r="HV205" s="11"/>
      <c r="HW205" s="11"/>
    </row>
    <row r="206" spans="1:231" s="65" customFormat="1" ht="123.75">
      <c r="A206" s="58" t="s">
        <v>145</v>
      </c>
      <c r="B206" s="58" t="s">
        <v>99</v>
      </c>
      <c r="C206" s="58" t="s">
        <v>69</v>
      </c>
      <c r="D206" s="58" t="s">
        <v>131</v>
      </c>
      <c r="E206" s="58" t="s">
        <v>133</v>
      </c>
      <c r="F206" s="59">
        <v>2019005810089</v>
      </c>
      <c r="G206" s="58" t="s">
        <v>331</v>
      </c>
      <c r="H206" s="58" t="s">
        <v>209</v>
      </c>
      <c r="I206" s="58"/>
      <c r="J206" s="58"/>
      <c r="K206" s="58"/>
      <c r="L206" s="58"/>
      <c r="M206" s="58"/>
      <c r="N206" s="58"/>
      <c r="O206" s="58"/>
      <c r="P206" s="6" t="s">
        <v>275</v>
      </c>
      <c r="Q206" s="39">
        <v>90000000</v>
      </c>
      <c r="R206" s="39" t="s">
        <v>565</v>
      </c>
      <c r="S206" s="39" t="s">
        <v>566</v>
      </c>
      <c r="T206" s="195" t="s">
        <v>567</v>
      </c>
      <c r="U206" s="39" t="s">
        <v>554</v>
      </c>
      <c r="V206" s="39" t="s">
        <v>479</v>
      </c>
      <c r="W206" s="39" t="s">
        <v>480</v>
      </c>
      <c r="X206" s="39">
        <v>90000000</v>
      </c>
      <c r="Y206" s="39" t="s">
        <v>526</v>
      </c>
      <c r="Z206" s="39" t="s">
        <v>568</v>
      </c>
      <c r="AA206" s="181" t="s">
        <v>443</v>
      </c>
      <c r="AB206" s="40">
        <f t="shared" si="6"/>
        <v>90000000</v>
      </c>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v>90000000</v>
      </c>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4"/>
      <c r="CM206" s="64"/>
      <c r="CN206" s="64"/>
      <c r="CO206" s="64"/>
      <c r="CP206" s="64"/>
      <c r="CQ206" s="64"/>
      <c r="CR206" s="64"/>
      <c r="CS206" s="64"/>
      <c r="CT206" s="64"/>
      <c r="CU206" s="64"/>
      <c r="CV206" s="64"/>
      <c r="CW206" s="64"/>
      <c r="CX206" s="64"/>
      <c r="CY206" s="64"/>
      <c r="CZ206" s="64"/>
      <c r="DA206" s="64"/>
      <c r="DB206" s="64"/>
      <c r="DC206" s="64"/>
      <c r="DD206" s="64"/>
      <c r="DE206" s="64"/>
      <c r="DF206" s="64"/>
      <c r="DG206" s="64"/>
      <c r="DH206" s="64"/>
      <c r="DI206" s="64"/>
      <c r="DJ206" s="64"/>
      <c r="DK206" s="64"/>
      <c r="DL206" s="64"/>
      <c r="DM206" s="64"/>
      <c r="DN206" s="64"/>
      <c r="DO206" s="64"/>
      <c r="DP206" s="64"/>
      <c r="DQ206" s="64"/>
      <c r="DR206" s="64"/>
      <c r="DS206" s="64"/>
      <c r="DT206" s="64"/>
      <c r="DU206" s="64"/>
      <c r="DV206" s="64"/>
      <c r="DW206" s="64"/>
      <c r="DX206" s="64"/>
      <c r="DY206" s="64"/>
      <c r="DZ206" s="64"/>
      <c r="EA206" s="64"/>
      <c r="EB206" s="64"/>
      <c r="EC206" s="64"/>
      <c r="ED206" s="64"/>
      <c r="EE206" s="64"/>
      <c r="EF206" s="64"/>
      <c r="EG206" s="64"/>
      <c r="EH206" s="64"/>
      <c r="EI206" s="64"/>
      <c r="EJ206" s="64"/>
      <c r="EK206" s="64"/>
      <c r="EL206" s="64"/>
      <c r="EM206" s="64"/>
      <c r="EN206" s="64"/>
      <c r="EO206" s="64"/>
      <c r="EP206" s="64"/>
      <c r="EQ206" s="64"/>
      <c r="ER206" s="64"/>
      <c r="ES206" s="64"/>
      <c r="ET206" s="64"/>
      <c r="EU206" s="64"/>
      <c r="EV206" s="64"/>
      <c r="EW206" s="64"/>
      <c r="EX206" s="64"/>
      <c r="EY206" s="64"/>
      <c r="EZ206" s="64"/>
      <c r="FA206" s="64"/>
      <c r="FB206" s="64"/>
      <c r="FC206" s="64"/>
      <c r="FD206" s="64"/>
      <c r="FE206" s="64"/>
      <c r="FF206" s="64"/>
      <c r="FG206" s="64"/>
      <c r="FH206" s="64"/>
      <c r="FI206" s="64"/>
      <c r="FJ206" s="64"/>
      <c r="FK206" s="64"/>
      <c r="FL206" s="64"/>
      <c r="FM206" s="64"/>
      <c r="FN206" s="64"/>
      <c r="FO206" s="64"/>
      <c r="FP206" s="64"/>
      <c r="FQ206" s="64"/>
      <c r="FR206" s="64"/>
      <c r="FS206" s="64"/>
      <c r="FT206" s="64"/>
      <c r="FU206" s="64"/>
      <c r="FV206" s="64"/>
      <c r="FW206" s="64"/>
      <c r="FX206" s="64"/>
      <c r="FY206" s="64"/>
      <c r="FZ206" s="64"/>
      <c r="GA206" s="64"/>
      <c r="GB206" s="64"/>
      <c r="GC206" s="64"/>
      <c r="GD206" s="64"/>
      <c r="GE206" s="64"/>
      <c r="GF206" s="64"/>
      <c r="GG206" s="64"/>
      <c r="GH206" s="64"/>
      <c r="GI206" s="64"/>
      <c r="GJ206" s="64"/>
      <c r="GK206" s="64"/>
      <c r="GL206" s="64"/>
      <c r="GM206" s="64"/>
      <c r="GN206" s="64"/>
      <c r="GO206" s="64"/>
      <c r="GP206" s="64"/>
      <c r="GQ206" s="64"/>
      <c r="GR206" s="64"/>
      <c r="GS206" s="64"/>
      <c r="GT206" s="64"/>
      <c r="GU206" s="64"/>
      <c r="GV206" s="64"/>
      <c r="GW206" s="64"/>
      <c r="GX206" s="64"/>
      <c r="GY206" s="64"/>
      <c r="GZ206" s="64"/>
      <c r="HA206" s="64"/>
      <c r="HB206" s="64"/>
      <c r="HC206" s="64"/>
      <c r="HD206" s="64"/>
      <c r="HE206" s="64"/>
      <c r="HF206" s="64"/>
      <c r="HG206" s="64"/>
      <c r="HH206" s="64"/>
      <c r="HI206" s="64"/>
      <c r="HJ206" s="64"/>
      <c r="HK206" s="64"/>
      <c r="HL206" s="64"/>
      <c r="HM206" s="64"/>
      <c r="HN206" s="64"/>
      <c r="HO206" s="64"/>
      <c r="HP206" s="64"/>
      <c r="HQ206" s="64"/>
      <c r="HR206" s="64"/>
      <c r="HS206" s="64"/>
      <c r="HT206" s="64"/>
      <c r="HU206" s="64"/>
      <c r="HV206" s="64"/>
      <c r="HW206" s="64"/>
    </row>
    <row r="207" spans="1:231" s="65" customFormat="1" ht="135">
      <c r="A207" s="58" t="s">
        <v>145</v>
      </c>
      <c r="B207" s="58" t="s">
        <v>99</v>
      </c>
      <c r="C207" s="58" t="s">
        <v>69</v>
      </c>
      <c r="D207" s="58" t="s">
        <v>131</v>
      </c>
      <c r="E207" s="58" t="s">
        <v>133</v>
      </c>
      <c r="F207" s="59">
        <v>2019005810096</v>
      </c>
      <c r="G207" s="58" t="s">
        <v>332</v>
      </c>
      <c r="H207" s="58" t="s">
        <v>209</v>
      </c>
      <c r="I207" s="58"/>
      <c r="J207" s="58"/>
      <c r="K207" s="58"/>
      <c r="L207" s="58"/>
      <c r="M207" s="58"/>
      <c r="N207" s="58"/>
      <c r="O207" s="58"/>
      <c r="P207" s="6" t="s">
        <v>266</v>
      </c>
      <c r="Q207" s="39">
        <v>90000000</v>
      </c>
      <c r="R207" s="39" t="s">
        <v>569</v>
      </c>
      <c r="S207" s="39" t="s">
        <v>570</v>
      </c>
      <c r="T207" s="195" t="s">
        <v>571</v>
      </c>
      <c r="U207" s="39" t="s">
        <v>546</v>
      </c>
      <c r="V207" s="39" t="s">
        <v>479</v>
      </c>
      <c r="W207" s="39" t="s">
        <v>480</v>
      </c>
      <c r="X207" s="39">
        <v>90000000</v>
      </c>
      <c r="Y207" s="39" t="s">
        <v>526</v>
      </c>
      <c r="Z207" s="39" t="s">
        <v>568</v>
      </c>
      <c r="AA207" s="181" t="s">
        <v>443</v>
      </c>
      <c r="AB207" s="40">
        <f t="shared" si="6"/>
        <v>90000000</v>
      </c>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v>90000000</v>
      </c>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4"/>
      <c r="CM207" s="64"/>
      <c r="CN207" s="64"/>
      <c r="CO207" s="64"/>
      <c r="CP207" s="64"/>
      <c r="CQ207" s="64"/>
      <c r="CR207" s="64"/>
      <c r="CS207" s="64"/>
      <c r="CT207" s="64"/>
      <c r="CU207" s="64"/>
      <c r="CV207" s="64"/>
      <c r="CW207" s="64"/>
      <c r="CX207" s="64"/>
      <c r="CY207" s="64"/>
      <c r="CZ207" s="64"/>
      <c r="DA207" s="64"/>
      <c r="DB207" s="64"/>
      <c r="DC207" s="64"/>
      <c r="DD207" s="64"/>
      <c r="DE207" s="64"/>
      <c r="DF207" s="64"/>
      <c r="DG207" s="64"/>
      <c r="DH207" s="64"/>
      <c r="DI207" s="64"/>
      <c r="DJ207" s="64"/>
      <c r="DK207" s="64"/>
      <c r="DL207" s="64"/>
      <c r="DM207" s="64"/>
      <c r="DN207" s="64"/>
      <c r="DO207" s="64"/>
      <c r="DP207" s="64"/>
      <c r="DQ207" s="64"/>
      <c r="DR207" s="64"/>
      <c r="DS207" s="64"/>
      <c r="DT207" s="64"/>
      <c r="DU207" s="64"/>
      <c r="DV207" s="64"/>
      <c r="DW207" s="64"/>
      <c r="DX207" s="64"/>
      <c r="DY207" s="64"/>
      <c r="DZ207" s="64"/>
      <c r="EA207" s="64"/>
      <c r="EB207" s="64"/>
      <c r="EC207" s="64"/>
      <c r="ED207" s="64"/>
      <c r="EE207" s="64"/>
      <c r="EF207" s="64"/>
      <c r="EG207" s="64"/>
      <c r="EH207" s="64"/>
      <c r="EI207" s="64"/>
      <c r="EJ207" s="64"/>
      <c r="EK207" s="64"/>
      <c r="EL207" s="64"/>
      <c r="EM207" s="64"/>
      <c r="EN207" s="64"/>
      <c r="EO207" s="64"/>
      <c r="EP207" s="64"/>
      <c r="EQ207" s="64"/>
      <c r="ER207" s="64"/>
      <c r="ES207" s="64"/>
      <c r="ET207" s="64"/>
      <c r="EU207" s="64"/>
      <c r="EV207" s="64"/>
      <c r="EW207" s="64"/>
      <c r="EX207" s="64"/>
      <c r="EY207" s="64"/>
      <c r="EZ207" s="64"/>
      <c r="FA207" s="64"/>
      <c r="FB207" s="64"/>
      <c r="FC207" s="64"/>
      <c r="FD207" s="64"/>
      <c r="FE207" s="64"/>
      <c r="FF207" s="64"/>
      <c r="FG207" s="64"/>
      <c r="FH207" s="64"/>
      <c r="FI207" s="64"/>
      <c r="FJ207" s="64"/>
      <c r="FK207" s="64"/>
      <c r="FL207" s="64"/>
      <c r="FM207" s="64"/>
      <c r="FN207" s="64"/>
      <c r="FO207" s="64"/>
      <c r="FP207" s="64"/>
      <c r="FQ207" s="64"/>
      <c r="FR207" s="64"/>
      <c r="FS207" s="64"/>
      <c r="FT207" s="64"/>
      <c r="FU207" s="64"/>
      <c r="FV207" s="64"/>
      <c r="FW207" s="64"/>
      <c r="FX207" s="64"/>
      <c r="FY207" s="64"/>
      <c r="FZ207" s="64"/>
      <c r="GA207" s="64"/>
      <c r="GB207" s="64"/>
      <c r="GC207" s="64"/>
      <c r="GD207" s="64"/>
      <c r="GE207" s="64"/>
      <c r="GF207" s="64"/>
      <c r="GG207" s="64"/>
      <c r="GH207" s="64"/>
      <c r="GI207" s="64"/>
      <c r="GJ207" s="64"/>
      <c r="GK207" s="64"/>
      <c r="GL207" s="64"/>
      <c r="GM207" s="64"/>
      <c r="GN207" s="64"/>
      <c r="GO207" s="64"/>
      <c r="GP207" s="64"/>
      <c r="GQ207" s="64"/>
      <c r="GR207" s="64"/>
      <c r="GS207" s="64"/>
      <c r="GT207" s="64"/>
      <c r="GU207" s="64"/>
      <c r="GV207" s="64"/>
      <c r="GW207" s="64"/>
      <c r="GX207" s="64"/>
      <c r="GY207" s="64"/>
      <c r="GZ207" s="64"/>
      <c r="HA207" s="64"/>
      <c r="HB207" s="64"/>
      <c r="HC207" s="64"/>
      <c r="HD207" s="64"/>
      <c r="HE207" s="64"/>
      <c r="HF207" s="64"/>
      <c r="HG207" s="64"/>
      <c r="HH207" s="64"/>
      <c r="HI207" s="64"/>
      <c r="HJ207" s="64"/>
      <c r="HK207" s="64"/>
      <c r="HL207" s="64"/>
      <c r="HM207" s="64"/>
      <c r="HN207" s="64"/>
      <c r="HO207" s="64"/>
      <c r="HP207" s="64"/>
      <c r="HQ207" s="64"/>
      <c r="HR207" s="64"/>
      <c r="HS207" s="64"/>
      <c r="HT207" s="64"/>
      <c r="HU207" s="64"/>
      <c r="HV207" s="64"/>
      <c r="HW207" s="64"/>
    </row>
    <row r="208" spans="1:231" s="65" customFormat="1" ht="168.75">
      <c r="A208" s="58" t="s">
        <v>145</v>
      </c>
      <c r="B208" s="58" t="s">
        <v>99</v>
      </c>
      <c r="C208" s="58" t="s">
        <v>69</v>
      </c>
      <c r="D208" s="58" t="s">
        <v>131</v>
      </c>
      <c r="E208" s="58" t="s">
        <v>133</v>
      </c>
      <c r="F208" s="59">
        <v>2019005810146</v>
      </c>
      <c r="G208" s="58" t="s">
        <v>333</v>
      </c>
      <c r="H208" s="58" t="s">
        <v>209</v>
      </c>
      <c r="I208" s="58"/>
      <c r="J208" s="58"/>
      <c r="K208" s="58"/>
      <c r="L208" s="58"/>
      <c r="M208" s="58"/>
      <c r="N208" s="58"/>
      <c r="O208" s="58"/>
      <c r="P208" s="6" t="s">
        <v>267</v>
      </c>
      <c r="Q208" s="39">
        <v>90000000</v>
      </c>
      <c r="R208" s="39" t="s">
        <v>572</v>
      </c>
      <c r="S208" s="195" t="s">
        <v>573</v>
      </c>
      <c r="T208" s="195" t="s">
        <v>574</v>
      </c>
      <c r="U208" s="39" t="s">
        <v>575</v>
      </c>
      <c r="V208" s="39" t="s">
        <v>479</v>
      </c>
      <c r="W208" s="39" t="s">
        <v>480</v>
      </c>
      <c r="X208" s="39">
        <v>90000000</v>
      </c>
      <c r="Y208" s="39" t="s">
        <v>526</v>
      </c>
      <c r="Z208" s="39" t="s">
        <v>568</v>
      </c>
      <c r="AA208" s="181" t="s">
        <v>443</v>
      </c>
      <c r="AB208" s="40">
        <f t="shared" si="6"/>
        <v>90000000</v>
      </c>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v>90000000</v>
      </c>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4"/>
      <c r="CM208" s="64"/>
      <c r="CN208" s="64"/>
      <c r="CO208" s="64"/>
      <c r="CP208" s="64"/>
      <c r="CQ208" s="64"/>
      <c r="CR208" s="64"/>
      <c r="CS208" s="64"/>
      <c r="CT208" s="64"/>
      <c r="CU208" s="64"/>
      <c r="CV208" s="64"/>
      <c r="CW208" s="64"/>
      <c r="CX208" s="64"/>
      <c r="CY208" s="64"/>
      <c r="CZ208" s="64"/>
      <c r="DA208" s="64"/>
      <c r="DB208" s="64"/>
      <c r="DC208" s="64"/>
      <c r="DD208" s="64"/>
      <c r="DE208" s="64"/>
      <c r="DF208" s="64"/>
      <c r="DG208" s="64"/>
      <c r="DH208" s="64"/>
      <c r="DI208" s="64"/>
      <c r="DJ208" s="64"/>
      <c r="DK208" s="64"/>
      <c r="DL208" s="64"/>
      <c r="DM208" s="64"/>
      <c r="DN208" s="64"/>
      <c r="DO208" s="64"/>
      <c r="DP208" s="64"/>
      <c r="DQ208" s="64"/>
      <c r="DR208" s="64"/>
      <c r="DS208" s="64"/>
      <c r="DT208" s="64"/>
      <c r="DU208" s="64"/>
      <c r="DV208" s="64"/>
      <c r="DW208" s="64"/>
      <c r="DX208" s="64"/>
      <c r="DY208" s="64"/>
      <c r="DZ208" s="64"/>
      <c r="EA208" s="64"/>
      <c r="EB208" s="64"/>
      <c r="EC208" s="64"/>
      <c r="ED208" s="64"/>
      <c r="EE208" s="64"/>
      <c r="EF208" s="64"/>
      <c r="EG208" s="64"/>
      <c r="EH208" s="64"/>
      <c r="EI208" s="64"/>
      <c r="EJ208" s="64"/>
      <c r="EK208" s="64"/>
      <c r="EL208" s="64"/>
      <c r="EM208" s="64"/>
      <c r="EN208" s="64"/>
      <c r="EO208" s="64"/>
      <c r="EP208" s="64"/>
      <c r="EQ208" s="64"/>
      <c r="ER208" s="64"/>
      <c r="ES208" s="64"/>
      <c r="ET208" s="64"/>
      <c r="EU208" s="64"/>
      <c r="EV208" s="64"/>
      <c r="EW208" s="64"/>
      <c r="EX208" s="64"/>
      <c r="EY208" s="64"/>
      <c r="EZ208" s="64"/>
      <c r="FA208" s="64"/>
      <c r="FB208" s="64"/>
      <c r="FC208" s="64"/>
      <c r="FD208" s="64"/>
      <c r="FE208" s="64"/>
      <c r="FF208" s="64"/>
      <c r="FG208" s="64"/>
      <c r="FH208" s="64"/>
      <c r="FI208" s="64"/>
      <c r="FJ208" s="64"/>
      <c r="FK208" s="64"/>
      <c r="FL208" s="64"/>
      <c r="FM208" s="64"/>
      <c r="FN208" s="64"/>
      <c r="FO208" s="64"/>
      <c r="FP208" s="64"/>
      <c r="FQ208" s="64"/>
      <c r="FR208" s="64"/>
      <c r="FS208" s="64"/>
      <c r="FT208" s="64"/>
      <c r="FU208" s="64"/>
      <c r="FV208" s="64"/>
      <c r="FW208" s="64"/>
      <c r="FX208" s="64"/>
      <c r="FY208" s="64"/>
      <c r="FZ208" s="64"/>
      <c r="GA208" s="64"/>
      <c r="GB208" s="64"/>
      <c r="GC208" s="64"/>
      <c r="GD208" s="64"/>
      <c r="GE208" s="64"/>
      <c r="GF208" s="64"/>
      <c r="GG208" s="64"/>
      <c r="GH208" s="64"/>
      <c r="GI208" s="64"/>
      <c r="GJ208" s="64"/>
      <c r="GK208" s="64"/>
      <c r="GL208" s="64"/>
      <c r="GM208" s="64"/>
      <c r="GN208" s="64"/>
      <c r="GO208" s="64"/>
      <c r="GP208" s="64"/>
      <c r="GQ208" s="64"/>
      <c r="GR208" s="64"/>
      <c r="GS208" s="64"/>
      <c r="GT208" s="64"/>
      <c r="GU208" s="64"/>
      <c r="GV208" s="64"/>
      <c r="GW208" s="64"/>
      <c r="GX208" s="64"/>
      <c r="GY208" s="64"/>
      <c r="GZ208" s="64"/>
      <c r="HA208" s="64"/>
      <c r="HB208" s="64"/>
      <c r="HC208" s="64"/>
      <c r="HD208" s="64"/>
      <c r="HE208" s="64"/>
      <c r="HF208" s="64"/>
      <c r="HG208" s="64"/>
      <c r="HH208" s="64"/>
      <c r="HI208" s="64"/>
      <c r="HJ208" s="64"/>
      <c r="HK208" s="64"/>
      <c r="HL208" s="64"/>
      <c r="HM208" s="64"/>
      <c r="HN208" s="64"/>
      <c r="HO208" s="64"/>
      <c r="HP208" s="64"/>
      <c r="HQ208" s="64"/>
      <c r="HR208" s="64"/>
      <c r="HS208" s="64"/>
      <c r="HT208" s="64"/>
      <c r="HU208" s="64"/>
      <c r="HV208" s="64"/>
      <c r="HW208" s="64"/>
    </row>
    <row r="209" spans="1:231">
      <c r="A209" s="70" t="s">
        <v>145</v>
      </c>
      <c r="B209" s="70" t="s">
        <v>99</v>
      </c>
      <c r="C209" s="70" t="s">
        <v>69</v>
      </c>
      <c r="D209" s="70" t="s">
        <v>151</v>
      </c>
      <c r="E209" s="70"/>
      <c r="F209" s="71"/>
      <c r="G209" s="70"/>
      <c r="H209" s="72"/>
      <c r="I209" s="72"/>
      <c r="J209" s="72"/>
      <c r="K209" s="72"/>
      <c r="L209" s="72"/>
      <c r="M209" s="72"/>
      <c r="N209" s="72"/>
      <c r="O209" s="72"/>
      <c r="P209" s="8" t="s">
        <v>187</v>
      </c>
      <c r="Q209" s="8"/>
      <c r="R209" s="8"/>
      <c r="S209" s="8"/>
      <c r="T209" s="8"/>
      <c r="U209" s="8"/>
      <c r="V209" s="8"/>
      <c r="W209" s="8"/>
      <c r="X209" s="8"/>
      <c r="Y209" s="8"/>
      <c r="Z209" s="8"/>
      <c r="AA209" s="8"/>
      <c r="AB209" s="40">
        <f t="shared" si="6"/>
        <v>0</v>
      </c>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V209" s="67"/>
      <c r="BW209" s="67"/>
      <c r="BX209" s="67"/>
      <c r="BY209" s="67"/>
      <c r="BZ209" s="67"/>
      <c r="CA209" s="67"/>
      <c r="CB209" s="67"/>
      <c r="CC209" s="67"/>
      <c r="CD209" s="67"/>
      <c r="CE209" s="67"/>
      <c r="CF209" s="67"/>
      <c r="CG209" s="67"/>
      <c r="CH209" s="67"/>
      <c r="CI209" s="67"/>
      <c r="CJ209" s="67"/>
      <c r="CK209" s="67"/>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c r="FH209" s="11"/>
      <c r="FI209" s="11"/>
      <c r="FJ209" s="11"/>
      <c r="FK209" s="11"/>
      <c r="FL209" s="11"/>
      <c r="FM209" s="11"/>
      <c r="FN209" s="11"/>
      <c r="FO209" s="11"/>
      <c r="FP209" s="11"/>
      <c r="FQ209" s="11"/>
      <c r="FR209" s="11"/>
      <c r="FS209" s="11"/>
      <c r="FT209" s="11"/>
      <c r="FU209" s="11"/>
      <c r="FV209" s="11"/>
      <c r="FW209" s="11"/>
      <c r="FX209" s="11"/>
      <c r="FY209" s="11"/>
      <c r="FZ209" s="11"/>
      <c r="GA209" s="11"/>
      <c r="GB209" s="11"/>
      <c r="GC209" s="11"/>
      <c r="GD209" s="11"/>
      <c r="GE209" s="11"/>
      <c r="GF209" s="11"/>
      <c r="GG209" s="11"/>
      <c r="GH209" s="11"/>
      <c r="GI209" s="11"/>
      <c r="GJ209" s="11"/>
      <c r="GK209" s="11"/>
      <c r="GL209" s="11"/>
      <c r="GM209" s="11"/>
      <c r="GN209" s="11"/>
      <c r="GO209" s="11"/>
      <c r="GP209" s="11"/>
      <c r="GQ209" s="11"/>
      <c r="GR209" s="11"/>
      <c r="GS209" s="11"/>
      <c r="GT209" s="11"/>
      <c r="GU209" s="11"/>
      <c r="GV209" s="11"/>
      <c r="GW209" s="11"/>
      <c r="GX209" s="11"/>
      <c r="GY209" s="11"/>
      <c r="GZ209" s="11"/>
      <c r="HA209" s="11"/>
      <c r="HB209" s="11"/>
      <c r="HC209" s="11"/>
      <c r="HD209" s="11"/>
      <c r="HE209" s="11"/>
      <c r="HF209" s="11"/>
      <c r="HG209" s="11"/>
      <c r="HH209" s="11"/>
      <c r="HI209" s="11"/>
      <c r="HJ209" s="11"/>
      <c r="HK209" s="11"/>
      <c r="HL209" s="11"/>
      <c r="HM209" s="11"/>
      <c r="HN209" s="11"/>
      <c r="HO209" s="11"/>
      <c r="HP209" s="11"/>
      <c r="HQ209" s="11"/>
      <c r="HR209" s="11"/>
      <c r="HS209" s="11"/>
      <c r="HT209" s="11"/>
      <c r="HU209" s="11"/>
      <c r="HV209" s="11"/>
      <c r="HW209" s="11"/>
    </row>
    <row r="210" spans="1:231">
      <c r="A210" s="78" t="s">
        <v>145</v>
      </c>
      <c r="B210" s="78" t="s">
        <v>99</v>
      </c>
      <c r="C210" s="78" t="s">
        <v>69</v>
      </c>
      <c r="D210" s="78" t="s">
        <v>151</v>
      </c>
      <c r="E210" s="78" t="s">
        <v>188</v>
      </c>
      <c r="F210" s="79"/>
      <c r="G210" s="78"/>
      <c r="H210" s="80"/>
      <c r="I210" s="80"/>
      <c r="J210" s="80"/>
      <c r="K210" s="80"/>
      <c r="L210" s="80"/>
      <c r="M210" s="80"/>
      <c r="N210" s="80"/>
      <c r="O210" s="80"/>
      <c r="P210" s="7" t="s">
        <v>268</v>
      </c>
      <c r="Q210" s="7"/>
      <c r="R210" s="7"/>
      <c r="S210" s="7"/>
      <c r="T210" s="7"/>
      <c r="U210" s="7"/>
      <c r="V210" s="7"/>
      <c r="W210" s="7"/>
      <c r="X210" s="7"/>
      <c r="Y210" s="7"/>
      <c r="Z210" s="7"/>
      <c r="AA210" s="7"/>
      <c r="AB210" s="40">
        <f t="shared" si="6"/>
        <v>0</v>
      </c>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67"/>
      <c r="BY210" s="67"/>
      <c r="BZ210" s="67"/>
      <c r="CA210" s="67"/>
      <c r="CB210" s="67"/>
      <c r="CC210" s="67"/>
      <c r="CD210" s="67"/>
      <c r="CE210" s="67"/>
      <c r="CF210" s="67"/>
      <c r="CG210" s="67"/>
      <c r="CH210" s="67"/>
      <c r="CI210" s="67"/>
      <c r="CJ210" s="67"/>
      <c r="CK210" s="67"/>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c r="FH210" s="11"/>
      <c r="FI210" s="11"/>
      <c r="FJ210" s="11"/>
      <c r="FK210" s="11"/>
      <c r="FL210" s="11"/>
      <c r="FM210" s="11"/>
      <c r="FN210" s="11"/>
      <c r="FO210" s="11"/>
      <c r="FP210" s="11"/>
      <c r="FQ210" s="11"/>
      <c r="FR210" s="11"/>
      <c r="FS210" s="11"/>
      <c r="FT210" s="11"/>
      <c r="FU210" s="11"/>
      <c r="FV210" s="11"/>
      <c r="FW210" s="11"/>
      <c r="FX210" s="11"/>
      <c r="FY210" s="11"/>
      <c r="FZ210" s="11"/>
      <c r="GA210" s="11"/>
      <c r="GB210" s="11"/>
      <c r="GC210" s="11"/>
      <c r="GD210" s="11"/>
      <c r="GE210" s="11"/>
      <c r="GF210" s="11"/>
      <c r="GG210" s="11"/>
      <c r="GH210" s="11"/>
      <c r="GI210" s="11"/>
      <c r="GJ210" s="11"/>
      <c r="GK210" s="11"/>
      <c r="GL210" s="11"/>
      <c r="GM210" s="11"/>
      <c r="GN210" s="11"/>
      <c r="GO210" s="11"/>
      <c r="GP210" s="11"/>
      <c r="GQ210" s="11"/>
      <c r="GR210" s="11"/>
      <c r="GS210" s="11"/>
      <c r="GT210" s="11"/>
      <c r="GU210" s="11"/>
      <c r="GV210" s="11"/>
      <c r="GW210" s="11"/>
      <c r="GX210" s="11"/>
      <c r="GY210" s="11"/>
      <c r="GZ210" s="11"/>
      <c r="HA210" s="11"/>
      <c r="HB210" s="11"/>
      <c r="HC210" s="11"/>
      <c r="HD210" s="11"/>
      <c r="HE210" s="11"/>
      <c r="HF210" s="11"/>
      <c r="HG210" s="11"/>
      <c r="HH210" s="11"/>
      <c r="HI210" s="11"/>
      <c r="HJ210" s="11"/>
      <c r="HK210" s="11"/>
      <c r="HL210" s="11"/>
      <c r="HM210" s="11"/>
      <c r="HN210" s="11"/>
      <c r="HO210" s="11"/>
      <c r="HP210" s="11"/>
      <c r="HQ210" s="11"/>
      <c r="HR210" s="11"/>
      <c r="HS210" s="11"/>
      <c r="HT210" s="11"/>
      <c r="HU210" s="11"/>
      <c r="HV210" s="11"/>
      <c r="HW210" s="11"/>
    </row>
    <row r="211" spans="1:231" s="65" customFormat="1" ht="78.75">
      <c r="A211" s="58" t="s">
        <v>145</v>
      </c>
      <c r="B211" s="58" t="s">
        <v>99</v>
      </c>
      <c r="C211" s="58" t="s">
        <v>69</v>
      </c>
      <c r="D211" s="58" t="s">
        <v>151</v>
      </c>
      <c r="E211" s="58" t="s">
        <v>188</v>
      </c>
      <c r="F211" s="59">
        <v>2019005810097</v>
      </c>
      <c r="G211" s="58" t="s">
        <v>334</v>
      </c>
      <c r="H211" s="58" t="s">
        <v>209</v>
      </c>
      <c r="I211" s="58"/>
      <c r="J211" s="58"/>
      <c r="K211" s="58"/>
      <c r="L211" s="58"/>
      <c r="M211" s="58"/>
      <c r="N211" s="58"/>
      <c r="O211" s="58"/>
      <c r="P211" s="6" t="s">
        <v>269</v>
      </c>
      <c r="Q211" s="39">
        <v>90000000</v>
      </c>
      <c r="R211" s="39" t="s">
        <v>576</v>
      </c>
      <c r="S211" s="39" t="s">
        <v>577</v>
      </c>
      <c r="T211" s="39" t="s">
        <v>578</v>
      </c>
      <c r="U211" s="39" t="s">
        <v>579</v>
      </c>
      <c r="V211" s="39" t="s">
        <v>591</v>
      </c>
      <c r="W211" s="39" t="s">
        <v>479</v>
      </c>
      <c r="X211" s="39">
        <v>90000000</v>
      </c>
      <c r="Y211" s="39" t="s">
        <v>526</v>
      </c>
      <c r="Z211" s="39" t="s">
        <v>580</v>
      </c>
      <c r="AA211" s="181" t="s">
        <v>443</v>
      </c>
      <c r="AB211" s="40">
        <f t="shared" si="6"/>
        <v>90000000</v>
      </c>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v>90000000</v>
      </c>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4"/>
      <c r="CM211" s="64"/>
      <c r="CN211" s="64"/>
      <c r="CO211" s="64"/>
      <c r="CP211" s="64"/>
      <c r="CQ211" s="64"/>
      <c r="CR211" s="64"/>
      <c r="CS211" s="64"/>
      <c r="CT211" s="64"/>
      <c r="CU211" s="64"/>
      <c r="CV211" s="64"/>
      <c r="CW211" s="64"/>
      <c r="CX211" s="64"/>
      <c r="CY211" s="64"/>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64"/>
      <c r="EJ211" s="64"/>
      <c r="EK211" s="64"/>
      <c r="EL211" s="64"/>
      <c r="EM211" s="64"/>
      <c r="EN211" s="64"/>
      <c r="EO211" s="64"/>
      <c r="EP211" s="64"/>
      <c r="EQ211" s="64"/>
      <c r="ER211" s="64"/>
      <c r="ES211" s="64"/>
      <c r="ET211" s="64"/>
      <c r="EU211" s="64"/>
      <c r="EV211" s="64"/>
      <c r="EW211" s="64"/>
      <c r="EX211" s="64"/>
      <c r="EY211" s="64"/>
      <c r="EZ211" s="64"/>
      <c r="FA211" s="64"/>
      <c r="FB211" s="64"/>
      <c r="FC211" s="64"/>
      <c r="FD211" s="64"/>
      <c r="FE211" s="64"/>
      <c r="FF211" s="64"/>
      <c r="FG211" s="64"/>
      <c r="FH211" s="64"/>
      <c r="FI211" s="64"/>
      <c r="FJ211" s="64"/>
      <c r="FK211" s="64"/>
      <c r="FL211" s="64"/>
      <c r="FM211" s="64"/>
      <c r="FN211" s="64"/>
      <c r="FO211" s="64"/>
      <c r="FP211" s="64"/>
      <c r="FQ211" s="64"/>
      <c r="FR211" s="64"/>
      <c r="FS211" s="64"/>
      <c r="FT211" s="64"/>
      <c r="FU211" s="64"/>
      <c r="FV211" s="64"/>
      <c r="FW211" s="64"/>
      <c r="FX211" s="64"/>
      <c r="FY211" s="64"/>
      <c r="FZ211" s="64"/>
      <c r="GA211" s="64"/>
      <c r="GB211" s="64"/>
      <c r="GC211" s="64"/>
      <c r="GD211" s="64"/>
      <c r="GE211" s="64"/>
      <c r="GF211" s="64"/>
      <c r="GG211" s="64"/>
      <c r="GH211" s="64"/>
      <c r="GI211" s="64"/>
      <c r="GJ211" s="64"/>
      <c r="GK211" s="64"/>
      <c r="GL211" s="64"/>
      <c r="GM211" s="64"/>
      <c r="GN211" s="64"/>
      <c r="GO211" s="64"/>
      <c r="GP211" s="64"/>
      <c r="GQ211" s="64"/>
      <c r="GR211" s="64"/>
      <c r="GS211" s="64"/>
      <c r="GT211" s="64"/>
      <c r="GU211" s="64"/>
      <c r="GV211" s="64"/>
      <c r="GW211" s="64"/>
      <c r="GX211" s="64"/>
      <c r="GY211" s="64"/>
      <c r="GZ211" s="64"/>
      <c r="HA211" s="64"/>
      <c r="HB211" s="64"/>
      <c r="HC211" s="64"/>
      <c r="HD211" s="64"/>
      <c r="HE211" s="64"/>
      <c r="HF211" s="64"/>
      <c r="HG211" s="64"/>
      <c r="HH211" s="64"/>
      <c r="HI211" s="64"/>
      <c r="HJ211" s="64"/>
      <c r="HK211" s="64"/>
      <c r="HL211" s="64"/>
      <c r="HM211" s="64"/>
      <c r="HN211" s="64"/>
      <c r="HO211" s="64"/>
      <c r="HP211" s="64"/>
      <c r="HQ211" s="64"/>
      <c r="HR211" s="64"/>
      <c r="HS211" s="64"/>
      <c r="HT211" s="64"/>
      <c r="HU211" s="64"/>
      <c r="HV211" s="64"/>
      <c r="HW211" s="64"/>
    </row>
    <row r="212" spans="1:231" s="65" customFormat="1" ht="101.25">
      <c r="A212" s="58" t="s">
        <v>145</v>
      </c>
      <c r="B212" s="58" t="s">
        <v>99</v>
      </c>
      <c r="C212" s="58" t="s">
        <v>69</v>
      </c>
      <c r="D212" s="58" t="s">
        <v>151</v>
      </c>
      <c r="E212" s="58" t="s">
        <v>188</v>
      </c>
      <c r="F212" s="59">
        <v>2019005810098</v>
      </c>
      <c r="G212" s="58" t="s">
        <v>335</v>
      </c>
      <c r="H212" s="58" t="s">
        <v>209</v>
      </c>
      <c r="I212" s="58"/>
      <c r="J212" s="58"/>
      <c r="K212" s="58"/>
      <c r="L212" s="58"/>
      <c r="M212" s="58"/>
      <c r="N212" s="58"/>
      <c r="O212" s="58"/>
      <c r="P212" s="6" t="s">
        <v>270</v>
      </c>
      <c r="Q212" s="39">
        <v>90000000</v>
      </c>
      <c r="R212" s="39" t="s">
        <v>581</v>
      </c>
      <c r="S212" s="195" t="s">
        <v>582</v>
      </c>
      <c r="T212" s="39" t="s">
        <v>583</v>
      </c>
      <c r="U212" s="39" t="s">
        <v>584</v>
      </c>
      <c r="V212" s="39" t="s">
        <v>591</v>
      </c>
      <c r="W212" s="39" t="s">
        <v>440</v>
      </c>
      <c r="X212" s="39">
        <v>90000000</v>
      </c>
      <c r="Y212" s="39" t="s">
        <v>526</v>
      </c>
      <c r="Z212" s="39" t="s">
        <v>580</v>
      </c>
      <c r="AA212" s="181" t="s">
        <v>443</v>
      </c>
      <c r="AB212" s="40">
        <f t="shared" si="6"/>
        <v>90000000</v>
      </c>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v>90000000</v>
      </c>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4"/>
      <c r="CM212" s="64"/>
      <c r="CN212" s="64"/>
      <c r="CO212" s="64"/>
      <c r="CP212" s="64"/>
      <c r="CQ212" s="64"/>
      <c r="CR212" s="64"/>
      <c r="CS212" s="64"/>
      <c r="CT212" s="64"/>
      <c r="CU212" s="64"/>
      <c r="CV212" s="64"/>
      <c r="CW212" s="64"/>
      <c r="CX212" s="64"/>
      <c r="CY212" s="64"/>
      <c r="CZ212" s="64"/>
      <c r="DA212" s="64"/>
      <c r="DB212" s="64"/>
      <c r="DC212" s="64"/>
      <c r="DD212" s="64"/>
      <c r="DE212" s="64"/>
      <c r="DF212" s="64"/>
      <c r="DG212" s="64"/>
      <c r="DH212" s="64"/>
      <c r="DI212" s="64"/>
      <c r="DJ212" s="64"/>
      <c r="DK212" s="64"/>
      <c r="DL212" s="64"/>
      <c r="DM212" s="64"/>
      <c r="DN212" s="64"/>
      <c r="DO212" s="64"/>
      <c r="DP212" s="64"/>
      <c r="DQ212" s="64"/>
      <c r="DR212" s="64"/>
      <c r="DS212" s="64"/>
      <c r="DT212" s="64"/>
      <c r="DU212" s="64"/>
      <c r="DV212" s="64"/>
      <c r="DW212" s="64"/>
      <c r="DX212" s="64"/>
      <c r="DY212" s="64"/>
      <c r="DZ212" s="64"/>
      <c r="EA212" s="64"/>
      <c r="EB212" s="64"/>
      <c r="EC212" s="64"/>
      <c r="ED212" s="64"/>
      <c r="EE212" s="64"/>
      <c r="EF212" s="64"/>
      <c r="EG212" s="64"/>
      <c r="EH212" s="64"/>
      <c r="EI212" s="64"/>
      <c r="EJ212" s="64"/>
      <c r="EK212" s="64"/>
      <c r="EL212" s="64"/>
      <c r="EM212" s="64"/>
      <c r="EN212" s="64"/>
      <c r="EO212" s="64"/>
      <c r="EP212" s="64"/>
      <c r="EQ212" s="64"/>
      <c r="ER212" s="64"/>
      <c r="ES212" s="64"/>
      <c r="ET212" s="64"/>
      <c r="EU212" s="64"/>
      <c r="EV212" s="64"/>
      <c r="EW212" s="64"/>
      <c r="EX212" s="64"/>
      <c r="EY212" s="64"/>
      <c r="EZ212" s="64"/>
      <c r="FA212" s="64"/>
      <c r="FB212" s="64"/>
      <c r="FC212" s="64"/>
      <c r="FD212" s="64"/>
      <c r="FE212" s="64"/>
      <c r="FF212" s="64"/>
      <c r="FG212" s="64"/>
      <c r="FH212" s="64"/>
      <c r="FI212" s="64"/>
      <c r="FJ212" s="64"/>
      <c r="FK212" s="64"/>
      <c r="FL212" s="64"/>
      <c r="FM212" s="64"/>
      <c r="FN212" s="64"/>
      <c r="FO212" s="64"/>
      <c r="FP212" s="64"/>
      <c r="FQ212" s="64"/>
      <c r="FR212" s="64"/>
      <c r="FS212" s="64"/>
      <c r="FT212" s="64"/>
      <c r="FU212" s="64"/>
      <c r="FV212" s="64"/>
      <c r="FW212" s="64"/>
      <c r="FX212" s="64"/>
      <c r="FY212" s="64"/>
      <c r="FZ212" s="64"/>
      <c r="GA212" s="64"/>
      <c r="GB212" s="64"/>
      <c r="GC212" s="64"/>
      <c r="GD212" s="64"/>
      <c r="GE212" s="64"/>
      <c r="GF212" s="64"/>
      <c r="GG212" s="64"/>
      <c r="GH212" s="64"/>
      <c r="GI212" s="64"/>
      <c r="GJ212" s="64"/>
      <c r="GK212" s="64"/>
      <c r="GL212" s="64"/>
      <c r="GM212" s="64"/>
      <c r="GN212" s="64"/>
      <c r="GO212" s="64"/>
      <c r="GP212" s="64"/>
      <c r="GQ212" s="64"/>
      <c r="GR212" s="64"/>
      <c r="GS212" s="64"/>
      <c r="GT212" s="64"/>
      <c r="GU212" s="64"/>
      <c r="GV212" s="64"/>
      <c r="GW212" s="64"/>
      <c r="GX212" s="64"/>
      <c r="GY212" s="64"/>
      <c r="GZ212" s="64"/>
      <c r="HA212" s="64"/>
      <c r="HB212" s="64"/>
      <c r="HC212" s="64"/>
      <c r="HD212" s="64"/>
      <c r="HE212" s="64"/>
      <c r="HF212" s="64"/>
      <c r="HG212" s="64"/>
      <c r="HH212" s="64"/>
      <c r="HI212" s="64"/>
      <c r="HJ212" s="64"/>
      <c r="HK212" s="64"/>
      <c r="HL212" s="64"/>
      <c r="HM212" s="64"/>
      <c r="HN212" s="64"/>
      <c r="HO212" s="64"/>
      <c r="HP212" s="64"/>
      <c r="HQ212" s="64"/>
      <c r="HR212" s="64"/>
      <c r="HS212" s="64"/>
      <c r="HT212" s="64"/>
      <c r="HU212" s="64"/>
      <c r="HV212" s="64"/>
      <c r="HW212" s="64"/>
    </row>
    <row r="213" spans="1:231">
      <c r="A213" s="78" t="s">
        <v>145</v>
      </c>
      <c r="B213" s="78" t="s">
        <v>99</v>
      </c>
      <c r="C213" s="78" t="s">
        <v>69</v>
      </c>
      <c r="D213" s="78" t="s">
        <v>151</v>
      </c>
      <c r="E213" s="78" t="s">
        <v>189</v>
      </c>
      <c r="F213" s="79"/>
      <c r="G213" s="78"/>
      <c r="H213" s="80"/>
      <c r="I213" s="80"/>
      <c r="J213" s="80"/>
      <c r="K213" s="80"/>
      <c r="L213" s="80"/>
      <c r="M213" s="80"/>
      <c r="N213" s="80"/>
      <c r="O213" s="80"/>
      <c r="P213" s="7" t="s">
        <v>271</v>
      </c>
      <c r="Q213" s="218"/>
      <c r="R213" s="218"/>
      <c r="S213" s="218"/>
      <c r="T213" s="218"/>
      <c r="U213" s="218"/>
      <c r="V213" s="218"/>
      <c r="W213" s="218"/>
      <c r="X213" s="218"/>
      <c r="Y213" s="218"/>
      <c r="Z213" s="218"/>
      <c r="AA213" s="7"/>
      <c r="AB213" s="40">
        <f t="shared" si="6"/>
        <v>0</v>
      </c>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67"/>
      <c r="BY213" s="67"/>
      <c r="BZ213" s="67"/>
      <c r="CA213" s="67"/>
      <c r="CB213" s="67"/>
      <c r="CC213" s="67"/>
      <c r="CD213" s="67"/>
      <c r="CE213" s="67"/>
      <c r="CF213" s="67"/>
      <c r="CG213" s="67"/>
      <c r="CH213" s="67"/>
      <c r="CI213" s="67"/>
      <c r="CJ213" s="67"/>
      <c r="CK213" s="67"/>
      <c r="CL213" s="42"/>
      <c r="CM213" s="42"/>
      <c r="CN213" s="42"/>
      <c r="CO213" s="42"/>
      <c r="CP213" s="42"/>
      <c r="CQ213" s="42"/>
      <c r="CR213" s="42"/>
      <c r="CS213" s="42"/>
      <c r="CT213" s="42"/>
      <c r="CU213" s="42"/>
      <c r="CV213" s="42"/>
      <c r="CW213" s="42"/>
      <c r="CX213" s="42"/>
      <c r="CY213" s="42"/>
      <c r="CZ213" s="42"/>
      <c r="DA213" s="42"/>
      <c r="DB213" s="42"/>
      <c r="DC213" s="42"/>
      <c r="DD213" s="42"/>
      <c r="DE213" s="42"/>
      <c r="DF213" s="42"/>
      <c r="DG213" s="42"/>
      <c r="DH213" s="42"/>
      <c r="DI213" s="42"/>
      <c r="DJ213" s="42"/>
      <c r="DK213" s="42"/>
      <c r="DL213" s="42"/>
      <c r="DM213" s="42"/>
      <c r="DN213" s="42"/>
      <c r="DO213" s="42"/>
      <c r="DP213" s="42"/>
      <c r="DQ213" s="42"/>
      <c r="DR213" s="42"/>
      <c r="DS213" s="42"/>
      <c r="DT213" s="42"/>
      <c r="DU213" s="42"/>
      <c r="DV213" s="42"/>
      <c r="DW213" s="42"/>
      <c r="DX213" s="42"/>
      <c r="DY213" s="42"/>
      <c r="DZ213" s="42"/>
      <c r="EA213" s="42"/>
      <c r="EB213" s="42"/>
      <c r="EC213" s="42"/>
      <c r="ED213" s="42"/>
      <c r="EE213" s="42"/>
      <c r="EF213" s="42"/>
      <c r="EG213" s="42"/>
      <c r="EH213" s="42"/>
      <c r="EI213" s="42"/>
      <c r="EJ213" s="42"/>
      <c r="EK213" s="42"/>
      <c r="EL213" s="42"/>
      <c r="EM213" s="42"/>
      <c r="EN213" s="42"/>
      <c r="EO213" s="42"/>
      <c r="EP213" s="42"/>
      <c r="EQ213" s="42"/>
      <c r="ER213" s="42"/>
      <c r="ES213" s="42"/>
      <c r="ET213" s="42"/>
      <c r="EU213" s="42"/>
      <c r="EV213" s="42"/>
      <c r="EW213" s="42"/>
      <c r="EX213" s="42"/>
      <c r="EY213" s="42"/>
      <c r="EZ213" s="42"/>
      <c r="FA213" s="42"/>
      <c r="FB213" s="42"/>
      <c r="FC213" s="42"/>
      <c r="FD213" s="42"/>
      <c r="FE213" s="42"/>
      <c r="FF213" s="42"/>
      <c r="FG213" s="42"/>
      <c r="FH213" s="42"/>
      <c r="FI213" s="42"/>
      <c r="FJ213" s="42"/>
      <c r="FK213" s="42"/>
      <c r="FL213" s="42"/>
      <c r="FM213" s="42"/>
      <c r="FN213" s="42"/>
      <c r="FO213" s="42"/>
      <c r="FP213" s="42"/>
      <c r="FQ213" s="42"/>
      <c r="FR213" s="42"/>
      <c r="FS213" s="42"/>
      <c r="FT213" s="42"/>
      <c r="FU213" s="42"/>
      <c r="FV213" s="42"/>
      <c r="FW213" s="42"/>
      <c r="FX213" s="42"/>
      <c r="FY213" s="42"/>
      <c r="FZ213" s="42"/>
      <c r="GA213" s="42"/>
      <c r="GB213" s="42"/>
      <c r="GC213" s="42"/>
      <c r="GD213" s="42"/>
      <c r="GE213" s="42"/>
      <c r="GF213" s="42"/>
      <c r="GG213" s="42"/>
      <c r="GH213" s="42"/>
      <c r="GI213" s="42"/>
      <c r="GJ213" s="42"/>
      <c r="GK213" s="42"/>
      <c r="GL213" s="42"/>
      <c r="GM213" s="42"/>
      <c r="GN213" s="42"/>
      <c r="GO213" s="42"/>
      <c r="GP213" s="42"/>
      <c r="GQ213" s="42"/>
      <c r="GR213" s="42"/>
      <c r="GS213" s="42"/>
      <c r="GT213" s="42"/>
      <c r="GU213" s="42"/>
      <c r="GV213" s="42"/>
      <c r="GW213" s="42"/>
      <c r="GX213" s="42"/>
      <c r="GY213" s="42"/>
      <c r="GZ213" s="42"/>
      <c r="HA213" s="42"/>
      <c r="HB213" s="42"/>
      <c r="HC213" s="42"/>
      <c r="HD213" s="42"/>
      <c r="HE213" s="42"/>
      <c r="HF213" s="42"/>
      <c r="HG213" s="42"/>
      <c r="HH213" s="42"/>
      <c r="HI213" s="42"/>
      <c r="HJ213" s="42"/>
      <c r="HK213" s="42"/>
      <c r="HL213" s="42"/>
      <c r="HM213" s="42"/>
      <c r="HN213" s="42"/>
      <c r="HO213" s="42"/>
      <c r="HP213" s="42"/>
      <c r="HQ213" s="11"/>
      <c r="HR213" s="11"/>
      <c r="HS213" s="11"/>
      <c r="HT213" s="11"/>
      <c r="HU213" s="11"/>
      <c r="HV213" s="11"/>
      <c r="HW213" s="11"/>
    </row>
    <row r="214" spans="1:231" s="65" customFormat="1" ht="90">
      <c r="A214" s="58" t="s">
        <v>145</v>
      </c>
      <c r="B214" s="58" t="s">
        <v>99</v>
      </c>
      <c r="C214" s="58" t="s">
        <v>69</v>
      </c>
      <c r="D214" s="58" t="s">
        <v>151</v>
      </c>
      <c r="E214" s="58" t="s">
        <v>189</v>
      </c>
      <c r="F214" s="59">
        <v>2019005810100</v>
      </c>
      <c r="G214" s="58" t="s">
        <v>336</v>
      </c>
      <c r="H214" s="58" t="s">
        <v>209</v>
      </c>
      <c r="I214" s="58"/>
      <c r="J214" s="58"/>
      <c r="K214" s="58"/>
      <c r="L214" s="58"/>
      <c r="M214" s="58"/>
      <c r="N214" s="58"/>
      <c r="O214" s="58"/>
      <c r="P214" s="6" t="s">
        <v>272</v>
      </c>
      <c r="Q214" s="39">
        <v>103358757</v>
      </c>
      <c r="R214" s="39" t="s">
        <v>585</v>
      </c>
      <c r="S214" s="195" t="s">
        <v>586</v>
      </c>
      <c r="T214" s="39" t="s">
        <v>587</v>
      </c>
      <c r="U214" s="39" t="s">
        <v>588</v>
      </c>
      <c r="V214" s="39" t="s">
        <v>591</v>
      </c>
      <c r="W214" s="39" t="s">
        <v>590</v>
      </c>
      <c r="X214" s="39">
        <v>103358757</v>
      </c>
      <c r="Y214" s="39" t="s">
        <v>526</v>
      </c>
      <c r="Z214" s="39" t="s">
        <v>580</v>
      </c>
      <c r="AA214" s="181" t="s">
        <v>443</v>
      </c>
      <c r="AB214" s="40">
        <f t="shared" si="6"/>
        <v>103358757</v>
      </c>
      <c r="AC214" s="61"/>
      <c r="AD214" s="61"/>
      <c r="AE214" s="61"/>
      <c r="AF214" s="61"/>
      <c r="AG214" s="61"/>
      <c r="AH214" s="61"/>
      <c r="AI214" s="61"/>
      <c r="AJ214" s="61"/>
      <c r="AK214" s="61">
        <v>30000000</v>
      </c>
      <c r="AL214" s="61"/>
      <c r="AM214" s="61"/>
      <c r="AN214" s="61"/>
      <c r="AO214" s="61"/>
      <c r="AP214" s="61"/>
      <c r="AQ214" s="61"/>
      <c r="AR214" s="61"/>
      <c r="AS214" s="61"/>
      <c r="AT214" s="61"/>
      <c r="AU214" s="61"/>
      <c r="AV214" s="61"/>
      <c r="AW214" s="61"/>
      <c r="AX214" s="61"/>
      <c r="AY214" s="61"/>
      <c r="AZ214" s="61"/>
      <c r="BA214" s="61"/>
      <c r="BB214" s="184">
        <v>73318757</v>
      </c>
      <c r="BC214" s="61">
        <v>40000</v>
      </c>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4"/>
      <c r="CM214" s="64"/>
      <c r="CN214" s="64"/>
      <c r="CO214" s="64"/>
      <c r="CP214" s="64"/>
      <c r="CQ214" s="64"/>
      <c r="CR214" s="64"/>
      <c r="CS214" s="64"/>
      <c r="CT214" s="64"/>
      <c r="CU214" s="64"/>
      <c r="CV214" s="64"/>
      <c r="CW214" s="64"/>
      <c r="CX214" s="64"/>
      <c r="CY214" s="64"/>
      <c r="CZ214" s="64"/>
      <c r="DA214" s="64"/>
      <c r="DB214" s="64"/>
      <c r="DC214" s="64"/>
      <c r="DD214" s="64"/>
      <c r="DE214" s="64"/>
      <c r="DF214" s="64"/>
      <c r="DG214" s="64"/>
      <c r="DH214" s="64"/>
      <c r="DI214" s="64"/>
      <c r="DJ214" s="64"/>
      <c r="DK214" s="64"/>
      <c r="DL214" s="64"/>
      <c r="DM214" s="64"/>
      <c r="DN214" s="64"/>
      <c r="DO214" s="64"/>
      <c r="DP214" s="64"/>
      <c r="DQ214" s="64"/>
      <c r="DR214" s="64"/>
      <c r="DS214" s="64"/>
      <c r="DT214" s="64"/>
      <c r="DU214" s="64"/>
      <c r="DV214" s="64"/>
      <c r="DW214" s="64"/>
      <c r="DX214" s="64"/>
      <c r="DY214" s="64"/>
      <c r="DZ214" s="64"/>
      <c r="EA214" s="64"/>
      <c r="EB214" s="64"/>
      <c r="EC214" s="64"/>
      <c r="ED214" s="64"/>
      <c r="EE214" s="64"/>
      <c r="EF214" s="64"/>
      <c r="EG214" s="64"/>
      <c r="EH214" s="64"/>
      <c r="EI214" s="64"/>
      <c r="EJ214" s="64"/>
      <c r="EK214" s="64"/>
      <c r="EL214" s="64"/>
      <c r="EM214" s="64"/>
      <c r="EN214" s="64"/>
      <c r="EO214" s="64"/>
      <c r="EP214" s="64"/>
      <c r="EQ214" s="64"/>
      <c r="ER214" s="64"/>
      <c r="ES214" s="64"/>
      <c r="ET214" s="64"/>
      <c r="EU214" s="64"/>
      <c r="EV214" s="64"/>
      <c r="EW214" s="64"/>
      <c r="EX214" s="64"/>
      <c r="EY214" s="64"/>
      <c r="EZ214" s="64"/>
      <c r="FA214" s="64"/>
      <c r="FB214" s="64"/>
      <c r="FC214" s="64"/>
      <c r="FD214" s="64"/>
      <c r="FE214" s="64"/>
      <c r="FF214" s="64"/>
      <c r="FG214" s="64"/>
      <c r="FH214" s="64"/>
      <c r="FI214" s="64"/>
      <c r="FJ214" s="64"/>
      <c r="FK214" s="64"/>
      <c r="FL214" s="64"/>
      <c r="FM214" s="64"/>
      <c r="FN214" s="64"/>
      <c r="FO214" s="64"/>
      <c r="FP214" s="64"/>
      <c r="FQ214" s="64"/>
      <c r="FR214" s="64"/>
      <c r="FS214" s="64"/>
      <c r="FT214" s="64"/>
      <c r="FU214" s="64"/>
      <c r="FV214" s="64"/>
      <c r="FW214" s="64"/>
      <c r="FX214" s="64"/>
      <c r="FY214" s="64"/>
      <c r="FZ214" s="64"/>
      <c r="GA214" s="64"/>
      <c r="GB214" s="64"/>
      <c r="GC214" s="64"/>
      <c r="GD214" s="64"/>
      <c r="GE214" s="64"/>
      <c r="GF214" s="64"/>
      <c r="GG214" s="64"/>
      <c r="GH214" s="64"/>
      <c r="GI214" s="64"/>
      <c r="GJ214" s="64"/>
      <c r="GK214" s="64"/>
      <c r="GL214" s="64"/>
      <c r="GM214" s="64"/>
      <c r="GN214" s="64"/>
      <c r="GO214" s="64"/>
      <c r="GP214" s="64"/>
      <c r="GQ214" s="64"/>
      <c r="GR214" s="64"/>
      <c r="GS214" s="64"/>
      <c r="GT214" s="64"/>
      <c r="GU214" s="64"/>
      <c r="GV214" s="64"/>
      <c r="GW214" s="64"/>
      <c r="GX214" s="64"/>
      <c r="GY214" s="64"/>
      <c r="GZ214" s="64"/>
      <c r="HA214" s="64"/>
      <c r="HB214" s="64"/>
      <c r="HC214" s="64"/>
      <c r="HD214" s="64"/>
      <c r="HE214" s="64"/>
      <c r="HF214" s="64"/>
      <c r="HG214" s="64"/>
      <c r="HH214" s="64"/>
      <c r="HI214" s="64"/>
      <c r="HJ214" s="64"/>
      <c r="HK214" s="64"/>
      <c r="HL214" s="64"/>
      <c r="HM214" s="64"/>
      <c r="HN214" s="64"/>
      <c r="HO214" s="64"/>
      <c r="HP214" s="64"/>
      <c r="HQ214" s="64"/>
      <c r="HR214" s="64"/>
      <c r="HS214" s="64"/>
      <c r="HT214" s="64"/>
      <c r="HU214" s="64"/>
      <c r="HV214" s="64"/>
      <c r="HW214" s="64"/>
    </row>
    <row r="215" spans="1:231">
      <c r="A215" s="234" t="s">
        <v>190</v>
      </c>
      <c r="B215" s="234"/>
      <c r="C215" s="234"/>
      <c r="D215" s="234"/>
      <c r="E215" s="234"/>
      <c r="F215" s="234"/>
      <c r="G215" s="234"/>
      <c r="H215" s="22"/>
      <c r="I215" s="192"/>
      <c r="J215" s="192"/>
      <c r="K215" s="192"/>
      <c r="L215" s="192"/>
      <c r="M215" s="192"/>
      <c r="N215" s="192"/>
      <c r="O215" s="192"/>
      <c r="P215" s="165" t="s">
        <v>13</v>
      </c>
      <c r="Q215" s="133">
        <f t="shared" ref="Q215:BF215" si="7">SUBTOTAL(9,Q3:Q214)</f>
        <v>230875549425</v>
      </c>
      <c r="R215" s="133"/>
      <c r="S215" s="133"/>
      <c r="T215" s="133"/>
      <c r="U215" s="133"/>
      <c r="V215" s="133"/>
      <c r="W215" s="133"/>
      <c r="X215" s="133"/>
      <c r="Y215" s="133"/>
      <c r="Z215" s="133"/>
      <c r="AA215" s="133"/>
      <c r="AB215" s="134">
        <f>SUBTOTAL(9,AB3:AB214)</f>
        <v>230875549425</v>
      </c>
      <c r="AC215" s="135">
        <f t="shared" si="7"/>
        <v>1500000000</v>
      </c>
      <c r="AD215" s="135">
        <f t="shared" si="7"/>
        <v>1000000</v>
      </c>
      <c r="AE215" s="135">
        <f t="shared" si="7"/>
        <v>5000000</v>
      </c>
      <c r="AF215" s="135">
        <f t="shared" si="7"/>
        <v>100000</v>
      </c>
      <c r="AG215" s="135">
        <f t="shared" si="7"/>
        <v>10000000</v>
      </c>
      <c r="AH215" s="135">
        <f t="shared" si="7"/>
        <v>100000</v>
      </c>
      <c r="AI215" s="135">
        <f t="shared" si="7"/>
        <v>1000</v>
      </c>
      <c r="AJ215" s="135">
        <f t="shared" si="7"/>
        <v>100000</v>
      </c>
      <c r="AK215" s="135">
        <f t="shared" si="7"/>
        <v>487305000</v>
      </c>
      <c r="AL215" s="135">
        <f t="shared" si="7"/>
        <v>162975000</v>
      </c>
      <c r="AM215" s="135">
        <f t="shared" si="7"/>
        <v>65190000</v>
      </c>
      <c r="AN215" s="135">
        <f t="shared" si="7"/>
        <v>3237231161</v>
      </c>
      <c r="AO215" s="135">
        <f t="shared" si="7"/>
        <v>13038000</v>
      </c>
      <c r="AP215" s="135">
        <f t="shared" si="7"/>
        <v>18193500</v>
      </c>
      <c r="AQ215" s="135">
        <f t="shared" si="7"/>
        <v>250000000</v>
      </c>
      <c r="AR215" s="135">
        <f t="shared" si="7"/>
        <v>181935000</v>
      </c>
      <c r="AS215" s="135">
        <f t="shared" si="7"/>
        <v>36194000</v>
      </c>
      <c r="AT215" s="135">
        <f t="shared" si="7"/>
        <v>54291000</v>
      </c>
      <c r="AU215" s="135">
        <f t="shared" si="7"/>
        <v>202117500</v>
      </c>
      <c r="AV215" s="135">
        <f t="shared" si="7"/>
        <v>325950</v>
      </c>
      <c r="AW215" s="135">
        <f t="shared" si="7"/>
        <v>2281650</v>
      </c>
      <c r="AX215" s="135">
        <f t="shared" si="7"/>
        <v>97785000</v>
      </c>
      <c r="AY215" s="135">
        <f t="shared" si="7"/>
        <v>32595000</v>
      </c>
      <c r="AZ215" s="135">
        <f t="shared" si="7"/>
        <v>23474500</v>
      </c>
      <c r="BA215" s="135">
        <f t="shared" si="7"/>
        <v>39114000</v>
      </c>
      <c r="BB215" s="135">
        <f t="shared" si="7"/>
        <v>3065317496</v>
      </c>
      <c r="BC215" s="135">
        <f t="shared" si="7"/>
        <v>3911400</v>
      </c>
      <c r="BD215" s="135">
        <f t="shared" si="7"/>
        <v>1200000000</v>
      </c>
      <c r="BE215" s="135">
        <f t="shared" si="7"/>
        <v>15000000</v>
      </c>
      <c r="BF215" s="135">
        <f t="shared" si="7"/>
        <v>8000000</v>
      </c>
      <c r="BG215" s="135">
        <f t="shared" ref="BG215:CK215" si="8">SUBTOTAL(9,BG3:BG214)</f>
        <v>240000000</v>
      </c>
      <c r="BH215" s="135">
        <f t="shared" si="8"/>
        <v>5000000</v>
      </c>
      <c r="BI215" s="135">
        <f t="shared" si="8"/>
        <v>960000000</v>
      </c>
      <c r="BJ215" s="135">
        <f t="shared" si="8"/>
        <v>15000000</v>
      </c>
      <c r="BK215" s="135">
        <f t="shared" si="8"/>
        <v>1800000000</v>
      </c>
      <c r="BL215" s="135">
        <f t="shared" si="8"/>
        <v>20000000</v>
      </c>
      <c r="BM215" s="135">
        <f t="shared" si="8"/>
        <v>3500000000</v>
      </c>
      <c r="BN215" s="135">
        <f t="shared" si="8"/>
        <v>60000000</v>
      </c>
      <c r="BO215" s="135">
        <f t="shared" si="8"/>
        <v>10000000</v>
      </c>
      <c r="BP215" s="135">
        <f t="shared" si="8"/>
        <v>155464207894</v>
      </c>
      <c r="BQ215" s="135">
        <f t="shared" si="8"/>
        <v>27472796763</v>
      </c>
      <c r="BR215" s="135">
        <f t="shared" si="8"/>
        <v>1666377340</v>
      </c>
      <c r="BS215" s="135">
        <f t="shared" si="8"/>
        <v>484998382</v>
      </c>
      <c r="BT215" s="135">
        <f t="shared" si="8"/>
        <v>100000000</v>
      </c>
      <c r="BU215" s="135">
        <f t="shared" si="8"/>
        <v>1000000</v>
      </c>
      <c r="BV215" s="135">
        <f t="shared" si="8"/>
        <v>1000000</v>
      </c>
      <c r="BW215" s="135">
        <f t="shared" si="8"/>
        <v>8000000000</v>
      </c>
      <c r="BX215" s="135">
        <f t="shared" si="8"/>
        <v>11009131488</v>
      </c>
      <c r="BY215" s="135"/>
      <c r="BZ215" s="135">
        <f t="shared" si="8"/>
        <v>10000000</v>
      </c>
      <c r="CA215" s="135">
        <f t="shared" si="8"/>
        <v>1000000</v>
      </c>
      <c r="CB215" s="135">
        <f t="shared" si="8"/>
        <v>2600000000</v>
      </c>
      <c r="CC215" s="135">
        <f t="shared" si="8"/>
        <v>250000000</v>
      </c>
      <c r="CD215" s="135">
        <f t="shared" si="8"/>
        <v>800000000</v>
      </c>
      <c r="CE215" s="135">
        <f t="shared" si="8"/>
        <v>113000000</v>
      </c>
      <c r="CF215" s="135">
        <f t="shared" si="8"/>
        <v>1000000</v>
      </c>
      <c r="CG215" s="135">
        <f t="shared" si="8"/>
        <v>5000000000</v>
      </c>
      <c r="CH215" s="135">
        <f t="shared" si="8"/>
        <v>11000000</v>
      </c>
      <c r="CI215" s="135">
        <f t="shared" si="8"/>
        <v>15000000</v>
      </c>
      <c r="CJ215" s="135">
        <f t="shared" si="8"/>
        <v>10000</v>
      </c>
      <c r="CK215" s="135">
        <f t="shared" si="8"/>
        <v>180000000</v>
      </c>
      <c r="CL215" s="136"/>
      <c r="CM215" s="136"/>
      <c r="CN215" s="136"/>
      <c r="CO215" s="136"/>
      <c r="CP215" s="136"/>
      <c r="CQ215" s="137"/>
      <c r="CR215" s="137"/>
      <c r="CS215" s="137"/>
      <c r="CT215" s="137"/>
      <c r="CU215" s="137"/>
      <c r="CV215" s="137"/>
      <c r="CW215" s="137"/>
      <c r="CX215" s="137"/>
      <c r="CY215" s="137"/>
      <c r="CZ215" s="137"/>
      <c r="DA215" s="137"/>
      <c r="DB215" s="137"/>
      <c r="DC215" s="137"/>
      <c r="DD215" s="137"/>
      <c r="DE215" s="137"/>
      <c r="DF215" s="137"/>
      <c r="DG215" s="137"/>
      <c r="DH215" s="137"/>
      <c r="DI215" s="137"/>
      <c r="DJ215" s="137"/>
      <c r="DK215" s="137"/>
      <c r="DL215" s="137"/>
      <c r="DM215" s="137"/>
      <c r="DN215" s="137"/>
      <c r="DO215" s="137"/>
      <c r="DP215" s="137"/>
      <c r="DQ215" s="137"/>
      <c r="DR215" s="137"/>
      <c r="DS215" s="137"/>
      <c r="DT215" s="137"/>
      <c r="DU215" s="137"/>
      <c r="DV215" s="137"/>
      <c r="DW215" s="137"/>
      <c r="DX215" s="137"/>
      <c r="DY215" s="137"/>
      <c r="DZ215" s="137"/>
      <c r="EA215" s="137"/>
      <c r="EB215" s="137"/>
      <c r="EC215" s="137"/>
      <c r="ED215" s="137"/>
      <c r="EE215" s="137"/>
      <c r="EF215" s="137"/>
      <c r="EG215" s="137"/>
      <c r="EH215" s="137"/>
      <c r="EI215" s="137"/>
      <c r="EJ215" s="137"/>
      <c r="EK215" s="137"/>
      <c r="EL215" s="137"/>
      <c r="EM215" s="137"/>
      <c r="EN215" s="137"/>
      <c r="EO215" s="137"/>
      <c r="EP215" s="137"/>
      <c r="EQ215" s="137"/>
      <c r="ER215" s="137"/>
      <c r="ES215" s="137"/>
      <c r="ET215" s="137"/>
      <c r="EU215" s="137"/>
      <c r="EV215" s="137"/>
      <c r="EW215" s="137"/>
      <c r="EX215" s="137"/>
      <c r="EY215" s="137"/>
      <c r="EZ215" s="137"/>
      <c r="FA215" s="137"/>
      <c r="FB215" s="137"/>
      <c r="FC215" s="137"/>
      <c r="FD215" s="137"/>
      <c r="FE215" s="137"/>
      <c r="FF215" s="137"/>
      <c r="FG215" s="137"/>
      <c r="FH215" s="137"/>
      <c r="FI215" s="137"/>
      <c r="FJ215" s="137"/>
      <c r="FK215" s="137"/>
      <c r="FL215" s="137"/>
      <c r="FM215" s="137"/>
      <c r="FN215" s="137"/>
      <c r="FO215" s="137"/>
      <c r="FP215" s="137"/>
      <c r="FQ215" s="137"/>
      <c r="FR215" s="137"/>
      <c r="FS215" s="137"/>
      <c r="FT215" s="137"/>
      <c r="FU215" s="137"/>
      <c r="FV215" s="137"/>
      <c r="FW215" s="137"/>
      <c r="FX215" s="137"/>
      <c r="FY215" s="137"/>
      <c r="FZ215" s="137"/>
      <c r="GA215" s="137"/>
      <c r="GB215" s="137"/>
      <c r="GC215" s="137"/>
      <c r="GD215" s="137"/>
      <c r="GE215" s="137"/>
      <c r="GF215" s="137"/>
      <c r="GG215" s="137"/>
      <c r="GH215" s="137"/>
      <c r="GI215" s="137"/>
      <c r="GJ215" s="137"/>
      <c r="GK215" s="137"/>
      <c r="GL215" s="137"/>
      <c r="GM215" s="137"/>
      <c r="GN215" s="137"/>
      <c r="GO215" s="137"/>
      <c r="GP215" s="137"/>
      <c r="GQ215" s="137"/>
      <c r="GR215" s="137"/>
      <c r="GS215" s="137"/>
      <c r="GT215" s="137"/>
      <c r="GU215" s="137"/>
      <c r="GV215" s="137"/>
      <c r="GW215" s="137"/>
      <c r="GX215" s="137"/>
      <c r="GY215" s="137"/>
      <c r="GZ215" s="137"/>
      <c r="HA215" s="137"/>
      <c r="HB215" s="137"/>
      <c r="HC215" s="137"/>
      <c r="HD215" s="137"/>
      <c r="HE215" s="137"/>
      <c r="HF215" s="137"/>
      <c r="HG215" s="137"/>
      <c r="HH215" s="137"/>
      <c r="HI215" s="137"/>
      <c r="HJ215" s="137"/>
      <c r="HK215" s="137"/>
      <c r="HL215" s="137"/>
      <c r="HM215" s="137"/>
      <c r="HN215" s="137"/>
      <c r="HO215" s="137"/>
      <c r="HP215" s="137"/>
      <c r="HQ215" s="11"/>
      <c r="HR215" s="11"/>
      <c r="HS215" s="11"/>
      <c r="HT215" s="11"/>
      <c r="HU215" s="11"/>
      <c r="HV215" s="11"/>
      <c r="HW215" s="11"/>
    </row>
    <row r="216" spans="1:231">
      <c r="A216" s="138"/>
      <c r="B216" s="138"/>
      <c r="C216" s="138"/>
      <c r="D216" s="138"/>
      <c r="E216" s="138"/>
      <c r="F216" s="139"/>
      <c r="G216" s="138"/>
      <c r="H216" s="138"/>
      <c r="I216" s="138"/>
      <c r="J216" s="138"/>
      <c r="K216" s="138"/>
      <c r="L216" s="138"/>
      <c r="M216" s="138"/>
      <c r="N216" s="138"/>
      <c r="O216" s="138"/>
      <c r="P216" s="140"/>
      <c r="Q216" s="141"/>
      <c r="R216" s="141"/>
      <c r="S216" s="141"/>
      <c r="T216" s="141"/>
      <c r="U216" s="141"/>
      <c r="V216" s="141"/>
      <c r="W216" s="141"/>
      <c r="X216" s="141"/>
      <c r="Y216" s="141"/>
      <c r="Z216" s="141"/>
      <c r="AA216" s="141"/>
      <c r="AB216" s="9"/>
      <c r="AC216" s="142"/>
      <c r="AD216" s="142"/>
      <c r="AE216" s="142"/>
      <c r="AF216" s="142"/>
      <c r="AG216" s="142"/>
      <c r="AH216" s="142"/>
      <c r="AI216" s="142"/>
      <c r="AJ216" s="142"/>
      <c r="AK216" s="142"/>
      <c r="AL216" s="142"/>
      <c r="AM216" s="142"/>
      <c r="AN216" s="142"/>
      <c r="AO216" s="142"/>
      <c r="AP216" s="142"/>
      <c r="AQ216" s="142"/>
      <c r="AR216" s="142"/>
      <c r="AS216" s="142"/>
      <c r="AT216" s="142"/>
      <c r="AU216" s="142"/>
      <c r="AV216" s="142"/>
      <c r="AW216" s="142"/>
      <c r="AX216" s="142"/>
      <c r="AY216" s="142"/>
      <c r="AZ216" s="142"/>
      <c r="BA216" s="142"/>
      <c r="BB216" s="142"/>
      <c r="BC216" s="142"/>
      <c r="BD216" s="142"/>
      <c r="BE216" s="142"/>
      <c r="BF216" s="142"/>
      <c r="BG216" s="142"/>
      <c r="BH216" s="142"/>
      <c r="BI216" s="142"/>
      <c r="BJ216" s="142"/>
      <c r="BK216" s="142"/>
      <c r="BL216" s="142"/>
      <c r="BM216" s="142"/>
      <c r="BN216" s="142"/>
      <c r="BO216" s="142"/>
      <c r="BP216" s="142"/>
      <c r="BQ216" s="142"/>
      <c r="BR216" s="142"/>
      <c r="BS216" s="142"/>
      <c r="BT216" s="142"/>
      <c r="BU216" s="142"/>
      <c r="BV216" s="142"/>
      <c r="BW216" s="142"/>
      <c r="BX216" s="142"/>
      <c r="BY216" s="142"/>
      <c r="BZ216" s="142"/>
      <c r="CA216" s="142"/>
      <c r="CB216" s="142"/>
      <c r="CC216" s="142"/>
      <c r="CD216" s="142"/>
      <c r="CE216" s="142"/>
      <c r="CF216" s="142"/>
      <c r="CG216" s="142"/>
      <c r="CH216" s="142"/>
      <c r="CI216" s="142"/>
      <c r="CJ216" s="142"/>
      <c r="CK216" s="142"/>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c r="EG216" s="11"/>
      <c r="EH216" s="11"/>
      <c r="EI216" s="11"/>
      <c r="EJ216" s="11"/>
      <c r="EK216" s="11"/>
      <c r="EL216" s="11"/>
      <c r="EM216" s="11"/>
      <c r="EN216" s="11"/>
      <c r="EO216" s="11"/>
      <c r="EP216" s="11"/>
      <c r="EQ216" s="11"/>
      <c r="ER216" s="11"/>
      <c r="ES216" s="11"/>
      <c r="ET216" s="11"/>
      <c r="EU216" s="11"/>
      <c r="EV216" s="11"/>
      <c r="EW216" s="11"/>
      <c r="EX216" s="11"/>
      <c r="EY216" s="11"/>
      <c r="EZ216" s="11"/>
      <c r="FA216" s="11"/>
      <c r="FB216" s="11"/>
      <c r="FC216" s="11"/>
      <c r="FD216" s="11"/>
      <c r="FE216" s="11"/>
      <c r="FF216" s="11"/>
      <c r="FG216" s="11"/>
      <c r="FH216" s="11"/>
      <c r="FI216" s="11"/>
      <c r="FJ216" s="11"/>
      <c r="FK216" s="11"/>
      <c r="FL216" s="11"/>
      <c r="FM216" s="11"/>
      <c r="FN216" s="11"/>
      <c r="FO216" s="11"/>
      <c r="FP216" s="11"/>
      <c r="FQ216" s="11"/>
      <c r="FR216" s="11"/>
      <c r="FS216" s="11"/>
      <c r="FT216" s="11"/>
      <c r="FU216" s="11"/>
      <c r="FV216" s="11"/>
      <c r="FW216" s="11"/>
      <c r="FX216" s="11"/>
      <c r="FY216" s="11"/>
      <c r="FZ216" s="11"/>
      <c r="GA216" s="11"/>
      <c r="GB216" s="11"/>
      <c r="GC216" s="11"/>
      <c r="GD216" s="11"/>
      <c r="GE216" s="11"/>
      <c r="GF216" s="11"/>
      <c r="GG216" s="11"/>
      <c r="GH216" s="11"/>
      <c r="GI216" s="11"/>
      <c r="GJ216" s="11"/>
      <c r="GK216" s="11"/>
      <c r="GL216" s="11"/>
      <c r="GM216" s="11"/>
      <c r="GN216" s="11"/>
      <c r="GO216" s="11"/>
      <c r="GP216" s="11"/>
      <c r="GQ216" s="11"/>
      <c r="GR216" s="11"/>
      <c r="GS216" s="11"/>
      <c r="GT216" s="11"/>
      <c r="GU216" s="11"/>
      <c r="GV216" s="11"/>
      <c r="GW216" s="11"/>
      <c r="GX216" s="11"/>
      <c r="GY216" s="11"/>
      <c r="GZ216" s="11"/>
      <c r="HA216" s="11"/>
      <c r="HB216" s="11"/>
      <c r="HC216" s="11"/>
      <c r="HD216" s="11"/>
      <c r="HE216" s="11"/>
      <c r="HF216" s="11"/>
      <c r="HG216" s="11"/>
      <c r="HH216" s="11"/>
      <c r="HI216" s="11"/>
      <c r="HJ216" s="11"/>
      <c r="HK216" s="11"/>
      <c r="HL216" s="11"/>
      <c r="HM216" s="11"/>
      <c r="HN216" s="11"/>
      <c r="HO216" s="11"/>
      <c r="HP216" s="11"/>
      <c r="HQ216" s="11"/>
      <c r="HR216" s="11"/>
      <c r="HS216" s="11"/>
      <c r="HT216" s="11"/>
      <c r="HU216" s="11"/>
      <c r="HV216" s="11"/>
      <c r="HW216" s="11"/>
    </row>
    <row r="217" spans="1:231">
      <c r="A217" s="138"/>
      <c r="B217" s="138"/>
      <c r="C217" s="138"/>
      <c r="D217" s="138"/>
      <c r="E217" s="138"/>
      <c r="F217" s="143"/>
      <c r="H217" s="144"/>
      <c r="I217" s="144"/>
      <c r="J217" s="144"/>
      <c r="K217" s="144"/>
      <c r="L217" s="144"/>
      <c r="M217" s="144"/>
      <c r="N217" s="144"/>
      <c r="O217" s="144"/>
      <c r="P217" s="141"/>
      <c r="Q217" s="182"/>
      <c r="R217" s="182"/>
      <c r="S217" s="182"/>
      <c r="T217" s="182"/>
      <c r="U217" s="182"/>
      <c r="V217" s="182"/>
      <c r="W217" s="182"/>
      <c r="X217" s="182"/>
      <c r="Y217" s="182"/>
      <c r="Z217" s="182"/>
      <c r="AA217" s="182"/>
      <c r="AB217" s="144"/>
      <c r="AC217" s="142"/>
      <c r="AD217" s="142"/>
      <c r="AE217" s="142"/>
      <c r="AF217" s="142"/>
      <c r="AG217" s="142"/>
      <c r="AH217" s="142"/>
      <c r="AI217" s="142"/>
      <c r="AJ217" s="142"/>
      <c r="AK217" s="142"/>
      <c r="AL217" s="142"/>
      <c r="AM217" s="142"/>
      <c r="AN217" s="142"/>
      <c r="AO217" s="142"/>
      <c r="AP217" s="142"/>
      <c r="AQ217" s="142"/>
      <c r="AR217" s="142"/>
      <c r="AS217" s="142"/>
      <c r="AT217" s="142"/>
      <c r="AU217" s="142"/>
      <c r="AV217" s="142"/>
      <c r="AW217" s="142"/>
      <c r="AX217" s="142"/>
      <c r="AY217" s="142"/>
      <c r="AZ217" s="142"/>
      <c r="BA217" s="142"/>
      <c r="BB217" s="142"/>
      <c r="BC217" s="142"/>
      <c r="BD217" s="142"/>
      <c r="BE217" s="142"/>
      <c r="BF217" s="142"/>
      <c r="BG217" s="142"/>
      <c r="BH217" s="142"/>
      <c r="BI217" s="142"/>
      <c r="BJ217" s="142"/>
      <c r="BK217" s="142"/>
      <c r="BL217" s="142"/>
      <c r="BM217" s="142"/>
      <c r="BN217" s="142"/>
      <c r="BO217" s="142"/>
      <c r="BP217" s="142"/>
      <c r="BQ217" s="142"/>
      <c r="BR217" s="142"/>
      <c r="BS217" s="142"/>
      <c r="BT217" s="142"/>
      <c r="BU217" s="142"/>
      <c r="BV217" s="142"/>
      <c r="BW217" s="142"/>
      <c r="BX217" s="142"/>
      <c r="BY217" s="142"/>
      <c r="BZ217" s="142"/>
      <c r="CA217" s="142"/>
      <c r="CB217" s="142"/>
      <c r="CC217" s="142"/>
      <c r="CD217" s="142"/>
      <c r="CE217" s="142"/>
      <c r="CF217" s="142"/>
      <c r="CG217" s="142"/>
      <c r="CH217" s="142"/>
      <c r="CI217" s="142"/>
      <c r="CJ217" s="142"/>
      <c r="CK217" s="142"/>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c r="FF217" s="11"/>
      <c r="FG217" s="11"/>
      <c r="FH217" s="11"/>
      <c r="FI217" s="11"/>
      <c r="FJ217" s="11"/>
      <c r="FK217" s="11"/>
      <c r="FL217" s="11"/>
      <c r="FM217" s="11"/>
      <c r="FN217" s="11"/>
      <c r="FO217" s="11"/>
      <c r="FP217" s="11"/>
      <c r="FQ217" s="11"/>
      <c r="FR217" s="11"/>
      <c r="FS217" s="11"/>
      <c r="FT217" s="11"/>
      <c r="FU217" s="11"/>
      <c r="FV217" s="11"/>
      <c r="FW217" s="11"/>
      <c r="FX217" s="11"/>
      <c r="FY217" s="11"/>
      <c r="FZ217" s="11"/>
      <c r="GA217" s="11"/>
      <c r="GB217" s="11"/>
      <c r="GC217" s="11"/>
      <c r="GD217" s="11"/>
      <c r="GE217" s="11"/>
      <c r="GF217" s="11"/>
      <c r="GG217" s="11"/>
      <c r="GH217" s="11"/>
      <c r="GI217" s="11"/>
      <c r="GJ217" s="11"/>
      <c r="GK217" s="11"/>
      <c r="GL217" s="11"/>
      <c r="GM217" s="11"/>
      <c r="GN217" s="11"/>
      <c r="GO217" s="11"/>
      <c r="GP217" s="11"/>
      <c r="GQ217" s="11"/>
      <c r="GR217" s="11"/>
      <c r="GS217" s="11"/>
      <c r="GT217" s="11"/>
      <c r="GU217" s="11"/>
      <c r="GV217" s="11"/>
      <c r="GW217" s="11"/>
      <c r="GX217" s="11"/>
      <c r="GY217" s="11"/>
      <c r="GZ217" s="11"/>
      <c r="HA217" s="11"/>
      <c r="HB217" s="11"/>
      <c r="HC217" s="11"/>
      <c r="HD217" s="11"/>
      <c r="HE217" s="11"/>
      <c r="HF217" s="11"/>
      <c r="HG217" s="11"/>
      <c r="HH217" s="11"/>
      <c r="HI217" s="11"/>
      <c r="HJ217" s="11"/>
      <c r="HK217" s="11"/>
      <c r="HL217" s="11"/>
      <c r="HM217" s="11"/>
      <c r="HN217" s="11"/>
      <c r="HO217" s="11"/>
      <c r="HP217" s="11"/>
      <c r="HQ217" s="11"/>
      <c r="HR217" s="11"/>
      <c r="HS217" s="11"/>
      <c r="HT217" s="11"/>
      <c r="HU217" s="11"/>
      <c r="HV217" s="11"/>
      <c r="HW217" s="11"/>
    </row>
    <row r="218" spans="1:231">
      <c r="A218" s="138"/>
      <c r="B218" s="138"/>
      <c r="C218" s="138"/>
      <c r="D218" s="138"/>
      <c r="E218" s="138"/>
      <c r="F218" s="143"/>
      <c r="H218" s="144"/>
      <c r="I218" s="144"/>
      <c r="J218" s="144"/>
      <c r="K218" s="144"/>
      <c r="L218" s="144"/>
      <c r="M218" s="144"/>
      <c r="N218" s="144"/>
      <c r="O218" s="144"/>
      <c r="P218" s="141"/>
      <c r="Q218" s="141"/>
      <c r="R218" s="141"/>
      <c r="S218" s="141"/>
      <c r="T218" s="141"/>
      <c r="U218" s="141"/>
      <c r="V218" s="141"/>
      <c r="W218" s="141"/>
      <c r="X218" s="141"/>
      <c r="Y218" s="141"/>
      <c r="Z218" s="141"/>
      <c r="AA218" s="141"/>
      <c r="AB218" s="144"/>
      <c r="AC218" s="142"/>
      <c r="AD218" s="142"/>
      <c r="AE218" s="142"/>
      <c r="AF218" s="142"/>
      <c r="AG218" s="142"/>
      <c r="AH218" s="142"/>
      <c r="AI218" s="142"/>
      <c r="AJ218" s="142"/>
      <c r="AK218" s="142"/>
      <c r="AL218" s="142"/>
      <c r="AM218" s="142"/>
      <c r="AN218" s="142"/>
      <c r="AO218" s="142"/>
      <c r="AP218" s="142"/>
      <c r="AQ218" s="142"/>
      <c r="AR218" s="142"/>
      <c r="AS218" s="142"/>
      <c r="AT218" s="142"/>
      <c r="AU218" s="142"/>
      <c r="AV218" s="142"/>
      <c r="AW218" s="142"/>
      <c r="AX218" s="142"/>
      <c r="AY218" s="142"/>
      <c r="AZ218" s="142"/>
      <c r="BA218" s="142"/>
      <c r="BB218" s="142"/>
      <c r="BC218" s="142"/>
      <c r="BD218" s="142"/>
      <c r="BE218" s="142"/>
      <c r="BF218" s="142"/>
      <c r="BG218" s="142"/>
      <c r="BH218" s="142"/>
      <c r="BI218" s="142"/>
      <c r="BJ218" s="142"/>
      <c r="BK218" s="142"/>
      <c r="BL218" s="142"/>
      <c r="BM218" s="142"/>
      <c r="BN218" s="142"/>
      <c r="BO218" s="142"/>
      <c r="BP218" s="142"/>
      <c r="BQ218" s="142"/>
      <c r="BR218" s="142"/>
      <c r="BS218" s="142"/>
      <c r="BT218" s="142"/>
      <c r="BU218" s="142"/>
      <c r="BV218" s="142"/>
      <c r="BW218" s="142"/>
      <c r="BX218" s="142"/>
      <c r="BY218" s="142"/>
      <c r="BZ218" s="142"/>
      <c r="CA218" s="142"/>
      <c r="CB218" s="142"/>
      <c r="CC218" s="142"/>
      <c r="CD218" s="142"/>
      <c r="CE218" s="142"/>
      <c r="CF218" s="142"/>
      <c r="CG218" s="142"/>
      <c r="CH218" s="142"/>
      <c r="CI218" s="142"/>
      <c r="CJ218" s="142"/>
      <c r="CK218" s="142"/>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c r="FH218" s="11"/>
      <c r="FI218" s="11"/>
      <c r="FJ218" s="11"/>
      <c r="FK218" s="11"/>
      <c r="FL218" s="11"/>
      <c r="FM218" s="11"/>
      <c r="FN218" s="11"/>
      <c r="FO218" s="11"/>
      <c r="FP218" s="11"/>
      <c r="FQ218" s="11"/>
      <c r="FR218" s="11"/>
      <c r="FS218" s="11"/>
      <c r="FT218" s="11"/>
      <c r="FU218" s="11"/>
      <c r="FV218" s="11"/>
      <c r="FW218" s="11"/>
      <c r="FX218" s="11"/>
      <c r="FY218" s="11"/>
      <c r="FZ218" s="11"/>
      <c r="GA218" s="11"/>
      <c r="GB218" s="11"/>
      <c r="GC218" s="11"/>
      <c r="GD218" s="11"/>
      <c r="GE218" s="11"/>
      <c r="GF218" s="11"/>
      <c r="GG218" s="11"/>
      <c r="GH218" s="11"/>
      <c r="GI218" s="11"/>
      <c r="GJ218" s="11"/>
      <c r="GK218" s="11"/>
      <c r="GL218" s="11"/>
      <c r="GM218" s="11"/>
      <c r="GN218" s="11"/>
      <c r="GO218" s="11"/>
      <c r="GP218" s="11"/>
      <c r="GQ218" s="11"/>
      <c r="GR218" s="11"/>
      <c r="GS218" s="11"/>
      <c r="GT218" s="11"/>
      <c r="GU218" s="11"/>
      <c r="GV218" s="11"/>
      <c r="GW218" s="11"/>
      <c r="GX218" s="11"/>
      <c r="GY218" s="11"/>
      <c r="GZ218" s="11"/>
      <c r="HA218" s="11"/>
      <c r="HB218" s="11"/>
      <c r="HC218" s="11"/>
      <c r="HD218" s="11"/>
      <c r="HE218" s="11"/>
      <c r="HF218" s="11"/>
      <c r="HG218" s="11"/>
      <c r="HH218" s="11"/>
      <c r="HI218" s="11"/>
      <c r="HJ218" s="11"/>
      <c r="HK218" s="11"/>
      <c r="HL218" s="11"/>
      <c r="HM218" s="11"/>
      <c r="HN218" s="11"/>
      <c r="HO218" s="11"/>
      <c r="HP218" s="11"/>
      <c r="HQ218" s="11"/>
      <c r="HR218" s="11"/>
      <c r="HS218" s="11"/>
      <c r="HT218" s="11"/>
      <c r="HU218" s="11"/>
      <c r="HV218" s="11"/>
      <c r="HW218" s="11"/>
    </row>
    <row r="219" spans="1:231">
      <c r="A219" s="138"/>
      <c r="B219" s="138"/>
      <c r="C219" s="138"/>
      <c r="D219" s="138"/>
      <c r="E219" s="138"/>
      <c r="F219" s="141"/>
      <c r="G219" s="144"/>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c r="AG219" s="142"/>
      <c r="AH219" s="142"/>
      <c r="AI219" s="142"/>
      <c r="AJ219" s="142"/>
      <c r="AK219" s="142"/>
      <c r="AL219" s="142"/>
      <c r="AM219" s="142"/>
      <c r="AN219" s="142"/>
      <c r="AO219" s="142"/>
      <c r="AP219" s="142"/>
      <c r="AQ219" s="142"/>
      <c r="AR219" s="142"/>
      <c r="AS219" s="142"/>
      <c r="AT219" s="142"/>
      <c r="AU219" s="142"/>
      <c r="AV219" s="142"/>
      <c r="AW219" s="142"/>
      <c r="AX219" s="142"/>
      <c r="AY219" s="142"/>
      <c r="AZ219" s="142"/>
      <c r="BA219" s="142"/>
      <c r="BB219" s="142"/>
      <c r="BC219" s="142"/>
      <c r="BD219" s="142"/>
      <c r="BE219" s="142"/>
      <c r="BF219" s="142"/>
      <c r="BG219" s="142"/>
      <c r="BH219" s="142"/>
      <c r="BI219" s="142"/>
      <c r="BJ219" s="142"/>
      <c r="BK219" s="142"/>
      <c r="BL219" s="142"/>
      <c r="BM219" s="142"/>
      <c r="BN219" s="142"/>
      <c r="BO219" s="142"/>
      <c r="BP219" s="142"/>
      <c r="BQ219" s="142"/>
      <c r="BR219" s="142"/>
      <c r="BS219" s="142"/>
      <c r="BT219" s="142"/>
      <c r="BU219" s="142"/>
      <c r="BV219" s="142"/>
      <c r="BW219" s="142"/>
      <c r="BX219" s="142"/>
      <c r="BY219" s="142"/>
      <c r="BZ219" s="142"/>
      <c r="CA219" s="142"/>
      <c r="CB219" s="142"/>
      <c r="CC219" s="142"/>
      <c r="CD219" s="142"/>
      <c r="CE219" s="142"/>
      <c r="CF219" s="142"/>
      <c r="CG219" s="142"/>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c r="FF219" s="11"/>
      <c r="FG219" s="11"/>
      <c r="FH219" s="11"/>
      <c r="FI219" s="11"/>
      <c r="FJ219" s="11"/>
      <c r="FK219" s="11"/>
      <c r="FL219" s="11"/>
      <c r="FM219" s="11"/>
      <c r="FN219" s="11"/>
      <c r="FO219" s="11"/>
      <c r="FP219" s="11"/>
      <c r="FQ219" s="11"/>
      <c r="FR219" s="11"/>
      <c r="FS219" s="11"/>
      <c r="FT219" s="11"/>
      <c r="FU219" s="11"/>
      <c r="FV219" s="11"/>
      <c r="FW219" s="11"/>
      <c r="FX219" s="11"/>
      <c r="FY219" s="11"/>
      <c r="FZ219" s="11"/>
      <c r="GA219" s="11"/>
      <c r="GB219" s="11"/>
      <c r="GC219" s="11"/>
      <c r="GD219" s="11"/>
      <c r="GE219" s="11"/>
      <c r="GF219" s="11"/>
      <c r="GG219" s="11"/>
      <c r="GH219" s="11"/>
      <c r="GI219" s="11"/>
      <c r="GJ219" s="11"/>
      <c r="GK219" s="11"/>
      <c r="GL219" s="11"/>
      <c r="GM219" s="11"/>
      <c r="GN219" s="11"/>
      <c r="GO219" s="11"/>
      <c r="GP219" s="11"/>
      <c r="GQ219" s="11"/>
      <c r="GR219" s="11"/>
      <c r="GS219" s="11"/>
      <c r="GT219" s="11"/>
      <c r="GU219" s="11"/>
      <c r="GV219" s="11"/>
      <c r="GW219" s="11"/>
      <c r="GX219" s="11"/>
      <c r="GY219" s="11"/>
      <c r="GZ219" s="11"/>
      <c r="HA219" s="11"/>
      <c r="HB219" s="11"/>
      <c r="HC219" s="11"/>
      <c r="HD219" s="11"/>
      <c r="HE219" s="11"/>
      <c r="HF219" s="11"/>
      <c r="HG219" s="11"/>
      <c r="HH219" s="11"/>
      <c r="HI219" s="11"/>
      <c r="HJ219" s="11"/>
      <c r="HK219" s="11"/>
      <c r="HL219" s="11"/>
      <c r="HM219" s="11"/>
      <c r="HN219" s="11"/>
      <c r="HO219" s="11"/>
      <c r="HP219" s="11"/>
      <c r="HQ219" s="11"/>
      <c r="HR219" s="11"/>
      <c r="HS219" s="11"/>
    </row>
    <row r="220" spans="1:231">
      <c r="A220" s="138"/>
      <c r="B220" s="138"/>
      <c r="C220" s="138"/>
      <c r="D220" s="138"/>
      <c r="E220" s="138"/>
      <c r="F220" s="141"/>
      <c r="G220" s="91"/>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5"/>
      <c r="AD220" s="145"/>
      <c r="AE220" s="146"/>
      <c r="AF220" s="142"/>
      <c r="AG220" s="142"/>
      <c r="AH220" s="142"/>
      <c r="AI220" s="142"/>
      <c r="AJ220" s="142"/>
      <c r="AK220" s="142"/>
      <c r="AL220" s="142"/>
      <c r="AM220" s="142"/>
      <c r="AN220" s="142"/>
      <c r="AO220" s="142"/>
      <c r="AP220" s="142"/>
      <c r="AQ220" s="142"/>
      <c r="AR220" s="142"/>
      <c r="AS220" s="142"/>
      <c r="AT220" s="142"/>
      <c r="AU220" s="142"/>
      <c r="AV220" s="142"/>
      <c r="AW220" s="142"/>
      <c r="AX220" s="142"/>
      <c r="AY220" s="142"/>
      <c r="AZ220" s="142"/>
      <c r="BA220" s="142"/>
      <c r="BB220" s="142"/>
      <c r="BC220" s="142"/>
      <c r="BD220" s="142"/>
      <c r="BE220" s="142"/>
      <c r="BF220" s="142"/>
      <c r="BG220" s="142"/>
      <c r="BH220" s="142"/>
      <c r="BI220" s="142"/>
      <c r="BJ220" s="142"/>
      <c r="BK220" s="142"/>
      <c r="BL220" s="142"/>
      <c r="BM220" s="142"/>
      <c r="BN220" s="142"/>
      <c r="BO220" s="142"/>
      <c r="BP220" s="142"/>
      <c r="BQ220" s="142"/>
      <c r="BR220" s="142"/>
      <c r="BS220" s="142"/>
      <c r="BT220" s="142"/>
      <c r="BU220" s="142"/>
      <c r="BV220" s="142"/>
      <c r="BW220" s="142"/>
      <c r="BX220" s="142"/>
      <c r="BY220" s="142"/>
      <c r="BZ220" s="142"/>
      <c r="CA220" s="142"/>
      <c r="CB220" s="142"/>
      <c r="CC220" s="142"/>
      <c r="CD220" s="142"/>
      <c r="CE220" s="142"/>
      <c r="CF220" s="142"/>
      <c r="CG220" s="142"/>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c r="EG220" s="11"/>
      <c r="EH220" s="11"/>
      <c r="EI220" s="11"/>
      <c r="EJ220" s="11"/>
      <c r="EK220" s="11"/>
      <c r="EL220" s="11"/>
      <c r="EM220" s="11"/>
      <c r="EN220" s="11"/>
      <c r="EO220" s="11"/>
      <c r="EP220" s="11"/>
      <c r="EQ220" s="11"/>
      <c r="ER220" s="11"/>
      <c r="ES220" s="11"/>
      <c r="ET220" s="11"/>
      <c r="EU220" s="11"/>
      <c r="EV220" s="11"/>
      <c r="EW220" s="11"/>
      <c r="EX220" s="11"/>
      <c r="EY220" s="11"/>
      <c r="EZ220" s="11"/>
      <c r="FA220" s="11"/>
      <c r="FB220" s="11"/>
      <c r="FC220" s="11"/>
      <c r="FD220" s="11"/>
      <c r="FE220" s="11"/>
      <c r="FF220" s="11"/>
      <c r="FG220" s="11"/>
      <c r="FH220" s="11"/>
      <c r="FI220" s="11"/>
      <c r="FJ220" s="11"/>
      <c r="FK220" s="11"/>
      <c r="FL220" s="11"/>
      <c r="FM220" s="11"/>
      <c r="FN220" s="11"/>
      <c r="FO220" s="11"/>
      <c r="FP220" s="11"/>
      <c r="FQ220" s="11"/>
      <c r="FR220" s="11"/>
      <c r="FS220" s="11"/>
      <c r="FT220" s="11"/>
      <c r="FU220" s="11"/>
      <c r="FV220" s="11"/>
      <c r="FW220" s="11"/>
      <c r="FX220" s="11"/>
      <c r="FY220" s="11"/>
      <c r="FZ220" s="11"/>
      <c r="GA220" s="11"/>
      <c r="GB220" s="11"/>
      <c r="GC220" s="11"/>
      <c r="GD220" s="11"/>
      <c r="GE220" s="11"/>
      <c r="GF220" s="11"/>
      <c r="GG220" s="11"/>
      <c r="GH220" s="11"/>
      <c r="GI220" s="11"/>
      <c r="GJ220" s="11"/>
      <c r="GK220" s="11"/>
      <c r="GL220" s="11"/>
      <c r="GM220" s="11"/>
      <c r="GN220" s="11"/>
      <c r="GO220" s="11"/>
      <c r="GP220" s="11"/>
      <c r="GQ220" s="11"/>
      <c r="GR220" s="11"/>
      <c r="GS220" s="11"/>
      <c r="GT220" s="11"/>
      <c r="GU220" s="11"/>
      <c r="GV220" s="11"/>
      <c r="GW220" s="11"/>
      <c r="GX220" s="11"/>
      <c r="GY220" s="11"/>
      <c r="GZ220" s="11"/>
      <c r="HA220" s="11"/>
      <c r="HB220" s="11"/>
      <c r="HC220" s="11"/>
      <c r="HD220" s="11"/>
      <c r="HE220" s="11"/>
      <c r="HF220" s="11"/>
      <c r="HG220" s="11"/>
      <c r="HH220" s="11"/>
      <c r="HI220" s="11"/>
      <c r="HJ220" s="11"/>
      <c r="HK220" s="11"/>
      <c r="HL220" s="11"/>
      <c r="HM220" s="11"/>
      <c r="HN220" s="11"/>
      <c r="HO220" s="11"/>
      <c r="HP220" s="11"/>
      <c r="HQ220" s="11"/>
      <c r="HR220" s="11"/>
      <c r="HS220" s="11"/>
    </row>
    <row r="221" spans="1:231">
      <c r="A221" s="230"/>
      <c r="B221" s="230"/>
      <c r="C221" s="230"/>
      <c r="D221" s="230"/>
      <c r="E221" s="230"/>
      <c r="F221" s="230"/>
      <c r="G221" s="230"/>
      <c r="H221" s="230"/>
      <c r="I221" s="230"/>
      <c r="J221" s="230"/>
      <c r="K221" s="230"/>
      <c r="L221" s="230"/>
      <c r="M221" s="230"/>
      <c r="N221" s="230"/>
      <c r="O221" s="230"/>
      <c r="P221" s="230"/>
      <c r="Q221" s="230"/>
      <c r="R221" s="185"/>
      <c r="S221" s="185"/>
      <c r="T221" s="185"/>
      <c r="U221" s="185"/>
      <c r="V221" s="185"/>
      <c r="W221" s="185"/>
      <c r="X221" s="185"/>
      <c r="Y221" s="185"/>
      <c r="Z221" s="185"/>
      <c r="AA221" s="185"/>
      <c r="AB221" s="142"/>
      <c r="AC221" s="145"/>
      <c r="AD221" s="147"/>
      <c r="AE221" s="146"/>
      <c r="AF221" s="142"/>
      <c r="AG221" s="142"/>
      <c r="AH221" s="142"/>
      <c r="AI221" s="142"/>
      <c r="AJ221" s="142"/>
      <c r="AK221" s="142"/>
      <c r="AL221" s="142"/>
      <c r="AM221" s="142"/>
      <c r="AN221" s="142"/>
      <c r="AO221" s="142"/>
      <c r="AP221" s="142"/>
      <c r="AQ221" s="142"/>
      <c r="AR221" s="142"/>
      <c r="AS221" s="142"/>
      <c r="AT221" s="142"/>
      <c r="AU221" s="142"/>
      <c r="AV221" s="142"/>
      <c r="AW221" s="142"/>
      <c r="AX221" s="142"/>
      <c r="AY221" s="142"/>
      <c r="AZ221" s="142"/>
      <c r="BA221" s="142"/>
      <c r="BB221" s="142"/>
      <c r="BC221" s="142"/>
      <c r="BD221" s="142"/>
      <c r="BE221" s="142"/>
      <c r="BF221" s="142"/>
      <c r="BG221" s="142"/>
      <c r="BH221" s="142"/>
      <c r="BI221" s="142"/>
      <c r="BJ221" s="142"/>
      <c r="BK221" s="142"/>
      <c r="BL221" s="142"/>
      <c r="BM221" s="142"/>
      <c r="BN221" s="142"/>
      <c r="BO221" s="142"/>
      <c r="BP221" s="142"/>
      <c r="BQ221" s="142"/>
      <c r="BR221" s="142"/>
      <c r="BS221" s="142"/>
      <c r="BT221" s="142"/>
      <c r="BU221" s="142"/>
      <c r="BV221" s="142"/>
      <c r="BW221" s="142"/>
      <c r="BX221" s="142"/>
      <c r="BY221" s="142"/>
      <c r="BZ221" s="142"/>
      <c r="CA221" s="142"/>
      <c r="CB221" s="142"/>
      <c r="CC221" s="142"/>
      <c r="CD221" s="142"/>
      <c r="CE221" s="142"/>
      <c r="CF221" s="142"/>
      <c r="CG221" s="142"/>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c r="EG221" s="11"/>
      <c r="EH221" s="11"/>
      <c r="EI221" s="11"/>
      <c r="EJ221" s="11"/>
      <c r="EK221" s="11"/>
      <c r="EL221" s="11"/>
      <c r="EM221" s="11"/>
      <c r="EN221" s="11"/>
      <c r="EO221" s="11"/>
      <c r="EP221" s="11"/>
      <c r="EQ221" s="11"/>
      <c r="ER221" s="11"/>
      <c r="ES221" s="11"/>
      <c r="ET221" s="11"/>
      <c r="EU221" s="11"/>
      <c r="EV221" s="11"/>
      <c r="EW221" s="11"/>
      <c r="EX221" s="11"/>
      <c r="EY221" s="11"/>
      <c r="EZ221" s="11"/>
      <c r="FA221" s="11"/>
      <c r="FB221" s="11"/>
      <c r="FC221" s="11"/>
      <c r="FD221" s="11"/>
      <c r="FE221" s="11"/>
      <c r="FF221" s="11"/>
      <c r="FG221" s="11"/>
      <c r="FH221" s="11"/>
      <c r="FI221" s="11"/>
      <c r="FJ221" s="11"/>
      <c r="FK221" s="11"/>
      <c r="FL221" s="11"/>
      <c r="FM221" s="11"/>
      <c r="FN221" s="11"/>
      <c r="FO221" s="11"/>
      <c r="FP221" s="11"/>
      <c r="FQ221" s="11"/>
      <c r="FR221" s="11"/>
      <c r="FS221" s="11"/>
      <c r="FT221" s="11"/>
      <c r="FU221" s="11"/>
      <c r="FV221" s="11"/>
      <c r="FW221" s="11"/>
      <c r="FX221" s="11"/>
      <c r="FY221" s="11"/>
      <c r="FZ221" s="11"/>
      <c r="GA221" s="11"/>
      <c r="GB221" s="11"/>
      <c r="GC221" s="11"/>
      <c r="GD221" s="11"/>
      <c r="GE221" s="11"/>
      <c r="GF221" s="11"/>
      <c r="GG221" s="11"/>
      <c r="GH221" s="11"/>
      <c r="GI221" s="11"/>
      <c r="GJ221" s="11"/>
      <c r="GK221" s="11"/>
      <c r="GL221" s="11"/>
      <c r="GM221" s="11"/>
      <c r="GN221" s="11"/>
      <c r="GO221" s="11"/>
      <c r="GP221" s="11"/>
      <c r="GQ221" s="11"/>
      <c r="GR221" s="11"/>
      <c r="GS221" s="11"/>
      <c r="GT221" s="11"/>
      <c r="GU221" s="11"/>
      <c r="GV221" s="11"/>
      <c r="GW221" s="11"/>
      <c r="GX221" s="11"/>
      <c r="GY221" s="11"/>
      <c r="GZ221" s="11"/>
      <c r="HA221" s="11"/>
      <c r="HB221" s="11"/>
      <c r="HC221" s="11"/>
      <c r="HD221" s="11"/>
      <c r="HE221" s="11"/>
      <c r="HF221" s="11"/>
      <c r="HG221" s="11"/>
      <c r="HH221" s="11"/>
      <c r="HI221" s="11"/>
      <c r="HJ221" s="11"/>
      <c r="HK221" s="11"/>
      <c r="HL221" s="11"/>
      <c r="HM221" s="11"/>
      <c r="HN221" s="11"/>
      <c r="HO221" s="11"/>
      <c r="HP221" s="11"/>
      <c r="HQ221" s="11"/>
      <c r="HR221" s="11"/>
      <c r="HS221" s="11"/>
    </row>
    <row r="222" spans="1:231">
      <c r="A222" s="231"/>
      <c r="B222" s="231"/>
      <c r="C222" s="231"/>
      <c r="D222" s="231"/>
      <c r="E222" s="231"/>
      <c r="F222" s="231"/>
      <c r="G222" s="231"/>
      <c r="H222" s="231"/>
      <c r="I222" s="231"/>
      <c r="J222" s="231"/>
      <c r="K222" s="231"/>
      <c r="L222" s="231"/>
      <c r="M222" s="231"/>
      <c r="N222" s="231"/>
      <c r="O222" s="231"/>
      <c r="P222" s="231"/>
      <c r="Q222" s="231"/>
      <c r="R222" s="186"/>
      <c r="S222" s="186"/>
      <c r="T222" s="186"/>
      <c r="U222" s="186"/>
      <c r="V222" s="186"/>
      <c r="W222" s="186"/>
      <c r="X222" s="186"/>
      <c r="Y222" s="186"/>
      <c r="Z222" s="186"/>
      <c r="AA222" s="186"/>
      <c r="AB222" s="12"/>
      <c r="AC222" s="150"/>
      <c r="AD222" s="151"/>
      <c r="AE222" s="152"/>
    </row>
    <row r="223" spans="1:231">
      <c r="F223" s="148"/>
      <c r="G223" s="149"/>
      <c r="P223" s="12"/>
      <c r="Q223" s="12"/>
      <c r="R223" s="12"/>
      <c r="S223" s="12"/>
      <c r="T223" s="12"/>
      <c r="U223" s="12"/>
      <c r="V223" s="12"/>
      <c r="W223" s="12"/>
      <c r="X223" s="12"/>
      <c r="Y223" s="12"/>
      <c r="Z223" s="12"/>
      <c r="AA223" s="12"/>
      <c r="AB223" s="12"/>
    </row>
    <row r="224" spans="1:231">
      <c r="F224" s="148"/>
      <c r="G224" s="149"/>
      <c r="P224" s="12"/>
      <c r="Q224" s="12"/>
      <c r="R224" s="12"/>
      <c r="S224" s="12"/>
      <c r="T224" s="12"/>
      <c r="U224" s="12"/>
      <c r="V224" s="12"/>
      <c r="W224" s="12"/>
      <c r="X224" s="12"/>
      <c r="Y224" s="12"/>
      <c r="Z224" s="12"/>
      <c r="AA224" s="12"/>
      <c r="AB224" s="12"/>
    </row>
    <row r="225" spans="1:42">
      <c r="A225" s="231"/>
      <c r="B225" s="231"/>
      <c r="C225" s="231"/>
      <c r="D225" s="231"/>
      <c r="E225" s="231"/>
      <c r="F225" s="231"/>
      <c r="G225" s="231"/>
      <c r="H225" s="231"/>
      <c r="I225" s="231"/>
      <c r="J225" s="231"/>
      <c r="K225" s="231"/>
      <c r="L225" s="231"/>
      <c r="M225" s="231"/>
      <c r="N225" s="231"/>
      <c r="O225" s="231"/>
      <c r="P225" s="231"/>
      <c r="Q225" s="231"/>
      <c r="R225" s="186"/>
      <c r="S225" s="186"/>
      <c r="T225" s="186"/>
      <c r="U225" s="186"/>
      <c r="V225" s="186"/>
      <c r="W225" s="186"/>
      <c r="X225" s="186"/>
      <c r="Y225" s="186"/>
      <c r="Z225" s="186"/>
      <c r="AA225" s="186"/>
      <c r="AB225" s="153"/>
      <c r="AL225" s="154"/>
    </row>
    <row r="226" spans="1:42">
      <c r="F226" s="148"/>
      <c r="G226" s="149"/>
      <c r="P226" s="12"/>
      <c r="Q226" s="12"/>
      <c r="R226" s="12"/>
      <c r="S226" s="12"/>
      <c r="T226" s="12"/>
      <c r="U226" s="12"/>
      <c r="V226" s="12"/>
      <c r="W226" s="12"/>
      <c r="X226" s="12"/>
      <c r="Y226" s="12"/>
      <c r="Z226" s="12"/>
      <c r="AA226" s="12"/>
      <c r="AB226" s="155"/>
      <c r="AL226" s="154">
        <v>400858600.91000003</v>
      </c>
    </row>
    <row r="227" spans="1:42">
      <c r="F227" s="148"/>
      <c r="G227" s="149"/>
      <c r="P227" s="12"/>
      <c r="Q227" s="12"/>
      <c r="R227" s="12"/>
      <c r="S227" s="12"/>
      <c r="T227" s="12"/>
      <c r="U227" s="12"/>
      <c r="V227" s="12"/>
      <c r="W227" s="12"/>
      <c r="X227" s="12"/>
      <c r="Y227" s="12"/>
      <c r="Z227" s="12"/>
      <c r="AA227" s="12"/>
      <c r="AB227" s="155"/>
      <c r="AL227" s="154">
        <v>300000000</v>
      </c>
    </row>
    <row r="228" spans="1:42">
      <c r="F228" s="148"/>
      <c r="G228" s="149"/>
      <c r="P228" s="12"/>
      <c r="Q228" s="12"/>
      <c r="R228" s="12"/>
      <c r="S228" s="12"/>
      <c r="T228" s="12"/>
      <c r="U228" s="12"/>
      <c r="V228" s="12"/>
      <c r="W228" s="12"/>
      <c r="X228" s="12"/>
      <c r="Y228" s="12"/>
      <c r="Z228" s="12"/>
      <c r="AA228" s="12"/>
      <c r="AB228" s="12"/>
      <c r="AL228" s="154">
        <v>53982174.420000002</v>
      </c>
    </row>
    <row r="229" spans="1:42">
      <c r="P229" s="166"/>
      <c r="Q229" s="148"/>
      <c r="R229" s="148"/>
      <c r="S229" s="148"/>
      <c r="T229" s="148"/>
      <c r="U229" s="148"/>
      <c r="V229" s="148"/>
      <c r="W229" s="148"/>
      <c r="X229" s="148"/>
      <c r="Y229" s="148"/>
      <c r="Z229" s="148"/>
      <c r="AA229" s="148"/>
      <c r="AB229" s="149"/>
      <c r="AP229" s="154">
        <f>AL226-AL227-AL228</f>
        <v>46876426.490000024</v>
      </c>
    </row>
    <row r="230" spans="1:42">
      <c r="P230" s="166"/>
      <c r="Q230" s="148"/>
      <c r="R230" s="148"/>
      <c r="S230" s="148"/>
      <c r="T230" s="148"/>
      <c r="U230" s="148"/>
      <c r="V230" s="148"/>
      <c r="W230" s="148"/>
      <c r="X230" s="148"/>
      <c r="Y230" s="148"/>
      <c r="Z230" s="148"/>
      <c r="AA230" s="148"/>
      <c r="AB230" s="149"/>
      <c r="AP230" s="154"/>
    </row>
    <row r="231" spans="1:42">
      <c r="P231" s="166"/>
      <c r="Q231" s="148"/>
      <c r="R231" s="148"/>
      <c r="S231" s="148"/>
      <c r="T231" s="148"/>
      <c r="U231" s="148"/>
      <c r="V231" s="148"/>
      <c r="W231" s="148"/>
      <c r="X231" s="148"/>
      <c r="Y231" s="148"/>
      <c r="Z231" s="148"/>
      <c r="AA231" s="148"/>
      <c r="AB231" s="149"/>
      <c r="AP231" s="154"/>
    </row>
    <row r="232" spans="1:42">
      <c r="P232" s="166"/>
      <c r="Q232" s="148"/>
      <c r="R232" s="148"/>
      <c r="S232" s="148"/>
      <c r="T232" s="148"/>
      <c r="U232" s="148"/>
      <c r="V232" s="148"/>
      <c r="W232" s="148"/>
      <c r="X232" s="148"/>
      <c r="Y232" s="148"/>
      <c r="Z232" s="148"/>
      <c r="AA232" s="148"/>
      <c r="AB232" s="149"/>
    </row>
    <row r="233" spans="1:42">
      <c r="P233" s="166"/>
      <c r="Q233" s="148"/>
      <c r="R233" s="148"/>
      <c r="S233" s="148"/>
      <c r="T233" s="148"/>
      <c r="U233" s="148"/>
      <c r="V233" s="148"/>
      <c r="W233" s="148"/>
      <c r="X233" s="148"/>
      <c r="Y233" s="148"/>
      <c r="Z233" s="148"/>
      <c r="AA233" s="148"/>
      <c r="AB233" s="149"/>
    </row>
    <row r="234" spans="1:42">
      <c r="P234" s="166"/>
      <c r="Q234" s="148"/>
      <c r="R234" s="148"/>
      <c r="S234" s="148"/>
      <c r="T234" s="148"/>
      <c r="U234" s="148"/>
      <c r="V234" s="148"/>
      <c r="W234" s="148"/>
      <c r="X234" s="148"/>
      <c r="Y234" s="148"/>
      <c r="Z234" s="148"/>
      <c r="AA234" s="148"/>
      <c r="AB234" s="149"/>
    </row>
    <row r="235" spans="1:42">
      <c r="P235" s="166"/>
      <c r="Q235" s="148"/>
      <c r="R235" s="148"/>
      <c r="S235" s="148"/>
      <c r="T235" s="148"/>
      <c r="U235" s="148"/>
      <c r="V235" s="148"/>
      <c r="W235" s="148"/>
      <c r="X235" s="148"/>
      <c r="Y235" s="148"/>
      <c r="Z235" s="148"/>
      <c r="AA235" s="148"/>
      <c r="AB235" s="149"/>
    </row>
    <row r="236" spans="1:42">
      <c r="P236" s="166"/>
      <c r="Q236" s="148"/>
      <c r="R236" s="148"/>
      <c r="S236" s="148"/>
      <c r="T236" s="148"/>
      <c r="U236" s="148"/>
      <c r="V236" s="148"/>
      <c r="W236" s="148"/>
      <c r="X236" s="148"/>
      <c r="Y236" s="148"/>
      <c r="Z236" s="148"/>
      <c r="AA236" s="148"/>
      <c r="AB236" s="149"/>
    </row>
    <row r="237" spans="1:42">
      <c r="P237" s="166"/>
      <c r="Q237" s="148"/>
      <c r="R237" s="148"/>
      <c r="S237" s="148"/>
      <c r="T237" s="148"/>
      <c r="U237" s="148"/>
      <c r="V237" s="148"/>
      <c r="W237" s="148"/>
      <c r="X237" s="148"/>
      <c r="Y237" s="148"/>
      <c r="Z237" s="148"/>
      <c r="AA237" s="148"/>
      <c r="AB237" s="149"/>
    </row>
    <row r="238" spans="1:42">
      <c r="P238" s="166"/>
      <c r="Q238" s="148"/>
      <c r="R238" s="148"/>
      <c r="S238" s="148"/>
      <c r="T238" s="148"/>
      <c r="U238" s="148"/>
      <c r="V238" s="148"/>
      <c r="W238" s="148"/>
      <c r="X238" s="148"/>
      <c r="Y238" s="148"/>
      <c r="Z238" s="148"/>
      <c r="AA238" s="148"/>
      <c r="AB238" s="149"/>
    </row>
    <row r="239" spans="1:42">
      <c r="P239" s="166"/>
      <c r="Q239" s="148"/>
      <c r="R239" s="148"/>
      <c r="S239" s="148"/>
      <c r="T239" s="148"/>
      <c r="U239" s="148"/>
      <c r="V239" s="148"/>
      <c r="W239" s="148"/>
      <c r="X239" s="148"/>
      <c r="Y239" s="148"/>
      <c r="Z239" s="148"/>
      <c r="AA239" s="148"/>
      <c r="AB239" s="149"/>
    </row>
    <row r="240" spans="1:42">
      <c r="P240" s="166"/>
      <c r="Q240" s="148"/>
      <c r="R240" s="148"/>
      <c r="S240" s="148"/>
      <c r="T240" s="148"/>
      <c r="U240" s="148"/>
      <c r="V240" s="148"/>
      <c r="W240" s="148"/>
      <c r="X240" s="148"/>
      <c r="Y240" s="148"/>
      <c r="Z240" s="148"/>
      <c r="AA240" s="148"/>
      <c r="AB240" s="149"/>
    </row>
    <row r="241" spans="16:28">
      <c r="P241" s="166"/>
      <c r="Q241" s="148"/>
      <c r="R241" s="148"/>
      <c r="S241" s="148"/>
      <c r="T241" s="148"/>
      <c r="U241" s="148"/>
      <c r="V241" s="148"/>
      <c r="W241" s="148"/>
      <c r="X241" s="148"/>
      <c r="Y241" s="148"/>
      <c r="Z241" s="148"/>
      <c r="AA241" s="148"/>
      <c r="AB241" s="149"/>
    </row>
    <row r="242" spans="16:28">
      <c r="P242" s="166"/>
      <c r="Q242" s="148"/>
      <c r="R242" s="148"/>
      <c r="S242" s="148"/>
      <c r="T242" s="148"/>
      <c r="U242" s="148"/>
      <c r="V242" s="148"/>
      <c r="W242" s="148"/>
      <c r="X242" s="148"/>
      <c r="Y242" s="148"/>
      <c r="Z242" s="148"/>
      <c r="AA242" s="148"/>
      <c r="AB242" s="149"/>
    </row>
    <row r="243" spans="16:28">
      <c r="P243" s="167"/>
      <c r="Q243" s="148"/>
      <c r="R243" s="148"/>
      <c r="S243" s="148"/>
      <c r="T243" s="148"/>
      <c r="U243" s="148"/>
      <c r="V243" s="148"/>
      <c r="W243" s="148"/>
      <c r="X243" s="148"/>
      <c r="Y243" s="148"/>
      <c r="Z243" s="148"/>
      <c r="AA243" s="148"/>
      <c r="AB243" s="149"/>
    </row>
    <row r="244" spans="16:28">
      <c r="P244" s="167"/>
      <c r="Q244" s="148"/>
      <c r="R244" s="148"/>
      <c r="S244" s="148"/>
      <c r="T244" s="148"/>
      <c r="U244" s="148"/>
      <c r="V244" s="148"/>
      <c r="W244" s="148"/>
      <c r="X244" s="148"/>
      <c r="Y244" s="148"/>
      <c r="Z244" s="148"/>
      <c r="AA244" s="148"/>
      <c r="AB244" s="149"/>
    </row>
    <row r="245" spans="16:28">
      <c r="P245" s="166"/>
      <c r="Q245" s="148"/>
      <c r="R245" s="148"/>
      <c r="S245" s="148"/>
      <c r="T245" s="148"/>
      <c r="U245" s="148"/>
      <c r="V245" s="148"/>
      <c r="W245" s="148"/>
      <c r="X245" s="148"/>
      <c r="Y245" s="148"/>
      <c r="Z245" s="148"/>
      <c r="AA245" s="148"/>
      <c r="AB245" s="149"/>
    </row>
    <row r="246" spans="16:28">
      <c r="P246" s="166"/>
      <c r="Q246" s="148"/>
      <c r="R246" s="148"/>
      <c r="S246" s="148"/>
      <c r="T246" s="148"/>
      <c r="U246" s="148"/>
      <c r="V246" s="148"/>
      <c r="W246" s="148"/>
      <c r="X246" s="148"/>
      <c r="Y246" s="148"/>
      <c r="Z246" s="148"/>
      <c r="AA246" s="148"/>
      <c r="AB246" s="149"/>
    </row>
    <row r="247" spans="16:28">
      <c r="P247" s="166"/>
      <c r="Q247" s="148"/>
      <c r="R247" s="148"/>
      <c r="S247" s="148"/>
      <c r="T247" s="148"/>
      <c r="U247" s="148"/>
      <c r="V247" s="148"/>
      <c r="W247" s="148"/>
      <c r="X247" s="148"/>
      <c r="Y247" s="148"/>
      <c r="Z247" s="148"/>
      <c r="AA247" s="148"/>
      <c r="AB247" s="149"/>
    </row>
    <row r="248" spans="16:28">
      <c r="P248" s="166"/>
      <c r="Q248" s="148"/>
      <c r="R248" s="148"/>
      <c r="S248" s="148"/>
      <c r="T248" s="148"/>
      <c r="U248" s="148"/>
      <c r="V248" s="148"/>
      <c r="W248" s="148"/>
      <c r="X248" s="148"/>
      <c r="Y248" s="148"/>
      <c r="Z248" s="148"/>
      <c r="AA248" s="148"/>
      <c r="AB248" s="149"/>
    </row>
    <row r="249" spans="16:28">
      <c r="P249" s="166"/>
      <c r="Q249" s="148"/>
      <c r="R249" s="148"/>
      <c r="S249" s="148"/>
      <c r="T249" s="148"/>
      <c r="U249" s="148"/>
      <c r="V249" s="148"/>
      <c r="W249" s="148"/>
      <c r="X249" s="148"/>
      <c r="Y249" s="148"/>
      <c r="Z249" s="148"/>
      <c r="AA249" s="148"/>
      <c r="AB249" s="149"/>
    </row>
    <row r="250" spans="16:28">
      <c r="P250" s="166"/>
      <c r="Q250" s="148"/>
      <c r="R250" s="148"/>
      <c r="S250" s="148"/>
      <c r="T250" s="148"/>
      <c r="U250" s="148"/>
      <c r="V250" s="148"/>
      <c r="W250" s="148"/>
      <c r="X250" s="148"/>
      <c r="Y250" s="148"/>
      <c r="Z250" s="148"/>
      <c r="AA250" s="148"/>
      <c r="AB250" s="149"/>
    </row>
    <row r="251" spans="16:28">
      <c r="P251" s="166"/>
      <c r="Q251" s="148"/>
      <c r="R251" s="148"/>
      <c r="S251" s="148"/>
      <c r="T251" s="148"/>
      <c r="U251" s="148"/>
      <c r="V251" s="148"/>
      <c r="W251" s="148"/>
      <c r="X251" s="148"/>
      <c r="Y251" s="148"/>
      <c r="Z251" s="148"/>
      <c r="AA251" s="148"/>
      <c r="AB251" s="149"/>
    </row>
    <row r="252" spans="16:28">
      <c r="P252" s="166"/>
      <c r="Q252" s="148"/>
      <c r="R252" s="148"/>
      <c r="S252" s="148"/>
      <c r="T252" s="148"/>
      <c r="U252" s="148"/>
      <c r="V252" s="148"/>
      <c r="W252" s="148"/>
      <c r="X252" s="148"/>
      <c r="Y252" s="148"/>
      <c r="Z252" s="148"/>
      <c r="AA252" s="148"/>
      <c r="AB252" s="149"/>
    </row>
    <row r="253" spans="16:28">
      <c r="P253" s="166"/>
      <c r="Q253" s="148"/>
      <c r="R253" s="148"/>
      <c r="S253" s="148"/>
      <c r="T253" s="148"/>
      <c r="U253" s="148"/>
      <c r="V253" s="148"/>
      <c r="W253" s="148"/>
      <c r="X253" s="148"/>
      <c r="Y253" s="148"/>
      <c r="Z253" s="148"/>
      <c r="AA253" s="148"/>
      <c r="AB253" s="149"/>
    </row>
    <row r="254" spans="16:28">
      <c r="P254" s="166"/>
      <c r="Q254" s="148"/>
      <c r="R254" s="148"/>
      <c r="S254" s="148"/>
      <c r="T254" s="148"/>
      <c r="U254" s="148"/>
      <c r="V254" s="148"/>
      <c r="W254" s="148"/>
      <c r="X254" s="148"/>
      <c r="Y254" s="148"/>
      <c r="Z254" s="148"/>
      <c r="AA254" s="148"/>
      <c r="AB254" s="149"/>
    </row>
    <row r="255" spans="16:28">
      <c r="P255" s="166"/>
      <c r="Q255" s="148"/>
      <c r="R255" s="148"/>
      <c r="S255" s="148"/>
      <c r="T255" s="148"/>
      <c r="U255" s="148"/>
      <c r="V255" s="148"/>
      <c r="W255" s="148"/>
      <c r="X255" s="148"/>
      <c r="Y255" s="148"/>
      <c r="Z255" s="148"/>
      <c r="AA255" s="148"/>
      <c r="AB255" s="149"/>
    </row>
    <row r="256" spans="16:28">
      <c r="P256" s="166"/>
      <c r="Q256" s="148"/>
      <c r="R256" s="148"/>
      <c r="S256" s="148"/>
      <c r="T256" s="148"/>
      <c r="U256" s="148"/>
      <c r="V256" s="148"/>
      <c r="W256" s="148"/>
      <c r="X256" s="148"/>
      <c r="Y256" s="148"/>
      <c r="Z256" s="148"/>
      <c r="AA256" s="148"/>
      <c r="AB256" s="149"/>
    </row>
    <row r="257" spans="16:28">
      <c r="P257" s="168"/>
      <c r="Q257" s="148"/>
      <c r="R257" s="148"/>
      <c r="S257" s="148"/>
      <c r="T257" s="148"/>
      <c r="U257" s="148"/>
      <c r="V257" s="148"/>
      <c r="W257" s="148"/>
      <c r="X257" s="148"/>
      <c r="Y257" s="148"/>
      <c r="Z257" s="148"/>
      <c r="AA257" s="148"/>
      <c r="AB257" s="149"/>
    </row>
    <row r="258" spans="16:28">
      <c r="P258" s="166"/>
      <c r="Q258" s="148"/>
      <c r="R258" s="148"/>
      <c r="S258" s="148"/>
      <c r="T258" s="148"/>
      <c r="U258" s="148"/>
      <c r="V258" s="148"/>
      <c r="W258" s="148"/>
      <c r="X258" s="148"/>
      <c r="Y258" s="148"/>
      <c r="Z258" s="148"/>
      <c r="AA258" s="148"/>
      <c r="AB258" s="149"/>
    </row>
    <row r="259" spans="16:28">
      <c r="P259" s="166"/>
      <c r="Q259" s="148"/>
      <c r="R259" s="148"/>
      <c r="S259" s="148"/>
      <c r="T259" s="148"/>
      <c r="U259" s="148"/>
      <c r="V259" s="148"/>
      <c r="W259" s="148"/>
      <c r="X259" s="148"/>
      <c r="Y259" s="148"/>
      <c r="Z259" s="148"/>
      <c r="AA259" s="148"/>
      <c r="AB259" s="149"/>
    </row>
    <row r="260" spans="16:28">
      <c r="P260" s="168"/>
      <c r="Q260" s="148"/>
      <c r="R260" s="148"/>
      <c r="S260" s="148"/>
      <c r="T260" s="148"/>
      <c r="U260" s="148"/>
      <c r="V260" s="148"/>
      <c r="W260" s="148"/>
      <c r="X260" s="148"/>
      <c r="Y260" s="148"/>
      <c r="Z260" s="148"/>
      <c r="AA260" s="148"/>
      <c r="AB260" s="149"/>
    </row>
    <row r="261" spans="16:28">
      <c r="P261" s="166"/>
      <c r="Q261" s="148"/>
      <c r="R261" s="148"/>
      <c r="S261" s="148"/>
      <c r="T261" s="148"/>
      <c r="U261" s="148"/>
      <c r="V261" s="148"/>
      <c r="W261" s="148"/>
      <c r="X261" s="148"/>
      <c r="Y261" s="148"/>
      <c r="Z261" s="148"/>
      <c r="AA261" s="148"/>
      <c r="AB261" s="149"/>
    </row>
    <row r="262" spans="16:28">
      <c r="P262" s="166"/>
      <c r="Q262" s="148"/>
      <c r="R262" s="148"/>
      <c r="S262" s="148"/>
      <c r="T262" s="148"/>
      <c r="U262" s="148"/>
      <c r="V262" s="148"/>
      <c r="W262" s="148"/>
      <c r="X262" s="148"/>
      <c r="Y262" s="148"/>
      <c r="Z262" s="148"/>
      <c r="AA262" s="148"/>
      <c r="AB262" s="149"/>
    </row>
    <row r="263" spans="16:28">
      <c r="P263" s="166"/>
      <c r="Q263" s="148"/>
      <c r="R263" s="148"/>
      <c r="S263" s="148"/>
      <c r="T263" s="148"/>
      <c r="U263" s="148"/>
      <c r="V263" s="148"/>
      <c r="W263" s="148"/>
      <c r="X263" s="148"/>
      <c r="Y263" s="148"/>
      <c r="Z263" s="148"/>
      <c r="AA263" s="148"/>
      <c r="AB263" s="149"/>
    </row>
    <row r="264" spans="16:28">
      <c r="P264" s="166"/>
      <c r="Q264" s="148"/>
      <c r="R264" s="148"/>
      <c r="S264" s="148"/>
      <c r="T264" s="148"/>
      <c r="U264" s="148"/>
      <c r="V264" s="148"/>
      <c r="W264" s="148"/>
      <c r="X264" s="148"/>
      <c r="Y264" s="148"/>
      <c r="Z264" s="148"/>
      <c r="AA264" s="148"/>
      <c r="AB264" s="149"/>
    </row>
    <row r="265" spans="16:28">
      <c r="P265" s="166"/>
      <c r="Q265" s="148"/>
      <c r="R265" s="148"/>
      <c r="S265" s="148"/>
      <c r="T265" s="148"/>
      <c r="U265" s="148"/>
      <c r="V265" s="148"/>
      <c r="W265" s="148"/>
      <c r="X265" s="148"/>
      <c r="Y265" s="148"/>
      <c r="Z265" s="148"/>
      <c r="AA265" s="148"/>
      <c r="AB265" s="149"/>
    </row>
    <row r="266" spans="16:28">
      <c r="P266" s="166"/>
      <c r="Q266" s="148"/>
      <c r="R266" s="148"/>
      <c r="S266" s="148"/>
      <c r="T266" s="148"/>
      <c r="U266" s="148"/>
      <c r="V266" s="148"/>
      <c r="W266" s="148"/>
      <c r="X266" s="148"/>
      <c r="Y266" s="148"/>
      <c r="Z266" s="148"/>
      <c r="AA266" s="148"/>
      <c r="AB266" s="149"/>
    </row>
    <row r="267" spans="16:28">
      <c r="P267" s="166"/>
      <c r="Q267" s="148"/>
      <c r="R267" s="148"/>
      <c r="S267" s="148"/>
      <c r="T267" s="148"/>
      <c r="U267" s="148"/>
      <c r="V267" s="148"/>
      <c r="W267" s="148"/>
      <c r="X267" s="148"/>
      <c r="Y267" s="148"/>
      <c r="Z267" s="148"/>
      <c r="AA267" s="148"/>
      <c r="AB267" s="149"/>
    </row>
    <row r="268" spans="16:28">
      <c r="P268" s="168"/>
      <c r="Q268" s="148"/>
      <c r="R268" s="148"/>
      <c r="S268" s="148"/>
      <c r="T268" s="148"/>
      <c r="U268" s="148"/>
      <c r="V268" s="148"/>
      <c r="W268" s="148"/>
      <c r="X268" s="148"/>
      <c r="Y268" s="148"/>
      <c r="Z268" s="148"/>
      <c r="AA268" s="148"/>
      <c r="AB268" s="149"/>
    </row>
    <row r="269" spans="16:28">
      <c r="P269" s="166"/>
      <c r="Q269" s="148"/>
      <c r="R269" s="148"/>
      <c r="S269" s="148"/>
      <c r="T269" s="148"/>
      <c r="U269" s="148"/>
      <c r="V269" s="148"/>
      <c r="W269" s="148"/>
      <c r="X269" s="148"/>
      <c r="Y269" s="148"/>
      <c r="Z269" s="148"/>
      <c r="AA269" s="148"/>
      <c r="AB269" s="149"/>
    </row>
    <row r="270" spans="16:28">
      <c r="P270" s="168"/>
      <c r="Q270" s="148"/>
      <c r="R270" s="148"/>
      <c r="S270" s="148"/>
      <c r="T270" s="148"/>
      <c r="U270" s="148"/>
      <c r="V270" s="148"/>
      <c r="W270" s="148"/>
      <c r="X270" s="148"/>
      <c r="Y270" s="148"/>
      <c r="Z270" s="148"/>
      <c r="AA270" s="148"/>
      <c r="AB270" s="149"/>
    </row>
    <row r="271" spans="16:28">
      <c r="P271" s="168"/>
      <c r="Q271" s="148"/>
      <c r="R271" s="148"/>
      <c r="S271" s="148"/>
      <c r="T271" s="148"/>
      <c r="U271" s="148"/>
      <c r="V271" s="148"/>
      <c r="W271" s="148"/>
      <c r="X271" s="148"/>
      <c r="Y271" s="148"/>
      <c r="Z271" s="148"/>
      <c r="AA271" s="148"/>
      <c r="AB271" s="149"/>
    </row>
    <row r="272" spans="16:28">
      <c r="P272" s="168"/>
      <c r="Q272" s="148"/>
      <c r="R272" s="148"/>
      <c r="S272" s="148"/>
      <c r="T272" s="148"/>
      <c r="U272" s="148"/>
      <c r="V272" s="148"/>
      <c r="W272" s="148"/>
      <c r="X272" s="148"/>
      <c r="Y272" s="148"/>
      <c r="Z272" s="148"/>
      <c r="AA272" s="148"/>
      <c r="AB272" s="149"/>
    </row>
    <row r="273" spans="16:28">
      <c r="P273" s="168"/>
      <c r="Q273" s="148"/>
      <c r="R273" s="148"/>
      <c r="S273" s="148"/>
      <c r="T273" s="148"/>
      <c r="U273" s="148"/>
      <c r="V273" s="148"/>
      <c r="W273" s="148"/>
      <c r="X273" s="148"/>
      <c r="Y273" s="148"/>
      <c r="Z273" s="148"/>
      <c r="AA273" s="148"/>
      <c r="AB273" s="149"/>
    </row>
    <row r="274" spans="16:28">
      <c r="P274" s="168"/>
      <c r="Q274" s="148"/>
      <c r="R274" s="148"/>
      <c r="S274" s="148"/>
      <c r="T274" s="148"/>
      <c r="U274" s="148"/>
      <c r="V274" s="148"/>
      <c r="W274" s="148"/>
      <c r="X274" s="148"/>
      <c r="Y274" s="148"/>
      <c r="Z274" s="148"/>
      <c r="AA274" s="148"/>
      <c r="AB274" s="149"/>
    </row>
    <row r="275" spans="16:28">
      <c r="P275" s="168"/>
      <c r="Q275" s="148"/>
      <c r="R275" s="148"/>
      <c r="S275" s="148"/>
      <c r="T275" s="148"/>
      <c r="U275" s="148"/>
      <c r="V275" s="148"/>
      <c r="W275" s="148"/>
      <c r="X275" s="148"/>
      <c r="Y275" s="148"/>
      <c r="Z275" s="148"/>
      <c r="AA275" s="148"/>
      <c r="AB275" s="149"/>
    </row>
    <row r="276" spans="16:28">
      <c r="P276" s="168"/>
      <c r="Q276" s="148"/>
      <c r="R276" s="148"/>
      <c r="S276" s="148"/>
      <c r="T276" s="148"/>
      <c r="U276" s="148"/>
      <c r="V276" s="148"/>
      <c r="W276" s="148"/>
      <c r="X276" s="148"/>
      <c r="Y276" s="148"/>
      <c r="Z276" s="148"/>
      <c r="AA276" s="148"/>
      <c r="AB276" s="149"/>
    </row>
    <row r="277" spans="16:28">
      <c r="P277" s="168"/>
      <c r="Q277" s="148"/>
      <c r="R277" s="148"/>
      <c r="S277" s="148"/>
      <c r="T277" s="148"/>
      <c r="U277" s="148"/>
      <c r="V277" s="148"/>
      <c r="W277" s="148"/>
      <c r="X277" s="148"/>
      <c r="Y277" s="148"/>
      <c r="Z277" s="148"/>
      <c r="AA277" s="148"/>
      <c r="AB277" s="149"/>
    </row>
    <row r="278" spans="16:28">
      <c r="P278" s="168"/>
      <c r="Q278" s="148"/>
      <c r="R278" s="148"/>
      <c r="S278" s="148"/>
      <c r="T278" s="148"/>
      <c r="U278" s="148"/>
      <c r="V278" s="148"/>
      <c r="W278" s="148"/>
      <c r="X278" s="148"/>
      <c r="Y278" s="148"/>
      <c r="Z278" s="148"/>
      <c r="AA278" s="148"/>
      <c r="AB278" s="149"/>
    </row>
    <row r="279" spans="16:28">
      <c r="P279" s="168"/>
      <c r="Q279" s="148"/>
      <c r="R279" s="148"/>
      <c r="S279" s="148"/>
      <c r="T279" s="148"/>
      <c r="U279" s="148"/>
      <c r="V279" s="148"/>
      <c r="W279" s="148"/>
      <c r="X279" s="148"/>
      <c r="Y279" s="148"/>
      <c r="Z279" s="148"/>
      <c r="AA279" s="148"/>
      <c r="AB279" s="149"/>
    </row>
    <row r="280" spans="16:28">
      <c r="P280" s="168"/>
      <c r="Q280" s="148"/>
      <c r="R280" s="148"/>
      <c r="S280" s="148"/>
      <c r="T280" s="148"/>
      <c r="U280" s="148"/>
      <c r="V280" s="148"/>
      <c r="W280" s="148"/>
      <c r="X280" s="148"/>
      <c r="Y280" s="148"/>
      <c r="Z280" s="148"/>
      <c r="AA280" s="148"/>
      <c r="AB280" s="149"/>
    </row>
    <row r="281" spans="16:28">
      <c r="P281" s="168"/>
      <c r="Q281" s="148"/>
      <c r="R281" s="148"/>
      <c r="S281" s="148"/>
      <c r="T281" s="148"/>
      <c r="U281" s="148"/>
      <c r="V281" s="148"/>
      <c r="W281" s="148"/>
      <c r="X281" s="148"/>
      <c r="Y281" s="148"/>
      <c r="Z281" s="148"/>
      <c r="AA281" s="148"/>
      <c r="AB281" s="149"/>
    </row>
    <row r="282" spans="16:28">
      <c r="P282" s="168"/>
      <c r="Q282" s="148"/>
      <c r="R282" s="148"/>
      <c r="S282" s="148"/>
      <c r="T282" s="148"/>
      <c r="U282" s="148"/>
      <c r="V282" s="148"/>
      <c r="W282" s="148"/>
      <c r="X282" s="148"/>
      <c r="Y282" s="148"/>
      <c r="Z282" s="148"/>
      <c r="AA282" s="148"/>
      <c r="AB282" s="149"/>
    </row>
    <row r="283" spans="16:28">
      <c r="P283" s="169"/>
      <c r="Q283" s="148"/>
      <c r="R283" s="148"/>
      <c r="S283" s="148"/>
      <c r="T283" s="148"/>
      <c r="U283" s="148"/>
      <c r="V283" s="148"/>
      <c r="W283" s="148"/>
      <c r="X283" s="148"/>
      <c r="Y283" s="148"/>
      <c r="Z283" s="148"/>
      <c r="AA283" s="148"/>
      <c r="AB283" s="149"/>
    </row>
    <row r="284" spans="16:28">
      <c r="P284" s="157"/>
      <c r="Q284" s="102"/>
      <c r="R284" s="102"/>
      <c r="S284" s="102"/>
      <c r="T284" s="102"/>
      <c r="U284" s="102"/>
      <c r="V284" s="102"/>
      <c r="W284" s="102"/>
      <c r="X284" s="102"/>
      <c r="Y284" s="102"/>
      <c r="Z284" s="102"/>
      <c r="AA284" s="102"/>
      <c r="AB284" s="149"/>
    </row>
    <row r="285" spans="16:28">
      <c r="P285" s="157"/>
      <c r="Q285" s="102"/>
      <c r="R285" s="102"/>
      <c r="S285" s="102"/>
      <c r="T285" s="102"/>
      <c r="U285" s="102"/>
      <c r="V285" s="102"/>
      <c r="W285" s="102"/>
      <c r="X285" s="102"/>
      <c r="Y285" s="102"/>
      <c r="Z285" s="102"/>
      <c r="AA285" s="102"/>
      <c r="AB285" s="149"/>
    </row>
    <row r="286" spans="16:28">
      <c r="P286" s="157"/>
      <c r="Q286" s="102"/>
      <c r="R286" s="102"/>
      <c r="S286" s="102"/>
      <c r="T286" s="102"/>
      <c r="U286" s="102"/>
      <c r="V286" s="102"/>
      <c r="W286" s="102"/>
      <c r="X286" s="102"/>
      <c r="Y286" s="102"/>
      <c r="Z286" s="102"/>
      <c r="AA286" s="102"/>
      <c r="AB286" s="149"/>
    </row>
  </sheetData>
  <autoFilter ref="A2:HW214"/>
  <mergeCells count="9">
    <mergeCell ref="A221:Q221"/>
    <mergeCell ref="A222:Q222"/>
    <mergeCell ref="A225:Q225"/>
    <mergeCell ref="BT1:CK1"/>
    <mergeCell ref="A215:G215"/>
    <mergeCell ref="AC1:AJ1"/>
    <mergeCell ref="AK1:BC1"/>
    <mergeCell ref="BD1:BO1"/>
    <mergeCell ref="A1:Q1"/>
  </mergeCells>
  <printOptions horizontalCentered="1"/>
  <pageMargins left="0.23622047244094491" right="0.23622047244094491"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accion 2020</vt:lpstr>
      <vt:lpstr>'Plan accion 2020'!Área_de_impresión</vt:lpstr>
      <vt:lpstr>'Plan accion 2020'!Títulos_a_imprimir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GONZALEZ</dc:creator>
  <cp:lastModifiedBy>SISTEMAS01</cp:lastModifiedBy>
  <cp:lastPrinted>2020-01-20T21:41:52Z</cp:lastPrinted>
  <dcterms:created xsi:type="dcterms:W3CDTF">2019-09-12T13:39:13Z</dcterms:created>
  <dcterms:modified xsi:type="dcterms:W3CDTF">2020-01-27T19:41:49Z</dcterms:modified>
</cp:coreProperties>
</file>