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hidePivotFieldList="1" autoCompressPictures="0"/>
  <bookViews>
    <workbookView xWindow="-120" yWindow="-120" windowWidth="20730" windowHeight="11160"/>
  </bookViews>
  <sheets>
    <sheet name="Plan accion 2020" sheetId="4" r:id="rId1"/>
  </sheets>
  <definedNames>
    <definedName name="_xlnm._FilterDatabase" localSheetId="0" hidden="1">'Plan accion 2020'!$A$2:$HW$214</definedName>
    <definedName name="_xlnm.Print_Area" localSheetId="0">'Plan accion 2020'!$A$1:$CK$229</definedName>
    <definedName name="_xlnm.Print_Titles" localSheetId="0">'Plan accion 2020'!$2:$2</definedName>
    <definedName name="Z_396253F3_E6CA_4D53_9A5A_66098C782280_.wvu.Cols" localSheetId="0" hidden="1">'Plan accion 2020'!#REF!,'Plan accion 2020'!$H:$H,'Plan accion 2020'!#REF!</definedName>
    <definedName name="Z_396253F3_E6CA_4D53_9A5A_66098C782280_.wvu.FilterData" localSheetId="0" hidden="1">'Plan accion 2020'!$A$2:$JI$254</definedName>
    <definedName name="Z_396253F3_E6CA_4D53_9A5A_66098C782280_.wvu.PrintTitles" localSheetId="0" hidden="1">'Plan accion 2020'!$2:$2</definedName>
    <definedName name="Z_396253F3_E6CA_4D53_9A5A_66098C782280_.wvu.Rows" localSheetId="0" hidden="1">'Plan accion 2020'!$215:$215</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84" i="4"/>
  <c r="AB85"/>
  <c r="AB86"/>
  <c r="AB87"/>
  <c r="AB88"/>
  <c r="AB89"/>
  <c r="AB90"/>
  <c r="AB91"/>
  <c r="AB92"/>
  <c r="AB93"/>
  <c r="AB94"/>
  <c r="AB95"/>
  <c r="AB96"/>
  <c r="AB8" l="1"/>
  <c r="Q8" s="1"/>
  <c r="AB9"/>
  <c r="AB10"/>
  <c r="AB11"/>
  <c r="Q11" s="1"/>
  <c r="AB12"/>
  <c r="AB13"/>
  <c r="AB14"/>
  <c r="AB15"/>
  <c r="Q15" s="1"/>
  <c r="AB16"/>
  <c r="AB17"/>
  <c r="AB18"/>
  <c r="Q18" s="1"/>
  <c r="AB19"/>
  <c r="AB20"/>
  <c r="AB21"/>
  <c r="AB22"/>
  <c r="AB23"/>
  <c r="AB24"/>
  <c r="Q24" s="1"/>
  <c r="AB25"/>
  <c r="AB26"/>
  <c r="AB27"/>
  <c r="AB28"/>
  <c r="AB29"/>
  <c r="AB30"/>
  <c r="Q30" s="1"/>
  <c r="AN31"/>
  <c r="AB31" s="1"/>
  <c r="AB32"/>
  <c r="Q32" s="1"/>
  <c r="AB33"/>
  <c r="AB34"/>
  <c r="Q34" s="1"/>
  <c r="AB35"/>
  <c r="AB36"/>
  <c r="AB37"/>
  <c r="AB38"/>
  <c r="AB39"/>
  <c r="Q39" s="1"/>
  <c r="AB40"/>
  <c r="AB41"/>
  <c r="AB42"/>
  <c r="AB43"/>
  <c r="AB44"/>
  <c r="AB45"/>
  <c r="Q45" s="1"/>
  <c r="AB46"/>
  <c r="AB47"/>
  <c r="Q47" s="1"/>
  <c r="AB48"/>
  <c r="Q48" s="1"/>
  <c r="AB49"/>
  <c r="AB50"/>
  <c r="AB51"/>
  <c r="AB52"/>
  <c r="AB53"/>
  <c r="AB54"/>
  <c r="Q54" s="1"/>
  <c r="AB55"/>
  <c r="Q55" s="1"/>
  <c r="AB56"/>
  <c r="AB57"/>
  <c r="Q57" s="1"/>
  <c r="AB58"/>
  <c r="AB59"/>
  <c r="AB60"/>
  <c r="Q60" s="1"/>
  <c r="AB61"/>
  <c r="Q61" s="1"/>
  <c r="AB62"/>
  <c r="AB63"/>
  <c r="Q63" s="1"/>
  <c r="AB64"/>
  <c r="AB65"/>
  <c r="AB66"/>
  <c r="AB67"/>
  <c r="AB68"/>
  <c r="AB69"/>
  <c r="Q69" s="1"/>
  <c r="AB70"/>
  <c r="AB71"/>
  <c r="AN72"/>
  <c r="AB72"/>
  <c r="Q72" s="1"/>
  <c r="AB73"/>
  <c r="AB74"/>
  <c r="AB75"/>
  <c r="AB76"/>
  <c r="AB77"/>
  <c r="Q77" s="1"/>
  <c r="AB78"/>
  <c r="Q78" s="1"/>
  <c r="AB79"/>
  <c r="AB80"/>
  <c r="AB81"/>
  <c r="AB82"/>
  <c r="AB83"/>
  <c r="Q84"/>
  <c r="Q86"/>
  <c r="Q91"/>
  <c r="Q94"/>
  <c r="Q95"/>
  <c r="AQ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Q149" s="1"/>
  <c r="AB150"/>
  <c r="AB151"/>
  <c r="Q151" s="1"/>
  <c r="AB152"/>
  <c r="AB153"/>
  <c r="AB154"/>
  <c r="AB155"/>
  <c r="AB156"/>
  <c r="AB157"/>
  <c r="Q157" s="1"/>
  <c r="AR158"/>
  <c r="AB158" s="1"/>
  <c r="Q158" s="1"/>
  <c r="AB159"/>
  <c r="Q159" s="1"/>
  <c r="AB160"/>
  <c r="Q160" s="1"/>
  <c r="AB161"/>
  <c r="AB162"/>
  <c r="Q162" s="1"/>
  <c r="BB163"/>
  <c r="AB163" s="1"/>
  <c r="Q163" s="1"/>
  <c r="BB164"/>
  <c r="AB164"/>
  <c r="Q164" s="1"/>
  <c r="AB165"/>
  <c r="AB166"/>
  <c r="AB167"/>
  <c r="AB168"/>
  <c r="AB169"/>
  <c r="AB170"/>
  <c r="Q170" s="1"/>
  <c r="AB171"/>
  <c r="AB172"/>
  <c r="AB173"/>
  <c r="AB174"/>
  <c r="AB175"/>
  <c r="AB176"/>
  <c r="Q176" s="1"/>
  <c r="AB177"/>
  <c r="Q177" s="1"/>
  <c r="AB178"/>
  <c r="AB179"/>
  <c r="AB180"/>
  <c r="AB181"/>
  <c r="AB182"/>
  <c r="AB183"/>
  <c r="Q183" s="1"/>
  <c r="AB184"/>
  <c r="AB185"/>
  <c r="AB186"/>
  <c r="AB187"/>
  <c r="Q187" s="1"/>
  <c r="AB188"/>
  <c r="AB189"/>
  <c r="AB190"/>
  <c r="AB191"/>
  <c r="AB192"/>
  <c r="Q192"/>
  <c r="AB193"/>
  <c r="AB194"/>
  <c r="AB195"/>
  <c r="Q195"/>
  <c r="AB196"/>
  <c r="AB197"/>
  <c r="AB198"/>
  <c r="AB199"/>
  <c r="AB200"/>
  <c r="AB201"/>
  <c r="Q201" s="1"/>
  <c r="AB202"/>
  <c r="AB203"/>
  <c r="AB204"/>
  <c r="AB205"/>
  <c r="AB206"/>
  <c r="AB207"/>
  <c r="AB208"/>
  <c r="AB209"/>
  <c r="AB210"/>
  <c r="AB211"/>
  <c r="AB212"/>
  <c r="AB213"/>
  <c r="AB214"/>
  <c r="AK215"/>
  <c r="AL215"/>
  <c r="AN215"/>
  <c r="AC215"/>
  <c r="BF215"/>
  <c r="BG215"/>
  <c r="BH215"/>
  <c r="BI215"/>
  <c r="BJ215"/>
  <c r="BK215"/>
  <c r="BL215"/>
  <c r="BM215"/>
  <c r="BN215"/>
  <c r="BO215"/>
  <c r="BP215"/>
  <c r="BQ215"/>
  <c r="BR215"/>
  <c r="BS215"/>
  <c r="BT215"/>
  <c r="BU215"/>
  <c r="BV215"/>
  <c r="BW215"/>
  <c r="BX215"/>
  <c r="AD215"/>
  <c r="AE215"/>
  <c r="AF215"/>
  <c r="AG215"/>
  <c r="AH215"/>
  <c r="AI215"/>
  <c r="AJ215"/>
  <c r="AM215"/>
  <c r="AO215"/>
  <c r="AP215"/>
  <c r="AQ215"/>
  <c r="AR215"/>
  <c r="AS215"/>
  <c r="AT215"/>
  <c r="AU215"/>
  <c r="AV215"/>
  <c r="AW215"/>
  <c r="AX215"/>
  <c r="AY215"/>
  <c r="AZ215"/>
  <c r="BA215"/>
  <c r="BB215"/>
  <c r="BC215"/>
  <c r="BD215"/>
  <c r="BE215"/>
  <c r="BZ215"/>
  <c r="CA215"/>
  <c r="CB215"/>
  <c r="CC215"/>
  <c r="CD215"/>
  <c r="CE215"/>
  <c r="CF215"/>
  <c r="CG215"/>
  <c r="CH215"/>
  <c r="CI215"/>
  <c r="CJ215"/>
  <c r="CK215"/>
  <c r="AP229"/>
  <c r="Q97" l="1"/>
  <c r="AB97"/>
  <c r="Q31"/>
  <c r="AB215"/>
  <c r="Q215"/>
</calcChain>
</file>

<file path=xl/sharedStrings.xml><?xml version="1.0" encoding="utf-8"?>
<sst xmlns="http://schemas.openxmlformats.org/spreadsheetml/2006/main" count="2132" uniqueCount="869">
  <si>
    <t>ESTAMPILLAS</t>
  </si>
  <si>
    <t>PRO ELECTRIFICACION RURAL (Ordenanza 014 de 2017)</t>
  </si>
  <si>
    <t>Rendimientos Financieros FAEP</t>
  </si>
  <si>
    <t>Rendimientos financieros cta.No.137-31967-9 Departamento de Arauca-Emprestito Bancario 2013,registro ninhacienda 611515221</t>
  </si>
  <si>
    <t>Rendimientos Financieros ICLD</t>
  </si>
  <si>
    <t>Arrendamientos</t>
  </si>
  <si>
    <t>Gaceta Departamental</t>
  </si>
  <si>
    <t>Multas por contravenciones a las rentas departamentales</t>
  </si>
  <si>
    <t>DESTINACIÓN ESPECIFICA</t>
  </si>
  <si>
    <t>Rendimientos Financieros recursos  Ley de Bibliotecas</t>
  </si>
  <si>
    <t>Rendimientos Financieros sobretasa al ACPM</t>
  </si>
  <si>
    <t>Rendimientos Financieros Cta 21500241423 Dpto De Arauca Fondo de Desastres</t>
  </si>
  <si>
    <t>Rendimientos Financieros Cta 7370-005256-4 Fondo Rotatorio de Tame</t>
  </si>
  <si>
    <t>TOTAL</t>
  </si>
  <si>
    <t xml:space="preserve">Rendimientos Financieros S.G.P Educación Cancelaciones </t>
  </si>
  <si>
    <t>Impuesto sobre vehiculos automotores (Vigencia actual)</t>
  </si>
  <si>
    <t>Impuesto sobre vehiculos automotores (Vigencia anterior)</t>
  </si>
  <si>
    <t>SGP Agua Potable y Saneamiento Basico (once doceavas 2020)</t>
  </si>
  <si>
    <t>SGP Agua Potable y Saneamiento Basico (ultima doceava 2019)</t>
  </si>
  <si>
    <t>INGRESOS CORRIENTES DE LIBRE DESTINACION</t>
  </si>
  <si>
    <t>UN</t>
  </si>
  <si>
    <t>DIM</t>
  </si>
  <si>
    <t>EJE</t>
  </si>
  <si>
    <t>PROG</t>
  </si>
  <si>
    <t>SUBP</t>
  </si>
  <si>
    <t xml:space="preserve">CODIGO BPIN </t>
  </si>
  <si>
    <t>PROYECTO</t>
  </si>
  <si>
    <t>GASTO PUBLICO SOCIAL</t>
  </si>
  <si>
    <t>PROYECTO DE INVERSION</t>
  </si>
  <si>
    <t xml:space="preserve">VALOR TOTAL DEL PROYECTO </t>
  </si>
  <si>
    <t>VALOR DE LAS FUENTES DE FINANCIACION</t>
  </si>
  <si>
    <t>Rendimientos Financieros Regalías</t>
  </si>
  <si>
    <t xml:space="preserve"> rendimientos financieros margen de comercialización regalías</t>
  </si>
  <si>
    <t xml:space="preserve">rendimientos financieros departamento de Arauca - saldos empréstitos </t>
  </si>
  <si>
    <t>Rendimientos Financieros Excedentes  FONPET  en virtud del decreto No.4105/2004, Resolución 1371 del 13 de mayo de 2015 Min hacienda</t>
  </si>
  <si>
    <t>Rendimientos Financieros Excedentes del FONPET  en virtud del decreto No.055/2009, resolución 304/2014 Min hacienda</t>
  </si>
  <si>
    <t>Rendimientos financieros cta. No 064-011935 Dpto. de Arauca - Empréstito bancario 2013, registro Min hacienda 611515230</t>
  </si>
  <si>
    <t>Impuesto de Registro y Anotación</t>
  </si>
  <si>
    <t>Al Consumo de Licores Nacionales (Ley 14/83)</t>
  </si>
  <si>
    <t>Al Consumo de Licores Extranjeros (Ley 14/83)</t>
  </si>
  <si>
    <t>Al Consumo de Cerveza Nacional (Decreto 190/69)</t>
  </si>
  <si>
    <t>Al Consumo de Cerveza Extranjera (Decreto 190/69)</t>
  </si>
  <si>
    <t xml:space="preserve">Consumo de Tabaco y Cigarrillo Nacional </t>
  </si>
  <si>
    <t>AL Consumo de Tabaco y Cigarrillo Extranjero</t>
  </si>
  <si>
    <t>Al Degüello de Ganado Mayor Municipio de Arauca (Ley 14/83)</t>
  </si>
  <si>
    <t>Degüello de Ganado Mayor Otros Municipios (Ley 14/83)</t>
  </si>
  <si>
    <t xml:space="preserve">Sobretasa a la Gasolina </t>
  </si>
  <si>
    <t>Otras multas de gobierno</t>
  </si>
  <si>
    <t>I.V.A</t>
  </si>
  <si>
    <t>Otros Ingresos No Tributarios</t>
  </si>
  <si>
    <t>Estampilla Pro-Desarrollo Departamental (Decreto 1222/86)</t>
  </si>
  <si>
    <t>Rendimientos Financieros Estampilla Pro-Desarrollo Departamental</t>
  </si>
  <si>
    <t>Estampilla Pro-Electrificación Rural(Ordenanza 07E/2013)</t>
  </si>
  <si>
    <t>Rendimientos Financieros Estampilla Pro-Electrificación Rural</t>
  </si>
  <si>
    <t>Estampilla ProDesarrollo Fronterizo (Ley 191/95)</t>
  </si>
  <si>
    <t>Rendimientos Financieros Estampilla ProDesarrollo  Fronterizo</t>
  </si>
  <si>
    <t>Estampilla  Proadulto mayor</t>
  </si>
  <si>
    <t>Rendimientos Financieros Estampilla Pro-Adulto Mayor</t>
  </si>
  <si>
    <t>Estampilla procultura</t>
  </si>
  <si>
    <t>Rendimientos Financieros Estampilla procultura</t>
  </si>
  <si>
    <t>Rendimeintos financieros cta 137-300074-5 Recursos para cofinanciación cobertura en educación de la entidades territoriales productoras. Art 145 decreto 4923/2011</t>
  </si>
  <si>
    <t>cofinanciacion de coberturas en educacion entidades productoras</t>
  </si>
  <si>
    <t>Sobretasa al ACPM</t>
  </si>
  <si>
    <t>Participacion en el Impuesto al Consumo Telefonía Móvil  (Deporte y  Cultura).</t>
  </si>
  <si>
    <t>Rendimientos financieros recursos para agua potable y saneamiento básico SGP- Ley 1176/2007</t>
  </si>
  <si>
    <t>Impuesto del 5% Fondo de Seguridad Ley 418/97,Contratacion de la Gobernación de Arauca</t>
  </si>
  <si>
    <t>Al consumo de Licores Extranjeros (Ley 14/83)(3% Deporte)</t>
  </si>
  <si>
    <t>Al consumo de Licores Nacionales (Ley 14/83) (3% Deporte)</t>
  </si>
  <si>
    <t>Rendimientos financieros Fondo de seguridad ley 418/97</t>
  </si>
  <si>
    <t>02</t>
  </si>
  <si>
    <t>SECRETARIA DE GOBIERNO Y SEGURIDAD CIUDADANA</t>
  </si>
  <si>
    <t>04</t>
  </si>
  <si>
    <t>Dimensión Institucional</t>
  </si>
  <si>
    <t>05</t>
  </si>
  <si>
    <t>Buen Gobierno</t>
  </si>
  <si>
    <t>18</t>
  </si>
  <si>
    <t>Gestión Pública</t>
  </si>
  <si>
    <t>50</t>
  </si>
  <si>
    <t>Participación comunitaria y servicio al ciudadano</t>
  </si>
  <si>
    <t>20</t>
  </si>
  <si>
    <t>Integración regional e internacionalización</t>
  </si>
  <si>
    <t>54</t>
  </si>
  <si>
    <t>Fronteras y Globalización</t>
  </si>
  <si>
    <t>06</t>
  </si>
  <si>
    <t>Reconciliación, participación y Convivencia para la Paz</t>
  </si>
  <si>
    <t>21</t>
  </si>
  <si>
    <t>Seguridad, convivencia y Justicia</t>
  </si>
  <si>
    <t>58</t>
  </si>
  <si>
    <t>Derechos Humanos y DIH</t>
  </si>
  <si>
    <t>22</t>
  </si>
  <si>
    <t>Paz y Reconciliación</t>
  </si>
  <si>
    <t>59</t>
  </si>
  <si>
    <t>Reintegración  social y económica</t>
  </si>
  <si>
    <t>03</t>
  </si>
  <si>
    <t>SECRETARIA GENERAL Y DESARROLLO INSTITUCIONAL</t>
  </si>
  <si>
    <t>Dimensión  Institucional</t>
  </si>
  <si>
    <t>48</t>
  </si>
  <si>
    <t>Gestión y fortalecimiento Institucional</t>
  </si>
  <si>
    <t>SECRETARIA DE HACIENDA</t>
  </si>
  <si>
    <t>01</t>
  </si>
  <si>
    <t>Dimensión Social</t>
  </si>
  <si>
    <t>Equidad Social para la Paz</t>
  </si>
  <si>
    <t>11</t>
  </si>
  <si>
    <t>Arauca Deportiva, sana y Competitiva</t>
  </si>
  <si>
    <t>28</t>
  </si>
  <si>
    <t>Participación, posicionamiento y liderazgo de la cultura deportiva</t>
  </si>
  <si>
    <t>29</t>
  </si>
  <si>
    <t>Construcción de entornos vitales de la cultura deportiva</t>
  </si>
  <si>
    <t>49</t>
  </si>
  <si>
    <t>Finanzas Públicas</t>
  </si>
  <si>
    <t>SECRETARIA DE PLANEACION</t>
  </si>
  <si>
    <t>Reducción de Brechas de pobreza para la igualdad</t>
  </si>
  <si>
    <t>Vivienda digna y productiva</t>
  </si>
  <si>
    <t>Vivienda Urbana</t>
  </si>
  <si>
    <t>12</t>
  </si>
  <si>
    <t>Dimensión Económica</t>
  </si>
  <si>
    <t>Productividad y Competitividad para el desarrollo</t>
  </si>
  <si>
    <t>13</t>
  </si>
  <si>
    <t>14</t>
  </si>
  <si>
    <t>16</t>
  </si>
  <si>
    <t>19</t>
  </si>
  <si>
    <t>52</t>
  </si>
  <si>
    <t>Planeación territorial</t>
  </si>
  <si>
    <t>SECRETARIA DE EDUCACION</t>
  </si>
  <si>
    <t>Educación de Calidad</t>
  </si>
  <si>
    <t xml:space="preserve">Acceso y permanencia </t>
  </si>
  <si>
    <t>Educación con pertinencia</t>
  </si>
  <si>
    <t>10</t>
  </si>
  <si>
    <t>Cultura esencia del territorio</t>
  </si>
  <si>
    <t>26</t>
  </si>
  <si>
    <t xml:space="preserve"> Formación  y promoción Cultural</t>
  </si>
  <si>
    <t>08</t>
  </si>
  <si>
    <t>Afrodescendientes</t>
  </si>
  <si>
    <t>23</t>
  </si>
  <si>
    <t>07</t>
  </si>
  <si>
    <t>SECRETARIA DE DESARROLLO AGROPECUARIO Y SOSTENIBLE</t>
  </si>
  <si>
    <t>Infraestructura Estratégica</t>
  </si>
  <si>
    <t>31</t>
  </si>
  <si>
    <t>Infraestructura para la producción</t>
  </si>
  <si>
    <t>15</t>
  </si>
  <si>
    <t>Desarrollo Rural Integral</t>
  </si>
  <si>
    <t>40</t>
  </si>
  <si>
    <t>Fomento y Diversificación de la Producción</t>
  </si>
  <si>
    <t>Dimensión Ambiental</t>
  </si>
  <si>
    <t>Crecimiento Verde</t>
  </si>
  <si>
    <t>17</t>
  </si>
  <si>
    <t>Desarrollo Sostenible territorial</t>
  </si>
  <si>
    <t>45</t>
  </si>
  <si>
    <t>Gestión ambiental y biodiversidad</t>
  </si>
  <si>
    <t>SECRETARIA DE INFRAESTRUCTURA FISICA</t>
  </si>
  <si>
    <t>Agua y Saneamiento Básico con calidad y accesibilidad</t>
  </si>
  <si>
    <t>09</t>
  </si>
  <si>
    <t>Agua con calidad</t>
  </si>
  <si>
    <t>Saneamiento Básico de Calidad</t>
  </si>
  <si>
    <t>Indígenas</t>
  </si>
  <si>
    <t>30</t>
  </si>
  <si>
    <t>Integración Vial</t>
  </si>
  <si>
    <t>32</t>
  </si>
  <si>
    <t>Desarrollo Energético</t>
  </si>
  <si>
    <t>33</t>
  </si>
  <si>
    <t>Masificación del Gas</t>
  </si>
  <si>
    <t>SISTEMA GENERAL DE PARTICIPACIONES SGP</t>
  </si>
  <si>
    <t>SOCIAL</t>
  </si>
  <si>
    <t>REDUCCIÓN DE BRECHAS DE POBREZA PARA LA IGUALDAD</t>
  </si>
  <si>
    <t>Eficiencia Administrativa</t>
  </si>
  <si>
    <t>FONDO DE SEGURIDAD</t>
  </si>
  <si>
    <t>56</t>
  </si>
  <si>
    <t>Justicia y Seguridad</t>
  </si>
  <si>
    <t>57</t>
  </si>
  <si>
    <t>Convivencia ciudadana</t>
  </si>
  <si>
    <t>FONDO LOCAL DE SALUD</t>
  </si>
  <si>
    <t>Salud Preventiva, asistencial e intervencionista</t>
  </si>
  <si>
    <t>Sistema asistencial e intervencionista humanizado</t>
  </si>
  <si>
    <t>Red  integral para la prestación de servicios básicos, especializados  y respuesta a las capacidades básicas en salud pública</t>
  </si>
  <si>
    <t>FONDO DEPARTAMENTAL DE RENTAS</t>
  </si>
  <si>
    <t xml:space="preserve">FONDO DE GESTION DEL RIESGO </t>
  </si>
  <si>
    <t>47</t>
  </si>
  <si>
    <t>Crecimiento Resiliente y Reducción del Riesgo</t>
  </si>
  <si>
    <t xml:space="preserve">SECRETARIA DE DESARROLLO SOCIAL </t>
  </si>
  <si>
    <t>Niñez, adolescencia y familia</t>
  </si>
  <si>
    <t>Primera Infancia</t>
  </si>
  <si>
    <t xml:space="preserve">Infancia </t>
  </si>
  <si>
    <t>Adolescencia</t>
  </si>
  <si>
    <t>Juventud</t>
  </si>
  <si>
    <t>Orientación sexual e identidades de género diversas</t>
  </si>
  <si>
    <t>Personas en condición de discapacidad</t>
  </si>
  <si>
    <t>Persona mayor</t>
  </si>
  <si>
    <t>Víctimas</t>
  </si>
  <si>
    <t>24</t>
  </si>
  <si>
    <t>25</t>
  </si>
  <si>
    <t>VALOR TOTAL DEL POAI</t>
  </si>
  <si>
    <t>Implementación de acciones de educación y cultura ambiental en el Departamento Arauca</t>
  </si>
  <si>
    <t>Adquisición y mantenimiento de predios en áreas de interés estratégica que surten de agua los acueductos municipales o regionales en el Departamento de Arauca</t>
  </si>
  <si>
    <t>Apoyo a los procesos de fiscalización para el incremento del recaudo en las rentas propias del departamento de Arauca Arauca</t>
  </si>
  <si>
    <t>SERVICIO DE PERSONAL DE APOYO PARA LA POBLACIÓN CON NECESIDADES EDUCATIVAS ESPECIALES "NEE", CAPACIDADES EXCEPCIONALES Y SISTEMA DE RESPONSABILIDAD PENAL ADOLESCENTES "SRPA" EN ESTABLECIMIENTOS EDUCATIVOS OFICIALES DEL DEPARTAMENTO DE ARAUCA</t>
  </si>
  <si>
    <t>APOYO PARA LA DOTACIÓN DE ELEMENTOS PARA LA REALIZACIÓN DE ACTIVIDADES DE APROVECHAMIENTO DEL TIEMPO DE LOS ESTUDIANTES ATENDIDOS BAJO LA MODALIDAD DE INTERNADO EN EL DEPARTAMENTO DE ARAUCA</t>
  </si>
  <si>
    <t>Implementación de acciones integrales para garantizar la convivencia entre los ciudadanos en el departamento de Arauca</t>
  </si>
  <si>
    <t>2019005810131</t>
  </si>
  <si>
    <t>Implementación de acciones para fortalecer y garantizar la seguridad de los ciudadanos en el departamento de Arauca</t>
  </si>
  <si>
    <t>2019005810132</t>
  </si>
  <si>
    <t>2019005810134</t>
  </si>
  <si>
    <t>Apoyo al proceso de reincorporación de excombatientes a la vida civil en el departamento de Arauca</t>
  </si>
  <si>
    <t>2019005810135</t>
  </si>
  <si>
    <t>Implementación de programas de formación y genereación de empoderamiento de lideres comunitarios en el departamento de Arauca</t>
  </si>
  <si>
    <t>2019005810154</t>
  </si>
  <si>
    <t>Construcción de Obras de Mitigación del Riesgo para la prevención de Inundaciones en el Departamento de   Arauca</t>
  </si>
  <si>
    <t>2019005810106</t>
  </si>
  <si>
    <t>2019005810151</t>
  </si>
  <si>
    <t>NO</t>
  </si>
  <si>
    <t>SI</t>
  </si>
  <si>
    <t>Adquisición de predio para el cumplimiento del fallo de tutela 2018-00232 emitido por el juzgado segundo de familia en oralidad para la Fundación Mi futuro con Vivienda</t>
  </si>
  <si>
    <t xml:space="preserve">SI </t>
  </si>
  <si>
    <t>4232</t>
  </si>
  <si>
    <t>Apoyo a la formulación, construcción y elaboración del plan departamental del desarrollo y de los municipios del departamento de Arauca</t>
  </si>
  <si>
    <t>Construcción mejoramiento y adecuación de la infraestructura física de los centros educativos urbanos y rurales del departamento de Arauca</t>
  </si>
  <si>
    <t xml:space="preserve">
Servicio de Alimentación Escolar - PAE - en las sedes educativas oficiales priorizadas en el Departamento de Arauca
</t>
  </si>
  <si>
    <t>Apoyo para el acceso a la educación superior, tecnología o técnica a la población con discapacidad del departamento de Arauca</t>
  </si>
  <si>
    <t>Apoyo a la difusión de la cultura, mediante la realización de eventos y actividades artísticas en el departamento de Arauca</t>
  </si>
  <si>
    <t xml:space="preserve">Apoyo a la ejecución del Plan de Masificación  de Gas Natural en los Municipios del Departamento </t>
  </si>
  <si>
    <t>2019005810033</t>
  </si>
  <si>
    <t>Bienes, Servicios culturales y patrimonio Histórico</t>
  </si>
  <si>
    <t>27</t>
  </si>
  <si>
    <t>Traslado al Plan de aguas PDA, contrato de adhesión de fiducia mercantil irrevocable de recaudo, administración, garantías y pagos; para el manejo de los recursos Planes Departamentales de Agua, departamento de Arauca</t>
  </si>
  <si>
    <t>Ampliación y optimizacion de los sistemas de alcantarillado sanitario en el Departamento De Arauca</t>
  </si>
  <si>
    <t>sI</t>
  </si>
  <si>
    <t>Ampliación de la cobertura del servicio de energía eléctrica en zonas no interconectadas de los municipios de Arauca y Cravo Norte, en el Departamento de Arauca</t>
  </si>
  <si>
    <t>Ampliación de la electrificación en el área rural del departamento de Arauca</t>
  </si>
  <si>
    <t>Construcción de puente en la vereda Galaxia del municipio de Arauquita, Departamento de Arauca</t>
  </si>
  <si>
    <t xml:space="preserve"> Rendimientos Financieros S.G.P Prestación del servicio EDUCATIVO</t>
  </si>
  <si>
    <t>SGP Prestación del servicio educativo CSF</t>
  </si>
  <si>
    <t>SGP Prestación del servicio educativo SSF (Aporte del afiliado)</t>
  </si>
  <si>
    <t>SGP Prestación del servicio educativo SSF (Aporte Patronal)</t>
  </si>
  <si>
    <t>SGP Cancelaciones</t>
  </si>
  <si>
    <t>Desarrollo de estrategia de emprendimiento para población migrante y retornada en el Departamento de Arauca</t>
  </si>
  <si>
    <t>Prevención de la violación de Derechos Humanos y del Derecho Internacional Humanitario en el Departamento de Arauca</t>
  </si>
  <si>
    <t>Fortalecimiento al programa de gestión documental de la Gobernacion del departamento de Arauca</t>
  </si>
  <si>
    <t xml:space="preserve">Fortalecimiento del programa de incentivos para deportistas y entrenadores medallistas en Juegos Superate campeonatos Nacionales y Juegos Nacionales Arauca </t>
  </si>
  <si>
    <t xml:space="preserve">Fortalecimiento al programa de escuelas deportivas en el Departamento de Arauca </t>
  </si>
  <si>
    <t xml:space="preserve">Implementación del desarrollo de las prácticas deportivas del programa deporte social comunitario en el Departamento de Arauca </t>
  </si>
  <si>
    <t>Control y seguimiento de los tributos departamentales mediante la fiscalización y auditoria tributaria para el incremento del recaudo en las rentas propias del departamento de Arauca</t>
  </si>
  <si>
    <t>Estudios , diseños y formulación de políticas para el mejoramiento de la oportunidad de la inversión en el Departamento de Arauca</t>
  </si>
  <si>
    <t>Apoyo a la promoción, divulgación de la lectura a través de la operatividad y jornadas itinerantes en el bibliomovil en el departamento de Arauca</t>
  </si>
  <si>
    <t>Conservación del patrimonio material e inmaterial a través de acciones de rescate, promoción y difusión en el departamento de Arauca</t>
  </si>
  <si>
    <t xml:space="preserve">Fortalecimiento al estatus sanitario del sector agropecuario en el Departamento de Arauca  </t>
  </si>
  <si>
    <t>Fortalecimiento de la familia  en el desarrollo y el cuidado integral en salud de niños y niñas del departamento de Arauca</t>
  </si>
  <si>
    <t>Mejoramiento del centro regulador de urgencias, emergencias y desastres (CRUED) y actualización de las comunicaciones para contribuir a la operatividad y mejorar la capacidad de respuesta en salud en el departamento de Arauca</t>
  </si>
  <si>
    <t>Fortalecimiento de las acciones de convivencia social y salud mental para la prevención del suicidio y violencias en el departamento de Arauca</t>
  </si>
  <si>
    <t>Fortalecimiento de la capacidad de respuesta de la red sanitaria y salud pública por el laboratorio de salud pública fronterizo en el departamento de Arauca</t>
  </si>
  <si>
    <t>Fortalecimiento de la prestación de servicios y tecnologías en salud no cubiertos por el PBS con cargo a la UPC para garantizar acceso a los servicios que demanda la población pobre afiliada régimen subsidiado del departamento de Arauca</t>
  </si>
  <si>
    <t>Fortalecimiento al sistema general de seguridad social en salud mediante acciones operativas que permitan el seguimiento, evaluacion y control del sector salud del departamento de Arauca</t>
  </si>
  <si>
    <t>Construcción de obras de respuesta a emergencia y protección para la reducción del riesgo de la población mediante la operación del banco de maquinaria amarilla en el Departamento de  Arauca</t>
  </si>
  <si>
    <t>Implementación de la política pública de la primera infancia en el departamento de Arauca</t>
  </si>
  <si>
    <t>Apoyo  de estrategias  integrales para la infancia en el departamento de Arauca</t>
  </si>
  <si>
    <t>Desarrollo de acciones de promoción y prevención la adolescencia en el departamento de Arauca</t>
  </si>
  <si>
    <t>Fortalecimiento y bienestar familiar</t>
  </si>
  <si>
    <t xml:space="preserve">Fortalecimiento  Psicoemocional a los núcleos familiares en el departamento de Arauca </t>
  </si>
  <si>
    <t>Paz, convivencia y participación juvenil</t>
  </si>
  <si>
    <t>Implementación de la política pública de juventud en el departamento de Arauca</t>
  </si>
  <si>
    <t>Poblaciones prioritarias</t>
  </si>
  <si>
    <t>Mujeres y equidad de género</t>
  </si>
  <si>
    <t>Implementación de la Politica pública departamental de la mujer por una Arauca con equidad de género para las mujeres</t>
  </si>
  <si>
    <t>Implementación de acciones para el reconocimiento, garantía, respeto y goce efectivo de los derechos de las personas con orientación e identidad de género diversa en el Departamento de Arauca</t>
  </si>
  <si>
    <t>Implementación de Politica pública departamental de  discapacidad en el departamento de Arauca</t>
  </si>
  <si>
    <t>Implementación de políticas públicas del adulto mayor  en el departamento de Arauca</t>
  </si>
  <si>
    <t>Grupos étnicos</t>
  </si>
  <si>
    <t>Implementación de la Politica publica departamental afrodescendiente en el departamento de Arauca</t>
  </si>
  <si>
    <t>Implementación de la estrategia de escuela de liderazgo de los pueblos indígenas en el departamento de Arauca</t>
  </si>
  <si>
    <t>Apoyo a la atención integral a la familia indígena en el departamento de Arauca</t>
  </si>
  <si>
    <t>Prevención y protección para las víctimas</t>
  </si>
  <si>
    <t>Implementación de un programa de formación mediante el acceso a la educación superior y técnica dirigido a los jóvenes victimas del departamento de Arauca</t>
  </si>
  <si>
    <t>Fortalecimiento de los espacios de concertación y toma de decisiones  para el avance en la Politica publica de victimas del departamento de Arauca</t>
  </si>
  <si>
    <t>Reparación integral a las víctimas</t>
  </si>
  <si>
    <t>Implementación de soluciones duraderas para la superación del estado de vulnerabilidad de la población desplazada y victima en el departamento de Arauca</t>
  </si>
  <si>
    <t>Fortalecimiento de las plantas de beneficio animal del departamento de Arauca</t>
  </si>
  <si>
    <t>ANEXO PROYECTO DE ORDENANZA PLAN OPERATIVO ANUAL DE INVERSIONES 2020</t>
  </si>
  <si>
    <t>Desarrollo de acciones para la atención integral a personas mayores indígenas del pueblo Uwa del departamento de Arauca</t>
  </si>
  <si>
    <t>Construcción Adecuación y Mejoramiento de la Infraestructura Física Deportiva y Recreativa del Departamento Arauca</t>
  </si>
  <si>
    <t>5000</t>
  </si>
  <si>
    <t>5001</t>
  </si>
  <si>
    <t>5002</t>
  </si>
  <si>
    <t>5003</t>
  </si>
  <si>
    <t>5004</t>
  </si>
  <si>
    <t>5005</t>
  </si>
  <si>
    <t>5006</t>
  </si>
  <si>
    <t>5007</t>
  </si>
  <si>
    <t>5008</t>
  </si>
  <si>
    <t>5009</t>
  </si>
  <si>
    <t>5010</t>
  </si>
  <si>
    <t>5011</t>
  </si>
  <si>
    <t>5012</t>
  </si>
  <si>
    <t>5013</t>
  </si>
  <si>
    <t>Cofinanciacion Ministerio de Educación Nacional para el programa de alimentación escolar PAE</t>
  </si>
  <si>
    <t xml:space="preserve">Cofinanciacion Ministerio de Educación Nacional para el programa de alimentación escolar PAE. Jornada Unica </t>
  </si>
  <si>
    <t>5015</t>
  </si>
  <si>
    <t>5016</t>
  </si>
  <si>
    <t>5017</t>
  </si>
  <si>
    <t>5018</t>
  </si>
  <si>
    <t>5019</t>
  </si>
  <si>
    <t>5020</t>
  </si>
  <si>
    <t>5021</t>
  </si>
  <si>
    <t>5022</t>
  </si>
  <si>
    <t>5023</t>
  </si>
  <si>
    <t>5024</t>
  </si>
  <si>
    <t>5025</t>
  </si>
  <si>
    <t>5027</t>
  </si>
  <si>
    <t>5028</t>
  </si>
  <si>
    <t>5029</t>
  </si>
  <si>
    <t xml:space="preserve">Administración y pago de la nómina de funcionarios administrativos vinculados a la planta de personal para desarrollar labores administrativas en los establecimientos educativos oficiales del Departamento de Arauca </t>
  </si>
  <si>
    <t>5071</t>
  </si>
  <si>
    <t>5072</t>
  </si>
  <si>
    <t>5073</t>
  </si>
  <si>
    <t>5074</t>
  </si>
  <si>
    <t>5075</t>
  </si>
  <si>
    <t>5076</t>
  </si>
  <si>
    <t>5077</t>
  </si>
  <si>
    <t>5078</t>
  </si>
  <si>
    <t>5079</t>
  </si>
  <si>
    <t>Implementaciòn de acciones de fortalecimiento de la gestion integral del riesgo en salud con enfoque de curso de vida en el Departamento de Arauca</t>
  </si>
  <si>
    <t>5080</t>
  </si>
  <si>
    <t>5081</t>
  </si>
  <si>
    <t>5082</t>
  </si>
  <si>
    <t>5083</t>
  </si>
  <si>
    <t>5084</t>
  </si>
  <si>
    <t>5085</t>
  </si>
  <si>
    <t>5086</t>
  </si>
  <si>
    <t>5087</t>
  </si>
  <si>
    <t>5088</t>
  </si>
  <si>
    <t>5089</t>
  </si>
  <si>
    <t>5090</t>
  </si>
  <si>
    <t>5091</t>
  </si>
  <si>
    <t>5092</t>
  </si>
  <si>
    <t>5093</t>
  </si>
  <si>
    <t>5094</t>
  </si>
  <si>
    <t>5095</t>
  </si>
  <si>
    <t>5096</t>
  </si>
  <si>
    <t>5097</t>
  </si>
  <si>
    <t>5098</t>
  </si>
  <si>
    <t>Aporte patronal por concepto de salud a  EPS privada o pública,  liquidación sobre nómina del personal administrativo de los establecimientos educativos oficiales del Departamento de Arauca</t>
  </si>
  <si>
    <t>Aporte patronal cotización  a fondo de pensión privado o público, liquidación sobre nómina del personal  administrativo de los establecimientos educativos oficiales del Departamento de Arauca</t>
  </si>
  <si>
    <t>Aporte patronal por concepto de riesgos laborales, liquidación sobre nómina del personal  administrativo de los establecimientos educativos oficiales del Departamento de Arauca</t>
  </si>
  <si>
    <t>Aportes fondos cesantías, sobre nómina personal administrativo  de los establecimientos educativos oficiales del departamento de Arauca. (Incluye provisión para pago de los intereses sobre cesantías de los empleados del régimen anualizado)</t>
  </si>
  <si>
    <t xml:space="preserve">Aporte parafiscal destinado por la ley 21 de 1982  al SENA, liquidación sobre la nómina de administrativos de los establecimientos educativos oficiales del departamento de Arauca </t>
  </si>
  <si>
    <t>Aporte parafiscal destinados por la ley 89 de 1988 al ICBF, liquidación sobre la nómina de administrativos de los establecimientos educativos oficiales del Departamento de Arauca</t>
  </si>
  <si>
    <t xml:space="preserve">Aporte parafiscal destinado por la ley 21 de 1982  a la ESAP, liquidación sobre la nómina de administrativos de los establecimientos educativos oficiales del Departamento de Arauca </t>
  </si>
  <si>
    <t xml:space="preserve">Aporte parafiscal destinado por la ley 21 de 1982  a proveer el pago del subsidio familiar, liquidación sobre la nómina de administrativos de los establecimientos educativos oficiales del Departamento de Arauca </t>
  </si>
  <si>
    <t xml:space="preserve">Aporte parafiscal destinado por la ley 21 de 1982  a las escuelas industriales e institutos técnicos, liquidación sobre la nómina de administrativos de los establecimientos educativos oficiales del Departamento de Arauca </t>
  </si>
  <si>
    <t>Aporte provisión retroactividad cesantías aplicable a servidores vinculados antes del 30 de diciembre de 1996</t>
  </si>
  <si>
    <t>Apoyo con personal ocasional para el desarrollo de actividades netamente transitorias diferentes a docencia en los establecimientos educativos públicos del Departamento de Arauca</t>
  </si>
  <si>
    <t>Apoyo para viáticos y gastos de viaje  destinados a financiar los desplazamientos del personal docente, directivo docente y administrativo del  Departamento de Arauca, financiados con recursos del SGP-Educación</t>
  </si>
  <si>
    <t xml:space="preserve">Prestación de servicio de aseo para los establecimientos educativos oficiales del Departamento de Arauca </t>
  </si>
  <si>
    <t xml:space="preserve">Prestación de servicio de vigilancia para los establecimientos educativos del Departamento de Arauca </t>
  </si>
  <si>
    <t xml:space="preserve">ADMINISTRACIÓN Y PAGO DE LA NÓMINA DE   DOCENTES VINCULADOS A LA PLANTA DE PERSONAL DEL DEPARTAMENTO DE ARAUCA Pago con situación de fondos (CSF)   </t>
  </si>
  <si>
    <t>APORTES SENA, SOBRE LA NÓMINA DE DOCENTES VINCULADOS A LA PLANTA DE PERSONAL DEL DEPARTAMENTO DE ARAUCA, (Ley 21/82)</t>
  </si>
  <si>
    <t>APORTES A ICBF, SOBRE LA NÓMINA DE DOCENTES VINCULADOS A LA PLANTA DE PERSONAL DEL DEPARTAMENTO DE ARAUCA, (Ley 89/88)</t>
  </si>
  <si>
    <t>APORTES A ESAP,  SOBRE LA NÓMINA DE DOCENTES VINCULADOS A LA PLANTA DE PERSONAL DEL DEPARTAMENTO DE ARAUCA, (Ley 21/82)</t>
  </si>
  <si>
    <t>APORTES A  CAJA DE COMPENSACIÓN FAMILIAR,  SOBRE LA NÓMINA DE DOCENTES VINCULADOS A LA PLANTA DE PERSONAL DEL DEPARTAMENTO DE ARAUCA, (Ley 21/82)</t>
  </si>
  <si>
    <t>APORTES A ESCUELAS INDUSTRIALES E INSTITUTOS TÉCNICOS, SOBRE LA NÓMINA DE DOCENTES VINCULADOS A LA PLANTA DE PERSONAL DEL DEPARTAMENTO DE ARAUCA, (Ley 21/82)</t>
  </si>
  <si>
    <t>APORTE PATRONAL PARA CESANTÍAS (SSF) LIQUIDADO SOBRE LA NÓMINA DEL PERSONAL DOCENTE  VINCULADO A LA PLANTA DE PERSONAL DEL DEPARTAMENTO DE ARAUCA, AFILIADO AL FOMAG</t>
  </si>
  <si>
    <t>APORTE PATRONAL POR CONCEPTO DE SALUD (SSF) LIQUIDADO SOBRE LA NÓMINA DEL PERSONAL DOCENTE  VINCULADO A LA PLANTA DE PERSONAL DEL DEPARTAMENTO DE ARAUCA, AFILIADO AL FOMAG</t>
  </si>
  <si>
    <t>SUMINISTRO DE CALZADO Y VESTIDO DE LABOR PARA LOS DOCENTES CONFORME A LO DISPUESTO EN LA LEY 70 DE 1988 y DECRETO REGLAMENTARIO 1978  DE 1989</t>
  </si>
  <si>
    <t xml:space="preserve">ADMINISTRACIÓN Y PAGO DE LA NÓMINA  DE DIRECTIVOS DOCENTES VINCULADOS A LA PLANTA DE PERSONAL DEL DEPARTAMENTO DE ARAUCA. Pago con situación de fondos (CSF)   </t>
  </si>
  <si>
    <t>APORTES SENA, SOBRE NÓMINA DE DIRECTIVOS DOCENTES VINCULADOS A LA PLANTA DE PERSONAL DEL DEPARTAMENTO DE ARAUCA, (Ley 21/82)</t>
  </si>
  <si>
    <t>APORTES A ICBF, SOBRE NÓMINA DE DIRECTIVOS DOCENTES VINCULADOS A LA PLANTA DE PERSONAL DEL DEPARTAMENTO DE ARAUCA, (Ley 89/88)</t>
  </si>
  <si>
    <t>APORTES A ESAP, SOBRE NÓMINA DE DIRECTIVOS DOCENTES VINCULADOS A LA PLANTA DE PERSONAL DEL DEPARTAMENTO DE ARAUCA, (Ley 21/82)</t>
  </si>
  <si>
    <t>APORTES A  CAJA DE COMPENSACIÓN FAMILIAR, SOBRE NÓMINA DE DIRECTIVOS DOCENTES VINCULADOS A LA PLANTA DE PERSONAL DEL DEPARTAMENTO DE ARAUCA, (Ley 21/82)</t>
  </si>
  <si>
    <t>APORTES A ESCUELAS INDUSTRIALES E INSTITUTOS TÉCNICOS, SOBRE NÓMINA DE DIRECTIVOS DOCENTES VINCULADOS A LA PLANTA DE PERSONAL DEL DEPARTAMENTO DE ARAUCA, (Ley 21/82)</t>
  </si>
  <si>
    <t>APORTE PATRONAL PARA CESANTÍAS (SSF) LIQUIDADO SOBRE LA NÓMINA DEL PERSONAL DIRECTIVO DOCENTE  VINCULADO A LA PLANTA DE PERSONAL DEL DEPARTAMENTO DE ARAUCA, AFILIADO AL FOMAG</t>
  </si>
  <si>
    <t>APORTE PATRONAL POR CONCEPTO DE SALUD (SSF) LIQUIDADO SOBRE LA NÓMINA DEL PERSONAL DIRECTIVO DOCENTE  VINCULADO A LA PLANTA DE PERSONAL DEL DEPARTAMENTO DE ARAUCA, AFILIADO AL FOMAG</t>
  </si>
  <si>
    <t>SUMINISTRO DE CALZADO Y VESTIDO DE LABOR PARA LOS DIRECTIVOS DOCENTES CONFORME A LO DISPUESTO EN LA LEY 70 DE 1988 y DECRETO REGLAMENTARIO 1978  DE 1989</t>
  </si>
  <si>
    <t>APOYO PARA SERVICIO DE ACOMPAÑAMIENTO Y CUIDADO  DE LOS ESTUDIANTES  ATENDIDOS BAJO LA MODALIDAD DE INTERNADO EN EL DEPARTAMENTO DE ARAUCA</t>
  </si>
  <si>
    <t>APOYO CON ENFOQUE DIFERENCIAL A LOS ESTABLECIMIENTOS EDUCATIVOS OFICIALES DEL DEPARTAMENTO DE ARAUCA PARA GARANTIZAR LA SOSTENIBILIDAD DE LA CONECTIVIDAD  A TRAVÉS DEL PROGRAMA CONEXIÓN TOTAL, IMPLEMENTADO POR EL MEN</t>
  </si>
  <si>
    <t>PROYECTO PARA EL PAGO DE LA NÓMINA DE PENSIONADOS NACIONALIZADOS DOCENTES Y ADMINISTRATIVOS QUE SE FINANCIAN CON  RECURSOS DE CANCELACIONES-SGP/EDUCACIÓN. (ley 43/1975, Ley 91/1989 y Ley 100/1993)</t>
  </si>
  <si>
    <t>MEJORAMIENTO DE LA CALIDAD EDUCATIVA PARA EL FUNCIONAMIENTO BÁSICO DE LOS ESTABLECIMIENTOS EDUCATIVOS OFICIALES DEL DEPARTAMENTO DE ARAUCA</t>
  </si>
  <si>
    <t xml:space="preserve">ADMINISTRACIÓN Y PAGO DE LA NÓMINA DE   DOCENTES VINCULADOS A LA PLANTA DE PERSONAL DEL DEPARTAMENTO DE ARAUCA     (Aporte SSF para la seguridad social del 8% que realiza el docente afiliado al Fomag) </t>
  </si>
  <si>
    <t xml:space="preserve">ADMINISTRACIÓN Y PAGO DE LA NÓMINA DE DIRECTIVOS DOCENTES VINCULADOS A LA PLANTA DE PERSONAL DEL DEPARTAMENTO DE ARAUCA. (Aporte SSF para la seguridad social del 8% que realiza el docente afiliado al Fomag) </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</si>
  <si>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</si>
  <si>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</si>
  <si>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</si>
  <si>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</si>
  <si>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</si>
  <si>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</si>
  <si>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</si>
  <si>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</si>
  <si>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</si>
  <si>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</si>
  <si>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</si>
  <si>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</si>
  <si>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</si>
  <si>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</si>
  <si>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</si>
  <si>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</si>
  <si>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</si>
  <si>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</si>
  <si>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</si>
  <si>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</si>
  <si>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</si>
  <si>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</si>
  <si>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</si>
  <si>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5053</t>
  </si>
  <si>
    <t>5054</t>
  </si>
  <si>
    <t>5055</t>
  </si>
  <si>
    <t>5056</t>
  </si>
  <si>
    <t>5057</t>
  </si>
  <si>
    <t>5058</t>
  </si>
  <si>
    <t>5059</t>
  </si>
  <si>
    <t>5060</t>
  </si>
  <si>
    <t>5061</t>
  </si>
  <si>
    <t>5062</t>
  </si>
  <si>
    <t>5063</t>
  </si>
  <si>
    <t>5064</t>
  </si>
  <si>
    <t>5065</t>
  </si>
  <si>
    <t>5066</t>
  </si>
  <si>
    <t>5067</t>
  </si>
  <si>
    <t>5068</t>
  </si>
  <si>
    <t>5069</t>
  </si>
  <si>
    <t>5070</t>
  </si>
  <si>
    <t>Construccion puente vehicular vereda Potosi sobre el caño los chorros, via la paz - La Primavera del Municipio de arauquita, Departamento de Arauca</t>
  </si>
  <si>
    <t>5026</t>
  </si>
  <si>
    <t>OBJETIVO DEL PROYECTO</t>
  </si>
  <si>
    <t>META DE ALCANCE DEL PROYECTO</t>
  </si>
  <si>
    <t>ACTIVIDADES</t>
  </si>
  <si>
    <t>INDICADOR ESPERADO DE  ACTIVIDADES</t>
  </si>
  <si>
    <t>FECHA DE INICIO</t>
  </si>
  <si>
    <t xml:space="preserve">FECHA DE TERMINACIÓN </t>
  </si>
  <si>
    <t>VALOR DEL PROYECTO POR META</t>
  </si>
  <si>
    <t>Dependencia</t>
  </si>
  <si>
    <t>Responsables</t>
  </si>
  <si>
    <t>OBSERVACIONES</t>
  </si>
  <si>
    <t>COD. INDICADOR DE PRODUCTO</t>
  </si>
  <si>
    <t>META DE PRODUCTO</t>
  </si>
  <si>
    <t>INDICADOR DE PRODUCTO</t>
  </si>
  <si>
    <t>VALOR PROG. PI 2019</t>
  </si>
  <si>
    <t>% DE AVANCE</t>
  </si>
  <si>
    <t>CÓDIGO SECTOR FUT</t>
  </si>
  <si>
    <t>SECTOR FUT</t>
  </si>
  <si>
    <t>Realizar control y seguimiento de los tributos departamentales mediante la fiscalizacion y auditoria tributaria para el incremento del recaudo en las rentas propias del departamento</t>
  </si>
  <si>
    <t>1. crear procedimientos de inspeccion tributaria a los impuestos de registro y anotacion, vehiculos automotores, deguello de ganado mayor, gaceta departamental y sobretasa a la gasolina, a traves de estudios de campo y analisis en la metodologia de recaudo que cada uno requiere.
2. Socializacionn de la ordenanza 014E de 2017 a entes descentralizados del Dpto de Arauca</t>
  </si>
  <si>
    <t>1.  Servicio de apoyo financiero para el fortalecimiento del recaudo tributario y aduanero</t>
  </si>
  <si>
    <t>Beneficiar a 256.527 personas habitantes del Dpto de Arauca</t>
  </si>
  <si>
    <t>JUNIO</t>
  </si>
  <si>
    <t>DICIEMBRE</t>
  </si>
  <si>
    <t>SECRETARIA DE HACIENDA DEPARTAMENTAL</t>
  </si>
  <si>
    <t>MAURICIO ENRIQUE LINDO SANCHEZ</t>
  </si>
  <si>
    <t>N/R</t>
  </si>
  <si>
    <t>Realizar seguimiento de los impuestos departamentales cobrados por entidades publicas autorizadas por la ley para el recaudo de las mismas</t>
  </si>
  <si>
    <t>1. Adelantar acciones  de verificacion mediantes auditorias presenciales a las entidades descentralizadas, con el fin de identificar el cumplimiento  de las estampillas departamentales y a su vez la contribuccion especial del 5% de los contratos de obra publica a favor del fisco departamental
2. Inspeccionar y verificar el recaudo de acuerdo al impuesto de registro de anotacion en las notarias unicas de los municipios del departamento de Arauca, de las vigencias 2013 y 2014, asi mismo la sobretasa a la gasolina de las estaciones de los municipios de arauca de la vigecia 2018.</t>
  </si>
  <si>
    <t>1. apoyo a los procesos de fiscalizacion para el incremento del recaudo en las rentas propias del departamento de Arauca</t>
  </si>
  <si>
    <t>Febrero</t>
  </si>
  <si>
    <t>Mayo</t>
  </si>
  <si>
    <t>Generar valor agregado a la produccion animal del departamento de Arauca</t>
  </si>
  <si>
    <t>1. realizar fortalecimiento de las plantas de beneficio animal del departamento de Arauca
2. Realizar gestion para la consecusion de recursos para el sector agroindustrial del Departamento de Arauca</t>
  </si>
  <si>
    <t xml:space="preserve">
1. fortalecimiento de las plantas de beneficio</t>
  </si>
  <si>
    <t xml:space="preserve">1. Plantas de beneficio animal adecuadas </t>
  </si>
  <si>
    <t>MARZO</t>
  </si>
  <si>
    <t>SECRETARIA DE AGRICULTURA Y DESARROLLO AGROPECUARIO</t>
  </si>
  <si>
    <t>TRINO TORRES</t>
  </si>
  <si>
    <t>Capacitar y sensibilizar en temas ambientales a la comunidad del Departamento de Arauca</t>
  </si>
  <si>
    <t>1. Mejorar los niveles de educacion y cultura ambiental
2. generar Continuidad en los programas de educacion ambiental</t>
  </si>
  <si>
    <t xml:space="preserve">1. Apoyo a a implementacion de acciones de sensibilizacion y educacion ambiental en el Departamento de Arauca
</t>
  </si>
  <si>
    <t>MAGDA JULIETA GOMEZ</t>
  </si>
  <si>
    <t>Conservar, recuperar y proteger las areas de importancia, estretegicas que surten de agua a los acueductios regionales, municipales y veredales</t>
  </si>
  <si>
    <t xml:space="preserve">1. Adquirir predios de importancia estrategica
2. indicar el predio como area protegida </t>
  </si>
  <si>
    <t>1. Adquisicion de predio la cristalina
2. Adquisicion de predio el regugio
3. Adquisicion de predio de importancia estretegica en el municipio de fortul
4. Adquisicion de predio el oasis del municipio de Tame</t>
  </si>
  <si>
    <t>ANILSA BRAVO</t>
  </si>
  <si>
    <t>1. Beneficiar a los estudiantes de las unidades educativas
2. Servicio de Asistencia tecnica para la implemnetacion de las estrategias educativo ambientales y de participacion</t>
  </si>
  <si>
    <t xml:space="preserve">1. Proteger 4 areas del ecosistemas </t>
  </si>
  <si>
    <t>1. Apoyar el fortalecimiento productivo del departamento, de acuerdo con las potencialidades y vocacion rural, con el fin de promover el desarrollo economico de la region mediante el apoyo a un programa sanitario en el departamento de Arauca</t>
  </si>
  <si>
    <t>1. Mantener las coberturas de vacunacion contra la fiebre aftosa y apoyar la conservacion  del estatus sanitario del Departamento de Arauca
2. Brindar asistencia tecnica a los ganaderos</t>
  </si>
  <si>
    <t>1. Vacunacion prier ciclo de fiebre aftosa 2020
2. Vacunacion segundo ciclo de fiebre aftosa 2020</t>
  </si>
  <si>
    <t>1. Vacunar especies animales de interes agropecuario</t>
  </si>
  <si>
    <t>EMPERATRIZ  ROMAN</t>
  </si>
  <si>
    <t xml:space="preserve">Integrar  a 10 familias retornadas de venezuela a la economia de la region por medio del desarrollo de estretegias de emprendimiento que le genere bienestar y la posibilidad de una vida digna en su pais </t>
  </si>
  <si>
    <t>1. Ofrecer mecanismos que generen empleo e ingresos a la poblacion 
2. Aumentar la oferta de empleabilidad en la poblacion</t>
  </si>
  <si>
    <t>1. Capacitacion en formalizacion y legalizacion y administracion de empresas
2. asistencia tecnica
3. Apoyo capital semilla ideas empresarial 
4. Acompñamamiento a las unidades productivas</t>
  </si>
  <si>
    <t>1. Beneficiar a 10  familias retornadas de venezuela</t>
  </si>
  <si>
    <t>1. Mejorar el desempeño de las organizaciones comunales en el Departamento de Arauca</t>
  </si>
  <si>
    <t>1. Realizar acompañamiento a las JAC del Departamento
2. Invertir recursos para capacitar a las JAC
3. Fortalecer el desarrollo de actividades  de inspeccion, vigilancia y control de las JAC del departamento de Arauca</t>
  </si>
  <si>
    <t xml:space="preserve">1. Jornada de capacitaciones
2. Asistencia Tecnica </t>
  </si>
  <si>
    <t>Beneficiar a 200 lideres de las Organizaciones comunales del Departamento de Arauca</t>
  </si>
  <si>
    <t>ABRIL</t>
  </si>
  <si>
    <t>AGOSTO</t>
  </si>
  <si>
    <t>FABIOLA VILLABONA</t>
  </si>
  <si>
    <t>ANA HERCILIA GALVIS</t>
  </si>
  <si>
    <t>1. Reducir el numero de fracciones a los derechos humanos y derecho internacional humanitario en el Departamento de Arauca</t>
  </si>
  <si>
    <t xml:space="preserve">1. Implementar adecuadamente las politicas para promover la paz y preveir la vulneracion de los derechos humanos y DIH.
2. Capacitar y sensibilizar a la comunidad
3. Apropiar recursos para el desarrollo de las actividades </t>
  </si>
  <si>
    <t>1. Prevencion de la violacion de derechos humanos y del derecho internacional Humanitario en el Departamento de Arauca
2. Actividades para la prevencion de casos por minas antipersona</t>
  </si>
  <si>
    <t>1. brindar asistencia tecnica en derecho humanos</t>
  </si>
  <si>
    <t>ESTEBAN MOSQUERA</t>
  </si>
  <si>
    <t>1. Incrementar el número de excombatientes que culminan exitosamente el proceso de reincorporación a la sociedad</t>
  </si>
  <si>
    <t>1. Mitigar las dificultades intersectoriales que obstaculizan el proceso de reincorporación a la vida civil
2. Fortalecer la gestión pública en el sector
3. Apropiar recursos para el desarrollo de las actividades</t>
  </si>
  <si>
    <t>1. Servicio de apoyo financiero para la implementación de proyectos en materia de derechos humanos</t>
  </si>
  <si>
    <t>1. brindar apoyo  mediante asistencia tecnica en derecho humanos</t>
  </si>
  <si>
    <t>1. Reducir los índices de inseguridad en el departamento de Arauca</t>
  </si>
  <si>
    <t>1. Incrementar la capacidad operativa de la fuerza pública y organismos de seguridad
2. Adquirir elementos y equipos tecnológicos para el desarrollo de operaciones
3. Adquirir los recursos logísticos necesarios para el funcionamiento de la fuerza pública, organismos de seguridady socorro del estado
4. Construcción y adecuación de la infraestructura de la fuerza pública y organismos de seguridad del estado</t>
  </si>
  <si>
    <t>1. Implementación de acciones para fortalecer y garantizar la seguridad de los ciudadanos en el departamento de Arauca</t>
  </si>
  <si>
    <t>1.Brindar apoyo financiero para proyectos de seguridad ciudadana</t>
  </si>
  <si>
    <t>LUZ MARINA RODRIGUEZ</t>
  </si>
  <si>
    <t>ESTOS PROYECTOS SE PRIORIZAN SEGÚN LAS NECESIDADES APROBADAS EN EL COMITÉ DE SEGURIDAD</t>
  </si>
  <si>
    <t>1. Reducir los casos de intolerancia y mala convivencia entre los habitantes del departamento de Arauca</t>
  </si>
  <si>
    <t>1. Fortalecer la capacidad operativa de la Fuerza Pública, Organismos de Seguridad y Socorro del estado y suinteracción con la comunidad
2. Estructurar y plantear la problemática en un proyecto para dar a conocer la importancia de la misma
3. Apropiar recursos para el desarrollo del proyecto</t>
  </si>
  <si>
    <t>1. APOYO A LAS LABORES DE FORMULACIÓN, SEGUIMIENTO Y EVALUACIÓN DE LOS PROYECTOS DEL FONDO DE SEGURIDAD
2. APOYO A LOS PROYECTOS DE CONVIVENCIA CIUDADANA</t>
  </si>
  <si>
    <t>1. Brindar  de apoyo financiero para proyectos de seguridad ciudadana</t>
  </si>
  <si>
    <t xml:space="preserve">1. Realizar el proceso de organización de  665 ml de archivos de gestión de la gobernacion  de Arauca,  conforme a lo dispuesto en la Ley General de Archivos 594 de 2000 y  las pautas y normas técnicas generales sobre la conservación de la información </t>
  </si>
  <si>
    <t>1. Propender por el mejoramiento continuo en la organización de los archivos de gestion de la Gobernacion del  departamento de Arauca
2. Implementar el marco regulatorio en archivística y acceso a la información pública; así como  hacer sostenible la función archivística, la gestión documental y la administración de los archivos.</t>
  </si>
  <si>
    <t>1. Fortalecer mediante incentivo económico para los atletas que logren medallas por no contar con apoyo económico del Departamento</t>
  </si>
  <si>
    <t>1. Promover  la realización de las prácticas deportivas.
2. Ofrecer sostenibilidad económica para el núcleo familiar de los deportistas mientras dedican su tiempo al entrenamiento.</t>
  </si>
  <si>
    <t>1. Incentivos entregados a alos deportistas y entrenadores</t>
  </si>
  <si>
    <t xml:space="preserve">1. Brindar apoyo financiero a atletas y deportistas </t>
  </si>
  <si>
    <t>INDER ARAUCA</t>
  </si>
  <si>
    <t xml:space="preserve">1. Fortalecer el programa escuelas deportivas del Departamento de Arauca mediante la contratación de recurso humano y dotación de implementación deportiva </t>
  </si>
  <si>
    <t>1. Garantizar la continuidad en los  procesos de formación deportiva.
2. Dotación de implementación deportiva adecuada para la ejecución de los procesos pedagógicos</t>
  </si>
  <si>
    <t>1.  Asistencia tecnica de coordinador y monitores
2. Implementacion deportiva balones aros entre otros
3. Uniformes para el equipo de trabajo
4. Poliza para cada uno de los niños participantes
5. Apoyo logistico para el desplazamiento del coordinador a los Municipio transporte alimentacion y hospedaje
6. Apoyo logistico eventos de las escuelas deportivas</t>
  </si>
  <si>
    <t>1. Escuelas deportivas dotadas y fortalecidas</t>
  </si>
  <si>
    <t>1. Fortalecer los valores y la sana convivencia a través de las prácticas deportivas y sus diferentes manifestaciones de manera sostenible y articulada para la transformación social y la paz para la población Araucana</t>
  </si>
  <si>
    <t>1. Ofrecer asistencia tecnica mediante un enlace departamental y monitores
2. Desarrollar eventos de practicas deportivas para la integración familiar</t>
  </si>
  <si>
    <t>1. Juegos del magisterio
2. Juegos poblacion comunal fase departamental y Nacional
3. Juegos poblacion en condicion de discapacidad
4.Juegos indigenas
5. Media maraton ciudad de Arauca
6. Carrera de la mujer
7. Recurso humano calificado enlace departamental
8. Recurso humano no calificado monitores
9. Implementacion deportiva para el desarrollo del programa
10. Capacitaciones y apoyo logistico transporte hospedaje y alimentacion</t>
  </si>
  <si>
    <t xml:space="preserve">1. Eventos deportivos organizados </t>
  </si>
  <si>
    <t>OCTUBRE</t>
  </si>
  <si>
    <t>1. Brindar instalaciones óptimas para la participación y vinculación de la población al deporte mediante y durante la realización de eventos y
actividades deportivas</t>
  </si>
  <si>
    <t>1. Construir y/o adecuar y/o mejorar los escenarios deportivos del Departamento de Arauca para la realización de actividad física
2. Gestionar recursos económicos para la inversión en escenarios deportivos</t>
  </si>
  <si>
    <t xml:space="preserve">1. PRELIMINARES
2. OBRA DE INFRAESTRUCTURA FISICA
3. INTERVENTORIA
4. MITIGACION AMBIENTAL
</t>
  </si>
  <si>
    <t>1. Escenarios deportivos (Canchas multifuncionales) Adecuadas</t>
  </si>
  <si>
    <t>1. Promover la garantía de los derechos, prevenir su vulneración y gestionar la activación de las rutas de restablecimiento, a partir del empoderamiento de los niños, niñas y adolescentes como sujetos de derechos</t>
  </si>
  <si>
    <t>1. implementación de un programa de prevención y promoción de derechos y deberes
2. capacitación a los agentes del SNBF en prevención y promoción de derechos y deberes</t>
  </si>
  <si>
    <t>1.Asistencia técnica y acompañamiento territorial</t>
  </si>
  <si>
    <t>1. Brindar apoyo mediante el Servicio de protección para el restablecimiento de derechos de niños, niñas, adolescentes y jóvenes</t>
  </si>
  <si>
    <t>SECRETARIA DE DESARROLLO SOCIAL</t>
  </si>
  <si>
    <t>NELSY GELVEZ</t>
  </si>
  <si>
    <t>1. Promover la garantía de los derechos, prevenir su vulneración y gestionar la activación de las rutas de restablecimiento a partir del empoderamiento de los niños, niñas y adolescentes como sujetos de derechos.</t>
  </si>
  <si>
    <t xml:space="preserve">1. implementar una estrategia de gestión y dinamización de redes, para la vinculación de actores sociales y comunitarios estratégicos que permita la apropiación de enfoque de derechos.
2. implementar acciones de formación y orientación que busquen la promoción y garantía de los derechos de la niñez y adolescencia y la prevención de la vulneración
</t>
  </si>
  <si>
    <t>1.Realizar  Estrategias de prevención
2. Servicio de protección para el restablecimiento de derechos de niños, niñas, adolescentes y jóvenes</t>
  </si>
  <si>
    <t>1. Garantizar el cumplimeinto de los derechos de los niños, niñas y adolescentes y jovenes</t>
  </si>
  <si>
    <t>1. Garantizar que los niños, niñas y adolescentes sean reconocidos como sujetos de derechos en todos los contextos donde se desarrollen sus vidas.</t>
  </si>
  <si>
    <t>1.  Desarrollar una estrategia de información, educación y comunicación
2. Implementar una estrategia de promoción y prevención de vulneración de derechos en el departamento de Arauca</t>
  </si>
  <si>
    <t>1. Estrategia de Prevención
2. Asistencia Técnica
3. Estrategia de Información, educación y comunicación</t>
  </si>
  <si>
    <t>1. Fortalecer en el núcleo familiar valores que impacten en la disminución, incidencia y prevalencia de la reintegración y descomposición familiar que aporta a la vulnerabilidad de la familia</t>
  </si>
  <si>
    <t>1.aumentado Orientar temáticas psicosociales por medio de talleres lúdicos acerca de prevención en violencia intrafamiliar, pautas de crianza, y resolución de conflictos a familias vulnerables del departamento de Arauca.
2. Fortalecer los vínculos familiares en el departamento de Arauca</t>
  </si>
  <si>
    <t>1. ACOMPAÑAMIENTO PSICOEMOCIONAL
2. ACCIONES DE INFORMACIÓN, EDUCACION Y COMUNICACIÓN</t>
  </si>
  <si>
    <t>1. Servicio de protección para el restablecimiento de derechos de niños, niñas, adolescentes y jóvenes</t>
  </si>
  <si>
    <t>1.Servicio de protección para el restablecimiento de derechos de niños, niñas, adolescentes y jóvenes</t>
  </si>
  <si>
    <t xml:space="preserve">1. Fortalecer los procesos y prácticas organizativas y espacios de participación de las y los jóvenes, atendiendo a sus diversas formas de expresión, a fin de que puedan ejercer una agencia efectiva para la defensa de sus intereses colectivos. </t>
  </si>
  <si>
    <t>1. Capacitación a las y los jóvenes del departamento para que estos reconozcan sus derechos de participación y ejerzan ciudadanía
2. Promoción y apoyo de los espacios para la participación de las juventudes referentes a procesos de transformación social y construcción de cultura de paz</t>
  </si>
  <si>
    <t>1. PROMOCIÓN Y FORTALECIMIENTO A LOS SUB-SISTEMAS DE PARTICIPACIÓN JUVENIL
2. APOYO INICIATIVAS JUVENILES</t>
  </si>
  <si>
    <t xml:space="preserve">1. Reducir la vulnerabilidad de las mujeres del departamento de Arauca.
</t>
  </si>
  <si>
    <t>1. Realizar jornadas de capacitación a las mujeres del departamento y a los servidores públicos.
2. Desarrollar procesos de formación y empoderamiento de las mujeres y servidores públicos.</t>
  </si>
  <si>
    <t>1. PROMOCION Y RECONOCIMIENTO Y DERECHOS E IMPLEMENTACION DEL PLAN INTEGRAL DE PREVENCIÓN DE VIOLENCIAS CONTRA LA MUJER Programa " MUJER TIENES DERECHO ESTAMOS CONTIGO"
2. DESARROLLO DE UN PROGRAMA DE MECANISMOS DE PARTICIPACIÓN POLÍTICA CIUDADANA, ASOCIATIVIDAD Y CONTROL SOCIAL PARA MUJERES DEL DEPARTAMENTO DE ARAUCA - Programa "MUJERES EN LA POLÍTICA POR UN ARAUCA MEJOR"
3. Implementación de escenarios de construcción de paz, reconciliación y convivencia, desde la gestión de la mujer.
4. Desarrollo de acciones de prevención, atención y protección contra la trata de personas.
5. Implementación de una estrategia de comunicación y prevención de las violencias basadas en género, en la zona urbana y rural.
6.Desarrollo del programa de Generación de ingresos e independencia, autonomía, igualdad y estabilidad económica para las mujeres en las zonas urbana y rural. - Programa Mujer Emprende Arauca".</t>
  </si>
  <si>
    <t>1. Servicio de asistencia técnica en el componente de Bienestar Comunitario</t>
  </si>
  <si>
    <t>1. Reducir las condiciones de vulnerabilidad de la población LGBTI del departamento de Arauca.</t>
  </si>
  <si>
    <t>1. Generar el conocimiento para la comunidad LGBTI de las herramientas creadas por el gobierno para la protección de sus derechos.
2. Promover procesos de formación y de integración para la unión y articulación de acciones entre la población afectada por el problema.</t>
  </si>
  <si>
    <t>1. ACCIONES DE PARTICIPACIÓN, PROMOCIÓN RECONOCIMIENTO Y RESPETO DE LOS DERECHOS HUMANOS DE LAS PERSONAS DE LA COMUNIDAD LGBTI Y NO DISCRIMINACIÓN EN EL DEPARTAMENTO DE ARAUCA
2. FORTALECIMIENTO DE AUTONOMÍA E INDEPENDENCIA ECONÓMICA EJECUTANDO LA CADENA DEL EMPRENDIMIENTO CON FORTALECIMIENTO A UNIDADES PRODUCTIVAS CON EL RESPECTIVO ACOMPAÑAMIENTO PSICOSOCIAL, ENFOCADO A PERSONAS DE LA COMUNIDAD LGBTI DEL DEPARTAMENTO DE ARAUCA.</t>
  </si>
  <si>
    <t>1. Servicio de asistencia en temas de desarrollo de habilidades no cognitivas para la inclusión productiva</t>
  </si>
  <si>
    <t>1. Generar estrategias para la implementación de la política pública departamental de discapacidad</t>
  </si>
  <si>
    <t>1. Promover el desarrollo humano y la inclusión social de las personas con discapacidad a través del fortalecimiento de capacidades y la equiparación de oportunidades a través del conocimiento de las políticas públicas para PCD.
2. Equiparación de oportunidades durante el transcurrir vital y procesos formativos en asociatividad y liderazgo</t>
  </si>
  <si>
    <t>1. IMPLEMENTACION DE POLÍTICAS PUBLICAS PARA EL MEJORAMIENTO DE LA CALIDAD DE VIDA PARA LAS PERSONAS CON DISCAPACIDAD EN EL DEPARTAMENTO DE ARAUCA.</t>
  </si>
  <si>
    <t>1. Servicio de gestión de oferta social para la población vulnerable</t>
  </si>
  <si>
    <t>1. Mejorar la calidad de vida del adulto mayor.
2. Socializar e implementar políticas públicas del adulto mayor.</t>
  </si>
  <si>
    <t>1.  IMPLEMENTACION DE POLÍTICAS PUBLICAS DEL ADULTO MAYOR EN EL DEPARTAMENTO DE ARAUCA.
2. ATENCIÓN DEL ADULTO MAYOR A TRAVÉS DE LA APLICACIÓN DE LA LEY 1276 DE 2009 ( RECAUDO DE LA ESTAMPILLA DEL ADULTO MAYOR)</t>
  </si>
  <si>
    <t>1. Cerrar brechas frente Exclusión de los derechos Sociales, Económicos, políticos y culturales de la población Afrodescendiente del departamento de Arauca</t>
  </si>
  <si>
    <t>1. Desarrollar un proceso de acompañamiento y asistencia a las comunidades afro para garantizar el goce efectivode derechos
2. Desarrollar un proceso de acompañamiento y asistencia a las comunidades afro para garantizar el goce efectivo de derechos</t>
  </si>
  <si>
    <t>1.IMPLEMENTACIÓN DE ACCIONES DE PARTICIPACIÓN, PROMOCIÓN RECONOCIMIENTO Y RESPETO DE LOS DERECHOS HUMANOS DE LAS PERSONAS DE LA COMUNIDAD AFRODESCENDIENTE Y NO DISCRIMINACIÓN EN EL DEPARTAMENTO DE ARAUCA
2.  FORTALECIMIENTO DE AUDTONOMIA E IBNDEPENDENCIA ECONOMICA EJECUTANDO LA CADENA DEL EMPRENDIMIENTO CON FORTALECIMIENTO A UNIDADES PRODUCTIVAS ENFOCADO A LA POBLACION AFRODESCENDIENTE DEL DEPRTAMENTO DE ARAUCA</t>
  </si>
  <si>
    <t>1. Servicio de asistencia técnica en proyectos de infraestructura social a entidades territoriales</t>
  </si>
  <si>
    <t>JOSE CORREA</t>
  </si>
  <si>
    <t>LUZMARY GUTIERREZ ALVAREZ</t>
  </si>
  <si>
    <t>1. Fortalecer  la calidad de vida de los adultos mayores por la no puesta en práctica de políticas públicas del adulto mayor.</t>
  </si>
  <si>
    <t>LUZ MARY GUTIERREZ ALVAREZ</t>
  </si>
  <si>
    <t>1. Desarrollar acciones que fortalezcan la autonomía, la identidad y la cultura de los pueblos Indígenas, garantizando el goce efectivo de los derechos sociales, económicos, políticos, culturales y ambientales</t>
  </si>
  <si>
    <t>1. incremento de la oferta institucional en salud y otros derechos fundamentales
2. apoyo a la gestion en mejora de la calida de vida de los derecohs fundamentales</t>
  </si>
  <si>
    <t>1.  Coordinación del proyecto perfil profesional Técnico en Auxiliar de enfermería. Técnico en Auxiliar de enfermería para municipios.Apoyo logístico para valoración y atención medica de la IPS o del hospital según sea el caso, acorde con los lineamientos establecidos en la Ficha técnica. KIT DE HABITAT para 100 personas Mayores Indígenas acorde con los lineamientos establecidos en la Ficha técnica.</t>
  </si>
  <si>
    <t>VERONICA SOLIS</t>
  </si>
  <si>
    <t>1. Establecer la escuela de liderazgo y fortalecimiento del sistema propio de gobierno y jurisdicción especial de los pueblos indígenas (Makaguan, Betoy, sikuani, Hitnu, U’wa e ingas), del departamento de Arauca</t>
  </si>
  <si>
    <t>1. Fortalecer las estrategias de participación de autoridades de cabildos, werjayas, lideres, y la asociación para el pleno conocimiento y aplicación del sistema jurídico propio
2. Fortalecer en los líderes indígenas la memoria histórica y social</t>
  </si>
  <si>
    <t>1. EQUIPO MULTIDISCIPLINARIO DE TRABAJO TECNICO Y COMUNITARIO
2. PROCESO DE FORMACIÓN TEORICO-PARCTICO SEMIPRESENCIAL A LOS LIDERES INDIGENAS EN TEMAS INTEGRALES SOBRE CONCEPTUALIZACION DEL GOBIERNO PROPIO
3. MATERIALES EDUCATIVOS: TRABAJO INTELECTUAL, ELABORACIÓN, DISEÑO Y PRODUCCIÓN
4. EQUIPOS Y MATERIAL DE APOYO TECNOLOGICOS</t>
  </si>
  <si>
    <t xml:space="preserve">1. Apoyar la continuidad del proceso de fortalecimiento familiar y comunitario propio mediante acompañamiento integral en el desarrollo del principio de dignidad para la comunidad indígena La Esperanza para eliminar las condiciones de vulnerabilidad </t>
  </si>
  <si>
    <t>1.  Prestar atención profesional a la comunidad focalizada
2. Evitar el consumo de SPA (Alcohol)
3. Mitigar el impacto del Conflicto armado y desplazamiento forzado
4.  Mejorar la gobernabilidad
5. Desarrollar acciones integrales para garantizar mejores condiciones de vida
6.  Mitigar el impacto de la pérdida del territorio
7. Mejorar la credibilidad en estructuras sociales y políticas internas
8. Rescataras las formas ancestrales de convivencia familiar y de autoridad</t>
  </si>
  <si>
    <t xml:space="preserve">
1. Profesional psicopedagogico
2. Profesional del área Social
3. Facilitador comunitario intercultural
4. Articulación comunitaria -Institucional de concertación Plan de Trabajo al inicio y la culminación de actividades de acuerdo a la ficha técnica
5. Profesional psicopedagogico 
6. Facilitador comunitario intercultural 
7.  Articulación comunitaria -Institucional de concertación Plan de Trabajo al inicio y la culminación de actividades de acuerdo a la ficha técnica 
</t>
  </si>
  <si>
    <t>1. Servicio de acompañamiento familiar y comunitario para la superación de la pobreza
2. Servicio de asistencia técnica para el mejoramiento de hábitos alimentarios</t>
  </si>
  <si>
    <t>1. Apoyar la formación superior y   técnica  de la población victima  con el fin de   mejorar el vínculo familiar, la generación de ingresos  y la calidad de vida de los jóvenes victimas</t>
  </si>
  <si>
    <t>1. apoyo a la educación superior
2. Desarrollar un programa de educación superior a personas víctimas
3. Incrementar los niveles de participación en actividades educativas a nivel superior</t>
  </si>
  <si>
    <t>1. Gestionar alianzas estrategicas
2. Pago de matricula o sostenimiento para los jóvenes victimas que accedan a educación superior técnica o tecnológica</t>
  </si>
  <si>
    <t>1. Servicio de apoyo para el mejoramiento de condiciones de habitabilidad para población víctima de desplazamiento forzado</t>
  </si>
  <si>
    <t>MERCEDES LEON</t>
  </si>
  <si>
    <t>1. APOYO AL FUNCIONAMIENTO DE LOS DIFERENTES ESPACIOS DE CONCERTACION Y TOMA DE DECISIONES PARA EL AVANCE DE LA POLÍTICA DE VICTIMAS EN EL DEPARTAMENTO</t>
  </si>
  <si>
    <t xml:space="preserve">1. Desarrollo de acciones de coordinación,  articulación y diseño de política pública en el departamento y en el municipio.
2. Desarrollar estrategias  de reparación integral, garantizando la coordinación institucional, desde su máxima instancia  y  la participación de las víctimas desde los espacios exigidos en la Ley.
</t>
  </si>
  <si>
    <t>1. APOYO AL PLAN DE TRABAJO DE LA MESA DEPARTAMENTAL DE PARTICIPACION DE VICTIMAS
2. APOYO AL DESARROLLO Y OPERATIVIZACIÓN DE LOS SUBCOMITÉS Y DEL COMITÉ DEPARTAMENTAL DE JUSTICIA TRANSICIONAL</t>
  </si>
  <si>
    <t>1.Servicio de asistencia técnica para la participación de las víctimas</t>
  </si>
  <si>
    <t xml:space="preserve">1. IMPLEMEMENTACION DE SOLUCIONES DURADERAS PARA LA SUPERACIÓN DEL ESTADO DE VULNERABILIDAD DE LAS FAMILIAS VICTIMAS </t>
  </si>
  <si>
    <t>1. Garantizar la implementación de estrategias de atención integral a las víctimas del departamento de Arauca que permitan mejorar la calidad de vida y superar el estado de vulnerabilidad.
2. Generar alianzas estrategias interinstitucionales para  la atención a las víctimas en el departamento.</t>
  </si>
  <si>
    <t>1. desarrollo de estrategias duraderas para la superacion de la vulnerabilidad de las familias victimas</t>
  </si>
  <si>
    <t>1.Servicio de apoyo para el mejoramiento de condiciones de habitabilidad para población víctima de desplazamiento forzado</t>
  </si>
  <si>
    <t xml:space="preserve">AGOSTO </t>
  </si>
  <si>
    <t>NOVIEMBRE</t>
  </si>
  <si>
    <t>JULIO</t>
  </si>
  <si>
    <t>BETTY PALACIOS</t>
  </si>
  <si>
    <t>1. Disminuir el déficit cuantitativo de vivienda digna.</t>
  </si>
  <si>
    <t>1. Adquirir predios para implementar proyectos de vivienda
2. Crear políticas publicas de vivienda</t>
  </si>
  <si>
    <t>1. Adquisición de predios para la ejecución de proyectos</t>
  </si>
  <si>
    <t>1. Viviendas de Interés Social urbanas construidas</t>
  </si>
  <si>
    <t>1. Fortalecer los procesos de planeación estratégica del Departamento</t>
  </si>
  <si>
    <t>1. Formular y elaborar del Plan de Desarrollo Departamental
2. Apoyar la formulación de los planes de desarrollo municipales</t>
  </si>
  <si>
    <t>1.  Revisión y Análisis del programa de Gobierno y Líneas estratégicas
2. Apoyo en la elaboración y revisión del Diagnostico situacional por sector del Departamento
3. Diagnostico financiero de la entidad Territorial
4. Análisis de la problemática, definición de problemas, identificación de causas y consecuencias
5. Análisis de los resultados de la planeación participativa comunitaria en la Construcción del PDD
6. Apoyo al proceso de Construcción, análisis y validación de Batería de indicadores por sector
7. Revisión y validación de Aspectos Estratégicos del PDD, orientado a resultados
8. Apoyo al proceso de Construcción del Plan Plurianual de Inversiones
9. Apoyo a la Consolidación y ajustes al PDD Departamental
10. Apoyo a la Construcción de la Ordenanza de adopción del Plan de Desarrollo Departamental 2020-2023
11. Edición, Diseño, diagramación de estrategia de socialización del documento aprobado de Plan de Desarrollo Departamental 2020-2023
12.  Producción de Cartillas Infografías Resumen del PDD.
13. Diseño, Diagramación e impresión de memorias marcadas con el PDD CONSTRUYENDO FUTURO
14. Socialización General del PDD
15. Revisión y proceso de articulación del PDD frente al Diagnostico Situacional, Estratégico y Plan Plurianual de inversiones de los Planes de Desarrollo Municipales</t>
  </si>
  <si>
    <t>1. Mejorar la interacción con la ciudadanía y la transparencia en el desarrollo de los procesos de la gestión pública Departamental.</t>
  </si>
  <si>
    <t>1. Realizar acciones de promoción de la participación ciudadana y el dialogo social.
2. Fortalecer espacios de Dialogo y control social de la gestión pública</t>
  </si>
  <si>
    <t>1. Diseñar estrategias para desarrollar procesos de rendición de cuentas a al comunidad.
2. Asistencia tecnica
3. Realizar espacio de dialogo social para la rendición de cuentas</t>
  </si>
  <si>
    <t>1. Servicio de seguimiento a la inversión pública</t>
  </si>
  <si>
    <t>ENERO</t>
  </si>
  <si>
    <t>MAYO</t>
  </si>
  <si>
    <t xml:space="preserve">SECRETARIA DE PLANEACION </t>
  </si>
  <si>
    <t>LIBIA KARELIA GALVIZ R</t>
  </si>
  <si>
    <t>MARLENNE MANOSALVA</t>
  </si>
  <si>
    <t>Documento construido</t>
  </si>
  <si>
    <t>1. Mejorar la capacidad fisica para la prestación del servicio de educación (preescolar,básica y media) en el Departamento de Arauca</t>
  </si>
  <si>
    <t>1.Aumentar el espacio escolar
2. Mejorar las instalaciones existentes</t>
  </si>
  <si>
    <t>1. OBRA FISICA
2. LICENCIA DE CONSTRUCCION
3. PERMISOS AMBIENTALES
4. INTERVENTORIA</t>
  </si>
  <si>
    <t>1. Infraestructura educativa construida</t>
  </si>
  <si>
    <t xml:space="preserve">1. Organización de los archivos de la Gobernación de Arauca
</t>
  </si>
  <si>
    <t>1. Asistencia tecnica brindada</t>
  </si>
  <si>
    <t>GENESIS GONZALEZ TOVAR</t>
  </si>
  <si>
    <t>1. CONTRIBUIR CON EL ACCESO Y PERMANENCIA ESCOLAR DE LOS NIÑOS, NIÑAS, JÓVENES Y ADOLESCENTES CON EDAD ESCOLAR, Y REGISTRADOS EN LA MATRÍCULA OFICIAL, POR MEDIO DEL SUMINISTRO DE UN COMPLEMENTO ALIMENTARIO DIARIAMENTE.</t>
  </si>
  <si>
    <t>1. EFICIENTES ESTRATEGIAS DE ACCESO Y PERMANENCIA
2. RECURSOS SUFICIENTES DE LAS ENTIDADES TERRITORIALES PARA FINANCIAR EL PAE</t>
  </si>
  <si>
    <t>1. COMPLEMENTO ALIMENTARIO DE LUNES A VIERNES
2. COMPLEMENTO ALIMENTARIO FINES DE SEMANA Y FESTIVOS (INTERNOS)
3. PERSONAL DE APOYO
4. INTERVENTORIA</t>
  </si>
  <si>
    <t>1.  Servicio de apoyo a la permanencia con alimentación escolar</t>
  </si>
  <si>
    <t xml:space="preserve">1. Garantizar el acceso de personas con capacidad a programas </t>
  </si>
  <si>
    <t>1. Garantizar recursos suficientes para la financiación y sostenimiento de programas de educación superior, tecnológica y técnica
2. Garantizar suficientes oportunidades laborales de los padres de familia que garanticen el acceso y continuidad de la educación de los estudiantes</t>
  </si>
  <si>
    <t>1. Costo de matriculas para los jovenes que se encuentren inscritos en programas de educacion superior, tecnologica o tecnica. Apoyo en la permanencia de los jovenes y costos de administracion del fondo. (24 Estudiantes)</t>
  </si>
  <si>
    <t>1. Servicio de apoyo para el acceso a la educación</t>
  </si>
  <si>
    <t>1. Promover, preservar y divulgar las manifestaciones artísticas y culturales, impulsando el conocimiento, la creación, investigación, producción y goce cultural que permitan una sociedad activa de los procesos del arte y la cultura</t>
  </si>
  <si>
    <t>1. Fortalecer la identidad cultural del departamento de Arauca
2. Empoderar a la comunidad para que luche por su cultura</t>
  </si>
  <si>
    <t>1.  apoyo a la Difusión, promoción, participación cultural y artística mediante la realización de eventos en los municipios del Departamento de Arauca. (Eventos culturales Tameño Nato municipio de Tame y El Canto Sabanero municipio de Cravo norte)
2.  Apoyo a la difusión, promoción, participación cultural y artística mediante la realización de eventos en los municipios del Departamento de Arauca. Conmemoración día departamental del llanero en el municipio de Arauca.
3. Apoyo a la difusión, promoción, participación cultural y artística mediante la realización de eventos en los municipios del Departamento de Arauca. Evento cultural "EL GIRARA DE ORO", municipio de Tame.
4. Apoyo a la difusión, promoción, participación cultural y artística mediante la realización de eventos en los municipios del Departamento de Arauca. (Evento cultural del cacao, municipio de Arauquita)
5. EVENTO CULTURAL FORTUL
6. EVENTO CULTURAL RONDON
7.  EVENTO CULTURAL ARAUQUITA
8. EVENTO CULTURAL CARRANGA
9. EVENTO CULTURAL REYES DEL JOROPO
10. EVENTO FIESTA DE ARAUCA</t>
  </si>
  <si>
    <t>Servicio de circulación artística y cultural</t>
  </si>
  <si>
    <t>1. Fomentar el desarrollo de las habilidades comunicativas y empoderamiento cultural en los estudiantes del departamento de Arauca</t>
  </si>
  <si>
    <t>1. Fortalecimiento de las colecciones bibliográficas de contexto local en las instituciones educativas del departamento de Arauca
2. Gestionar y apropiar recursos para el desarrollo de las actividades
3. Desarrollar el concurso literario “Sueños de Corocoras” en su octava edición
4. Fortalecer las políticas y acciones públicas locales del sector</t>
  </si>
  <si>
    <t>1. JORNADAS LUDICO RECREATIVAS DE LECTURA
2. OPERATIVIDAD BIBLIOMOVIL</t>
  </si>
  <si>
    <t>1. Servicio de acceso a materiales de lectura
2. Servicio de promoción de actividades culturales</t>
  </si>
  <si>
    <t>1.  Rescatar el Joropo como parte esencial del patrimonio cultural del departamento de Arauca</t>
  </si>
  <si>
    <t>1. Coordinador del proyecto
2. Preparación del guión
3. Selección y preparación individual de actores
4. Ensayos parciales y totales
5. Evento artístico en el departamento
6. Evento artístico nacional</t>
  </si>
  <si>
    <t>1. Servicio de salvaguardia al patrimonio inmaterial
2. Servicio de divulgación y publicación del Patrimonio cultural</t>
  </si>
  <si>
    <t>1. Realizar un proceso profundo de investigación integral sobre el joropo y sus orígenes.
2. Estructurar y analizar la problemática en un proyecto
3. Desarrollar dos eventos que integren en un obra teatral y musical la investigación realizada.
4. Apropiar recursos para el desarrollo de las actividades
5. Fortalecer las acciones públicas en el sector</t>
  </si>
  <si>
    <t>Apoyo financiero a los programas y proyectos en el marco del PDA</t>
  </si>
  <si>
    <t>Cumplir las obligaciones emanadas del Convenio de Uso de recursos CUR</t>
  </si>
  <si>
    <t>1. Aseguramiento de la prestación de los servicios de agua potable y
saneamiento y desarrollo institucional
2. Inversiones en infraestructura en agua potable y saneamiento básico en
zonas urbanas y rurales
3.Plan ambiental
4. Plan de gestión social</t>
  </si>
  <si>
    <t>Servicios prestados con calidad en los municipios del Departamento</t>
  </si>
  <si>
    <t>SECRETARIA DE INFRAESTRUCTURA FISICA - CUMARE SA ESP</t>
  </si>
  <si>
    <t>Martha Gavis Obando</t>
  </si>
  <si>
    <t>Transferencia</t>
  </si>
  <si>
    <t>Ampliación Y Optimizacion De Los Sistemas De Alcantarillado Sanitario En El Departamento De Arauca</t>
  </si>
  <si>
    <t xml:space="preserve">* Realizar la reposición en material PVC de la red existente de alcantarillado *Fortalecer los programas de reposición de redes saneamiento básico en el área urbana
</t>
  </si>
  <si>
    <t>1.Obra fisica  2.Interventoria externa</t>
  </si>
  <si>
    <t>Numero de Soluciones de disposición final de residuos solidos construidas</t>
  </si>
  <si>
    <t>MARTHA GAVIS OBANDO</t>
  </si>
  <si>
    <t>CONSTRUIR PUENTE PARA MEJORAR LA TRANSITABILIDAD EN LA VÍA ACCESO A LA VEREDA GALAXIA DEL MUNICIPIO DE ARAUQUITA EN EL DEPARTAMENTO DE ARAUCA.</t>
  </si>
  <si>
    <t>Vías terciarias mantenidos o mejorados.</t>
  </si>
  <si>
    <t>1. OBRA FISICA
2. INTERVENTORIA EXTERNA
3. LICENCIAS Y PERMISOS AMBIENTALES</t>
  </si>
  <si>
    <t>Kilómetros de vías terciarias mantenidos o mejorados.</t>
  </si>
  <si>
    <t>CONSTRUCCIÓN PUENTE VEHICULAR SOBRE EL CAÑO LOS CHORROS VEREDA POTOSI, MUNICIPIO DE ARAUQUITA DEPARTAMENTO DE ARAUCA</t>
  </si>
  <si>
    <t>puentes construidos.</t>
  </si>
  <si>
    <t>Número de puentes construidos</t>
  </si>
  <si>
    <t>Proveer de energía a 12 nuevos usuarios del area rural en el Departamento de Arauca.</t>
  </si>
  <si>
    <t>12 nuevos usuarios con energía en el área rural del departamento de Arauca</t>
  </si>
  <si>
    <t xml:space="preserve">1.Construcción redes electricas en media tensión
2.Construcción de redes electricas en baja tensión
3.Suministro e instalación transformadores 
</t>
  </si>
  <si>
    <t>Kilómetros de redes en media tensión construidas.
Kilómetros de redes en baja tensión construidas.
Número de transformadores instalados.</t>
  </si>
  <si>
    <t>LEONARDO CESPEDES</t>
  </si>
  <si>
    <t>Proveer de energía a 9 nuevos usuarios de las zonas no interconectadas de los municipios de Arauca y Cravo Norte, en el Departamento de Arauca.</t>
  </si>
  <si>
    <t>9 nuevos usuarios con energía en las zonas no interconectadas del departamento de Arauca</t>
  </si>
  <si>
    <t>1. Suministro e instalación de soluciones fotovoltaicas para vivienda rural
2. Suministro e instalación de instalaciones de uso final para vivienda rural
3. Suministro e instalación de sistemas de apantallamiento</t>
  </si>
  <si>
    <t>1. Número de soluciones fotovoltaicas para vivienda rural
2. Número de instalaciones de uso final para vivienda rural
3. Número de sistemas de apantallamiento instalados</t>
  </si>
  <si>
    <t>Apoyar el plan de gasificacion de gas natural para el Acceso al servicio en los municipios de Saravena y tame (Interventoría)</t>
  </si>
  <si>
    <t>24.500 Usuarios beneficiados</t>
  </si>
  <si>
    <t xml:space="preserve">1. interventoria a la entrega de subsidios por valor del cargo de conexion  correspondientes al plan de masificacion de gas natural para el Departamento de Arauca </t>
  </si>
  <si>
    <t>Interventoría ejecutada</t>
  </si>
  <si>
    <t>Garantizar el pago oportuno del personal administrativo de las instituciones educativas públicas, las contribuciones inherentes a la nómina y sus prestaciones sociales</t>
  </si>
  <si>
    <t>Administración y pago de la nómina de funcionarios administrativos 100%</t>
  </si>
  <si>
    <t xml:space="preserve">Administración y pago de la nómina de funcionarios administrativos vinculados a la planta de personal para desarrollar labores administrativas en los establecimientos educativos oficiales del departamento de Arauca </t>
  </si>
  <si>
    <t xml:space="preserve">Nómina de funcionarios administrativos vinculados a la planta de personal para desarrollar labores administrativas en los establecimientos educativos oficiales del departamento de Arauca Administrada y pagada. </t>
  </si>
  <si>
    <t>Secretaria de Educación</t>
  </si>
  <si>
    <t>WILLIAM AREVALO QUINTERO</t>
  </si>
  <si>
    <t xml:space="preserve">Garantizar el pago de Aporte patronal por concepto de salud a  EPS privada o pública,  liquidación sobre nómina del personal administrativo de los establecimientos educativos oficiales del departamento de Arauca. </t>
  </si>
  <si>
    <t>Aporte patronal por concepto de salud a  EPS privada o pública pagado 100%</t>
  </si>
  <si>
    <t xml:space="preserve">Aporte patronal por concepto de salud a  EPS privada o pública,  liquidación sobre nómina del personal administrativo de los establecimientos educativos oficiales del departamento de Arauca. </t>
  </si>
  <si>
    <t xml:space="preserve">Aporte patronal por concepto de salud a  EPS privada o pública,  liquidación sobre nómina del personal administrativo de los establecimientos educativos oficiales del departamento de Arauca, pagados </t>
  </si>
  <si>
    <t xml:space="preserve">Garantizar el pago de Aporte patronal cotización  a fondo de pensión privado o público, liquidación sobre nómina del personal  administrativo de los establecimientos educativos oficiales del departamento de Arauca.  </t>
  </si>
  <si>
    <t>Aporte patronal cotización  a fondo de pensión privado o público</t>
  </si>
  <si>
    <t xml:space="preserve">Aporte patronal cotización  a fondo de pensión privado o público, liquidación sobre nómina del personal  administrativo de los establecimientos educativos oficiales del departamento de Arauca.  </t>
  </si>
  <si>
    <t xml:space="preserve">Aporte patronal cotización  a fondo de pensión privado o público, liquidación sobre nómina del personal  administrativo de los establecimientos educativos oficiales del departamento de Arauca, pagados  </t>
  </si>
  <si>
    <t xml:space="preserve">Garantizar el pago de Aporte patronal por concepto de riesgos laborales, liquidación sobre nómina del personal  administrativo de los establecimientos educativos oficiales del departamento de Arauca.  </t>
  </si>
  <si>
    <t>Aporte patronal por concepto de riesgos laborales pagados 100%</t>
  </si>
  <si>
    <t xml:space="preserve">Aporte patronal por concepto de riesgos laborales, liquidación sobre nómina del personal  administrativo de los establecimientos educativos oficiales del departamento de Arauca.  </t>
  </si>
  <si>
    <t xml:space="preserve">Aporte patronal por concepto de riesgos laborales, liquidación sobre nómina del personal  administrativo de los establecimientos educativos oficiales del departamento de Arauca,pagados  </t>
  </si>
  <si>
    <t>Garantizar el pago de Aportes fondos cesantías, sobre nómina personal administrativo  de los establecimientos educativos oficiales del departamento de Arauca. (Incluye provisión para pago de los intereses sobre cesantías de los empleados del régimen anualizado).</t>
  </si>
  <si>
    <t>Aportes fondos cesantías, sobre nómina personal administrativo, Pagado</t>
  </si>
  <si>
    <t>Aportes fondos cesantías, sobre nómina personal administrativo  de los establecimientos educativos oficiales del departamento de Arauca. (Incluye provisión para pago de los intereses sobre cesantías de los empleados del régimen anualizado).</t>
  </si>
  <si>
    <t>Aportes fondos cesantías, sobre nómina personal administrativo  de los establecimientos educativos oficiales del departamento de Arauca. (Incluye provisión para pago de los intereses sobre cesantías de los empleados del régimen anualizado), pagados</t>
  </si>
  <si>
    <t xml:space="preserve">Garantizar el pago de Aporte parafiscal destinado por la ley 21 de 1982  al SENA, liquidación sobre la nómina de administrativos de los establecimientos educativos oficiales del departamento de Arauca </t>
  </si>
  <si>
    <t>Aporte parafiscal destinado por la ley 21 de 1982  al SENA, Pagados 100%</t>
  </si>
  <si>
    <t>Aporte parafiscal destinado por la ley 21 de 1982  al SENA, liquidación sobre la nómina de administrativos de los establecimientos educativos oficiales del departamento de Arauca,Pagados</t>
  </si>
  <si>
    <t>Garantizar el pago de Aporte parafiscal destinados por la ley 89 de 1988 al ICBF, liquidación sobre la nómina de administrativos de los establecimientos educativos oficiales del departamento de Arauca</t>
  </si>
  <si>
    <t>Aporte parafiscal destinados por la ley 89 de 1988 al ICBF, Pagados 100%</t>
  </si>
  <si>
    <t>Aporte parafiscal destinados por la ley 89 de 1988 al ICBF, liquidación sobre la nómina de administrativos de los establecimientos educativos oficiales del departamento de Arauca</t>
  </si>
  <si>
    <t>Aporte parafiscal destinados por la ley 89 de 1988 al ICBF, liquidación sobre la nómina de administrativos de los establecimientos educativos oficiales del departamento de Arauca,Pagados</t>
  </si>
  <si>
    <t xml:space="preserve">Garantizar el pago de Aporte parafiscal destinado por la ley 21 de 1982  a la ESAP, liquidación sobre la nómina de administrativos de los establecimientos educativos oficiales del departamento de Arauca </t>
  </si>
  <si>
    <t>Aporte parafiscal destinado por la ley 21 de 1982  a la ESAP, pagados 100%</t>
  </si>
  <si>
    <t xml:space="preserve">Aporte parafiscal destinado por la ley 21 de 1982  a la ESAP, liquidación sobre la nómina de administrativos de los establecimientos educativos oficiales del departamento de Arauca </t>
  </si>
  <si>
    <t>Aporte parafiscal destinado por la ley 21 de 1982  a la ESAP, liquidación sobre la nómina de administrativos de los establecimientos educativos oficiales del departamento de Arauca, Pagados.</t>
  </si>
  <si>
    <t>Garantizar el pago Aporte parafiscal destinado por la ley 21 de 1982  a proveer el pago del subsidio familiar, liquidación sobre la nómina de administrativos de los establecimientos educativos oficiales del departamento de arauca</t>
  </si>
  <si>
    <t>Aporte parafiscal destinado por la ley 21 de 1982  a proveer el pago del subsidio familiar, pagodo 100%</t>
  </si>
  <si>
    <t>Aporte parafiscal destinado por la ley 21 de 1982  a proveer el pago del subsidio familiar, liquidación sobre la nómina de administrativos de los establecimientos educativos oficiales del departamento de arauca, Pagado</t>
  </si>
  <si>
    <t>Garantizar Aporte parafiscal destinado por la ley 21 de 1982  a las escuelas industriales e institutos técnicos, liquidación sobre la nómina de administrativos de los establecimientos educativos oficiales del departamento de arauca</t>
  </si>
  <si>
    <t>Aporte parafiscal destinado por la ley 21 de 1982, Pagado 100%.</t>
  </si>
  <si>
    <t xml:space="preserve">Aporte parafiscal destinado por la ley 21 de 1982  a las escuelas industriales e institutos técnicos, liquidación sobre la nómina de administrativos de los establecimientos educativos oficiales del departamento de arauca </t>
  </si>
  <si>
    <t>Aporte parafiscal destinado por la ley 21 de 1982  a las escuelas industriales e institutos técnicos, liquidación sobre la nómina de administrativos de los establecimientos educativos oficiales del departamento de arauca Pagados</t>
  </si>
  <si>
    <t xml:space="preserve">Garantizar el pago de Aporte parafiscal destinado por la ley 21 de 1982  a las escuelas industriales e institutos técnicos, liquidación sobre la nómina de administrativos de los establecimientos educativos oficiales del departamento de Arauca </t>
  </si>
  <si>
    <t>Aporte parafiscal destinado por la ley 21 de 1982  a las escuelas industriales e institutos técnicos, Pagado, 100%.</t>
  </si>
  <si>
    <t xml:space="preserve">Aporte parafiscal destinado por la ley 21 de 1982  a las escuelas industriales e institutos técnicos, liquidación sobre la nómina de administrativos de los establecimientos educativos oficiales del departamento de Arauca </t>
  </si>
  <si>
    <t>Aporte parafiscal destinado por la ley 21 de 1982  a las escuelas industriales e institutos técnicos, liquidación sobre la nómina de administrativos de los establecimientos educativos oficiales del departamento de Arauca, Pagados.</t>
  </si>
  <si>
    <t>Garantizar Aporte provisión retroactividad cesantías aplicable a servidores vinculados antes del 30 de diciembre de 1996</t>
  </si>
  <si>
    <t>Aporte provisión retroactividad cesantías aplicable a servidores vinculados antes del 30 de diciembre de 1996, Pagado.</t>
  </si>
  <si>
    <t>Aporte provisión retroactividad cesantías aplicable a servidores vinculados antes del 30 de diciembre de 1996, Pagados</t>
  </si>
  <si>
    <t xml:space="preserve">Garantizar el Apoyo para viáticos y gastos de viaje  destinados a financiar los desplazamientos del personal docente, directivo docente y administrativo del  departamento de Arauca, financiados con recursos del SGP-educación. </t>
  </si>
  <si>
    <t xml:space="preserve">Viáticos y gastos de viaje, Autorizados y legalizados. </t>
  </si>
  <si>
    <t xml:space="preserve">Apoyo para viáticos y gastos de viaje  destinados a financiar los desplazamientos del personal docente, directivo docente y administrativo del  departamento de Arauca, financiados con recursos del SGP-educación. </t>
  </si>
  <si>
    <t>Apoyo para viáticos y gastos de viaje  destinados a financiar los desplazamientos del personal docente, directivo docente y administrativo del  departamento de Arauca, financiados con recursos del SGP-educación, Autoirzados y Legalizados.</t>
  </si>
  <si>
    <t xml:space="preserve">Garantizar la Prestación de servicio de aseo para los establecimientos educativos oficiales del departamento de Arauca </t>
  </si>
  <si>
    <t>Servicio de Aseo para los Establecimientos Educativos oficiales del Departamento de Arauca Garantizado.</t>
  </si>
  <si>
    <t xml:space="preserve">Prestación de servicio de aseo para los establecimientos educativos oficiales del departamento de Arauca </t>
  </si>
  <si>
    <t>Servicio de aseo para los establecimientos educativos oficiales del departamento de Arauca, Prestado.</t>
  </si>
  <si>
    <t xml:space="preserve">Garantizar la Prestación de servicio de vigilancia para los establecimientos educativos del departamento de Arauca </t>
  </si>
  <si>
    <t xml:space="preserve">Prestación servicio de vigilancia para los establecimientos educativos del departamento de Arauca </t>
  </si>
  <si>
    <t xml:space="preserve">Prestación de servicio de vigilancia para los establecimientos educativos del departamento de Arauca </t>
  </si>
  <si>
    <t>Servicio de vigilancia para los establecimientos educativos del departamento de Arauca, Prestado.</t>
  </si>
  <si>
    <t xml:space="preserve">Garantizar la Administración y pago de la nómina de   docentes vinculados a la planta de personal del departamento de Arauca pago con situación de fondos (SSF)  </t>
  </si>
  <si>
    <t xml:space="preserve">Nómina de   docentes vinculados a la planta de personal del departamento de Arauca pago con situación de fondos (SSF),Administrada y Pagada 100%  </t>
  </si>
  <si>
    <t xml:space="preserve">Administración y pago de la nómina de   docentes vinculados a la planta de personal del departamento de Arauca pago con situación de fondos (SSF)  </t>
  </si>
  <si>
    <t xml:space="preserve">Administración y pago de la nómina de   docentes vinculados a la planta de personal del departamento de Arauca pago con situación de fondos (SCSF)  </t>
  </si>
  <si>
    <t xml:space="preserve">Garantizar Administración y pago de la nómina de   docentes vinculados a la planta de personal del departamento de Arauca     (aporte SSF para la seguridad social del 8% que realiza el docente afiliado al FOMAG)  </t>
  </si>
  <si>
    <t>Nómina de   docentes vinculados a la planta de personal del departamento de Arauca     (aporte SSF para la seguridad social del 8% que realiza el docente afiliado al FOMAG)  Administrada y Pagada al 100%.</t>
  </si>
  <si>
    <t xml:space="preserve">Administración y pago de la nómina de   docentes vinculados a la planta de personal del departamento de Arauca     (aporte SSF para la seguridad social del 8% que realiza el docente afiliado al FOMAG)  </t>
  </si>
  <si>
    <t>Nómina de   docentes vinculados a la planta de personal del departamento de Arauca     (aporte SSF para la seguridad social del 8% que realiza el docente afiliado al FOMAG) Administrada y pagada.</t>
  </si>
  <si>
    <t>Garantizar el pago de Aportes SENA, sobre la nómina de docentes vinculados a la planta de personal del departamento de Arauca, (ley 21/82).</t>
  </si>
  <si>
    <t>Aportes SENA, sobre la nómina de docentes vinculados a la planta de personal del departamento de Arauca, (ley 21/82). Pagada al 100%.</t>
  </si>
  <si>
    <t>Aportes SENA, sobre la nómina de docentes vinculados a la planta de personal del departamento de Arauca, (ley 21/82).</t>
  </si>
  <si>
    <t>Aportes SENA, sobre la nómina de docentes vinculados a la planta de personal del departamento de Arauca, (ley 21/82).Pagados</t>
  </si>
  <si>
    <t>Garantizar el Aportes a ICBF, sobre la nómina de docentes vinculados a la planta de personal del departamento de Arauca, (ley 89/88).</t>
  </si>
  <si>
    <t>Aportes a ICBF, sobre la nómina de docentes vinculados a la planta de personal del departamento de Arauca, (ley 89/88). Pagado al 100%.</t>
  </si>
  <si>
    <t>Aportes a ICBF, sobre la nómina de docentes vinculados a la planta de personal del departamento de Arauca, (ley 89/88).</t>
  </si>
  <si>
    <t>Aportes a ICBF, sobre la nómina de docentes vinculados a la planta de personal del departamento de Arauca, (ley 89/88).Pagados.</t>
  </si>
  <si>
    <t>Garantizar el Aportes a ESAP,  sobre la nómina de docentes vinculados a la planta de personal del departamento de Arauca, (ley 21/82)</t>
  </si>
  <si>
    <t>Aportes a ESAP,  sobre la nómina de docentes vinculados a la planta de personal del departamento de Arauca, (ley 21/82) pagado al 100%</t>
  </si>
  <si>
    <t>Aportes a ESAP,  sobre la nómina de docentes vinculados a la planta de personal del departamento de Arauca, (ley 21/82)</t>
  </si>
  <si>
    <t>Aportes a ESAP,  sobre la nómina de docentes vinculados a la planta de personal del departamento de Arauca, (ley 21/82)Pagados.</t>
  </si>
  <si>
    <t>Garantizar el Aportes a  caja de compensación familiar,  sobre la nómina de docentes vinculados a la planta de personal del departamento de Arauca, (ley 21/82).</t>
  </si>
  <si>
    <t>Aportes a  caja de compensación familiar,  sobre la nómina de docentes vinculados a la planta de personal del departamento de Arauca, (ley 21/82).Pagado al 100%.</t>
  </si>
  <si>
    <t>Aportes a  caja de compensación familiar,  sobre la nómina de docentes vinculados a la planta de personal del departamento de Arauca, (ley 21/82).</t>
  </si>
  <si>
    <t>Proyecto para el pago de la nómina de pensionados nacionalizados docentes y administrativos que se financian con  recursos de cancelaciones-SGP/educación. (ley 43/1975, ley 91/1989 y ley 100/1993)Pagados.</t>
  </si>
  <si>
    <t>Garantizar el Pago de Aportes a escuelas industriales e institutos técnicos, sobre la nómina de docentes vinculados a la planta de personal del departamento de Arauca, (ley 21/82).</t>
  </si>
  <si>
    <t>Aportes a escuelas industriales e institutos técnicos, sobre la nómina de docentes vinculados a la planta de personal del departamento de Arauca, (ley 21/82).pagado al 100%.</t>
  </si>
  <si>
    <t>Aportes a escuelas industriales e institutos técnicos, sobre la nómina de docentes vinculados a la planta de personal del departamento de Arauca, (ley 21/82).</t>
  </si>
  <si>
    <t>Aportes a escuelas industriales e institutos técnicos, sobre la nómina de docentes vinculados a la planta de personal del departamento de Arauca, (ley 21/82).Pagados.</t>
  </si>
  <si>
    <t>Garantizar el pago de Aporte patronal para cesantías (SSF) liquidado sobre la nómina del personal docente  vinculado a la planta de personal del departamento de Arauca, afiliado al FOMAG.</t>
  </si>
  <si>
    <t>Aporte patronal para cesantías (SSF) liquidado sobre la nómina del personal docente  vinculado a la planta de personal del departamento de Arauca, afiliado al FOMAG. Pagado al 100%</t>
  </si>
  <si>
    <t>Aporte patronal para cesantías (SSF) liquidado sobre la nómina del personal docente  vinculado a la planta de personal del departamento de Arauca, afiliado al FOMAG.</t>
  </si>
  <si>
    <t>Aporte patronal para cesantías (SSF) liquidado sobre la nómina del personal docente  vinculado a la planta de personal del departamento de Arauca, afiliado al FOMAG.Pagados.</t>
  </si>
  <si>
    <t>Garantizar el pago de Aporte patronal por concepto de salud (SSF) liquidado sobre la nómina del personal docente  vinculado a la planta de personal del departamento de Arauca, afiliado al FOMAG</t>
  </si>
  <si>
    <t>Aporte patronal por concepto de salud (SSF) liquidado sobre la nómina del personal docente  vinculado a la planta de personal del departamento de Arauca, afiliado al FOMAG, Pagado al 100%.</t>
  </si>
  <si>
    <t>Aporte patronal por concepto de salud (SSF) liquidado sobre la nómina del personal docente  vinculado a la planta de personal del departamento de Arauca, afiliado al FOMAG</t>
  </si>
  <si>
    <t>Aporte patronal por concepto de salud (SSF) liquidado sobre la nómina del personal docente  vinculado a la planta de personal del departamento de Arauca, afiliado al FOMAG,Pagados.</t>
  </si>
  <si>
    <t>Garantizar el Suministro de calzado y vestido de labor para los docentes conforme a lo dispuesto en la ley 70 de 1988 y decreto reglamentario 1978  de 1989</t>
  </si>
  <si>
    <t>Calzado y vestido de labor para los docentes conforme a lo dispuesto en la ley 70 de 1988 y decreto reglamentario 1978  de 1989, Suministrado.</t>
  </si>
  <si>
    <t>Suministro de calzado y vestido de labor para los docentes conforme a lo dispuesto en la ley 70 de 1988 y decreto reglamentario 1978  de 1989</t>
  </si>
  <si>
    <t>Calzado y vestido de labor para los docentes conforme a lo dispuesto en la ley 70 de 1988 y decreto reglamentario 1978  de 1989. Suministrado.</t>
  </si>
  <si>
    <t xml:space="preserve">Garantizar la Administración y pago de la nómina  de directivos docentes vinculados a la planta de personal del departamento de Arauca. Pago con situación de fondos (SSF)   </t>
  </si>
  <si>
    <t>Administración y pago de la nómina  de directivos docentes vinculados a la planta de personal del departamento de Arauca. Pago con situación de fondos (SSF),   Pagado al 100%.</t>
  </si>
  <si>
    <t xml:space="preserve">Administración y pago de la nómina  de directivos docentes vinculados a la planta de personal del departamento de Arauca. Pago con situación de fondos (SSF)   </t>
  </si>
  <si>
    <t>Nómina  de directivos docentes vinculados a la planta de personal del departamento de Arauca. Pago con situación de fondos (SSF), Administrada y pagada.</t>
  </si>
  <si>
    <t xml:space="preserve">Garantizar la Administración y pago de la nómina de directivos docentes vinculados a la planta de personal del departamento de Arauca. (aporte SSF para la seguridad social del 8% que realiza el docente afiliado al FOMAG) </t>
  </si>
  <si>
    <t xml:space="preserve">Administración y pago de la nómina de directivos docentes vinculados a la planta de personal del departamento de Arauca. (aporte SSF para la seguridad social del 8% que realiza el docente afiliado al FOMAG), Pagado al 100%. </t>
  </si>
  <si>
    <t xml:space="preserve">Administración y pago de la nómina de directivos docentes vinculados a la planta de personal del departamento de Arauca. (aporte SSF para la seguridad social del 8% que realiza el docente afiliado al FOMAG) </t>
  </si>
  <si>
    <t>Nómina de directivos docentes vinculados a la planta de personal del departamento de Arauca. (aporte SSF para la seguridad social del 8% que realiza el docente afiliado al FOMAG,Administrada y pagada.</t>
  </si>
  <si>
    <t>Garantizar el pago de Aportes SENA, sobre nómina de directivos docentes vinculados a la planta de personal del departamento de Arauca, (ley 21/82).</t>
  </si>
  <si>
    <t>Aportes SENA, sobre nómina de directivos docentes vinculados a la planta de personal del departamento de Arauca, (ley 21/82), Pagados 100%.</t>
  </si>
  <si>
    <t>Aportes SENA, sobre nómina de directivos docentes vinculados a la planta de personal del departamento de Arauca, (ley 21/82).</t>
  </si>
  <si>
    <t>Aportes SENA, sobre nómina de directivos docentes vinculados a la planta de personal del departamento de Arauca, (ley 21/82).Pagado.</t>
  </si>
  <si>
    <t>Garantizar el pago de Aportes a ICBF, sobre nómina de directivos docentes vinculados a la planta de personal del departamento de Arauca, (ley 89/88).</t>
  </si>
  <si>
    <t>Aportes a ICBF, sobre nómina de directivos docentes vinculados a la planta de personal del departamento de Arauca, (ley 89/88), Pagado al 100%.</t>
  </si>
  <si>
    <t>Aportes a ICBF, sobre nómina de directivos docentes vinculados a la planta de personal del departamento de Arauca, (ley 89/88).</t>
  </si>
  <si>
    <t>Aportes a ICBF, sobre nómina de directivos docentes vinculados a la planta de personal del departamento de Arauca, (ley 89/88).Pagado.</t>
  </si>
  <si>
    <t>Garantizar el pago de Aportes a ESAP, sobre nómina de directivos docentes vinculados a la planta de personal del departamento de Arauca, (ley 21/82).</t>
  </si>
  <si>
    <t>Aportes a ESAP, sobre nómina de directivos docentes vinculados a la planta de personal del departamento de Arauca, (ley 21/82).Pagado al 100%.</t>
  </si>
  <si>
    <t>Aportes a ESAP, sobre nómina de directivos docentes vinculados a la planta de personal del departamento de Arauca, (ley 21/82).</t>
  </si>
  <si>
    <t>Aportes a ESAP, sobre nómina de directivos docentes vinculados a la planta de personal del departamento de Arauca, (ley 21/82).Pagado.</t>
  </si>
  <si>
    <t>Garantizar el pago de Aportes a  caja de compensación familiar, sobre nómina de directivos docentes vinculados a la planta de personal del departamento de Arauca, (ley 21/82).</t>
  </si>
  <si>
    <t>Aportes a  caja de compensación familiar, sobre nómina de directivos docentes vinculados a la planta de personal del departamento de Arauca, (ley 21/82). Pagado al 100%.</t>
  </si>
  <si>
    <t>Aportes a  caja de compensación familiar, sobre nómina de directivos docentes vinculados a la planta de personal del departamento de Arauca, (ley 21/82).</t>
  </si>
  <si>
    <t>Aportes a  caja de compensación familiar, sobre nómina de directivos docentes vinculados a la planta de personal del departamento de Arauca, (ley 21/82).Pagado.</t>
  </si>
  <si>
    <t>Garantizar el pago de Aportes a escuelas industriales e institutos técnicos, sobre nómina de directivos docentes vinculados a la planta de personal del departamento de Arauca, (ley 21/82).</t>
  </si>
  <si>
    <t>Aportes a escuelas industriales e institutos técnicos, sobre nómina de directivos docentes vinculados a la planta de personal del departamento de Arauca, (ley 21/82). Pagado al 100%.</t>
  </si>
  <si>
    <t>Aportes a escuelas industriales e institutos técnicos, sobre nómina de directivos docentes vinculados a la planta de personal del departamento de Arauca, (ley 21/82).</t>
  </si>
  <si>
    <t>Aportes a escuelas industriales e institutos técnicos, sobre nómina de directivos docentes vinculados a la planta de personal del departamento de Arauca, (ley 21/82).Pagado.</t>
  </si>
  <si>
    <t>Garantizar el pago de Aporte patronal para cesantías (SSF) liquidado sobre la nómina del personal directivo docente  vinculado a la planta de personal del departamento de Arauca, afiliado al FOMAG.</t>
  </si>
  <si>
    <t>Aporte patronal para cesantías (SSF) liquidado sobre la nómina del personal directivo docente  vinculado a la planta de personal del departamento de Arauca, afiliado al FOMAG. Pagado al 100%.</t>
  </si>
  <si>
    <t>Aporte patronal para cesantías (SSF) liquidado sobre la nómina del personal directivo docente  vinculado a la planta de personal del departamento de Arauca, afiliado al FOMAG.</t>
  </si>
  <si>
    <t>Aporte patronal para cesantías (SSF) liquidado sobre la nómina del personal directivo docente  vinculado a la planta de personal del departamento de Arauca, afiliado al FOMAG.Pagado.</t>
  </si>
  <si>
    <t>Garantizar el pago de Aporte patronal por concepto de salud (SSF) liquidado sobre la nómina del personal directivo docente  vinculado a la planta de personal del departamento de Arauca, afiliado al FOMAG</t>
  </si>
  <si>
    <t>Aporte patronal por concepto de salud (SSF) liquidado sobre la nómina del personal directivo docente  vinculado a la planta de personal del departamento de Arauca, afiliado al FOMAG. Pagado al 100%.</t>
  </si>
  <si>
    <t>Aporte patronal por concepto de salud (SSF) liquidado sobre la nómina del personal directivo docente  vinculado a la planta de personal del departamento de Arauca, afiliado al FOMAG</t>
  </si>
  <si>
    <t>Aporte patronal por concepto de salud (SSF) liquidado sobre la nómina del personal directivo docente  vinculado a la planta de personal del departamento de Arauca, afiliado al FOMAG.Pagado.</t>
  </si>
  <si>
    <t>garantizar el Suministro de calzado y vestido de labor para los directivos docentes conforme a lo dispuesto en la ley 70 de 1988 y decreto reglamentario 1978  de 1989</t>
  </si>
  <si>
    <t>Calzado y vestido de labor para los directivos docentes conforme a lo dispuesto en la ley 70 de 1988 y decreto reglamentario 1978  de 1989. Suministrado.</t>
  </si>
  <si>
    <t>Suministro de calzado y vestido de labor para los directivos docentes conforme a lo dispuesto en la ley 70 de 1988 y decreto reglamentario 1978  de 1989</t>
  </si>
  <si>
    <t>Garantizar los recursos para el apoyo para servicio de acompañamiento y cuidado  de los estudiantes  atendidos bajo la modalidad de internado en el departamento de Arauca</t>
  </si>
  <si>
    <t>recursos para el apoyo para servicio de acompañamiento y cuidado  de los estudiantes  atendidos bajo la modalidad de internado en el departamento de Arauca Garantizados</t>
  </si>
  <si>
    <t>Apoyo para servicio de acompañamiento y cuidado  de los estudiantes  atendidos bajo la modalidad de internado en el departamento de Arauca</t>
  </si>
  <si>
    <t>apoyo para servicio de acompañamiento y cuidado  de los estudiantes  atendidos bajo la modalidad de internado en el departamento de Arauca Garantizados</t>
  </si>
  <si>
    <t>Garantizar la  dotación de elementos para la realización de actividades de aprovechamiento del tiempo de los estudiantes atendidos bajo la modalidad de internado en el departamento de Arauca</t>
  </si>
  <si>
    <t>Dotación de elementos para la realización de actividades de aprovechamiento del tiempo de los estudiantes atendidos bajo la modalidad de internado en el departamento de Arauca Garantizada</t>
  </si>
  <si>
    <t xml:space="preserve">Dotación de elementos para la realización de actividades de aprovechamiento del tiempo de los estudiantes atendidos bajo la modalidad de internado en el departamento de Arauca </t>
  </si>
  <si>
    <t xml:space="preserve">Internado con dotación de elementos para la realización de actividades de aprovechamiento del tiempo de los estudiantes atendidos bajo la modalidad de internado en el departamento de Arauca </t>
  </si>
  <si>
    <t>Garantizar el Apoyo con enfoque diferencial a los establecimientos educativos oficiales del departamento de Arauca para garantizar la sostenibilidad de la conectividad  a través del programa conexión total, implementado por el MEN</t>
  </si>
  <si>
    <t>garantizar la sostenibilidad de la conectividad  a través del programa conexión total, implementado por el MEN al 100%. de los establecimientos educativos oficiales del departamento de Arauca.</t>
  </si>
  <si>
    <t>Apoyo con enfoque diferencial a los establecimientos educativos oficiales del departamento de Arauca para garantizar la sostenibilidad de la conectividad  a través del programa conexión total, implementado por el MEN</t>
  </si>
  <si>
    <t>Establecimientos educativos oficiales del departamento de Arauca con    la sostenibilidad de la conectividad  a través del programa conexión total, implementado por el MEN, garantizada.</t>
  </si>
  <si>
    <t>Garantizar el Servicio de personal de apoyo para la población con necesidades educativas especiales "NEE", capacidades excepcionales y sistema de responsabilidad penal de adolescentes "SRPA" en establecimientos educativos oficiales del departamento de Arauca</t>
  </si>
  <si>
    <t>Servicio de personal de apoyo para la población con necesidades educativas especiales "NEE", capacidades excepcionales y sistema de responsabilidad penal de adolescentes "SRPA" en establecimientos educativos oficiales del departamento de Arauca, Prestado al 100%</t>
  </si>
  <si>
    <t>Servicio de personal de apoyo para la población con necesidades educativas especiales "NEE", capacidades excepcionales y sistema de responsabilidad penal de adolescentes "SRPA" en establecimientos educativos oficiales del departamento de Arauca</t>
  </si>
  <si>
    <t xml:space="preserve">Establecimientos educativos oficiales del departamento de Arauca con Servicio de personal de apoyo para la población con necesidades educativas especiales "NEE", capacidades excepcionales y sistema de responsabilidad penal de adolescentes "SRPA" </t>
  </si>
  <si>
    <t>Garantizar el Apoyo al funcionamiento básico de los establecimientos educativos estatales del Departamento de Arauca</t>
  </si>
  <si>
    <t>funcionamiento básico de los establecimientos educativos estatales del Departamento de Arauca, Apoyado al 100%.</t>
  </si>
  <si>
    <t>Apoyo al funcionamiento básico de los establecimientos educativos estatales del Departamento de Arauca</t>
  </si>
  <si>
    <t>Establecimientos educativos estatales del Departamento de Arauca con Apoyo al funcionamiento básico.</t>
  </si>
  <si>
    <t>Garantizar el  pago de la nómina de pensionados nacionalizados docentes y administrativos que se financian con  recursos de cancelaciones-SGP/educación. (ley 43/1975, ley 91/1989 y ley 100/1993)</t>
  </si>
  <si>
    <t>Nómina de pensionados nacionalizados docentes y administrativos que se financian con  recursos de cancelaciones-SGP/educación. (ley 43/1975, ley 91/1989 y ley 100/1993)Pagada al 100%.</t>
  </si>
  <si>
    <t>Proyecto para el pago de la nómina de pensionados nacionalizados docentes y administrativos que se financian con  recursos de cancelaciones-SGP/educación. (ley 43/1975, ley 91/1989 y ley 100/1993)</t>
  </si>
  <si>
    <t>Nómina de pensionados nacionalizados docentes y administrativos que se financian con  recursos de cancelaciones-SGP/educación. (ley 43/1975, ley 91/1989 y ley 100/1993). Pagada.</t>
  </si>
  <si>
    <t>Reducir el riesgo de inundacion de las comunidades afectadas en zona de influencia de rios y caños en los municipios del Departamento de Arauca, con el fin de evitar la afectacion de su integridad, propiedades, cultivos y animales</t>
  </si>
  <si>
    <t>1. Construccion de obras de proteccion y respuesta para la reduccion del riesgo</t>
  </si>
  <si>
    <t>OBRAS DE CONTENCON CONSTRUIDAS</t>
  </si>
  <si>
    <t>Realizar 1 accion de conocimietnto y gestion del riesgo</t>
  </si>
  <si>
    <t xml:space="preserve">1. Construccion de obras de proteccion y respuesta para la reduccion del riesgo
2. Mantenimiento del banco de la maquinaria amarilla </t>
  </si>
  <si>
    <t>EDWARD PORTILLO</t>
  </si>
  <si>
    <t xml:space="preserve">Aumentar los conocimientos en padres y cuidadores, referente a las prácticas de cuidado y crianza, con el fin de disminuir las enfermedades prevenibles en la infancia en los niños y niñas de los departamentos de Arauca.  </t>
  </si>
  <si>
    <t>Desarrollar al 100% las visitas domiciliarias programadas para fortalecer las habilidades y capacidades de la Comunidad para la prevención y atención de las enfermedades prevalentes de la infancia.</t>
  </si>
  <si>
    <t xml:space="preserve"> Visita domiciliarias para el fomento del cuidado y crianza en niños menores de 1 año.
Estrategia de manejo de alteraciones de la salud infantil y seguimiento de visita familiar</t>
  </si>
  <si>
    <t>Visitas domiciliarias realizadas para  para el fomento del cuidado y crianza en niños menores de 1 año.
Estrategias desarrolladas en el  manejo de alteraciones de la salud infantil y seguimiento de visita familiar</t>
  </si>
  <si>
    <t>Unidad Administrativa Especial de Salud de Arauca</t>
  </si>
  <si>
    <t>Edgar Alexander Contreras Velasquez</t>
  </si>
  <si>
    <t>Garantizar la atención integral y oportuna en salud a la población en situación de urgencia, emergencia y desastre en el Departamento de Arauca</t>
  </si>
  <si>
    <t>Garantizar al 100% la atención integral y oportuna en salud a la población en situación de urgencia, emergencia y desastre en el Departamento de Arauca</t>
  </si>
  <si>
    <t>Ejecutar acciones para fortalecer las comunicaciones y operación del CRUED
Implementar estrategia para mejorar el sistema de información del centro regulador de urgencias y emergencias en el departamento de Arauca
Desarrollar estrategia de operatividad para fortalecer las acciones del CRUED en el departamento de Arauca</t>
  </si>
  <si>
    <t>Estrategias realizadas para la atención integral y oportuna en salud a la población en situación de urgencia, emergencia y desastre en el Departamento de Arauca</t>
  </si>
  <si>
    <t xml:space="preserve">Disminuir factores de riesgo de suicidio y trastornos mentales, a través de la promoción y ejecución de estrategias en salud mental, que contribuyan al fortalecimiento de los factores protectores, en Niños, Niñas, Adolescentes, Adulto Joven, Adulto Mayor, en la zona rural y urbana del Departamento de Arauca.  </t>
  </si>
  <si>
    <t>Desarrollar estrategias en salud mental en el 100% en los municipios del departamento de Arauca.
Desarrollar un sistema integrado de atención en emergencias en salud mental en el 100% del departamento de Arauca.
Desarrollar redes de apoyo que integren un tejido de protección a la comunidad afectada en el 100% del departamento de Arauca.</t>
  </si>
  <si>
    <t>Desarrollar Estrategia de abordaje psicológico individual y comunitario desde la atención primaria en salud mental.</t>
  </si>
  <si>
    <t>Estrategias desarrolladas para el abordaje psicológico individual y comunitario.
Población atendida desde la lines de urgencias y emergencias 125</t>
  </si>
  <si>
    <t>Es necesario para la continuidad de atención por medio de la línea 125 en salud mental la asignación de recursos, teniendo en cuenta que solo se garatiza 4 meses de ejecución.</t>
  </si>
  <si>
    <t>Fortalecer la capacidad de respuesta de la red sanitaria y salud pública a través del Laboratorio de Salud Pública Fronterizo de Arauca</t>
  </si>
  <si>
    <t>100% municipios con accesibilidad al Laboratorio de Salud Pública Fronterizo de Arauca.</t>
  </si>
  <si>
    <t>Realizar acciones para la ejecución de los exámenes especializados como apoyo a la vigilancia, confirmación y control de enfermedades de interés en salud pública y patologías que afectan a la comunidad.
Desarrollar acciones para la vigilancia de la calidad del agua para consumo humano y vigilancia de la calidad de los alimentos en los 7 Municipios del Departamento de Arauca</t>
  </si>
  <si>
    <t>Acciones realizadas para la ejecución de los exámenes especializados como apoyo a la vigilancia, confirmación y control de enfermedades de interés en salud pública y patologías.
Insumos adquiridos para la vigilancia de la calidad del agua y los alimentos</t>
  </si>
  <si>
    <t>Garantizar la accesibilidad en salud de los servicios y tecnologías en salud no cubiertos por el PBS con cargo a la UPC – (NO PBS) al 100% de la población afiliada al régimen subsidiado en el Departamento de Arauca que demande servicios de salud.</t>
  </si>
  <si>
    <t>Acceso al 100% de los servicios y tecnologías en salud no cubiertos por el plan de beneficios en salud con cargo a la UPC – (NO PBS) de la población afiliada al régimen subsidiado en el Departamento de Arauca que demande servicios de salud, garantizado.</t>
  </si>
  <si>
    <t>Garantizar la atención integral en salud de mediana y alta complejidad no cubiertos por el plan de beneficios en salud a la población pobre afiliada al régimen subsidiado en el departamento de arauca.
Garantizar los servicios de apoyo que permitan el acceso a los servicios de salud de la población pobre afiliada al régimen subsidiado en el departamento de arauca.
Garantizar el suministro de medicamentos no cubiertos por el plan de beneficios en salud a la población pobre afiliada al régimen subsidiado en el departamento de arauca</t>
  </si>
  <si>
    <t>Acciones realizadas para los servicios y tecnologías en salud no cubiertos por el PBS con cargo a la UPC – (NO PBS)  de la población afiliada al régimen subsidiado</t>
  </si>
  <si>
    <t>Garantizar el fortalecimiento del sistema general de seguridad social en salud mediante acciones operativas que permitan el seguimiento, evaluación y control del sector salud del departamento de Arauca.</t>
  </si>
  <si>
    <t>Sistema general de seguridad social en salud de la red prestadora de servicios del departamento de Arauca fortalecido al 100%</t>
  </si>
  <si>
    <t xml:space="preserve">Acciones realizadas para el fortalecimiento del sistema general de seguridad social en salud </t>
  </si>
  <si>
    <t>Es necesario para la continuidad del seguimiento, evaluacion y control del SGSSS la asignación de recursos, teniendo en cuenta que solo se garatiza 3 meses de ejecución.</t>
  </si>
  <si>
    <t>Fortalecer la gestion integral del riesgo en salud con enfoque de curso de vida en el Departamento de Arauca</t>
  </si>
  <si>
    <t>Realizar al 100% las acciones programadas para la gestión integral del riesgo en salud</t>
  </si>
  <si>
    <t>Desarrollar acciones para la gestión integral del riesgo en salud con  enfoque de curso de vida en el Departamento de Arauca</t>
  </si>
  <si>
    <t>Acciones desarrolladas  para la gestión integral del riesgo en salud con  enfoque de curso de vida en el Departamento de Arauca</t>
  </si>
  <si>
    <t xml:space="preserve">Garantizar la accesibilidad en la prestación de los servicios de salud de la población pobre no afiliada y el acceso a las tecnologías no cubiertas por el PBS del régimen subsidiado del departamento de Arauca
Realizar actividades de articulación de los servicios entre IPS, EPS y ente territorial, que garantice el acceso efectivo, la garantía de la calidad en la prestación de los servicios de salud del departamento de Arauca. 
Garantizar la implementación y aplicación del programa de auditoría para el mejoramiento de calidad (PAMEC) para la prestación de los servicios de salud del departamento de Arauca.
Garantizar la vigilancia  y control de las entidades del sistema general de seguridad social en salud en cumplimiento de la aplicación de la normatividad vigente del departamento de Arauca.
Garantizar el manejo y actualización de la información sobre administración de recursos para el régimen subsidiado, población pobre no afiliada, prestación de servicios y planes de beneficios en el departamento de Arauca.
Efectuar la implementación de herramientas que permitan realizar seguimiento, evaluación y control a los contratos y recursos  del sistema general de seguridad social en salud del departamento de Arauca.
Garantizar que los recursos destinados al régimen subsidiado y población pobre no asegurada  se estén ejecutando de acuerdo a lo establecido en la normatividad vigente
Realizar actividades de seguimiento, evaluación y calificación de la gestión de las IPS públicas. 
Realizar actividades de seguimiento, evaluación y divulgación sobre la protección de la misión medica en las IPS y sector salud del departamento de Arauca. 
Garantizar la inspección y comprobación de la información y registro de las operaciones técnicas realizadas al fortalecimiento de la salud del departamento de Arauca.
Controlar el registro y desarrollo tecnológico para el eficiente manejo y aprovechamiento de la capacidad instalad de las IPSs publicas la red pública del departamento de Arauca
Obtener información primaria para la evaluación de impacto de la red de prestación de servicios de salud. </t>
  </si>
</sst>
</file>

<file path=xl/styles.xml><?xml version="1.0" encoding="utf-8"?>
<styleSheet xmlns="http://schemas.openxmlformats.org/spreadsheetml/2006/main">
  <numFmts count="11">
    <numFmt numFmtId="44" formatCode="_(&quot;$&quot;\ * #,##0.00_);_(&quot;$&quot;\ * \(#,##0.00\);_(&quot;$&quot;\ * &quot;-&quot;??_);_(@_)"/>
    <numFmt numFmtId="164" formatCode="_-* #,##0_-;\-* #,##0_-;_-* &quot;-&quot;_-;_-@_-"/>
    <numFmt numFmtId="165" formatCode="_-&quot;$&quot;* #,##0_-;\-&quot;$&quot;* #,##0_-;_-&quot;$&quot;* &quot;-&quot;_-;_-@_-"/>
    <numFmt numFmtId="166" formatCode="_-&quot;$&quot;* #,##0.00_-;\-&quot;$&quot;* #,##0.00_-;_-&quot;$&quot;* &quot;-&quot;??_-;_-@_-"/>
    <numFmt numFmtId="167" formatCode="_-&quot;$&quot;* #,##0.00_-;\-&quot;$&quot;* #,##0.00_-;_-&quot;$&quot;* &quot;-&quot;??_-;_-@"/>
    <numFmt numFmtId="169" formatCode="_-[$$-409]* #,##0.00_ ;_-[$$-409]* \-#,##0.00\ ;_-[$$-409]* &quot;-&quot;??_ ;_-@_ "/>
    <numFmt numFmtId="170" formatCode="_-&quot;$&quot;* #,##0.00_-;\-&quot;$&quot;* #,##0.00_-;_-&quot;$&quot;* &quot;-&quot;_-;_-@_-"/>
    <numFmt numFmtId="171" formatCode="_-&quot;$&quot;* #,##0_-;\-&quot;$&quot;* #,##0_-;_-&quot;$&quot;* &quot;-&quot;_-;_-@"/>
    <numFmt numFmtId="172" formatCode="_-&quot;$&quot;* #,##0.00_-;\-&quot;$&quot;* #,##0.00_-;_-&quot;$&quot;* &quot;-&quot;_-;_-@"/>
    <numFmt numFmtId="173" formatCode="_-&quot;$&quot;\ * #,##0.00_-;\-&quot;$&quot;\ * #,##0.00_-;_-&quot;$&quot;\ * &quot;-&quot;??_-;_-@"/>
    <numFmt numFmtId="174" formatCode="&quot;$&quot;\ #,##0.00"/>
  </numFmts>
  <fonts count="18">
    <font>
      <sz val="11"/>
      <color theme="1"/>
      <name val="Calibri"/>
      <family val="2"/>
      <scheme val="minor"/>
    </font>
    <font>
      <sz val="12"/>
      <color rgb="FF000000"/>
      <name val="Calibri"/>
      <family val="2"/>
    </font>
    <font>
      <sz val="10"/>
      <name val="Arial"/>
      <family val="2"/>
    </font>
    <font>
      <sz val="11"/>
      <color theme="1"/>
      <name val="Calibri"/>
      <family val="2"/>
      <scheme val="minor"/>
    </font>
    <font>
      <sz val="12"/>
      <color rgb="FF000000"/>
      <name val="Calibri"/>
      <family val="2"/>
    </font>
    <font>
      <sz val="8"/>
      <color theme="1"/>
      <name val="Calibri"/>
      <family val="2"/>
      <scheme val="minor"/>
    </font>
    <font>
      <u/>
      <sz val="11"/>
      <color theme="10"/>
      <name val="Calibri"/>
      <family val="2"/>
      <scheme val="minor"/>
    </font>
    <font>
      <u/>
      <sz val="11"/>
      <color theme="11"/>
      <name val="Calibri"/>
      <family val="2"/>
      <scheme val="minor"/>
    </font>
    <font>
      <b/>
      <sz val="8"/>
      <color theme="1"/>
      <name val="Calibri"/>
      <family val="2"/>
      <scheme val="minor"/>
    </font>
    <font>
      <sz val="8"/>
      <name val="Calibri"/>
      <family val="2"/>
      <scheme val="minor"/>
    </font>
    <font>
      <b/>
      <sz val="8"/>
      <name val="Calibri"/>
      <family val="2"/>
      <scheme val="minor"/>
    </font>
    <font>
      <i/>
      <sz val="8"/>
      <name val="Calibri"/>
      <family val="2"/>
      <scheme val="minor"/>
    </font>
    <font>
      <sz val="8"/>
      <color rgb="FFFF0000"/>
      <name val="Calibri"/>
      <family val="2"/>
      <scheme val="minor"/>
    </font>
    <font>
      <sz val="8"/>
      <color rgb="FF0000FF"/>
      <name val="Calibri"/>
      <family val="2"/>
      <scheme val="minor"/>
    </font>
    <font>
      <sz val="8"/>
      <name val="Arial Narrow"/>
      <family val="2"/>
    </font>
    <font>
      <sz val="8"/>
      <color theme="1"/>
      <name val="Arial Narrow"/>
      <family val="2"/>
    </font>
    <font>
      <b/>
      <sz val="6"/>
      <name val="Calibri"/>
      <family val="2"/>
    </font>
    <font>
      <sz val="8"/>
      <name val="Calibri"/>
      <family val="2"/>
    </font>
  </fonts>
  <fills count="29">
    <fill>
      <patternFill patternType="none"/>
    </fill>
    <fill>
      <patternFill patternType="gray125"/>
    </fill>
    <fill>
      <patternFill patternType="solid">
        <fgColor rgb="FFFFFF00"/>
        <bgColor rgb="FFFFFF00"/>
      </patternFill>
    </fill>
    <fill>
      <patternFill patternType="solid">
        <fgColor rgb="FFFFFF00"/>
        <bgColor indexed="64"/>
      </patternFill>
    </fill>
    <fill>
      <patternFill patternType="solid">
        <fgColor rgb="FFBDD6EE"/>
        <bgColor rgb="FFBDD6EE"/>
      </patternFill>
    </fill>
    <fill>
      <patternFill patternType="solid">
        <fgColor rgb="FFA8D08D"/>
        <bgColor rgb="FFA8D08D"/>
      </patternFill>
    </fill>
    <fill>
      <patternFill patternType="solid">
        <fgColor rgb="FFFFC000"/>
        <bgColor rgb="FFFFC000"/>
      </patternFill>
    </fill>
    <fill>
      <patternFill patternType="solid">
        <fgColor theme="0"/>
        <bgColor indexed="64"/>
      </patternFill>
    </fill>
    <fill>
      <patternFill patternType="solid">
        <fgColor theme="5" tint="0.39997558519241921"/>
        <bgColor indexed="64"/>
      </patternFill>
    </fill>
    <fill>
      <patternFill patternType="solid">
        <fgColor rgb="FFCCFFCC"/>
        <bgColor rgb="FFCCFFCC"/>
      </patternFill>
    </fill>
    <fill>
      <patternFill patternType="solid">
        <fgColor rgb="FFB6DDE8"/>
        <bgColor rgb="FFB6DDE8"/>
      </patternFill>
    </fill>
    <fill>
      <patternFill patternType="solid">
        <fgColor rgb="FFFFFFFF"/>
        <bgColor rgb="FFFFFFFF"/>
      </patternFill>
    </fill>
    <fill>
      <patternFill patternType="solid">
        <fgColor rgb="FF8DB3E2"/>
        <bgColor rgb="FF8DB3E2"/>
      </patternFill>
    </fill>
    <fill>
      <patternFill patternType="solid">
        <fgColor rgb="FFAFCAEB"/>
        <bgColor rgb="FFAFCAEB"/>
      </patternFill>
    </fill>
    <fill>
      <patternFill patternType="solid">
        <fgColor rgb="FFFBD4B4"/>
        <bgColor rgb="FFFBD4B4"/>
      </patternFill>
    </fill>
    <fill>
      <patternFill patternType="solid">
        <fgColor theme="7" tint="0.39997558519241921"/>
        <bgColor rgb="FFFABF8F"/>
      </patternFill>
    </fill>
    <fill>
      <patternFill patternType="solid">
        <fgColor rgb="FFFABF8F"/>
        <bgColor rgb="FFFABF8F"/>
      </patternFill>
    </fill>
    <fill>
      <patternFill patternType="solid">
        <fgColor theme="7" tint="0.39997558519241921"/>
        <bgColor rgb="FFFFFFFF"/>
      </patternFill>
    </fill>
    <fill>
      <patternFill patternType="solid">
        <fgColor theme="7" tint="0.39997558519241921"/>
        <bgColor indexed="64"/>
      </patternFill>
    </fill>
    <fill>
      <patternFill patternType="solid">
        <fgColor theme="0"/>
        <bgColor rgb="FFFABF8F"/>
      </patternFill>
    </fill>
    <fill>
      <patternFill patternType="solid">
        <fgColor theme="7" tint="0.39997558519241921"/>
        <bgColor rgb="FFFBD4B4"/>
      </patternFill>
    </fill>
    <fill>
      <patternFill patternType="solid">
        <fgColor theme="0"/>
        <bgColor rgb="FFFBD4B4"/>
      </patternFill>
    </fill>
    <fill>
      <patternFill patternType="solid">
        <fgColor rgb="FFFF00FF"/>
        <bgColor rgb="FFFF00FF"/>
      </patternFill>
    </fill>
    <fill>
      <patternFill patternType="solid">
        <fgColor theme="0"/>
        <bgColor rgb="FFCCFFCC"/>
      </patternFill>
    </fill>
    <fill>
      <patternFill patternType="solid">
        <fgColor rgb="FFFFD966"/>
        <bgColor indexed="64"/>
      </patternFill>
    </fill>
    <fill>
      <patternFill patternType="solid">
        <fgColor rgb="FFFABF8F"/>
        <bgColor indexed="64"/>
      </patternFill>
    </fill>
    <fill>
      <patternFill patternType="solid">
        <fgColor rgb="FFD01FC0"/>
        <bgColor indexed="64"/>
      </patternFill>
    </fill>
    <fill>
      <patternFill patternType="solid">
        <fgColor theme="5" tint="0.79998168889431442"/>
        <bgColor rgb="FFCCFFCC"/>
      </patternFill>
    </fill>
    <fill>
      <patternFill patternType="solid">
        <fgColor theme="0"/>
        <bgColor rgb="FFFF66CC"/>
      </patternFill>
    </fill>
  </fills>
  <borders count="1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style="medium">
        <color indexed="64"/>
      </bottom>
      <diagonal/>
    </border>
  </borders>
  <cellStyleXfs count="36">
    <xf numFmtId="0" fontId="0" fillId="0" borderId="0"/>
    <xf numFmtId="0" fontId="1" fillId="0" borderId="0"/>
    <xf numFmtId="164" fontId="1" fillId="0" borderId="0" applyFont="0" applyFill="0" applyBorder="0" applyAlignment="0" applyProtection="0"/>
    <xf numFmtId="0" fontId="2" fillId="0" borderId="0">
      <alignment vertical="top"/>
    </xf>
    <xf numFmtId="166" fontId="1" fillId="0" borderId="0" applyFont="0" applyFill="0" applyBorder="0" applyAlignment="0" applyProtection="0"/>
    <xf numFmtId="0" fontId="4" fillId="0" borderId="0"/>
    <xf numFmtId="165"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166"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3" fillId="0" borderId="0" applyFont="0" applyFill="0" applyBorder="0" applyAlignment="0" applyProtection="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cellStyleXfs>
  <cellXfs count="239">
    <xf numFmtId="0" fontId="0" fillId="0" borderId="0" xfId="0"/>
    <xf numFmtId="1" fontId="5" fillId="0" borderId="3"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1" fontId="5" fillId="0" borderId="3" xfId="0" applyNumberFormat="1" applyFont="1" applyBorder="1" applyAlignment="1">
      <alignment horizontal="center" vertical="center" wrapText="1"/>
    </xf>
    <xf numFmtId="0" fontId="5" fillId="0" borderId="3" xfId="0" applyFont="1" applyBorder="1" applyAlignment="1">
      <alignment horizontal="justify" vertical="center" wrapText="1"/>
    </xf>
    <xf numFmtId="0" fontId="5" fillId="0" borderId="3" xfId="0" applyFont="1" applyBorder="1" applyAlignment="1">
      <alignment horizontal="justify" vertical="justify" wrapText="1"/>
    </xf>
    <xf numFmtId="0" fontId="5" fillId="0" borderId="3" xfId="0" applyFont="1" applyBorder="1" applyAlignment="1">
      <alignment vertical="center" wrapText="1"/>
    </xf>
    <xf numFmtId="0" fontId="8" fillId="24" borderId="3" xfId="0" applyFont="1" applyFill="1" applyBorder="1" applyAlignment="1">
      <alignment vertical="center" wrapText="1"/>
    </xf>
    <xf numFmtId="0" fontId="8" fillId="25" borderId="3" xfId="0" applyFont="1" applyFill="1" applyBorder="1" applyAlignment="1">
      <alignment vertical="center" wrapText="1"/>
    </xf>
    <xf numFmtId="169" fontId="9" fillId="0" borderId="0" xfId="5" applyNumberFormat="1" applyFont="1" applyAlignment="1">
      <alignment vertical="center" wrapText="1"/>
    </xf>
    <xf numFmtId="0" fontId="9" fillId="0" borderId="4" xfId="5" applyFont="1" applyBorder="1"/>
    <xf numFmtId="0" fontId="9" fillId="0" borderId="0" xfId="5" applyFont="1" applyAlignment="1">
      <alignment vertical="center" wrapText="1"/>
    </xf>
    <xf numFmtId="0" fontId="9" fillId="0" borderId="0" xfId="5" applyFont="1" applyAlignment="1"/>
    <xf numFmtId="49" fontId="10" fillId="9" borderId="3" xfId="5" applyNumberFormat="1" applyFont="1" applyFill="1" applyBorder="1" applyAlignment="1">
      <alignment horizontal="center" vertical="center" wrapText="1"/>
    </xf>
    <xf numFmtId="1" fontId="10" fillId="9" borderId="3" xfId="5" applyNumberFormat="1" applyFont="1" applyFill="1" applyBorder="1" applyAlignment="1">
      <alignment horizontal="center" vertical="center" wrapText="1"/>
    </xf>
    <xf numFmtId="0" fontId="10" fillId="9" borderId="3" xfId="5" applyFont="1" applyFill="1" applyBorder="1" applyAlignment="1">
      <alignment horizontal="center" vertical="center" wrapText="1"/>
    </xf>
    <xf numFmtId="169" fontId="10" fillId="10" borderId="1" xfId="5" applyNumberFormat="1" applyFont="1" applyFill="1" applyBorder="1" applyAlignment="1">
      <alignment horizontal="center" vertical="center" wrapText="1"/>
    </xf>
    <xf numFmtId="171" fontId="10" fillId="4" borderId="2" xfId="5" applyNumberFormat="1" applyFont="1" applyFill="1" applyBorder="1" applyAlignment="1">
      <alignment horizontal="center" vertical="center" wrapText="1"/>
    </xf>
    <xf numFmtId="171" fontId="10" fillId="5" borderId="2" xfId="5" applyNumberFormat="1" applyFont="1" applyFill="1" applyBorder="1" applyAlignment="1">
      <alignment horizontal="center" vertical="center" wrapText="1"/>
    </xf>
    <xf numFmtId="171" fontId="10" fillId="2" borderId="2" xfId="5" applyNumberFormat="1" applyFont="1" applyFill="1" applyBorder="1" applyAlignment="1">
      <alignment horizontal="center" vertical="center" wrapText="1"/>
    </xf>
    <xf numFmtId="171" fontId="10" fillId="6" borderId="2" xfId="5" applyNumberFormat="1" applyFont="1" applyFill="1" applyBorder="1" applyAlignment="1">
      <alignment horizontal="center" vertical="center" wrapText="1"/>
    </xf>
    <xf numFmtId="0" fontId="10" fillId="0" borderId="0" xfId="5" applyFont="1" applyAlignment="1">
      <alignment horizontal="center" vertical="center" wrapText="1"/>
    </xf>
    <xf numFmtId="49" fontId="9" fillId="9" borderId="3" xfId="5" applyNumberFormat="1" applyFont="1" applyFill="1" applyBorder="1" applyAlignment="1">
      <alignment horizontal="center" vertical="center" wrapText="1"/>
    </xf>
    <xf numFmtId="0" fontId="10" fillId="0" borderId="3" xfId="5" applyFont="1" applyFill="1" applyBorder="1" applyAlignment="1">
      <alignment horizontal="left" vertical="center" wrapText="1"/>
    </xf>
    <xf numFmtId="169" fontId="10" fillId="0" borderId="1" xfId="5" applyNumberFormat="1" applyFont="1" applyBorder="1" applyAlignment="1">
      <alignment vertical="center" wrapText="1"/>
    </xf>
    <xf numFmtId="0" fontId="10" fillId="0" borderId="0" xfId="5" applyFont="1" applyBorder="1" applyAlignment="1">
      <alignment vertical="center" wrapText="1"/>
    </xf>
    <xf numFmtId="0" fontId="10" fillId="11" borderId="0" xfId="5" applyFont="1" applyFill="1" applyBorder="1" applyAlignment="1">
      <alignment vertical="center" wrapText="1"/>
    </xf>
    <xf numFmtId="0" fontId="9" fillId="11" borderId="0" xfId="5" applyFont="1" applyFill="1" applyBorder="1" applyAlignment="1">
      <alignment vertical="center" wrapText="1"/>
    </xf>
    <xf numFmtId="49" fontId="10" fillId="2" borderId="3" xfId="5" applyNumberFormat="1" applyFont="1" applyFill="1" applyBorder="1" applyAlignment="1">
      <alignment horizontal="center" vertical="center" wrapText="1"/>
    </xf>
    <xf numFmtId="1" fontId="10" fillId="2" borderId="3" xfId="5" applyNumberFormat="1" applyFont="1" applyFill="1" applyBorder="1" applyAlignment="1">
      <alignment horizontal="center" vertical="center" wrapText="1"/>
    </xf>
    <xf numFmtId="49" fontId="9" fillId="2" borderId="3" xfId="5" applyNumberFormat="1" applyFont="1" applyFill="1" applyBorder="1" applyAlignment="1">
      <alignment horizontal="center" vertical="center" wrapText="1"/>
    </xf>
    <xf numFmtId="0" fontId="10" fillId="2" borderId="3" xfId="5" applyFont="1" applyFill="1" applyBorder="1" applyAlignment="1">
      <alignment horizontal="left" vertical="center" wrapText="1"/>
    </xf>
    <xf numFmtId="171" fontId="9" fillId="0" borderId="2" xfId="5" applyNumberFormat="1" applyFont="1" applyBorder="1" applyAlignment="1">
      <alignment horizontal="right" vertical="center" wrapText="1"/>
    </xf>
    <xf numFmtId="171" fontId="10" fillId="0" borderId="2" xfId="5" applyNumberFormat="1" applyFont="1" applyBorder="1" applyAlignment="1">
      <alignment vertical="center" wrapText="1"/>
    </xf>
    <xf numFmtId="171" fontId="9" fillId="11" borderId="2" xfId="5" applyNumberFormat="1" applyFont="1" applyFill="1" applyBorder="1" applyAlignment="1">
      <alignment horizontal="right" vertical="center" wrapText="1"/>
    </xf>
    <xf numFmtId="49" fontId="10" fillId="12" borderId="3" xfId="5" applyNumberFormat="1" applyFont="1" applyFill="1" applyBorder="1" applyAlignment="1">
      <alignment horizontal="center" vertical="center" wrapText="1"/>
    </xf>
    <xf numFmtId="1" fontId="9" fillId="12" borderId="3" xfId="5" applyNumberFormat="1" applyFont="1" applyFill="1" applyBorder="1" applyAlignment="1">
      <alignment horizontal="center" vertical="center" wrapText="1"/>
    </xf>
    <xf numFmtId="49" fontId="9" fillId="12" borderId="3" xfId="5" applyNumberFormat="1" applyFont="1" applyFill="1" applyBorder="1" applyAlignment="1">
      <alignment horizontal="center" vertical="center" wrapText="1"/>
    </xf>
    <xf numFmtId="0" fontId="10" fillId="12" borderId="3" xfId="5" applyFont="1" applyFill="1" applyBorder="1" applyAlignment="1">
      <alignment horizontal="left" vertical="center" wrapText="1"/>
    </xf>
    <xf numFmtId="169" fontId="9" fillId="0" borderId="3" xfId="5" applyNumberFormat="1" applyFont="1" applyFill="1" applyBorder="1" applyAlignment="1">
      <alignment horizontal="left" vertical="center" wrapText="1"/>
    </xf>
    <xf numFmtId="169" fontId="9" fillId="0" borderId="1" xfId="5" applyNumberFormat="1" applyFont="1" applyBorder="1" applyAlignment="1">
      <alignment vertical="center" wrapText="1"/>
    </xf>
    <xf numFmtId="171" fontId="9" fillId="0" borderId="2" xfId="5" applyNumberFormat="1" applyFont="1" applyBorder="1" applyAlignment="1">
      <alignment vertical="center" wrapText="1"/>
    </xf>
    <xf numFmtId="0" fontId="9" fillId="0" borderId="0" xfId="5" applyFont="1" applyBorder="1" applyAlignment="1">
      <alignment vertical="center" wrapText="1"/>
    </xf>
    <xf numFmtId="49" fontId="10" fillId="13" borderId="3" xfId="5" applyNumberFormat="1" applyFont="1" applyFill="1" applyBorder="1" applyAlignment="1">
      <alignment horizontal="center" vertical="center" wrapText="1"/>
    </xf>
    <xf numFmtId="1" fontId="10" fillId="13" borderId="3" xfId="5" applyNumberFormat="1" applyFont="1" applyFill="1" applyBorder="1" applyAlignment="1">
      <alignment horizontal="center" vertical="center" wrapText="1"/>
    </xf>
    <xf numFmtId="49" fontId="9" fillId="13" borderId="3" xfId="5" applyNumberFormat="1" applyFont="1" applyFill="1" applyBorder="1" applyAlignment="1">
      <alignment horizontal="center" vertical="center" wrapText="1"/>
    </xf>
    <xf numFmtId="49" fontId="10" fillId="13" borderId="3" xfId="5" applyNumberFormat="1" applyFont="1" applyFill="1" applyBorder="1" applyAlignment="1">
      <alignment horizontal="left" vertical="center" wrapText="1"/>
    </xf>
    <xf numFmtId="49" fontId="10" fillId="14" borderId="3" xfId="5" applyNumberFormat="1" applyFont="1" applyFill="1" applyBorder="1" applyAlignment="1">
      <alignment horizontal="center" vertical="center" wrapText="1"/>
    </xf>
    <xf numFmtId="1" fontId="9" fillId="14" borderId="3" xfId="5" applyNumberFormat="1" applyFont="1" applyFill="1" applyBorder="1" applyAlignment="1">
      <alignment horizontal="center" vertical="center" wrapText="1"/>
    </xf>
    <xf numFmtId="49" fontId="9" fillId="14" borderId="3" xfId="5" applyNumberFormat="1" applyFont="1" applyFill="1" applyBorder="1" applyAlignment="1">
      <alignment horizontal="center" vertical="center" wrapText="1"/>
    </xf>
    <xf numFmtId="0" fontId="10" fillId="14" borderId="3" xfId="5" applyFont="1" applyFill="1" applyBorder="1" applyAlignment="1">
      <alignment horizontal="left" vertical="center" wrapText="1"/>
    </xf>
    <xf numFmtId="171" fontId="9" fillId="11" borderId="2" xfId="5" applyNumberFormat="1" applyFont="1" applyFill="1" applyBorder="1" applyAlignment="1">
      <alignment vertical="center" wrapText="1"/>
    </xf>
    <xf numFmtId="166" fontId="9" fillId="11" borderId="0" xfId="4" applyFont="1" applyFill="1" applyBorder="1" applyAlignment="1">
      <alignment vertical="center" wrapText="1"/>
    </xf>
    <xf numFmtId="49" fontId="10" fillId="15" borderId="3" xfId="5" applyNumberFormat="1" applyFont="1" applyFill="1" applyBorder="1" applyAlignment="1">
      <alignment horizontal="center" vertical="center" wrapText="1"/>
    </xf>
    <xf numFmtId="1" fontId="9" fillId="15" borderId="3" xfId="5" applyNumberFormat="1" applyFont="1" applyFill="1" applyBorder="1" applyAlignment="1">
      <alignment horizontal="center" vertical="center" wrapText="1"/>
    </xf>
    <xf numFmtId="49" fontId="9" fillId="15" borderId="3" xfId="5" applyNumberFormat="1" applyFont="1" applyFill="1" applyBorder="1" applyAlignment="1">
      <alignment horizontal="center" vertical="center" wrapText="1"/>
    </xf>
    <xf numFmtId="0" fontId="10" fillId="15" borderId="3" xfId="5" applyFont="1" applyFill="1" applyBorder="1" applyAlignment="1">
      <alignment horizontal="left" vertical="center" wrapText="1"/>
    </xf>
    <xf numFmtId="172" fontId="9" fillId="0" borderId="0" xfId="5" applyNumberFormat="1" applyFont="1" applyBorder="1" applyAlignment="1">
      <alignment vertical="center" wrapText="1"/>
    </xf>
    <xf numFmtId="49" fontId="9" fillId="0" borderId="3" xfId="5" applyNumberFormat="1" applyFont="1" applyFill="1" applyBorder="1" applyAlignment="1">
      <alignment horizontal="center" vertical="center" wrapText="1"/>
    </xf>
    <xf numFmtId="1" fontId="9" fillId="0" borderId="3" xfId="5" applyNumberFormat="1" applyFont="1" applyFill="1" applyBorder="1" applyAlignment="1">
      <alignment horizontal="center" vertical="center" wrapText="1"/>
    </xf>
    <xf numFmtId="0" fontId="9" fillId="0" borderId="3" xfId="1" applyFont="1" applyFill="1" applyBorder="1" applyAlignment="1">
      <alignment wrapText="1"/>
    </xf>
    <xf numFmtId="169" fontId="9" fillId="0" borderId="2" xfId="5" applyNumberFormat="1" applyFont="1" applyFill="1" applyBorder="1" applyAlignment="1">
      <alignment vertical="center" wrapText="1"/>
    </xf>
    <xf numFmtId="0" fontId="9" fillId="0" borderId="0" xfId="5" applyFont="1" applyFill="1" applyBorder="1" applyAlignment="1">
      <alignment vertical="center" wrapText="1"/>
    </xf>
    <xf numFmtId="166" fontId="9" fillId="0" borderId="0" xfId="5" applyNumberFormat="1" applyFont="1" applyFill="1" applyBorder="1" applyAlignment="1">
      <alignment vertical="center" wrapText="1"/>
    </xf>
    <xf numFmtId="0" fontId="9" fillId="0" borderId="0" xfId="5" applyFont="1" applyFill="1" applyAlignment="1">
      <alignment vertical="center" wrapText="1"/>
    </xf>
    <xf numFmtId="0" fontId="9" fillId="0" borderId="0" xfId="5" applyFont="1" applyFill="1" applyAlignment="1"/>
    <xf numFmtId="169" fontId="9" fillId="11" borderId="2" xfId="5" applyNumberFormat="1" applyFont="1" applyFill="1" applyBorder="1" applyAlignment="1">
      <alignment vertical="center" wrapText="1"/>
    </xf>
    <xf numFmtId="169" fontId="9" fillId="0" borderId="2" xfId="5" applyNumberFormat="1" applyFont="1" applyBorder="1" applyAlignment="1">
      <alignment vertical="center" wrapText="1"/>
    </xf>
    <xf numFmtId="49" fontId="9" fillId="0" borderId="3" xfId="2" applyNumberFormat="1" applyFont="1" applyFill="1" applyBorder="1" applyAlignment="1">
      <alignment horizontal="center" vertical="center" wrapText="1"/>
    </xf>
    <xf numFmtId="167" fontId="11" fillId="0" borderId="2" xfId="1" applyNumberFormat="1" applyFont="1" applyFill="1" applyBorder="1"/>
    <xf numFmtId="49" fontId="10" fillId="16" borderId="3" xfId="5" applyNumberFormat="1" applyFont="1" applyFill="1" applyBorder="1" applyAlignment="1">
      <alignment horizontal="center" vertical="center" wrapText="1"/>
    </xf>
    <xf numFmtId="1" fontId="10" fillId="16" borderId="3" xfId="5" applyNumberFormat="1" applyFont="1" applyFill="1" applyBorder="1" applyAlignment="1">
      <alignment horizontal="center" vertical="center" wrapText="1"/>
    </xf>
    <xf numFmtId="49" fontId="9" fillId="16" borderId="3" xfId="5" applyNumberFormat="1" applyFont="1" applyFill="1" applyBorder="1" applyAlignment="1">
      <alignment horizontal="center" vertical="center" wrapText="1"/>
    </xf>
    <xf numFmtId="0" fontId="10" fillId="16" borderId="3" xfId="5" applyFont="1" applyFill="1" applyBorder="1" applyAlignment="1">
      <alignment horizontal="left" vertical="center" wrapText="1"/>
    </xf>
    <xf numFmtId="1" fontId="10" fillId="15" borderId="3" xfId="5" applyNumberFormat="1" applyFont="1" applyFill="1" applyBorder="1" applyAlignment="1">
      <alignment horizontal="center" vertical="center" wrapText="1"/>
    </xf>
    <xf numFmtId="0" fontId="9" fillId="17" borderId="0" xfId="5" applyFont="1" applyFill="1" applyBorder="1" applyAlignment="1">
      <alignment vertical="center" wrapText="1"/>
    </xf>
    <xf numFmtId="0" fontId="9" fillId="18" borderId="0" xfId="5" applyFont="1" applyFill="1" applyAlignment="1">
      <alignment vertical="center" wrapText="1"/>
    </xf>
    <xf numFmtId="0" fontId="9" fillId="18" borderId="0" xfId="5" applyFont="1" applyFill="1" applyAlignment="1"/>
    <xf numFmtId="49" fontId="10" fillId="20" borderId="3" xfId="5" applyNumberFormat="1" applyFont="1" applyFill="1" applyBorder="1" applyAlignment="1">
      <alignment horizontal="center" vertical="center" wrapText="1"/>
    </xf>
    <xf numFmtId="1" fontId="10" fillId="20" borderId="3" xfId="5" applyNumberFormat="1" applyFont="1" applyFill="1" applyBorder="1" applyAlignment="1">
      <alignment horizontal="center" vertical="center" wrapText="1"/>
    </xf>
    <xf numFmtId="49" fontId="9" fillId="20" borderId="3" xfId="5" applyNumberFormat="1" applyFont="1" applyFill="1" applyBorder="1" applyAlignment="1">
      <alignment horizontal="center" vertical="center" wrapText="1"/>
    </xf>
    <xf numFmtId="0" fontId="10" fillId="20" borderId="3" xfId="5" applyFont="1" applyFill="1" applyBorder="1" applyAlignment="1">
      <alignment horizontal="left" vertical="center" wrapText="1"/>
    </xf>
    <xf numFmtId="1" fontId="9" fillId="2" borderId="3" xfId="5" applyNumberFormat="1" applyFont="1" applyFill="1" applyBorder="1" applyAlignment="1">
      <alignment horizontal="center" vertical="center" wrapText="1"/>
    </xf>
    <xf numFmtId="1" fontId="9" fillId="20" borderId="3" xfId="5" applyNumberFormat="1" applyFont="1" applyFill="1" applyBorder="1" applyAlignment="1">
      <alignment horizontal="center" vertical="center" wrapText="1"/>
    </xf>
    <xf numFmtId="1" fontId="10" fillId="12" borderId="3" xfId="5" applyNumberFormat="1" applyFont="1" applyFill="1" applyBorder="1" applyAlignment="1">
      <alignment horizontal="center" vertical="center" wrapText="1"/>
    </xf>
    <xf numFmtId="1" fontId="9" fillId="16" borderId="3" xfId="5" applyNumberFormat="1" applyFont="1" applyFill="1" applyBorder="1" applyAlignment="1">
      <alignment horizontal="center" vertical="center" wrapText="1"/>
    </xf>
    <xf numFmtId="169" fontId="9" fillId="22" borderId="2" xfId="5" applyNumberFormat="1" applyFont="1" applyFill="1" applyBorder="1" applyAlignment="1">
      <alignment vertical="center" wrapText="1"/>
    </xf>
    <xf numFmtId="169" fontId="9" fillId="0" borderId="0" xfId="5" applyNumberFormat="1" applyFont="1" applyBorder="1" applyAlignment="1">
      <alignment vertical="center" wrapText="1"/>
    </xf>
    <xf numFmtId="169" fontId="9" fillId="22" borderId="0" xfId="5" applyNumberFormat="1" applyFont="1" applyFill="1" applyBorder="1" applyAlignment="1">
      <alignment vertical="center" wrapText="1"/>
    </xf>
    <xf numFmtId="173" fontId="9" fillId="0" borderId="0" xfId="5" applyNumberFormat="1" applyFont="1" applyBorder="1" applyAlignment="1">
      <alignment vertical="center" wrapText="1"/>
    </xf>
    <xf numFmtId="167" fontId="12" fillId="0" borderId="2" xfId="1" applyNumberFormat="1" applyFont="1" applyFill="1" applyBorder="1"/>
    <xf numFmtId="169" fontId="9" fillId="0" borderId="0" xfId="5" applyNumberFormat="1" applyFont="1" applyFill="1" applyBorder="1" applyAlignment="1">
      <alignment vertical="center" wrapText="1"/>
    </xf>
    <xf numFmtId="173" fontId="9" fillId="0" borderId="0" xfId="5" applyNumberFormat="1" applyFont="1" applyFill="1" applyBorder="1" applyAlignment="1">
      <alignment vertical="center" wrapText="1"/>
    </xf>
    <xf numFmtId="0" fontId="9" fillId="0" borderId="3" xfId="5" applyFont="1" applyFill="1" applyBorder="1" applyAlignment="1">
      <alignment horizontal="left" vertical="center" wrapText="1"/>
    </xf>
    <xf numFmtId="1" fontId="13" fillId="0" borderId="3" xfId="0" applyNumberFormat="1" applyFont="1" applyBorder="1" applyAlignment="1">
      <alignment horizontal="center" vertical="center" wrapText="1"/>
    </xf>
    <xf numFmtId="0" fontId="9" fillId="0" borderId="3" xfId="0" applyFont="1" applyBorder="1" applyAlignment="1">
      <alignment horizontal="justify" vertical="justify" wrapText="1"/>
    </xf>
    <xf numFmtId="169" fontId="10" fillId="0" borderId="6" xfId="5" applyNumberFormat="1" applyFont="1" applyBorder="1" applyAlignment="1">
      <alignment vertical="center" wrapText="1"/>
    </xf>
    <xf numFmtId="169" fontId="10" fillId="0" borderId="2" xfId="5" applyNumberFormat="1" applyFont="1" applyBorder="1" applyAlignment="1">
      <alignment vertical="center" wrapText="1"/>
    </xf>
    <xf numFmtId="169" fontId="10" fillId="11" borderId="2" xfId="5" applyNumberFormat="1" applyFont="1" applyFill="1" applyBorder="1" applyAlignment="1">
      <alignment vertical="center" wrapText="1"/>
    </xf>
    <xf numFmtId="169" fontId="9" fillId="0" borderId="3" xfId="5" applyNumberFormat="1" applyFont="1" applyFill="1" applyBorder="1" applyAlignment="1">
      <alignment vertical="center" wrapText="1"/>
    </xf>
    <xf numFmtId="0" fontId="9" fillId="0" borderId="3" xfId="5" applyFont="1" applyFill="1" applyBorder="1" applyAlignment="1">
      <alignment vertical="center" wrapText="1"/>
    </xf>
    <xf numFmtId="0" fontId="9" fillId="0" borderId="3" xfId="5" applyFont="1" applyFill="1" applyBorder="1" applyAlignment="1"/>
    <xf numFmtId="0" fontId="9" fillId="0" borderId="0" xfId="5" applyFont="1" applyFill="1" applyBorder="1" applyAlignment="1"/>
    <xf numFmtId="0" fontId="9" fillId="0" borderId="3" xfId="1" applyFont="1" applyFill="1" applyBorder="1" applyAlignment="1">
      <alignment horizontal="left" vertical="top" wrapText="1"/>
    </xf>
    <xf numFmtId="169" fontId="9" fillId="0" borderId="2" xfId="5" applyNumberFormat="1" applyFont="1" applyFill="1" applyBorder="1" applyAlignment="1">
      <alignment horizontal="left" vertical="center" wrapText="1"/>
    </xf>
    <xf numFmtId="167" fontId="10" fillId="0" borderId="2" xfId="1" applyNumberFormat="1" applyFont="1" applyFill="1" applyBorder="1"/>
    <xf numFmtId="0" fontId="9" fillId="0" borderId="3" xfId="1" applyFont="1" applyFill="1" applyBorder="1" applyAlignment="1">
      <alignment vertical="center" wrapText="1"/>
    </xf>
    <xf numFmtId="167" fontId="9" fillId="0" borderId="2" xfId="1" applyNumberFormat="1" applyFont="1" applyFill="1" applyBorder="1"/>
    <xf numFmtId="49" fontId="10" fillId="2" borderId="3" xfId="5" applyNumberFormat="1" applyFont="1" applyFill="1" applyBorder="1" applyAlignment="1">
      <alignment horizontal="left" vertical="center" wrapText="1"/>
    </xf>
    <xf numFmtId="49" fontId="9" fillId="0" borderId="3" xfId="5" applyNumberFormat="1" applyFont="1" applyFill="1" applyBorder="1" applyAlignment="1">
      <alignment horizontal="center" vertical="center"/>
    </xf>
    <xf numFmtId="169" fontId="9" fillId="0" borderId="0" xfId="5" applyNumberFormat="1" applyFont="1" applyFill="1" applyBorder="1" applyAlignment="1">
      <alignment vertical="center"/>
    </xf>
    <xf numFmtId="169" fontId="10" fillId="0" borderId="2" xfId="5" applyNumberFormat="1" applyFont="1" applyBorder="1" applyAlignment="1">
      <alignment vertical="center"/>
    </xf>
    <xf numFmtId="0" fontId="10" fillId="0" borderId="0" xfId="5" applyFont="1" applyAlignment="1">
      <alignment vertical="center"/>
    </xf>
    <xf numFmtId="169" fontId="9" fillId="0" borderId="2" xfId="5" applyNumberFormat="1" applyFont="1" applyBorder="1" applyAlignment="1">
      <alignment vertical="center"/>
    </xf>
    <xf numFmtId="0" fontId="9" fillId="0" borderId="0" xfId="5" applyFont="1" applyAlignment="1">
      <alignment vertical="center"/>
    </xf>
    <xf numFmtId="0" fontId="9" fillId="0" borderId="0" xfId="5" applyFont="1" applyBorder="1" applyAlignment="1">
      <alignment vertical="center"/>
    </xf>
    <xf numFmtId="169" fontId="9" fillId="0" borderId="2" xfId="5" applyNumberFormat="1" applyFont="1" applyFill="1" applyBorder="1" applyAlignment="1">
      <alignment horizontal="right" vertical="center" wrapText="1"/>
    </xf>
    <xf numFmtId="169" fontId="9" fillId="11" borderId="2" xfId="5" applyNumberFormat="1" applyFont="1" applyFill="1" applyBorder="1" applyAlignment="1">
      <alignment horizontal="right" vertical="center" wrapText="1"/>
    </xf>
    <xf numFmtId="2" fontId="9" fillId="0" borderId="3" xfId="5" applyNumberFormat="1" applyFont="1" applyFill="1" applyBorder="1" applyAlignment="1">
      <alignment horizontal="left" vertical="center" wrapText="1"/>
    </xf>
    <xf numFmtId="173" fontId="9" fillId="0" borderId="0" xfId="5" applyNumberFormat="1" applyFont="1" applyAlignment="1">
      <alignment vertical="center" wrapText="1"/>
    </xf>
    <xf numFmtId="169" fontId="9" fillId="11" borderId="0" xfId="5" applyNumberFormat="1" applyFont="1" applyFill="1" applyBorder="1" applyAlignment="1">
      <alignment vertical="center" wrapText="1"/>
    </xf>
    <xf numFmtId="173" fontId="9" fillId="11" borderId="0" xfId="5" applyNumberFormat="1" applyFont="1" applyFill="1" applyBorder="1" applyAlignment="1">
      <alignment vertical="center" wrapText="1"/>
    </xf>
    <xf numFmtId="169" fontId="9" fillId="0" borderId="0" xfId="5" applyNumberFormat="1" applyFont="1" applyFill="1" applyAlignment="1">
      <alignment vertical="center" wrapText="1"/>
    </xf>
    <xf numFmtId="173" fontId="9" fillId="0" borderId="0" xfId="5" applyNumberFormat="1" applyFont="1" applyFill="1" applyAlignment="1">
      <alignment vertical="center" wrapText="1"/>
    </xf>
    <xf numFmtId="169" fontId="9" fillId="7" borderId="3" xfId="5" applyNumberFormat="1" applyFont="1" applyFill="1" applyBorder="1" applyAlignment="1">
      <alignment horizontal="left" vertical="center" wrapText="1"/>
    </xf>
    <xf numFmtId="1" fontId="9" fillId="0" borderId="3" xfId="0" applyNumberFormat="1" applyFont="1" applyBorder="1" applyAlignment="1">
      <alignment horizontal="center" vertical="center" wrapText="1"/>
    </xf>
    <xf numFmtId="0" fontId="9" fillId="0" borderId="3" xfId="0" applyFont="1" applyBorder="1" applyAlignment="1">
      <alignment horizontal="justify" vertical="center" wrapText="1"/>
    </xf>
    <xf numFmtId="0" fontId="10" fillId="0" borderId="0" xfId="5" applyFont="1" applyAlignment="1">
      <alignment vertical="center" wrapText="1"/>
    </xf>
    <xf numFmtId="49" fontId="10" fillId="20" borderId="3" xfId="5" applyNumberFormat="1" applyFont="1" applyFill="1" applyBorder="1" applyAlignment="1">
      <alignment horizontal="left" vertical="center" wrapText="1"/>
    </xf>
    <xf numFmtId="169" fontId="9" fillId="0" borderId="6" xfId="5" applyNumberFormat="1" applyFont="1" applyBorder="1" applyAlignment="1">
      <alignment vertical="center" wrapText="1"/>
    </xf>
    <xf numFmtId="49" fontId="9" fillId="0" borderId="3" xfId="5" applyNumberFormat="1" applyFont="1" applyFill="1" applyBorder="1" applyAlignment="1">
      <alignment horizontal="left" vertical="center" wrapText="1"/>
    </xf>
    <xf numFmtId="49" fontId="10" fillId="20" borderId="8" xfId="5" applyNumberFormat="1" applyFont="1" applyFill="1" applyBorder="1" applyAlignment="1">
      <alignment horizontal="left" vertical="center" wrapText="1"/>
    </xf>
    <xf numFmtId="169" fontId="9" fillId="0" borderId="5" xfId="5" applyNumberFormat="1" applyFont="1" applyFill="1" applyBorder="1" applyAlignment="1">
      <alignment horizontal="center" vertical="center" wrapText="1"/>
    </xf>
    <xf numFmtId="169" fontId="9" fillId="9" borderId="3" xfId="5" applyNumberFormat="1" applyFont="1" applyFill="1" applyBorder="1" applyAlignment="1">
      <alignment vertical="center" wrapText="1"/>
    </xf>
    <xf numFmtId="169" fontId="9" fillId="9" borderId="1" xfId="5" applyNumberFormat="1" applyFont="1" applyFill="1" applyBorder="1" applyAlignment="1">
      <alignment vertical="center" wrapText="1"/>
    </xf>
    <xf numFmtId="169" fontId="9" fillId="9" borderId="2" xfId="5" applyNumberFormat="1" applyFont="1" applyFill="1" applyBorder="1" applyAlignment="1">
      <alignment vertical="center" wrapText="1"/>
    </xf>
    <xf numFmtId="169" fontId="9" fillId="9" borderId="0" xfId="5" applyNumberFormat="1" applyFont="1" applyFill="1" applyBorder="1" applyAlignment="1">
      <alignment vertical="center" wrapText="1"/>
    </xf>
    <xf numFmtId="0" fontId="9" fillId="9" borderId="0" xfId="5" applyFont="1" applyFill="1" applyBorder="1" applyAlignment="1">
      <alignment vertical="center" wrapText="1"/>
    </xf>
    <xf numFmtId="49" fontId="9" fillId="0" borderId="0" xfId="5" applyNumberFormat="1" applyFont="1" applyAlignment="1">
      <alignment horizontal="center" vertical="center" wrapText="1"/>
    </xf>
    <xf numFmtId="1" fontId="9" fillId="0" borderId="0" xfId="5" applyNumberFormat="1" applyFont="1" applyAlignment="1">
      <alignment horizontal="center" vertical="center" wrapText="1"/>
    </xf>
    <xf numFmtId="44" fontId="9" fillId="11" borderId="0" xfId="5" applyNumberFormat="1" applyFont="1" applyFill="1" applyBorder="1" applyAlignment="1">
      <alignment horizontal="left" vertical="center" wrapText="1"/>
    </xf>
    <xf numFmtId="44" fontId="9" fillId="0" borderId="0" xfId="5" applyNumberFormat="1" applyFont="1" applyFill="1" applyBorder="1" applyAlignment="1">
      <alignment horizontal="left" vertical="center" wrapText="1"/>
    </xf>
    <xf numFmtId="171" fontId="9" fillId="0" borderId="0" xfId="5" applyNumberFormat="1" applyFont="1" applyAlignment="1">
      <alignment vertical="center" wrapText="1"/>
    </xf>
    <xf numFmtId="1" fontId="9" fillId="0" borderId="0" xfId="5" applyNumberFormat="1" applyFont="1" applyFill="1" applyBorder="1" applyAlignment="1">
      <alignment horizontal="center" vertical="center" wrapText="1"/>
    </xf>
    <xf numFmtId="49" fontId="9" fillId="0" borderId="0" xfId="5" applyNumberFormat="1" applyFont="1" applyFill="1" applyBorder="1" applyAlignment="1">
      <alignment horizontal="center" vertical="center" wrapText="1"/>
    </xf>
    <xf numFmtId="171" fontId="9" fillId="0" borderId="3" xfId="5" applyNumberFormat="1" applyFont="1" applyBorder="1" applyAlignment="1">
      <alignment vertical="center" wrapText="1"/>
    </xf>
    <xf numFmtId="10" fontId="10" fillId="0" borderId="3" xfId="31" applyNumberFormat="1" applyFont="1" applyBorder="1" applyAlignment="1">
      <alignment vertical="center" wrapText="1"/>
    </xf>
    <xf numFmtId="172" fontId="9" fillId="0" borderId="3" xfId="5" applyNumberFormat="1" applyFont="1" applyBorder="1" applyAlignment="1">
      <alignment vertical="center" wrapText="1"/>
    </xf>
    <xf numFmtId="169" fontId="9" fillId="0" borderId="0" xfId="5" applyNumberFormat="1" applyFont="1" applyFill="1" applyBorder="1" applyAlignment="1"/>
    <xf numFmtId="169" fontId="9" fillId="7" borderId="0" xfId="5" applyNumberFormat="1" applyFont="1" applyFill="1" applyBorder="1" applyAlignment="1"/>
    <xf numFmtId="0" fontId="9" fillId="0" borderId="3" xfId="5" applyFont="1" applyBorder="1" applyAlignment="1"/>
    <xf numFmtId="172" fontId="10" fillId="0" borderId="3" xfId="5" applyNumberFormat="1" applyFont="1" applyBorder="1" applyAlignment="1"/>
    <xf numFmtId="10" fontId="10" fillId="0" borderId="3" xfId="31" applyNumberFormat="1" applyFont="1" applyBorder="1" applyAlignment="1"/>
    <xf numFmtId="166" fontId="9" fillId="0" borderId="0" xfId="10" applyFont="1" applyAlignment="1"/>
    <xf numFmtId="166" fontId="9" fillId="0" borderId="0" xfId="4" applyFont="1" applyAlignment="1"/>
    <xf numFmtId="9" fontId="9" fillId="0" borderId="0" xfId="31" applyFont="1" applyAlignment="1"/>
    <xf numFmtId="1" fontId="9" fillId="0" borderId="0" xfId="5" applyNumberFormat="1" applyFont="1" applyAlignment="1">
      <alignment horizontal="center"/>
    </xf>
    <xf numFmtId="0" fontId="9" fillId="7" borderId="0" xfId="5" applyFont="1" applyFill="1" applyBorder="1" applyAlignment="1">
      <alignment horizontal="left"/>
    </xf>
    <xf numFmtId="0" fontId="9" fillId="0" borderId="0" xfId="5" applyFont="1" applyAlignment="1">
      <alignment horizontal="left"/>
    </xf>
    <xf numFmtId="169" fontId="9" fillId="0" borderId="0" xfId="5" applyNumberFormat="1" applyFont="1" applyAlignment="1"/>
    <xf numFmtId="0" fontId="9" fillId="0" borderId="9" xfId="0" applyFont="1" applyFill="1" applyBorder="1" applyAlignment="1">
      <alignment horizontal="justify" vertical="center" wrapText="1"/>
    </xf>
    <xf numFmtId="0" fontId="9" fillId="12" borderId="3" xfId="5" applyFont="1" applyFill="1" applyBorder="1" applyAlignment="1">
      <alignment horizontal="left" vertical="center" wrapText="1"/>
    </xf>
    <xf numFmtId="49" fontId="9" fillId="13" borderId="3" xfId="5" applyNumberFormat="1" applyFont="1" applyFill="1" applyBorder="1" applyAlignment="1">
      <alignment horizontal="left" vertical="center" wrapText="1"/>
    </xf>
    <xf numFmtId="0" fontId="9" fillId="14" borderId="3" xfId="5" applyFont="1" applyFill="1" applyBorder="1" applyAlignment="1">
      <alignment horizontal="left" vertical="center" wrapText="1"/>
    </xf>
    <xf numFmtId="0" fontId="9" fillId="15" borderId="3" xfId="5" applyFont="1" applyFill="1" applyBorder="1" applyAlignment="1">
      <alignment horizontal="left" vertical="center" wrapText="1"/>
    </xf>
    <xf numFmtId="49" fontId="9" fillId="9" borderId="9" xfId="5" applyNumberFormat="1" applyFont="1" applyFill="1" applyBorder="1" applyAlignment="1">
      <alignment horizontal="left" vertical="center" wrapText="1"/>
    </xf>
    <xf numFmtId="0" fontId="9" fillId="21" borderId="0" xfId="5" applyFont="1" applyFill="1" applyBorder="1" applyAlignment="1">
      <alignment horizontal="left" vertical="center" wrapText="1"/>
    </xf>
    <xf numFmtId="0" fontId="9" fillId="19" borderId="0" xfId="5" applyFont="1" applyFill="1" applyBorder="1" applyAlignment="1">
      <alignment horizontal="left" vertical="center" wrapText="1"/>
    </xf>
    <xf numFmtId="49" fontId="9" fillId="21" borderId="0" xfId="5" applyNumberFormat="1" applyFont="1" applyFill="1" applyBorder="1" applyAlignment="1">
      <alignment horizontal="left" vertical="center" wrapText="1"/>
    </xf>
    <xf numFmtId="49" fontId="9" fillId="23" borderId="0" xfId="5" applyNumberFormat="1" applyFont="1" applyFill="1" applyBorder="1" applyAlignment="1">
      <alignment horizontal="left" vertical="center" wrapText="1"/>
    </xf>
    <xf numFmtId="0" fontId="9" fillId="26" borderId="3" xfId="5" applyFont="1" applyFill="1" applyBorder="1" applyAlignment="1">
      <alignment horizontal="center" vertical="center"/>
    </xf>
    <xf numFmtId="169" fontId="9" fillId="26" borderId="2" xfId="5" applyNumberFormat="1" applyFont="1" applyFill="1" applyBorder="1" applyAlignment="1">
      <alignment vertical="center" wrapText="1"/>
    </xf>
    <xf numFmtId="167" fontId="11" fillId="26" borderId="2" xfId="1" applyNumberFormat="1" applyFont="1" applyFill="1" applyBorder="1"/>
    <xf numFmtId="0" fontId="9" fillId="26" borderId="0" xfId="5" applyFont="1" applyFill="1" applyBorder="1" applyAlignment="1">
      <alignment vertical="center" wrapText="1"/>
    </xf>
    <xf numFmtId="0" fontId="9" fillId="26" borderId="0" xfId="5" applyFont="1" applyFill="1" applyAlignment="1">
      <alignment vertical="center" wrapText="1"/>
    </xf>
    <xf numFmtId="0" fontId="9" fillId="26" borderId="0" xfId="5" applyFont="1" applyFill="1" applyAlignment="1"/>
    <xf numFmtId="170" fontId="12" fillId="11" borderId="3" xfId="5" applyNumberFormat="1" applyFont="1" applyFill="1" applyBorder="1" applyAlignment="1">
      <alignment vertical="center" wrapText="1"/>
    </xf>
    <xf numFmtId="169" fontId="12" fillId="0" borderId="2" xfId="5" applyNumberFormat="1" applyFont="1" applyFill="1" applyBorder="1" applyAlignment="1">
      <alignment vertical="center" wrapText="1"/>
    </xf>
    <xf numFmtId="169" fontId="9" fillId="3" borderId="2" xfId="5" applyNumberFormat="1" applyFont="1" applyFill="1" applyBorder="1" applyAlignment="1">
      <alignment vertical="center" wrapText="1"/>
    </xf>
    <xf numFmtId="169" fontId="9" fillId="7" borderId="2" xfId="5" applyNumberFormat="1" applyFont="1" applyFill="1" applyBorder="1" applyAlignment="1">
      <alignment vertical="center" wrapText="1"/>
    </xf>
    <xf numFmtId="169" fontId="12" fillId="0" borderId="5" xfId="5" applyNumberFormat="1" applyFont="1" applyFill="1" applyBorder="1" applyAlignment="1">
      <alignment horizontal="center" vertical="center" wrapText="1"/>
    </xf>
    <xf numFmtId="169" fontId="9" fillId="8" borderId="3" xfId="5" applyNumberFormat="1" applyFont="1" applyFill="1" applyBorder="1" applyAlignment="1">
      <alignment horizontal="left" vertical="center" wrapText="1"/>
    </xf>
    <xf numFmtId="44" fontId="9" fillId="8" borderId="0" xfId="5" applyNumberFormat="1" applyFont="1" applyFill="1" applyBorder="1" applyAlignment="1">
      <alignment horizontal="left" vertical="center" wrapText="1"/>
    </xf>
    <xf numFmtId="4" fontId="14" fillId="0" borderId="10" xfId="9" applyNumberFormat="1" applyFont="1" applyBorder="1" applyAlignment="1">
      <alignment horizontal="right" vertical="center" wrapText="1"/>
    </xf>
    <xf numFmtId="4" fontId="15" fillId="0" borderId="3" xfId="0" applyNumberFormat="1" applyFont="1" applyBorder="1" applyAlignment="1">
      <alignment horizontal="right" vertical="center" wrapText="1"/>
    </xf>
    <xf numFmtId="171" fontId="9" fillId="0" borderId="0" xfId="5" applyNumberFormat="1" applyFont="1" applyAlignment="1">
      <alignment horizontal="center" vertical="center" wrapText="1"/>
    </xf>
    <xf numFmtId="0" fontId="9" fillId="0" borderId="0" xfId="5" applyFont="1" applyAlignment="1">
      <alignment horizontal="center"/>
    </xf>
    <xf numFmtId="0" fontId="10" fillId="0" borderId="0" xfId="5" applyFont="1" applyBorder="1" applyAlignment="1">
      <alignment horizontal="center" vertical="center" wrapText="1"/>
    </xf>
    <xf numFmtId="0" fontId="10" fillId="27" borderId="5" xfId="0" applyFont="1" applyFill="1" applyBorder="1" applyAlignment="1">
      <alignment horizontal="center" vertical="center" wrapText="1"/>
    </xf>
    <xf numFmtId="166" fontId="10" fillId="27" borderId="5" xfId="4" applyFont="1" applyFill="1" applyBorder="1" applyAlignment="1">
      <alignment horizontal="center" vertical="center" wrapText="1"/>
    </xf>
    <xf numFmtId="49" fontId="9" fillId="0" borderId="9" xfId="5" applyNumberFormat="1" applyFont="1" applyFill="1" applyBorder="1" applyAlignment="1">
      <alignment horizontal="center" vertical="center" wrapText="1"/>
    </xf>
    <xf numFmtId="49" fontId="9" fillId="20" borderId="8" xfId="5" applyNumberFormat="1" applyFont="1" applyFill="1" applyBorder="1" applyAlignment="1">
      <alignment horizontal="center" vertical="center" wrapText="1"/>
    </xf>
    <xf numFmtId="49" fontId="9" fillId="9" borderId="9" xfId="5" applyNumberFormat="1" applyFont="1" applyFill="1" applyBorder="1" applyAlignment="1">
      <alignment horizontal="center" vertical="center" wrapText="1"/>
    </xf>
    <xf numFmtId="49" fontId="16" fillId="27" borderId="2" xfId="0" applyNumberFormat="1" applyFont="1" applyFill="1" applyBorder="1" applyAlignment="1">
      <alignment horizontal="center" vertical="center" wrapText="1"/>
    </xf>
    <xf numFmtId="0" fontId="16" fillId="27" borderId="2" xfId="0" applyNumberFormat="1" applyFont="1" applyFill="1" applyBorder="1" applyAlignment="1">
      <alignment horizontal="center" vertical="center" wrapText="1"/>
    </xf>
    <xf numFmtId="0" fontId="9" fillId="0" borderId="3" xfId="5" applyNumberFormat="1" applyFont="1" applyFill="1" applyBorder="1" applyAlignment="1">
      <alignment horizontal="left" vertical="center" wrapText="1"/>
    </xf>
    <xf numFmtId="0" fontId="9" fillId="7" borderId="3" xfId="5" applyNumberFormat="1" applyFont="1" applyFill="1" applyBorder="1" applyAlignment="1">
      <alignment horizontal="left" vertical="center" wrapText="1"/>
    </xf>
    <xf numFmtId="0" fontId="9" fillId="8" borderId="3" xfId="5" applyNumberFormat="1" applyFont="1" applyFill="1" applyBorder="1" applyAlignment="1">
      <alignment horizontal="left" vertical="center" wrapText="1"/>
    </xf>
    <xf numFmtId="169" fontId="9" fillId="0" borderId="3" xfId="9"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14" fontId="17" fillId="0" borderId="1" xfId="0" applyNumberFormat="1" applyFont="1" applyFill="1" applyBorder="1" applyAlignment="1">
      <alignment horizontal="left" vertical="center" wrapText="1"/>
    </xf>
    <xf numFmtId="166" fontId="17" fillId="28" borderId="2" xfId="4" applyFont="1" applyFill="1" applyBorder="1" applyAlignment="1">
      <alignment horizontal="left" vertical="center" wrapText="1"/>
    </xf>
    <xf numFmtId="0" fontId="17" fillId="28" borderId="2" xfId="0" applyFont="1" applyFill="1" applyBorder="1" applyAlignment="1">
      <alignment horizontal="left" vertical="center" wrapText="1"/>
    </xf>
    <xf numFmtId="0" fontId="10" fillId="20" borderId="3" xfId="9" applyFont="1" applyFill="1" applyBorder="1" applyAlignment="1">
      <alignment horizontal="left" vertical="center" wrapText="1"/>
    </xf>
    <xf numFmtId="0" fontId="10" fillId="12" borderId="3" xfId="9" applyFont="1" applyFill="1" applyBorder="1" applyAlignment="1">
      <alignment horizontal="left" vertical="center" wrapText="1"/>
    </xf>
    <xf numFmtId="49" fontId="10" fillId="13" borderId="3" xfId="9" applyNumberFormat="1" applyFont="1" applyFill="1" applyBorder="1" applyAlignment="1">
      <alignment horizontal="left" vertical="center" wrapText="1"/>
    </xf>
    <xf numFmtId="0" fontId="10" fillId="16" borderId="3" xfId="9" applyFont="1" applyFill="1" applyBorder="1" applyAlignment="1">
      <alignment horizontal="left" vertical="center" wrapText="1"/>
    </xf>
    <xf numFmtId="0" fontId="17" fillId="0" borderId="1" xfId="0" applyFont="1" applyFill="1" applyBorder="1" applyAlignment="1">
      <alignment horizontal="left" vertical="center" wrapText="1"/>
    </xf>
    <xf numFmtId="166" fontId="17" fillId="0" borderId="1" xfId="4" applyFont="1" applyFill="1" applyBorder="1" applyAlignment="1">
      <alignment horizontal="left" vertical="center" wrapText="1"/>
    </xf>
    <xf numFmtId="0" fontId="17" fillId="21" borderId="2" xfId="0" applyFont="1" applyFill="1" applyBorder="1" applyAlignment="1">
      <alignment horizontal="left" vertical="center" wrapText="1"/>
    </xf>
    <xf numFmtId="14" fontId="17" fillId="21" borderId="2" xfId="0" applyNumberFormat="1" applyFont="1" applyFill="1" applyBorder="1" applyAlignment="1">
      <alignment horizontal="left" vertical="center" wrapText="1"/>
    </xf>
    <xf numFmtId="0" fontId="17" fillId="7" borderId="3" xfId="0" applyFont="1" applyFill="1" applyBorder="1" applyAlignment="1">
      <alignment horizontal="justify" vertical="center" wrapText="1"/>
    </xf>
    <xf numFmtId="14" fontId="17" fillId="11" borderId="1" xfId="0" applyNumberFormat="1" applyFont="1" applyFill="1" applyBorder="1" applyAlignment="1">
      <alignment horizontal="center" vertical="center" wrapText="1"/>
    </xf>
    <xf numFmtId="169" fontId="9" fillId="0" borderId="3" xfId="9" applyNumberFormat="1" applyFont="1" applyFill="1" applyBorder="1" applyAlignment="1">
      <alignment horizontal="center" vertical="center" wrapText="1"/>
    </xf>
    <xf numFmtId="0" fontId="17" fillId="11" borderId="1" xfId="0" applyFont="1" applyFill="1" applyBorder="1" applyAlignment="1">
      <alignmen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justify" vertical="center" wrapText="1"/>
    </xf>
    <xf numFmtId="0" fontId="9" fillId="0" borderId="0" xfId="9" applyFont="1" applyFill="1" applyAlignment="1">
      <alignment horizontal="left" vertical="center"/>
    </xf>
    <xf numFmtId="0" fontId="8" fillId="0" borderId="3" xfId="0" applyFont="1" applyFill="1" applyBorder="1" applyAlignment="1">
      <alignment vertical="center" wrapText="1"/>
    </xf>
    <xf numFmtId="49" fontId="12" fillId="0" borderId="3" xfId="5" applyNumberFormat="1" applyFont="1" applyFill="1" applyBorder="1" applyAlignment="1">
      <alignment horizontal="center" vertical="center" wrapText="1"/>
    </xf>
    <xf numFmtId="0" fontId="9" fillId="0" borderId="3" xfId="5" applyFont="1" applyFill="1" applyBorder="1" applyAlignment="1">
      <alignment horizontal="center" vertical="center"/>
    </xf>
    <xf numFmtId="174" fontId="9" fillId="0" borderId="1" xfId="9" applyNumberFormat="1" applyFont="1" applyFill="1" applyBorder="1" applyAlignment="1">
      <alignment horizontal="right" vertical="center" wrapText="1"/>
    </xf>
    <xf numFmtId="169" fontId="9" fillId="0" borderId="3" xfId="9" applyNumberFormat="1" applyFont="1" applyFill="1" applyBorder="1" applyAlignment="1">
      <alignment horizontal="justify" vertical="center" wrapText="1"/>
    </xf>
    <xf numFmtId="0" fontId="9" fillId="0" borderId="3" xfId="9" applyNumberFormat="1" applyFont="1" applyFill="1" applyBorder="1" applyAlignment="1">
      <alignment horizontal="justify" vertical="center" wrapText="1"/>
    </xf>
    <xf numFmtId="14" fontId="9" fillId="0" borderId="3" xfId="9" applyNumberFormat="1" applyFont="1" applyFill="1" applyBorder="1" applyAlignment="1">
      <alignment horizontal="justify" vertical="center" wrapText="1"/>
    </xf>
    <xf numFmtId="169" fontId="9" fillId="0" borderId="3" xfId="9" applyNumberFormat="1" applyFont="1" applyFill="1" applyBorder="1" applyAlignment="1">
      <alignment horizontal="justify" vertical="center" wrapText="1"/>
    </xf>
    <xf numFmtId="169" fontId="9" fillId="7" borderId="3" xfId="9" applyNumberFormat="1" applyFont="1" applyFill="1" applyBorder="1" applyAlignment="1">
      <alignment horizontal="justify" vertical="center" wrapText="1"/>
    </xf>
    <xf numFmtId="0" fontId="9" fillId="0" borderId="3" xfId="9" applyNumberFormat="1" applyFont="1" applyFill="1" applyBorder="1" applyAlignment="1">
      <alignment horizontal="justify" vertical="center" wrapText="1"/>
    </xf>
    <xf numFmtId="14" fontId="9" fillId="0" borderId="3" xfId="9" applyNumberFormat="1" applyFont="1" applyFill="1" applyBorder="1" applyAlignment="1">
      <alignment horizontal="justify" vertical="center" wrapText="1"/>
    </xf>
    <xf numFmtId="0" fontId="9" fillId="7" borderId="3" xfId="9" applyNumberFormat="1" applyFont="1" applyFill="1" applyBorder="1" applyAlignment="1">
      <alignment horizontal="justify" vertical="top" wrapText="1"/>
    </xf>
    <xf numFmtId="171" fontId="9" fillId="0" borderId="0" xfId="5" applyNumberFormat="1" applyFont="1" applyAlignment="1">
      <alignment horizontal="center" vertical="center" wrapText="1"/>
    </xf>
    <xf numFmtId="0" fontId="9" fillId="0" borderId="0" xfId="5" applyFont="1" applyAlignment="1">
      <alignment horizontal="center"/>
    </xf>
    <xf numFmtId="171" fontId="10" fillId="6" borderId="4" xfId="5" applyNumberFormat="1" applyFont="1" applyFill="1" applyBorder="1" applyAlignment="1">
      <alignment horizontal="center" vertical="center" wrapText="1"/>
    </xf>
    <xf numFmtId="0" fontId="9" fillId="0" borderId="4" xfId="5" applyFont="1" applyBorder="1"/>
    <xf numFmtId="49" fontId="10" fillId="9" borderId="3" xfId="5" applyNumberFormat="1" applyFont="1" applyFill="1" applyBorder="1" applyAlignment="1">
      <alignment horizontal="center" vertical="center" wrapText="1"/>
    </xf>
    <xf numFmtId="171" fontId="10" fillId="4" borderId="4" xfId="5" applyNumberFormat="1" applyFont="1" applyFill="1" applyBorder="1" applyAlignment="1">
      <alignment horizontal="center" vertical="center" wrapText="1"/>
    </xf>
    <xf numFmtId="171" fontId="10" fillId="5" borderId="4" xfId="5" applyNumberFormat="1" applyFont="1" applyFill="1" applyBorder="1" applyAlignment="1">
      <alignment horizontal="center" vertical="center" wrapText="1"/>
    </xf>
    <xf numFmtId="171" fontId="10" fillId="2" borderId="4" xfId="5" applyNumberFormat="1" applyFont="1" applyFill="1" applyBorder="1" applyAlignment="1">
      <alignment horizontal="center" vertical="center" wrapText="1"/>
    </xf>
    <xf numFmtId="0" fontId="10" fillId="0" borderId="7" xfId="5" applyFont="1" applyBorder="1" applyAlignment="1">
      <alignment horizontal="center" vertical="center" wrapText="1"/>
    </xf>
  </cellXfs>
  <cellStyles count="36">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3" builtinId="8"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4" builtinId="9" hidden="1"/>
    <cellStyle name="Millares [0] 2" xfId="2"/>
    <cellStyle name="Millares [0] 2 2" xfId="35"/>
    <cellStyle name="Moneda" xfId="10" builtinId="4"/>
    <cellStyle name="Moneda [0] 2" xfId="6"/>
    <cellStyle name="Moneda 2" xfId="4"/>
    <cellStyle name="Normal" xfId="0" builtinId="0"/>
    <cellStyle name="Normal 2" xfId="5"/>
    <cellStyle name="Normal 2 2" xfId="9"/>
    <cellStyle name="Normal 3" xfId="1"/>
    <cellStyle name="Normal 3 2" xfId="32"/>
    <cellStyle name="Normal 5 2" xfId="3"/>
    <cellStyle name="Normal 7" xfId="8"/>
    <cellStyle name="Porcentaje 2" xfId="7"/>
    <cellStyle name="Porcentual" xfId="3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sheetPr>
  <dimension ref="A1:HW286"/>
  <sheetViews>
    <sheetView tabSelected="1" view="pageBreakPreview" topLeftCell="A2" zoomScale="70" zoomScaleNormal="150" zoomScaleSheetLayoutView="70" zoomScalePageLayoutView="150" workbookViewId="0">
      <pane ySplit="1" topLeftCell="A154" activePane="bottomLeft" state="frozen"/>
      <selection activeCell="A2" sqref="A2"/>
      <selection pane="bottomLeft" activeCell="P157" sqref="P157"/>
    </sheetView>
  </sheetViews>
  <sheetFormatPr baseColWidth="10" defaultColWidth="12.42578125" defaultRowHeight="11.25"/>
  <cols>
    <col min="1" max="1" width="3.42578125" style="12" customWidth="1"/>
    <col min="2" max="2" width="4.140625" style="12" customWidth="1"/>
    <col min="3" max="3" width="4.28515625" style="12" customWidth="1"/>
    <col min="4" max="5" width="5.7109375" style="12" customWidth="1"/>
    <col min="6" max="6" width="13.42578125" style="156" hidden="1" customWidth="1"/>
    <col min="7" max="7" width="10.42578125" style="12" customWidth="1"/>
    <col min="8" max="8" width="9.28515625" style="12" customWidth="1"/>
    <col min="9" max="15" width="9.28515625" style="12" hidden="1" customWidth="1"/>
    <col min="16" max="16" width="36.85546875" style="158" customWidth="1"/>
    <col min="17" max="18" width="20.7109375" style="65" customWidth="1"/>
    <col min="19" max="19" width="30.7109375" style="65" customWidth="1"/>
    <col min="20" max="20" width="29.140625" style="65" customWidth="1"/>
    <col min="21" max="27" width="20.7109375" style="65" customWidth="1"/>
    <col min="28" max="28" width="18.85546875" style="159" customWidth="1"/>
    <col min="29" max="29" width="18.85546875" style="12" customWidth="1"/>
    <col min="30" max="30" width="19.140625" style="12" customWidth="1"/>
    <col min="31" max="31" width="25.28515625" style="12" customWidth="1"/>
    <col min="32" max="32" width="22.42578125" style="12" customWidth="1"/>
    <col min="33" max="33" width="22.28515625" style="12" customWidth="1"/>
    <col min="34" max="34" width="21.85546875" style="12" customWidth="1"/>
    <col min="35" max="36" width="27.28515625" style="12" customWidth="1"/>
    <col min="37" max="37" width="15.7109375" style="12" customWidth="1"/>
    <col min="38" max="39" width="16.140625" style="12" customWidth="1"/>
    <col min="40" max="40" width="18.42578125" style="12" customWidth="1"/>
    <col min="41" max="41" width="16.140625" style="12" customWidth="1"/>
    <col min="42" max="42" width="19.140625" style="12" customWidth="1"/>
    <col min="43" max="43" width="18" style="12" customWidth="1"/>
    <col min="44" max="44" width="16.140625" style="12" customWidth="1"/>
    <col min="45" max="46" width="16.7109375" style="12" customWidth="1"/>
    <col min="47" max="47" width="19.7109375" style="12" customWidth="1"/>
    <col min="48" max="51" width="16.140625" style="12" customWidth="1"/>
    <col min="52" max="52" width="16.28515625" style="12" customWidth="1"/>
    <col min="53" max="53" width="18.42578125" style="12" customWidth="1"/>
    <col min="54" max="55" width="17.42578125" style="12" customWidth="1"/>
    <col min="56" max="56" width="15.28515625" style="12" customWidth="1"/>
    <col min="57" max="57" width="13" style="12" customWidth="1"/>
    <col min="58" max="59" width="15.28515625" style="12" customWidth="1"/>
    <col min="60" max="60" width="13" style="12" customWidth="1"/>
    <col min="61" max="61" width="18.7109375" style="12" customWidth="1"/>
    <col min="62" max="62" width="13" style="12" customWidth="1"/>
    <col min="63" max="63" width="16.7109375" style="12" customWidth="1"/>
    <col min="64" max="64" width="13" style="12" customWidth="1"/>
    <col min="65" max="65" width="16.85546875" style="12" customWidth="1"/>
    <col min="66" max="66" width="18.140625" style="12" customWidth="1"/>
    <col min="67" max="71" width="18.7109375" style="12" customWidth="1"/>
    <col min="72" max="72" width="24.7109375" style="12" customWidth="1"/>
    <col min="73" max="73" width="16.85546875" style="12" customWidth="1"/>
    <col min="74" max="74" width="40.7109375" style="12" bestFit="1" customWidth="1"/>
    <col min="75" max="77" width="17.42578125" style="12" customWidth="1"/>
    <col min="78" max="78" width="17.28515625" style="12" customWidth="1"/>
    <col min="79" max="79" width="27.42578125" style="12" customWidth="1"/>
    <col min="80" max="80" width="21.42578125" style="12" bestFit="1" customWidth="1"/>
    <col min="81" max="81" width="18.28515625" style="12" customWidth="1"/>
    <col min="82" max="82" width="16.28515625" style="12" customWidth="1"/>
    <col min="83" max="83" width="15.7109375" style="12" customWidth="1"/>
    <col min="84" max="84" width="20.42578125" style="12" customWidth="1"/>
    <col min="85" max="88" width="20.7109375" style="12" customWidth="1"/>
    <col min="89" max="89" width="19.140625" style="12" customWidth="1"/>
    <col min="90" max="90" width="5" style="12" customWidth="1"/>
    <col min="91" max="91" width="17.42578125" style="12" bestFit="1" customWidth="1"/>
    <col min="92" max="94" width="4.140625" style="12" customWidth="1"/>
    <col min="95" max="222" width="11.85546875" style="12" customWidth="1"/>
    <col min="223" max="223" width="4.140625" style="12" customWidth="1"/>
    <col min="224" max="224" width="16.140625" style="12" customWidth="1"/>
    <col min="225" max="231" width="12.42578125" style="12" customWidth="1"/>
    <col min="232" max="16384" width="12.42578125" style="12"/>
  </cols>
  <sheetData>
    <row r="1" spans="1:231" hidden="1">
      <c r="A1" s="238" t="s">
        <v>274</v>
      </c>
      <c r="B1" s="238"/>
      <c r="C1" s="238"/>
      <c r="D1" s="238"/>
      <c r="E1" s="238"/>
      <c r="F1" s="238"/>
      <c r="G1" s="238"/>
      <c r="H1" s="238"/>
      <c r="I1" s="238"/>
      <c r="J1" s="238"/>
      <c r="K1" s="238"/>
      <c r="L1" s="238"/>
      <c r="M1" s="238"/>
      <c r="N1" s="238"/>
      <c r="O1" s="238"/>
      <c r="P1" s="238"/>
      <c r="Q1" s="238"/>
      <c r="R1" s="187"/>
      <c r="S1" s="187"/>
      <c r="T1" s="187"/>
      <c r="U1" s="187"/>
      <c r="V1" s="187"/>
      <c r="W1" s="187"/>
      <c r="X1" s="187"/>
      <c r="Y1" s="187"/>
      <c r="Z1" s="187"/>
      <c r="AA1" s="187"/>
      <c r="AB1" s="9"/>
      <c r="AC1" s="235"/>
      <c r="AD1" s="235"/>
      <c r="AE1" s="235"/>
      <c r="AF1" s="235"/>
      <c r="AG1" s="235"/>
      <c r="AH1" s="235"/>
      <c r="AI1" s="235"/>
      <c r="AJ1" s="235"/>
      <c r="AK1" s="236" t="s">
        <v>19</v>
      </c>
      <c r="AL1" s="233"/>
      <c r="AM1" s="233"/>
      <c r="AN1" s="233"/>
      <c r="AO1" s="233"/>
      <c r="AP1" s="233"/>
      <c r="AQ1" s="233"/>
      <c r="AR1" s="233"/>
      <c r="AS1" s="233"/>
      <c r="AT1" s="233"/>
      <c r="AU1" s="233"/>
      <c r="AV1" s="233"/>
      <c r="AW1" s="233"/>
      <c r="AX1" s="233"/>
      <c r="AY1" s="233"/>
      <c r="AZ1" s="233"/>
      <c r="BA1" s="233"/>
      <c r="BB1" s="233"/>
      <c r="BC1" s="233"/>
      <c r="BD1" s="237" t="s">
        <v>0</v>
      </c>
      <c r="BE1" s="233"/>
      <c r="BF1" s="233"/>
      <c r="BG1" s="233"/>
      <c r="BH1" s="233"/>
      <c r="BI1" s="233"/>
      <c r="BJ1" s="233"/>
      <c r="BK1" s="233"/>
      <c r="BL1" s="233"/>
      <c r="BM1" s="233"/>
      <c r="BN1" s="233"/>
      <c r="BO1" s="233"/>
      <c r="BP1" s="10"/>
      <c r="BQ1" s="10"/>
      <c r="BR1" s="10"/>
      <c r="BS1" s="10"/>
      <c r="BT1" s="232" t="s">
        <v>8</v>
      </c>
      <c r="BU1" s="233"/>
      <c r="BV1" s="233"/>
      <c r="BW1" s="233"/>
      <c r="BX1" s="233"/>
      <c r="BY1" s="233"/>
      <c r="BZ1" s="233"/>
      <c r="CA1" s="233"/>
      <c r="CB1" s="233"/>
      <c r="CC1" s="233"/>
      <c r="CD1" s="233"/>
      <c r="CE1" s="233"/>
      <c r="CF1" s="233"/>
      <c r="CG1" s="233"/>
      <c r="CH1" s="233"/>
      <c r="CI1" s="233"/>
      <c r="CJ1" s="233"/>
      <c r="CK1" s="233"/>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row>
    <row r="2" spans="1:231" ht="67.5">
      <c r="A2" s="13" t="s">
        <v>20</v>
      </c>
      <c r="B2" s="13" t="s">
        <v>21</v>
      </c>
      <c r="C2" s="13" t="s">
        <v>22</v>
      </c>
      <c r="D2" s="13" t="s">
        <v>23</v>
      </c>
      <c r="E2" s="13" t="s">
        <v>24</v>
      </c>
      <c r="F2" s="14" t="s">
        <v>25</v>
      </c>
      <c r="G2" s="13" t="s">
        <v>26</v>
      </c>
      <c r="H2" s="13" t="s">
        <v>27</v>
      </c>
      <c r="I2" s="193" t="s">
        <v>428</v>
      </c>
      <c r="J2" s="193" t="s">
        <v>429</v>
      </c>
      <c r="K2" s="193" t="s">
        <v>430</v>
      </c>
      <c r="L2" s="194" t="s">
        <v>431</v>
      </c>
      <c r="M2" s="193" t="s">
        <v>432</v>
      </c>
      <c r="N2" s="194" t="s">
        <v>433</v>
      </c>
      <c r="O2" s="194" t="s">
        <v>434</v>
      </c>
      <c r="P2" s="15" t="s">
        <v>28</v>
      </c>
      <c r="Q2" s="15" t="s">
        <v>29</v>
      </c>
      <c r="R2" s="188" t="s">
        <v>418</v>
      </c>
      <c r="S2" s="188" t="s">
        <v>419</v>
      </c>
      <c r="T2" s="188" t="s">
        <v>420</v>
      </c>
      <c r="U2" s="188" t="s">
        <v>421</v>
      </c>
      <c r="V2" s="188" t="s">
        <v>422</v>
      </c>
      <c r="W2" s="188" t="s">
        <v>423</v>
      </c>
      <c r="X2" s="189" t="s">
        <v>424</v>
      </c>
      <c r="Y2" s="188" t="s">
        <v>425</v>
      </c>
      <c r="Z2" s="188" t="s">
        <v>426</v>
      </c>
      <c r="AA2" s="188" t="s">
        <v>427</v>
      </c>
      <c r="AB2" s="16" t="s">
        <v>30</v>
      </c>
      <c r="AC2" s="17" t="s">
        <v>31</v>
      </c>
      <c r="AD2" s="17" t="s">
        <v>2</v>
      </c>
      <c r="AE2" s="17" t="s">
        <v>32</v>
      </c>
      <c r="AF2" s="17" t="s">
        <v>33</v>
      </c>
      <c r="AG2" s="17" t="s">
        <v>34</v>
      </c>
      <c r="AH2" s="17" t="s">
        <v>35</v>
      </c>
      <c r="AI2" s="17" t="s">
        <v>36</v>
      </c>
      <c r="AJ2" s="17" t="s">
        <v>3</v>
      </c>
      <c r="AK2" s="18" t="s">
        <v>37</v>
      </c>
      <c r="AL2" s="18" t="s">
        <v>38</v>
      </c>
      <c r="AM2" s="18" t="s">
        <v>39</v>
      </c>
      <c r="AN2" s="18" t="s">
        <v>40</v>
      </c>
      <c r="AO2" s="18" t="s">
        <v>41</v>
      </c>
      <c r="AP2" s="18" t="s">
        <v>42</v>
      </c>
      <c r="AQ2" s="18" t="s">
        <v>4</v>
      </c>
      <c r="AR2" s="18" t="s">
        <v>43</v>
      </c>
      <c r="AS2" s="18" t="s">
        <v>44</v>
      </c>
      <c r="AT2" s="18" t="s">
        <v>45</v>
      </c>
      <c r="AU2" s="18" t="s">
        <v>46</v>
      </c>
      <c r="AV2" s="18" t="s">
        <v>47</v>
      </c>
      <c r="AW2" s="18" t="s">
        <v>7</v>
      </c>
      <c r="AX2" s="18" t="s">
        <v>15</v>
      </c>
      <c r="AY2" s="18" t="s">
        <v>16</v>
      </c>
      <c r="AZ2" s="18" t="s">
        <v>6</v>
      </c>
      <c r="BA2" s="18" t="s">
        <v>5</v>
      </c>
      <c r="BB2" s="18" t="s">
        <v>48</v>
      </c>
      <c r="BC2" s="18" t="s">
        <v>49</v>
      </c>
      <c r="BD2" s="19" t="s">
        <v>50</v>
      </c>
      <c r="BE2" s="19" t="s">
        <v>51</v>
      </c>
      <c r="BF2" s="19" t="s">
        <v>52</v>
      </c>
      <c r="BG2" s="19" t="s">
        <v>1</v>
      </c>
      <c r="BH2" s="19" t="s">
        <v>53</v>
      </c>
      <c r="BI2" s="19" t="s">
        <v>54</v>
      </c>
      <c r="BJ2" s="19" t="s">
        <v>55</v>
      </c>
      <c r="BK2" s="19" t="s">
        <v>56</v>
      </c>
      <c r="BL2" s="19" t="s">
        <v>57</v>
      </c>
      <c r="BM2" s="19" t="s">
        <v>58</v>
      </c>
      <c r="BN2" s="19" t="s">
        <v>59</v>
      </c>
      <c r="BO2" s="20" t="s">
        <v>9</v>
      </c>
      <c r="BP2" s="20" t="s">
        <v>229</v>
      </c>
      <c r="BQ2" s="20" t="s">
        <v>230</v>
      </c>
      <c r="BR2" s="20" t="s">
        <v>231</v>
      </c>
      <c r="BS2" s="20" t="s">
        <v>232</v>
      </c>
      <c r="BT2" s="20" t="s">
        <v>228</v>
      </c>
      <c r="BU2" s="20" t="s">
        <v>14</v>
      </c>
      <c r="BV2" s="20" t="s">
        <v>60</v>
      </c>
      <c r="BW2" s="20" t="s">
        <v>61</v>
      </c>
      <c r="BX2" s="20" t="s">
        <v>291</v>
      </c>
      <c r="BY2" s="20" t="s">
        <v>292</v>
      </c>
      <c r="BZ2" s="20" t="s">
        <v>10</v>
      </c>
      <c r="CA2" s="20" t="s">
        <v>11</v>
      </c>
      <c r="CB2" s="20" t="s">
        <v>17</v>
      </c>
      <c r="CC2" s="20" t="s">
        <v>18</v>
      </c>
      <c r="CD2" s="20" t="s">
        <v>62</v>
      </c>
      <c r="CE2" s="20" t="s">
        <v>63</v>
      </c>
      <c r="CF2" s="20" t="s">
        <v>64</v>
      </c>
      <c r="CG2" s="20" t="s">
        <v>65</v>
      </c>
      <c r="CH2" s="20" t="s">
        <v>66</v>
      </c>
      <c r="CI2" s="20" t="s">
        <v>67</v>
      </c>
      <c r="CJ2" s="20" t="s">
        <v>12</v>
      </c>
      <c r="CK2" s="20" t="s">
        <v>68</v>
      </c>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row>
    <row r="3" spans="1:231" ht="22.5" customHeight="1">
      <c r="A3" s="28" t="s">
        <v>69</v>
      </c>
      <c r="B3" s="28"/>
      <c r="C3" s="28"/>
      <c r="D3" s="28"/>
      <c r="E3" s="28"/>
      <c r="F3" s="29"/>
      <c r="G3" s="30"/>
      <c r="H3" s="30"/>
      <c r="I3" s="30"/>
      <c r="J3" s="30"/>
      <c r="K3" s="30"/>
      <c r="L3" s="30"/>
      <c r="M3" s="30"/>
      <c r="N3" s="30"/>
      <c r="O3" s="30"/>
      <c r="P3" s="31" t="s">
        <v>70</v>
      </c>
      <c r="Q3" s="39"/>
      <c r="R3" s="39"/>
      <c r="S3" s="39"/>
      <c r="T3" s="39"/>
      <c r="U3" s="39"/>
      <c r="V3" s="39"/>
      <c r="W3" s="39"/>
      <c r="X3" s="39"/>
      <c r="Y3" s="23"/>
      <c r="Z3" s="23"/>
      <c r="AA3" s="23"/>
      <c r="AB3" s="24"/>
      <c r="AC3" s="32"/>
      <c r="AD3" s="32"/>
      <c r="AE3" s="32"/>
      <c r="AF3" s="32"/>
      <c r="AG3" s="32"/>
      <c r="AH3" s="32"/>
      <c r="AI3" s="32"/>
      <c r="AJ3" s="32"/>
      <c r="AK3" s="33"/>
      <c r="AL3" s="33"/>
      <c r="AM3" s="33"/>
      <c r="AN3" s="33"/>
      <c r="AO3" s="33"/>
      <c r="AP3" s="33"/>
      <c r="AQ3" s="33"/>
      <c r="AR3" s="33"/>
      <c r="AS3" s="33"/>
      <c r="AT3" s="33"/>
      <c r="AU3" s="33"/>
      <c r="AV3" s="33"/>
      <c r="AW3" s="33"/>
      <c r="AX3" s="33"/>
      <c r="AY3" s="33"/>
      <c r="AZ3" s="33"/>
      <c r="BA3" s="33"/>
      <c r="BB3" s="33"/>
      <c r="BC3" s="33"/>
      <c r="BD3" s="32"/>
      <c r="BE3" s="32"/>
      <c r="BF3" s="32"/>
      <c r="BG3" s="32"/>
      <c r="BH3" s="32"/>
      <c r="BI3" s="32"/>
      <c r="BJ3" s="32"/>
      <c r="BK3" s="32"/>
      <c r="BL3" s="32"/>
      <c r="BM3" s="32"/>
      <c r="BN3" s="32"/>
      <c r="BO3" s="32"/>
      <c r="BP3" s="32"/>
      <c r="BQ3" s="32"/>
      <c r="BR3" s="32"/>
      <c r="BS3" s="32"/>
      <c r="BT3" s="34"/>
      <c r="BU3" s="34"/>
      <c r="BV3" s="32"/>
      <c r="BW3" s="32"/>
      <c r="BX3" s="32"/>
      <c r="BY3" s="32"/>
      <c r="BZ3" s="32"/>
      <c r="CA3" s="32"/>
      <c r="CB3" s="32"/>
      <c r="CC3" s="32"/>
      <c r="CD3" s="32"/>
      <c r="CE3" s="32"/>
      <c r="CF3" s="32"/>
      <c r="CG3" s="32"/>
      <c r="CH3" s="32"/>
      <c r="CI3" s="32"/>
      <c r="CJ3" s="32"/>
      <c r="CK3" s="32"/>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11"/>
      <c r="HR3" s="11"/>
      <c r="HS3" s="11"/>
      <c r="HT3" s="11"/>
      <c r="HU3" s="11"/>
      <c r="HV3" s="11"/>
      <c r="HW3" s="11"/>
    </row>
    <row r="4" spans="1:231">
      <c r="A4" s="35" t="s">
        <v>69</v>
      </c>
      <c r="B4" s="35" t="s">
        <v>71</v>
      </c>
      <c r="C4" s="35"/>
      <c r="D4" s="35"/>
      <c r="E4" s="35"/>
      <c r="F4" s="36"/>
      <c r="G4" s="37"/>
      <c r="H4" s="37"/>
      <c r="I4" s="37"/>
      <c r="J4" s="37"/>
      <c r="K4" s="37"/>
      <c r="L4" s="37"/>
      <c r="M4" s="37"/>
      <c r="N4" s="37"/>
      <c r="O4" s="37"/>
      <c r="P4" s="161" t="s">
        <v>72</v>
      </c>
      <c r="Q4" s="161"/>
      <c r="R4" s="161"/>
      <c r="S4" s="161"/>
      <c r="T4" s="161"/>
      <c r="U4" s="161"/>
      <c r="V4" s="161"/>
      <c r="W4" s="161"/>
      <c r="X4" s="161"/>
      <c r="Y4" s="161"/>
      <c r="Z4" s="161"/>
      <c r="AA4" s="161"/>
      <c r="AB4" s="40"/>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11"/>
      <c r="HR4" s="11"/>
      <c r="HS4" s="11"/>
      <c r="HT4" s="11"/>
      <c r="HU4" s="11"/>
      <c r="HV4" s="11"/>
      <c r="HW4" s="11"/>
    </row>
    <row r="5" spans="1:231">
      <c r="A5" s="43" t="s">
        <v>69</v>
      </c>
      <c r="B5" s="43" t="s">
        <v>71</v>
      </c>
      <c r="C5" s="43" t="s">
        <v>73</v>
      </c>
      <c r="D5" s="43"/>
      <c r="E5" s="43"/>
      <c r="F5" s="44"/>
      <c r="G5" s="43"/>
      <c r="H5" s="45"/>
      <c r="I5" s="45"/>
      <c r="J5" s="45"/>
      <c r="K5" s="45"/>
      <c r="L5" s="45"/>
      <c r="M5" s="45"/>
      <c r="N5" s="45"/>
      <c r="O5" s="45"/>
      <c r="P5" s="162" t="s">
        <v>74</v>
      </c>
      <c r="Q5" s="162"/>
      <c r="R5" s="162"/>
      <c r="S5" s="162"/>
      <c r="T5" s="162"/>
      <c r="U5" s="162"/>
      <c r="V5" s="162"/>
      <c r="W5" s="162"/>
      <c r="X5" s="162"/>
      <c r="Y5" s="162"/>
      <c r="Z5" s="162"/>
      <c r="AA5" s="162"/>
      <c r="AB5" s="40"/>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11"/>
      <c r="HR5" s="11"/>
      <c r="HS5" s="11"/>
      <c r="HT5" s="11"/>
      <c r="HU5" s="11"/>
      <c r="HV5" s="11"/>
      <c r="HW5" s="11"/>
    </row>
    <row r="6" spans="1:231">
      <c r="A6" s="47" t="s">
        <v>69</v>
      </c>
      <c r="B6" s="47" t="s">
        <v>71</v>
      </c>
      <c r="C6" s="47" t="s">
        <v>73</v>
      </c>
      <c r="D6" s="47" t="s">
        <v>75</v>
      </c>
      <c r="E6" s="47"/>
      <c r="F6" s="48"/>
      <c r="G6" s="49"/>
      <c r="H6" s="49"/>
      <c r="I6" s="49"/>
      <c r="J6" s="49"/>
      <c r="K6" s="49"/>
      <c r="L6" s="49"/>
      <c r="M6" s="49"/>
      <c r="N6" s="49"/>
      <c r="O6" s="49"/>
      <c r="P6" s="163" t="s">
        <v>76</v>
      </c>
      <c r="Q6" s="163"/>
      <c r="R6" s="163"/>
      <c r="S6" s="163"/>
      <c r="T6" s="163"/>
      <c r="U6" s="163"/>
      <c r="V6" s="163"/>
      <c r="W6" s="163"/>
      <c r="X6" s="163"/>
      <c r="Y6" s="163"/>
      <c r="Z6" s="163"/>
      <c r="AA6" s="163"/>
      <c r="AB6" s="40"/>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27"/>
      <c r="CM6" s="52"/>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11"/>
      <c r="HR6" s="11"/>
      <c r="HS6" s="11"/>
      <c r="HT6" s="11"/>
      <c r="HU6" s="11"/>
      <c r="HV6" s="11"/>
      <c r="HW6" s="11"/>
    </row>
    <row r="7" spans="1:231">
      <c r="A7" s="53" t="s">
        <v>69</v>
      </c>
      <c r="B7" s="53" t="s">
        <v>71</v>
      </c>
      <c r="C7" s="53" t="s">
        <v>73</v>
      </c>
      <c r="D7" s="53" t="s">
        <v>75</v>
      </c>
      <c r="E7" s="53" t="s">
        <v>77</v>
      </c>
      <c r="F7" s="54"/>
      <c r="G7" s="55"/>
      <c r="H7" s="55"/>
      <c r="I7" s="55"/>
      <c r="J7" s="55"/>
      <c r="K7" s="55"/>
      <c r="L7" s="55"/>
      <c r="M7" s="55"/>
      <c r="N7" s="55"/>
      <c r="O7" s="55"/>
      <c r="P7" s="164" t="s">
        <v>78</v>
      </c>
      <c r="Q7" s="164"/>
      <c r="R7" s="164"/>
      <c r="S7" s="164"/>
      <c r="T7" s="164"/>
      <c r="U7" s="164"/>
      <c r="V7" s="164"/>
      <c r="W7" s="164"/>
      <c r="X7" s="164"/>
      <c r="Y7" s="164"/>
      <c r="Z7" s="164"/>
      <c r="AA7" s="164"/>
      <c r="AB7" s="40"/>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2"/>
      <c r="CM7" s="57"/>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11"/>
      <c r="HR7" s="11"/>
      <c r="HS7" s="11"/>
      <c r="HT7" s="11"/>
      <c r="HU7" s="11"/>
      <c r="HV7" s="11"/>
      <c r="HW7" s="11"/>
    </row>
    <row r="8" spans="1:231" s="65" customFormat="1" ht="67.5">
      <c r="A8" s="58" t="s">
        <v>69</v>
      </c>
      <c r="B8" s="58" t="s">
        <v>71</v>
      </c>
      <c r="C8" s="58" t="s">
        <v>73</v>
      </c>
      <c r="D8" s="58" t="s">
        <v>75</v>
      </c>
      <c r="E8" s="58" t="s">
        <v>77</v>
      </c>
      <c r="F8" s="59" t="s">
        <v>204</v>
      </c>
      <c r="G8" s="58" t="s">
        <v>277</v>
      </c>
      <c r="H8" s="58" t="s">
        <v>208</v>
      </c>
      <c r="I8" s="58"/>
      <c r="J8" s="58"/>
      <c r="K8" s="58"/>
      <c r="L8" s="58"/>
      <c r="M8" s="58"/>
      <c r="N8" s="58"/>
      <c r="O8" s="58"/>
      <c r="P8" s="60" t="s">
        <v>203</v>
      </c>
      <c r="Q8" s="39">
        <f>AB8</f>
        <v>70000000</v>
      </c>
      <c r="R8" s="39" t="s">
        <v>475</v>
      </c>
      <c r="S8" s="39" t="s">
        <v>476</v>
      </c>
      <c r="T8" s="39" t="s">
        <v>477</v>
      </c>
      <c r="U8" s="39" t="s">
        <v>478</v>
      </c>
      <c r="V8" s="39" t="s">
        <v>479</v>
      </c>
      <c r="W8" s="39" t="s">
        <v>480</v>
      </c>
      <c r="X8" s="39">
        <v>70000000</v>
      </c>
      <c r="Y8" s="39" t="s">
        <v>70</v>
      </c>
      <c r="Z8" s="39" t="s">
        <v>481</v>
      </c>
      <c r="AA8" s="39" t="s">
        <v>443</v>
      </c>
      <c r="AB8" s="40">
        <f t="shared" ref="AB8:AB68" si="0">SUM(AC8:CK8)</f>
        <v>70000000</v>
      </c>
      <c r="AC8" s="61"/>
      <c r="AD8" s="61"/>
      <c r="AE8" s="61"/>
      <c r="AF8" s="61"/>
      <c r="AG8" s="61"/>
      <c r="AH8" s="61"/>
      <c r="AI8" s="61"/>
      <c r="AJ8" s="61"/>
      <c r="AK8" s="61">
        <v>70000000</v>
      </c>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2"/>
      <c r="CM8" s="63"/>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4"/>
      <c r="HR8" s="64"/>
      <c r="HS8" s="64"/>
      <c r="HT8" s="64"/>
      <c r="HU8" s="64"/>
      <c r="HV8" s="64"/>
      <c r="HW8" s="64"/>
    </row>
    <row r="9" spans="1:231">
      <c r="A9" s="47" t="s">
        <v>69</v>
      </c>
      <c r="B9" s="47" t="s">
        <v>71</v>
      </c>
      <c r="C9" s="47" t="s">
        <v>73</v>
      </c>
      <c r="D9" s="47" t="s">
        <v>79</v>
      </c>
      <c r="E9" s="47"/>
      <c r="F9" s="48"/>
      <c r="G9" s="49"/>
      <c r="H9" s="49"/>
      <c r="I9" s="49"/>
      <c r="J9" s="49"/>
      <c r="K9" s="49"/>
      <c r="L9" s="49"/>
      <c r="M9" s="49"/>
      <c r="N9" s="49"/>
      <c r="O9" s="49"/>
      <c r="P9" s="50" t="s">
        <v>80</v>
      </c>
      <c r="Q9" s="50"/>
      <c r="R9" s="50"/>
      <c r="S9" s="50"/>
      <c r="T9" s="50"/>
      <c r="U9" s="50"/>
      <c r="V9" s="50"/>
      <c r="W9" s="50"/>
      <c r="X9" s="50"/>
      <c r="Y9" s="50"/>
      <c r="Z9" s="50"/>
      <c r="AA9" s="50"/>
      <c r="AB9" s="40">
        <f t="shared" si="0"/>
        <v>0</v>
      </c>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11"/>
      <c r="HR9" s="11"/>
      <c r="HS9" s="11"/>
      <c r="HT9" s="11"/>
      <c r="HU9" s="11"/>
      <c r="HV9" s="11"/>
      <c r="HW9" s="11"/>
    </row>
    <row r="10" spans="1:231">
      <c r="A10" s="53" t="s">
        <v>69</v>
      </c>
      <c r="B10" s="53" t="s">
        <v>71</v>
      </c>
      <c r="C10" s="53" t="s">
        <v>73</v>
      </c>
      <c r="D10" s="53" t="s">
        <v>79</v>
      </c>
      <c r="E10" s="53" t="s">
        <v>81</v>
      </c>
      <c r="F10" s="54"/>
      <c r="G10" s="55"/>
      <c r="H10" s="55"/>
      <c r="I10" s="55"/>
      <c r="J10" s="55"/>
      <c r="K10" s="55"/>
      <c r="L10" s="55"/>
      <c r="M10" s="55"/>
      <c r="N10" s="55"/>
      <c r="O10" s="55"/>
      <c r="P10" s="56" t="s">
        <v>82</v>
      </c>
      <c r="Q10" s="56"/>
      <c r="R10" s="56"/>
      <c r="S10" s="56"/>
      <c r="T10" s="56"/>
      <c r="U10" s="56"/>
      <c r="V10" s="56"/>
      <c r="W10" s="56"/>
      <c r="X10" s="56"/>
      <c r="Y10" s="56"/>
      <c r="Z10" s="56"/>
      <c r="AA10" s="56"/>
      <c r="AB10" s="40">
        <f t="shared" si="0"/>
        <v>0</v>
      </c>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row>
    <row r="11" spans="1:231" s="65" customFormat="1" ht="101.25">
      <c r="A11" s="68" t="s">
        <v>69</v>
      </c>
      <c r="B11" s="68" t="s">
        <v>71</v>
      </c>
      <c r="C11" s="68" t="s">
        <v>73</v>
      </c>
      <c r="D11" s="68" t="s">
        <v>79</v>
      </c>
      <c r="E11" s="68" t="s">
        <v>81</v>
      </c>
      <c r="F11" s="59" t="s">
        <v>207</v>
      </c>
      <c r="G11" s="58" t="s">
        <v>278</v>
      </c>
      <c r="H11" s="58" t="s">
        <v>208</v>
      </c>
      <c r="I11" s="58"/>
      <c r="J11" s="58"/>
      <c r="K11" s="58"/>
      <c r="L11" s="58"/>
      <c r="M11" s="58"/>
      <c r="N11" s="58"/>
      <c r="O11" s="58"/>
      <c r="P11" s="106" t="s">
        <v>233</v>
      </c>
      <c r="Q11" s="39">
        <f t="shared" ref="Q11:Q72" si="1">AB11</f>
        <v>100000000</v>
      </c>
      <c r="R11" s="39" t="s">
        <v>471</v>
      </c>
      <c r="S11" s="39" t="s">
        <v>472</v>
      </c>
      <c r="T11" s="39" t="s">
        <v>473</v>
      </c>
      <c r="U11" s="39" t="s">
        <v>474</v>
      </c>
      <c r="V11" s="39" t="s">
        <v>453</v>
      </c>
      <c r="W11" s="39" t="s">
        <v>439</v>
      </c>
      <c r="X11" s="39">
        <v>100000000</v>
      </c>
      <c r="Y11" s="39" t="s">
        <v>70</v>
      </c>
      <c r="Z11" s="39" t="s">
        <v>482</v>
      </c>
      <c r="AA11" s="39" t="s">
        <v>443</v>
      </c>
      <c r="AB11" s="40">
        <f t="shared" si="0"/>
        <v>100000000</v>
      </c>
      <c r="AC11" s="61"/>
      <c r="AD11" s="61"/>
      <c r="AE11" s="61"/>
      <c r="AF11" s="61"/>
      <c r="AG11" s="61"/>
      <c r="AH11" s="61"/>
      <c r="AI11" s="61"/>
      <c r="AJ11" s="61"/>
      <c r="AK11" s="61">
        <v>2500000</v>
      </c>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9">
        <v>96000000</v>
      </c>
      <c r="BJ11" s="69">
        <v>1500000</v>
      </c>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4"/>
      <c r="HR11" s="64"/>
      <c r="HS11" s="64"/>
      <c r="HT11" s="64"/>
      <c r="HU11" s="64"/>
      <c r="HV11" s="64"/>
      <c r="HW11" s="64"/>
    </row>
    <row r="12" spans="1:231" ht="22.5">
      <c r="A12" s="43" t="s">
        <v>69</v>
      </c>
      <c r="B12" s="43" t="s">
        <v>71</v>
      </c>
      <c r="C12" s="43" t="s">
        <v>83</v>
      </c>
      <c r="D12" s="43"/>
      <c r="E12" s="43"/>
      <c r="F12" s="44"/>
      <c r="G12" s="43"/>
      <c r="H12" s="45"/>
      <c r="I12" s="45"/>
      <c r="J12" s="45"/>
      <c r="K12" s="45"/>
      <c r="L12" s="45"/>
      <c r="M12" s="45"/>
      <c r="N12" s="45"/>
      <c r="O12" s="45"/>
      <c r="P12" s="46" t="s">
        <v>84</v>
      </c>
      <c r="Q12" s="46"/>
      <c r="R12" s="46"/>
      <c r="S12" s="46"/>
      <c r="T12" s="46"/>
      <c r="U12" s="46"/>
      <c r="V12" s="46"/>
      <c r="W12" s="46"/>
      <c r="X12" s="46"/>
      <c r="Y12" s="46"/>
      <c r="Z12" s="46"/>
      <c r="AA12" s="46"/>
      <c r="AB12" s="40">
        <f t="shared" si="0"/>
        <v>0</v>
      </c>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11"/>
      <c r="HR12" s="11"/>
      <c r="HS12" s="11"/>
      <c r="HT12" s="11"/>
      <c r="HU12" s="11"/>
      <c r="HV12" s="11"/>
      <c r="HW12" s="11"/>
    </row>
    <row r="13" spans="1:231">
      <c r="A13" s="70" t="s">
        <v>69</v>
      </c>
      <c r="B13" s="70" t="s">
        <v>71</v>
      </c>
      <c r="C13" s="70" t="s">
        <v>83</v>
      </c>
      <c r="D13" s="70" t="s">
        <v>85</v>
      </c>
      <c r="E13" s="70"/>
      <c r="F13" s="71"/>
      <c r="G13" s="72"/>
      <c r="H13" s="72"/>
      <c r="I13" s="72"/>
      <c r="J13" s="72"/>
      <c r="K13" s="72"/>
      <c r="L13" s="72"/>
      <c r="M13" s="72"/>
      <c r="N13" s="72"/>
      <c r="O13" s="72"/>
      <c r="P13" s="73" t="s">
        <v>86</v>
      </c>
      <c r="Q13" s="73"/>
      <c r="R13" s="73"/>
      <c r="S13" s="73"/>
      <c r="T13" s="73"/>
      <c r="U13" s="73"/>
      <c r="V13" s="73"/>
      <c r="W13" s="73"/>
      <c r="X13" s="73"/>
      <c r="Y13" s="73"/>
      <c r="Z13" s="73"/>
      <c r="AA13" s="73"/>
      <c r="AB13" s="40">
        <f t="shared" si="0"/>
        <v>0</v>
      </c>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11"/>
      <c r="HR13" s="11"/>
      <c r="HS13" s="11"/>
      <c r="HT13" s="11"/>
      <c r="HU13" s="11"/>
      <c r="HV13" s="11"/>
      <c r="HW13" s="11"/>
    </row>
    <row r="14" spans="1:231" s="77" customFormat="1">
      <c r="A14" s="53" t="s">
        <v>69</v>
      </c>
      <c r="B14" s="53" t="s">
        <v>71</v>
      </c>
      <c r="C14" s="53" t="s">
        <v>83</v>
      </c>
      <c r="D14" s="53" t="s">
        <v>85</v>
      </c>
      <c r="E14" s="53" t="s">
        <v>87</v>
      </c>
      <c r="F14" s="74"/>
      <c r="G14" s="55"/>
      <c r="H14" s="55"/>
      <c r="I14" s="55"/>
      <c r="J14" s="55"/>
      <c r="K14" s="55"/>
      <c r="L14" s="55"/>
      <c r="M14" s="55"/>
      <c r="N14" s="55"/>
      <c r="O14" s="55"/>
      <c r="P14" s="56" t="s">
        <v>88</v>
      </c>
      <c r="Q14" s="56"/>
      <c r="R14" s="56"/>
      <c r="S14" s="56"/>
      <c r="T14" s="56"/>
      <c r="U14" s="56"/>
      <c r="V14" s="56"/>
      <c r="W14" s="56"/>
      <c r="X14" s="56"/>
      <c r="Y14" s="56"/>
      <c r="Z14" s="56"/>
      <c r="AA14" s="56"/>
      <c r="AB14" s="40">
        <f t="shared" si="0"/>
        <v>0</v>
      </c>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2"/>
      <c r="CM14" s="62"/>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6"/>
      <c r="HR14" s="76"/>
      <c r="HS14" s="76"/>
      <c r="HT14" s="76"/>
      <c r="HU14" s="76"/>
      <c r="HV14" s="76"/>
      <c r="HW14" s="76"/>
    </row>
    <row r="15" spans="1:231" s="65" customFormat="1" ht="78.75">
      <c r="A15" s="58" t="s">
        <v>69</v>
      </c>
      <c r="B15" s="58" t="s">
        <v>71</v>
      </c>
      <c r="C15" s="58" t="s">
        <v>83</v>
      </c>
      <c r="D15" s="58" t="s">
        <v>85</v>
      </c>
      <c r="E15" s="58" t="s">
        <v>87</v>
      </c>
      <c r="F15" s="59" t="s">
        <v>200</v>
      </c>
      <c r="G15" s="58" t="s">
        <v>279</v>
      </c>
      <c r="H15" s="58" t="s">
        <v>208</v>
      </c>
      <c r="I15" s="58"/>
      <c r="J15" s="58"/>
      <c r="K15" s="58"/>
      <c r="L15" s="58"/>
      <c r="M15" s="58"/>
      <c r="N15" s="58"/>
      <c r="O15" s="58"/>
      <c r="P15" s="60" t="s">
        <v>234</v>
      </c>
      <c r="Q15" s="39">
        <f t="shared" si="1"/>
        <v>50000000</v>
      </c>
      <c r="R15" s="39" t="s">
        <v>483</v>
      </c>
      <c r="S15" s="39" t="s">
        <v>484</v>
      </c>
      <c r="T15" s="39" t="s">
        <v>485</v>
      </c>
      <c r="U15" s="39" t="s">
        <v>486</v>
      </c>
      <c r="V15" s="39" t="s">
        <v>453</v>
      </c>
      <c r="W15" s="39" t="s">
        <v>439</v>
      </c>
      <c r="X15" s="39">
        <v>50000000</v>
      </c>
      <c r="Y15" s="39" t="s">
        <v>70</v>
      </c>
      <c r="Z15" s="39" t="s">
        <v>487</v>
      </c>
      <c r="AA15" s="39" t="s">
        <v>443</v>
      </c>
      <c r="AB15" s="40">
        <f t="shared" si="0"/>
        <v>50000000</v>
      </c>
      <c r="AC15" s="61"/>
      <c r="AD15" s="61"/>
      <c r="AE15" s="61"/>
      <c r="AF15" s="61"/>
      <c r="AG15" s="61"/>
      <c r="AH15" s="61"/>
      <c r="AI15" s="61"/>
      <c r="AJ15" s="61"/>
      <c r="AK15" s="61">
        <v>50000000</v>
      </c>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4"/>
      <c r="HR15" s="64"/>
      <c r="HS15" s="64"/>
      <c r="HT15" s="64"/>
      <c r="HU15" s="64"/>
      <c r="HV15" s="64"/>
      <c r="HW15" s="64"/>
    </row>
    <row r="16" spans="1:231">
      <c r="A16" s="70" t="s">
        <v>69</v>
      </c>
      <c r="B16" s="70" t="s">
        <v>71</v>
      </c>
      <c r="C16" s="70" t="s">
        <v>83</v>
      </c>
      <c r="D16" s="70" t="s">
        <v>89</v>
      </c>
      <c r="E16" s="70"/>
      <c r="F16" s="71"/>
      <c r="G16" s="72"/>
      <c r="H16" s="72"/>
      <c r="I16" s="72"/>
      <c r="J16" s="72"/>
      <c r="K16" s="72"/>
      <c r="L16" s="72"/>
      <c r="M16" s="72"/>
      <c r="N16" s="72"/>
      <c r="O16" s="72"/>
      <c r="P16" s="73" t="s">
        <v>90</v>
      </c>
      <c r="Q16" s="73"/>
      <c r="R16" s="73"/>
      <c r="S16" s="73"/>
      <c r="T16" s="73"/>
      <c r="U16" s="73"/>
      <c r="V16" s="73"/>
      <c r="W16" s="73"/>
      <c r="X16" s="73"/>
      <c r="Y16" s="73"/>
      <c r="Z16" s="73"/>
      <c r="AA16" s="73"/>
      <c r="AB16" s="40">
        <f t="shared" si="0"/>
        <v>0</v>
      </c>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11"/>
      <c r="HR16" s="11"/>
      <c r="HS16" s="11"/>
      <c r="HT16" s="11"/>
      <c r="HU16" s="11"/>
      <c r="HV16" s="11"/>
      <c r="HW16" s="11"/>
    </row>
    <row r="17" spans="1:231">
      <c r="A17" s="78" t="s">
        <v>69</v>
      </c>
      <c r="B17" s="78" t="s">
        <v>71</v>
      </c>
      <c r="C17" s="78" t="s">
        <v>83</v>
      </c>
      <c r="D17" s="78" t="s">
        <v>89</v>
      </c>
      <c r="E17" s="78" t="s">
        <v>91</v>
      </c>
      <c r="F17" s="79"/>
      <c r="G17" s="80"/>
      <c r="H17" s="80"/>
      <c r="I17" s="80"/>
      <c r="J17" s="80"/>
      <c r="K17" s="80"/>
      <c r="L17" s="80"/>
      <c r="M17" s="80"/>
      <c r="N17" s="80"/>
      <c r="O17" s="80"/>
      <c r="P17" s="81" t="s">
        <v>92</v>
      </c>
      <c r="Q17" s="81"/>
      <c r="R17" s="81"/>
      <c r="S17" s="81"/>
      <c r="T17" s="81"/>
      <c r="U17" s="81"/>
      <c r="V17" s="81"/>
      <c r="W17" s="81"/>
      <c r="X17" s="81"/>
      <c r="Y17" s="81"/>
      <c r="Z17" s="81"/>
      <c r="AA17" s="81"/>
      <c r="AB17" s="40">
        <f t="shared" si="0"/>
        <v>0</v>
      </c>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11"/>
      <c r="HR17" s="11"/>
      <c r="HS17" s="11"/>
      <c r="HT17" s="11"/>
      <c r="HU17" s="11"/>
      <c r="HV17" s="11"/>
      <c r="HW17" s="11"/>
    </row>
    <row r="18" spans="1:231" s="65" customFormat="1" ht="67.5">
      <c r="A18" s="58" t="s">
        <v>69</v>
      </c>
      <c r="B18" s="58" t="s">
        <v>71</v>
      </c>
      <c r="C18" s="58" t="s">
        <v>83</v>
      </c>
      <c r="D18" s="58" t="s">
        <v>89</v>
      </c>
      <c r="E18" s="58" t="s">
        <v>91</v>
      </c>
      <c r="F18" s="59" t="s">
        <v>202</v>
      </c>
      <c r="G18" s="58" t="s">
        <v>280</v>
      </c>
      <c r="H18" s="58" t="s">
        <v>208</v>
      </c>
      <c r="I18" s="58"/>
      <c r="J18" s="58"/>
      <c r="K18" s="58"/>
      <c r="L18" s="58"/>
      <c r="M18" s="58"/>
      <c r="N18" s="58"/>
      <c r="O18" s="58"/>
      <c r="P18" s="60" t="s">
        <v>201</v>
      </c>
      <c r="Q18" s="39">
        <f t="shared" si="1"/>
        <v>100000000</v>
      </c>
      <c r="R18" s="39" t="s">
        <v>488</v>
      </c>
      <c r="S18" s="39" t="s">
        <v>489</v>
      </c>
      <c r="T18" s="39" t="s">
        <v>490</v>
      </c>
      <c r="U18" s="39" t="s">
        <v>491</v>
      </c>
      <c r="V18" s="39" t="s">
        <v>453</v>
      </c>
      <c r="W18" s="39" t="s">
        <v>439</v>
      </c>
      <c r="X18" s="39">
        <v>100000000</v>
      </c>
      <c r="Y18" s="39" t="s">
        <v>70</v>
      </c>
      <c r="Z18" s="39"/>
      <c r="AA18" s="39" t="s">
        <v>443</v>
      </c>
      <c r="AB18" s="40">
        <f t="shared" si="0"/>
        <v>100000000</v>
      </c>
      <c r="AC18" s="61"/>
      <c r="AD18" s="61"/>
      <c r="AE18" s="61"/>
      <c r="AF18" s="61"/>
      <c r="AG18" s="61"/>
      <c r="AH18" s="61"/>
      <c r="AI18" s="61"/>
      <c r="AJ18" s="61"/>
      <c r="AK18" s="61">
        <v>100000000</v>
      </c>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4"/>
      <c r="HR18" s="64"/>
      <c r="HS18" s="64"/>
      <c r="HT18" s="64"/>
      <c r="HU18" s="64"/>
      <c r="HV18" s="64"/>
      <c r="HW18" s="64"/>
    </row>
    <row r="19" spans="1:231">
      <c r="A19" s="28" t="s">
        <v>93</v>
      </c>
      <c r="B19" s="28"/>
      <c r="C19" s="28"/>
      <c r="D19" s="28"/>
      <c r="E19" s="28"/>
      <c r="F19" s="82"/>
      <c r="G19" s="30"/>
      <c r="H19" s="30"/>
      <c r="I19" s="30"/>
      <c r="J19" s="30"/>
      <c r="K19" s="30"/>
      <c r="L19" s="30"/>
      <c r="M19" s="30"/>
      <c r="N19" s="30"/>
      <c r="O19" s="30"/>
      <c r="P19" s="31" t="s">
        <v>94</v>
      </c>
      <c r="Q19" s="31"/>
      <c r="R19" s="31"/>
      <c r="S19" s="31"/>
      <c r="T19" s="31"/>
      <c r="U19" s="31"/>
      <c r="V19" s="31"/>
      <c r="W19" s="31"/>
      <c r="X19" s="31"/>
      <c r="Y19" s="31"/>
      <c r="Z19" s="31"/>
      <c r="AA19" s="31"/>
      <c r="AB19" s="40">
        <f t="shared" si="0"/>
        <v>0</v>
      </c>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11"/>
      <c r="HR19" s="11"/>
      <c r="HS19" s="11"/>
      <c r="HT19" s="11"/>
      <c r="HU19" s="11"/>
      <c r="HV19" s="11"/>
      <c r="HW19" s="11"/>
    </row>
    <row r="20" spans="1:231">
      <c r="A20" s="35" t="s">
        <v>93</v>
      </c>
      <c r="B20" s="35" t="s">
        <v>71</v>
      </c>
      <c r="C20" s="35"/>
      <c r="D20" s="35"/>
      <c r="E20" s="35"/>
      <c r="F20" s="36"/>
      <c r="G20" s="37"/>
      <c r="H20" s="37"/>
      <c r="I20" s="37"/>
      <c r="J20" s="37"/>
      <c r="K20" s="37"/>
      <c r="L20" s="37"/>
      <c r="M20" s="37"/>
      <c r="N20" s="37"/>
      <c r="O20" s="37"/>
      <c r="P20" s="38" t="s">
        <v>95</v>
      </c>
      <c r="Q20" s="38"/>
      <c r="R20" s="38"/>
      <c r="S20" s="38"/>
      <c r="T20" s="38"/>
      <c r="U20" s="38"/>
      <c r="V20" s="38"/>
      <c r="W20" s="38"/>
      <c r="X20" s="38"/>
      <c r="Y20" s="38"/>
      <c r="Z20" s="38"/>
      <c r="AA20" s="38"/>
      <c r="AB20" s="40">
        <f t="shared" si="0"/>
        <v>0</v>
      </c>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11"/>
      <c r="HR20" s="11"/>
      <c r="HS20" s="11"/>
      <c r="HT20" s="11"/>
      <c r="HU20" s="11"/>
      <c r="HV20" s="11"/>
      <c r="HW20" s="11"/>
    </row>
    <row r="21" spans="1:231">
      <c r="A21" s="43" t="s">
        <v>93</v>
      </c>
      <c r="B21" s="43" t="s">
        <v>71</v>
      </c>
      <c r="C21" s="43" t="s">
        <v>73</v>
      </c>
      <c r="D21" s="43"/>
      <c r="E21" s="43"/>
      <c r="F21" s="44"/>
      <c r="G21" s="43"/>
      <c r="H21" s="45"/>
      <c r="I21" s="45"/>
      <c r="J21" s="45"/>
      <c r="K21" s="45"/>
      <c r="L21" s="45"/>
      <c r="M21" s="45"/>
      <c r="N21" s="45"/>
      <c r="O21" s="45"/>
      <c r="P21" s="46" t="s">
        <v>74</v>
      </c>
      <c r="Q21" s="46"/>
      <c r="R21" s="46"/>
      <c r="S21" s="46"/>
      <c r="T21" s="46"/>
      <c r="U21" s="46"/>
      <c r="V21" s="46"/>
      <c r="W21" s="46"/>
      <c r="X21" s="46"/>
      <c r="Y21" s="46"/>
      <c r="Z21" s="46"/>
      <c r="AA21" s="46"/>
      <c r="AB21" s="40">
        <f t="shared" si="0"/>
        <v>0</v>
      </c>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11"/>
      <c r="HR21" s="11"/>
      <c r="HS21" s="11"/>
      <c r="HT21" s="11"/>
      <c r="HU21" s="11"/>
      <c r="HV21" s="11"/>
      <c r="HW21" s="11"/>
    </row>
    <row r="22" spans="1:231">
      <c r="A22" s="70" t="s">
        <v>93</v>
      </c>
      <c r="B22" s="70" t="s">
        <v>71</v>
      </c>
      <c r="C22" s="70" t="s">
        <v>73</v>
      </c>
      <c r="D22" s="70" t="s">
        <v>75</v>
      </c>
      <c r="E22" s="70"/>
      <c r="F22" s="71"/>
      <c r="G22" s="72"/>
      <c r="H22" s="72"/>
      <c r="I22" s="72"/>
      <c r="J22" s="72"/>
      <c r="K22" s="72"/>
      <c r="L22" s="72"/>
      <c r="M22" s="72"/>
      <c r="N22" s="72"/>
      <c r="O22" s="72"/>
      <c r="P22" s="73" t="s">
        <v>76</v>
      </c>
      <c r="Q22" s="73"/>
      <c r="R22" s="73"/>
      <c r="S22" s="73"/>
      <c r="T22" s="73"/>
      <c r="U22" s="73"/>
      <c r="V22" s="73"/>
      <c r="W22" s="73"/>
      <c r="X22" s="73"/>
      <c r="Y22" s="73"/>
      <c r="Z22" s="73"/>
      <c r="AA22" s="73"/>
      <c r="AB22" s="40">
        <f t="shared" si="0"/>
        <v>0</v>
      </c>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11"/>
      <c r="HR22" s="11"/>
      <c r="HS22" s="11"/>
      <c r="HT22" s="11"/>
      <c r="HU22" s="11"/>
      <c r="HV22" s="11"/>
      <c r="HW22" s="11"/>
    </row>
    <row r="23" spans="1:231">
      <c r="A23" s="78" t="s">
        <v>93</v>
      </c>
      <c r="B23" s="78" t="s">
        <v>71</v>
      </c>
      <c r="C23" s="78" t="s">
        <v>73</v>
      </c>
      <c r="D23" s="78" t="s">
        <v>75</v>
      </c>
      <c r="E23" s="78" t="s">
        <v>96</v>
      </c>
      <c r="F23" s="83"/>
      <c r="G23" s="80"/>
      <c r="H23" s="80"/>
      <c r="I23" s="80"/>
      <c r="J23" s="80"/>
      <c r="K23" s="80"/>
      <c r="L23" s="80"/>
      <c r="M23" s="80"/>
      <c r="N23" s="80"/>
      <c r="O23" s="80"/>
      <c r="P23" s="81" t="s">
        <v>97</v>
      </c>
      <c r="Q23" s="81"/>
      <c r="R23" s="81"/>
      <c r="S23" s="81"/>
      <c r="T23" s="81"/>
      <c r="U23" s="81"/>
      <c r="V23" s="81"/>
      <c r="W23" s="81"/>
      <c r="X23" s="81"/>
      <c r="Y23" s="81"/>
      <c r="Z23" s="81"/>
      <c r="AA23" s="81"/>
      <c r="AB23" s="40">
        <f t="shared" si="0"/>
        <v>0</v>
      </c>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11"/>
      <c r="HR23" s="11"/>
      <c r="HS23" s="11"/>
      <c r="HT23" s="11"/>
      <c r="HU23" s="11"/>
      <c r="HV23" s="11"/>
      <c r="HW23" s="11"/>
    </row>
    <row r="24" spans="1:231" s="65" customFormat="1" ht="113.25" customHeight="1">
      <c r="A24" s="58" t="s">
        <v>93</v>
      </c>
      <c r="B24" s="58" t="s">
        <v>71</v>
      </c>
      <c r="C24" s="58" t="s">
        <v>73</v>
      </c>
      <c r="D24" s="58" t="s">
        <v>75</v>
      </c>
      <c r="E24" s="58" t="s">
        <v>96</v>
      </c>
      <c r="F24" s="1">
        <v>2019005810004</v>
      </c>
      <c r="G24" s="58" t="s">
        <v>281</v>
      </c>
      <c r="H24" s="58" t="s">
        <v>208</v>
      </c>
      <c r="I24" s="58"/>
      <c r="J24" s="58"/>
      <c r="K24" s="58"/>
      <c r="L24" s="58"/>
      <c r="M24" s="58"/>
      <c r="N24" s="58"/>
      <c r="O24" s="58"/>
      <c r="P24" s="2" t="s">
        <v>235</v>
      </c>
      <c r="Q24" s="39">
        <f t="shared" si="1"/>
        <v>100000000</v>
      </c>
      <c r="R24" s="39" t="s">
        <v>502</v>
      </c>
      <c r="S24" s="195" t="s">
        <v>503</v>
      </c>
      <c r="T24" s="39" t="s">
        <v>614</v>
      </c>
      <c r="U24" s="39" t="s">
        <v>615</v>
      </c>
      <c r="V24" s="39" t="s">
        <v>453</v>
      </c>
      <c r="W24" s="39" t="s">
        <v>439</v>
      </c>
      <c r="X24" s="39">
        <v>100000000</v>
      </c>
      <c r="Y24" s="39" t="s">
        <v>94</v>
      </c>
      <c r="Z24" s="39" t="s">
        <v>616</v>
      </c>
      <c r="AA24" s="39" t="s">
        <v>443</v>
      </c>
      <c r="AB24" s="40">
        <f t="shared" si="0"/>
        <v>100000000</v>
      </c>
      <c r="AC24" s="61"/>
      <c r="AD24" s="61"/>
      <c r="AE24" s="61"/>
      <c r="AF24" s="61"/>
      <c r="AG24" s="61"/>
      <c r="AH24" s="61"/>
      <c r="AI24" s="61"/>
      <c r="AJ24" s="61"/>
      <c r="AK24" s="61">
        <v>20055000</v>
      </c>
      <c r="AL24" s="61">
        <v>44225000</v>
      </c>
      <c r="AM24" s="61">
        <v>35720000</v>
      </c>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row>
    <row r="25" spans="1:231">
      <c r="A25" s="28" t="s">
        <v>71</v>
      </c>
      <c r="B25" s="28"/>
      <c r="C25" s="28"/>
      <c r="D25" s="28"/>
      <c r="E25" s="28"/>
      <c r="F25" s="82"/>
      <c r="G25" s="30"/>
      <c r="H25" s="30"/>
      <c r="I25" s="30"/>
      <c r="J25" s="30"/>
      <c r="K25" s="30"/>
      <c r="L25" s="30"/>
      <c r="M25" s="30"/>
      <c r="N25" s="30"/>
      <c r="O25" s="30"/>
      <c r="P25" s="31" t="s">
        <v>98</v>
      </c>
      <c r="Q25" s="31"/>
      <c r="R25" s="31"/>
      <c r="S25" s="31"/>
      <c r="T25" s="31"/>
      <c r="U25" s="31"/>
      <c r="V25" s="31"/>
      <c r="W25" s="31"/>
      <c r="X25" s="31"/>
      <c r="Y25" s="31"/>
      <c r="Z25" s="31"/>
      <c r="AA25" s="31"/>
      <c r="AB25" s="40">
        <f t="shared" si="0"/>
        <v>0</v>
      </c>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row>
    <row r="26" spans="1:231">
      <c r="A26" s="35" t="s">
        <v>71</v>
      </c>
      <c r="B26" s="35" t="s">
        <v>99</v>
      </c>
      <c r="C26" s="35"/>
      <c r="D26" s="35"/>
      <c r="E26" s="35"/>
      <c r="F26" s="84"/>
      <c r="G26" s="37"/>
      <c r="H26" s="37"/>
      <c r="I26" s="37"/>
      <c r="J26" s="37"/>
      <c r="K26" s="37"/>
      <c r="L26" s="37"/>
      <c r="M26" s="37"/>
      <c r="N26" s="37"/>
      <c r="O26" s="37"/>
      <c r="P26" s="38" t="s">
        <v>100</v>
      </c>
      <c r="Q26" s="38"/>
      <c r="R26" s="38"/>
      <c r="S26" s="38"/>
      <c r="T26" s="38"/>
      <c r="U26" s="38"/>
      <c r="V26" s="38"/>
      <c r="W26" s="38"/>
      <c r="X26" s="38"/>
      <c r="Y26" s="38"/>
      <c r="Z26" s="38"/>
      <c r="AA26" s="38"/>
      <c r="AB26" s="40">
        <f t="shared" si="0"/>
        <v>0</v>
      </c>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row>
    <row r="27" spans="1:231">
      <c r="A27" s="43" t="s">
        <v>71</v>
      </c>
      <c r="B27" s="43" t="s">
        <v>99</v>
      </c>
      <c r="C27" s="43" t="s">
        <v>69</v>
      </c>
      <c r="D27" s="43"/>
      <c r="E27" s="43"/>
      <c r="F27" s="44"/>
      <c r="G27" s="43"/>
      <c r="H27" s="45"/>
      <c r="I27" s="45"/>
      <c r="J27" s="45"/>
      <c r="K27" s="45"/>
      <c r="L27" s="45"/>
      <c r="M27" s="45"/>
      <c r="N27" s="45"/>
      <c r="O27" s="45"/>
      <c r="P27" s="46" t="s">
        <v>101</v>
      </c>
      <c r="Q27" s="46"/>
      <c r="R27" s="46"/>
      <c r="S27" s="46"/>
      <c r="T27" s="46"/>
      <c r="U27" s="46"/>
      <c r="V27" s="46"/>
      <c r="W27" s="46"/>
      <c r="X27" s="46"/>
      <c r="Y27" s="46"/>
      <c r="Z27" s="46"/>
      <c r="AA27" s="46"/>
      <c r="AB27" s="40">
        <f t="shared" si="0"/>
        <v>0</v>
      </c>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row>
    <row r="28" spans="1:231">
      <c r="A28" s="70" t="s">
        <v>71</v>
      </c>
      <c r="B28" s="70" t="s">
        <v>99</v>
      </c>
      <c r="C28" s="70" t="s">
        <v>69</v>
      </c>
      <c r="D28" s="70" t="s">
        <v>102</v>
      </c>
      <c r="E28" s="70"/>
      <c r="F28" s="85"/>
      <c r="G28" s="72"/>
      <c r="H28" s="72"/>
      <c r="I28" s="72"/>
      <c r="J28" s="72"/>
      <c r="K28" s="72"/>
      <c r="L28" s="72"/>
      <c r="M28" s="72"/>
      <c r="N28" s="72"/>
      <c r="O28" s="72"/>
      <c r="P28" s="73" t="s">
        <v>103</v>
      </c>
      <c r="Q28" s="73"/>
      <c r="R28" s="73"/>
      <c r="S28" s="73"/>
      <c r="T28" s="73"/>
      <c r="U28" s="73"/>
      <c r="V28" s="73"/>
      <c r="W28" s="73"/>
      <c r="X28" s="73"/>
      <c r="Y28" s="73"/>
      <c r="Z28" s="73"/>
      <c r="AA28" s="73"/>
      <c r="AB28" s="40">
        <f t="shared" si="0"/>
        <v>0</v>
      </c>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row>
    <row r="29" spans="1:231" ht="22.5">
      <c r="A29" s="78" t="s">
        <v>71</v>
      </c>
      <c r="B29" s="78" t="s">
        <v>99</v>
      </c>
      <c r="C29" s="78" t="s">
        <v>69</v>
      </c>
      <c r="D29" s="78" t="s">
        <v>102</v>
      </c>
      <c r="E29" s="78" t="s">
        <v>104</v>
      </c>
      <c r="F29" s="83"/>
      <c r="G29" s="80"/>
      <c r="H29" s="80"/>
      <c r="I29" s="80"/>
      <c r="J29" s="80"/>
      <c r="K29" s="80"/>
      <c r="L29" s="80"/>
      <c r="M29" s="80"/>
      <c r="N29" s="80"/>
      <c r="O29" s="80"/>
      <c r="P29" s="81" t="s">
        <v>105</v>
      </c>
      <c r="Q29" s="81"/>
      <c r="R29" s="81"/>
      <c r="S29" s="81"/>
      <c r="T29" s="81"/>
      <c r="U29" s="81"/>
      <c r="V29" s="81"/>
      <c r="W29" s="81"/>
      <c r="X29" s="81"/>
      <c r="Y29" s="81"/>
      <c r="Z29" s="81"/>
      <c r="AA29" s="81"/>
      <c r="AB29" s="40">
        <f t="shared" si="0"/>
        <v>0</v>
      </c>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86"/>
      <c r="CH29" s="86"/>
      <c r="CI29" s="86"/>
      <c r="CJ29" s="86"/>
      <c r="CK29" s="86"/>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8"/>
      <c r="FD29" s="87"/>
      <c r="FE29" s="87"/>
      <c r="FF29" s="87"/>
      <c r="FG29" s="87"/>
      <c r="FH29" s="87"/>
      <c r="FI29" s="87"/>
      <c r="FJ29" s="87"/>
      <c r="FK29" s="87"/>
      <c r="FL29" s="87"/>
      <c r="FM29" s="87"/>
      <c r="FN29" s="87"/>
      <c r="FO29" s="87"/>
      <c r="FP29" s="87"/>
      <c r="FQ29" s="87"/>
      <c r="FR29" s="87"/>
      <c r="FS29" s="87"/>
      <c r="FT29" s="87"/>
      <c r="FU29" s="89"/>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42"/>
      <c r="HA29" s="87"/>
      <c r="HB29" s="87"/>
      <c r="HC29" s="87"/>
      <c r="HD29" s="87"/>
      <c r="HE29" s="87"/>
      <c r="HF29" s="87"/>
      <c r="HG29" s="42"/>
      <c r="HH29" s="42"/>
      <c r="HI29" s="42"/>
      <c r="HJ29" s="42"/>
      <c r="HK29" s="42"/>
      <c r="HL29" s="42"/>
      <c r="HM29" s="42"/>
      <c r="HN29" s="42"/>
      <c r="HO29" s="42"/>
      <c r="HP29" s="42"/>
      <c r="HQ29" s="42"/>
      <c r="HR29" s="42"/>
      <c r="HS29" s="42"/>
      <c r="HT29" s="42"/>
      <c r="HU29" s="42"/>
      <c r="HV29" s="42"/>
      <c r="HW29" s="42"/>
    </row>
    <row r="30" spans="1:231" s="65" customFormat="1" ht="67.5">
      <c r="A30" s="58" t="s">
        <v>71</v>
      </c>
      <c r="B30" s="58" t="s">
        <v>99</v>
      </c>
      <c r="C30" s="58" t="s">
        <v>69</v>
      </c>
      <c r="D30" s="58" t="s">
        <v>102</v>
      </c>
      <c r="E30" s="58" t="s">
        <v>104</v>
      </c>
      <c r="F30" s="59">
        <v>2019005810182</v>
      </c>
      <c r="G30" s="58" t="s">
        <v>282</v>
      </c>
      <c r="H30" s="58" t="s">
        <v>209</v>
      </c>
      <c r="I30" s="58"/>
      <c r="J30" s="58"/>
      <c r="K30" s="58"/>
      <c r="L30" s="58"/>
      <c r="M30" s="58"/>
      <c r="N30" s="58"/>
      <c r="O30" s="58"/>
      <c r="P30" s="60" t="s">
        <v>236</v>
      </c>
      <c r="Q30" s="39">
        <f t="shared" si="1"/>
        <v>51000000</v>
      </c>
      <c r="R30" s="39" t="s">
        <v>504</v>
      </c>
      <c r="S30" s="39" t="s">
        <v>505</v>
      </c>
      <c r="T30" s="39" t="s">
        <v>507</v>
      </c>
      <c r="U30" s="39" t="s">
        <v>506</v>
      </c>
      <c r="V30" s="39" t="s">
        <v>453</v>
      </c>
      <c r="W30" s="39" t="s">
        <v>439</v>
      </c>
      <c r="X30" s="39">
        <v>51000000</v>
      </c>
      <c r="Y30" s="39" t="s">
        <v>508</v>
      </c>
      <c r="Z30" s="39"/>
      <c r="AA30" s="39" t="s">
        <v>443</v>
      </c>
      <c r="AB30" s="40">
        <f t="shared" si="0"/>
        <v>51000000</v>
      </c>
      <c r="AC30" s="61"/>
      <c r="AD30" s="61"/>
      <c r="AE30" s="61"/>
      <c r="AF30" s="61"/>
      <c r="AG30" s="61"/>
      <c r="AH30" s="61"/>
      <c r="AI30" s="61"/>
      <c r="AJ30" s="61"/>
      <c r="AK30" s="90">
        <v>51000000</v>
      </c>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c r="FU30" s="92"/>
      <c r="FV30" s="91"/>
      <c r="FW30" s="91"/>
      <c r="FX30" s="91"/>
      <c r="FY30" s="91"/>
      <c r="FZ30" s="91"/>
      <c r="GA30" s="91"/>
      <c r="GB30" s="91"/>
      <c r="GC30" s="91"/>
      <c r="GD30" s="91"/>
      <c r="GE30" s="91"/>
      <c r="GF30" s="91"/>
      <c r="GG30" s="91"/>
      <c r="GH30" s="91"/>
      <c r="GI30" s="91"/>
      <c r="GJ30" s="91"/>
      <c r="GK30" s="91"/>
      <c r="GL30" s="91"/>
      <c r="GM30" s="91"/>
      <c r="GN30" s="91"/>
      <c r="GO30" s="91"/>
      <c r="GP30" s="91"/>
      <c r="GQ30" s="91"/>
      <c r="GR30" s="91"/>
      <c r="GS30" s="91"/>
      <c r="GT30" s="91"/>
      <c r="GU30" s="91"/>
      <c r="GV30" s="91"/>
      <c r="GW30" s="91"/>
      <c r="GX30" s="91"/>
      <c r="GY30" s="91"/>
      <c r="GZ30" s="62"/>
      <c r="HA30" s="91"/>
      <c r="HB30" s="91"/>
      <c r="HC30" s="91"/>
      <c r="HD30" s="91"/>
      <c r="HE30" s="91"/>
      <c r="HF30" s="91"/>
      <c r="HG30" s="62"/>
      <c r="HH30" s="62"/>
      <c r="HI30" s="62"/>
      <c r="HJ30" s="62"/>
      <c r="HK30" s="62"/>
      <c r="HL30" s="62"/>
      <c r="HM30" s="62"/>
      <c r="HN30" s="62"/>
      <c r="HO30" s="62"/>
      <c r="HP30" s="62"/>
      <c r="HQ30" s="62"/>
      <c r="HR30" s="62"/>
      <c r="HS30" s="62"/>
      <c r="HT30" s="62"/>
      <c r="HU30" s="62"/>
      <c r="HV30" s="62"/>
      <c r="HW30" s="62"/>
    </row>
    <row r="31" spans="1:231" s="65" customFormat="1" ht="146.25">
      <c r="A31" s="58" t="s">
        <v>71</v>
      </c>
      <c r="B31" s="58" t="s">
        <v>99</v>
      </c>
      <c r="C31" s="58" t="s">
        <v>69</v>
      </c>
      <c r="D31" s="58" t="s">
        <v>102</v>
      </c>
      <c r="E31" s="58" t="s">
        <v>104</v>
      </c>
      <c r="F31" s="59">
        <v>2019005810180</v>
      </c>
      <c r="G31" s="58" t="s">
        <v>283</v>
      </c>
      <c r="H31" s="58" t="s">
        <v>209</v>
      </c>
      <c r="I31" s="58"/>
      <c r="J31" s="58"/>
      <c r="K31" s="58"/>
      <c r="L31" s="58"/>
      <c r="M31" s="58"/>
      <c r="N31" s="58"/>
      <c r="O31" s="58"/>
      <c r="P31" s="93" t="s">
        <v>237</v>
      </c>
      <c r="Q31" s="39">
        <f t="shared" si="1"/>
        <v>100000000</v>
      </c>
      <c r="R31" s="39" t="s">
        <v>509</v>
      </c>
      <c r="S31" s="39" t="s">
        <v>510</v>
      </c>
      <c r="T31" s="195" t="s">
        <v>511</v>
      </c>
      <c r="U31" s="39" t="s">
        <v>512</v>
      </c>
      <c r="V31" s="39" t="s">
        <v>453</v>
      </c>
      <c r="W31" s="39" t="s">
        <v>439</v>
      </c>
      <c r="X31" s="39">
        <v>100000000</v>
      </c>
      <c r="Y31" s="39" t="s">
        <v>508</v>
      </c>
      <c r="Z31" s="39"/>
      <c r="AA31" s="39" t="s">
        <v>443</v>
      </c>
      <c r="AB31" s="40">
        <f t="shared" si="0"/>
        <v>100000000</v>
      </c>
      <c r="AC31" s="61"/>
      <c r="AD31" s="61"/>
      <c r="AE31" s="61"/>
      <c r="AF31" s="61"/>
      <c r="AG31" s="61"/>
      <c r="AH31" s="61"/>
      <c r="AI31" s="61"/>
      <c r="AJ31" s="61"/>
      <c r="AK31" s="61"/>
      <c r="AL31" s="61"/>
      <c r="AM31" s="61"/>
      <c r="AN31" s="61">
        <f>124000000-50000000</f>
        <v>74000000</v>
      </c>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v>11000000</v>
      </c>
      <c r="CI31" s="61">
        <v>15000000</v>
      </c>
      <c r="CJ31" s="61"/>
      <c r="CK31" s="6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2"/>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62"/>
      <c r="HA31" s="91"/>
      <c r="HB31" s="91"/>
      <c r="HC31" s="91"/>
      <c r="HD31" s="91"/>
      <c r="HE31" s="91"/>
      <c r="HF31" s="91"/>
      <c r="HG31" s="62"/>
      <c r="HH31" s="62"/>
      <c r="HI31" s="62"/>
      <c r="HJ31" s="62"/>
      <c r="HK31" s="62"/>
      <c r="HL31" s="62"/>
      <c r="HM31" s="62"/>
      <c r="HN31" s="62"/>
      <c r="HO31" s="62"/>
      <c r="HP31" s="62"/>
      <c r="HQ31" s="62"/>
      <c r="HR31" s="62"/>
      <c r="HS31" s="62"/>
      <c r="HT31" s="62"/>
      <c r="HU31" s="62"/>
      <c r="HV31" s="62"/>
      <c r="HW31" s="62"/>
    </row>
    <row r="32" spans="1:231" s="65" customFormat="1" ht="180">
      <c r="A32" s="58" t="s">
        <v>71</v>
      </c>
      <c r="B32" s="58" t="s">
        <v>99</v>
      </c>
      <c r="C32" s="58" t="s">
        <v>69</v>
      </c>
      <c r="D32" s="58" t="s">
        <v>102</v>
      </c>
      <c r="E32" s="58" t="s">
        <v>104</v>
      </c>
      <c r="F32" s="3">
        <v>2019005810153</v>
      </c>
      <c r="G32" s="58" t="s">
        <v>284</v>
      </c>
      <c r="H32" s="58" t="s">
        <v>209</v>
      </c>
      <c r="I32" s="58"/>
      <c r="J32" s="58"/>
      <c r="K32" s="58"/>
      <c r="L32" s="58"/>
      <c r="M32" s="58"/>
      <c r="N32" s="58"/>
      <c r="O32" s="58"/>
      <c r="P32" s="5" t="s">
        <v>238</v>
      </c>
      <c r="Q32" s="39">
        <f t="shared" si="1"/>
        <v>100000000</v>
      </c>
      <c r="R32" s="39" t="s">
        <v>513</v>
      </c>
      <c r="S32" s="39" t="s">
        <v>514</v>
      </c>
      <c r="T32" s="195" t="s">
        <v>515</v>
      </c>
      <c r="U32" s="39" t="s">
        <v>516</v>
      </c>
      <c r="V32" s="39" t="s">
        <v>453</v>
      </c>
      <c r="W32" s="39" t="s">
        <v>517</v>
      </c>
      <c r="X32" s="39">
        <v>100000000</v>
      </c>
      <c r="Y32" s="39" t="s">
        <v>508</v>
      </c>
      <c r="Z32" s="39"/>
      <c r="AA32" s="39" t="s">
        <v>443</v>
      </c>
      <c r="AB32" s="40">
        <f t="shared" si="0"/>
        <v>100000000</v>
      </c>
      <c r="AC32" s="61"/>
      <c r="AD32" s="61"/>
      <c r="AE32" s="61"/>
      <c r="AF32" s="61"/>
      <c r="AG32" s="61"/>
      <c r="AH32" s="61"/>
      <c r="AI32" s="61"/>
      <c r="AJ32" s="61"/>
      <c r="AK32" s="61"/>
      <c r="AL32" s="61"/>
      <c r="AM32" s="61"/>
      <c r="AN32" s="61">
        <v>100000000</v>
      </c>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2"/>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62"/>
      <c r="HA32" s="91"/>
      <c r="HB32" s="91"/>
      <c r="HC32" s="91"/>
      <c r="HD32" s="91"/>
      <c r="HE32" s="91"/>
      <c r="HF32" s="91"/>
      <c r="HG32" s="62"/>
      <c r="HH32" s="62"/>
      <c r="HI32" s="62"/>
      <c r="HJ32" s="62"/>
      <c r="HK32" s="62"/>
      <c r="HL32" s="62"/>
      <c r="HM32" s="62"/>
      <c r="HN32" s="62"/>
      <c r="HO32" s="62"/>
      <c r="HP32" s="62"/>
      <c r="HQ32" s="62"/>
      <c r="HR32" s="62"/>
      <c r="HS32" s="62"/>
      <c r="HT32" s="62"/>
      <c r="HU32" s="62"/>
      <c r="HV32" s="62"/>
      <c r="HW32" s="62"/>
    </row>
    <row r="33" spans="1:231" ht="22.5">
      <c r="A33" s="78" t="s">
        <v>71</v>
      </c>
      <c r="B33" s="78" t="s">
        <v>99</v>
      </c>
      <c r="C33" s="78" t="s">
        <v>69</v>
      </c>
      <c r="D33" s="78" t="s">
        <v>102</v>
      </c>
      <c r="E33" s="78" t="s">
        <v>106</v>
      </c>
      <c r="F33" s="83"/>
      <c r="G33" s="80"/>
      <c r="H33" s="80"/>
      <c r="I33" s="80"/>
      <c r="J33" s="80"/>
      <c r="K33" s="80"/>
      <c r="L33" s="80"/>
      <c r="M33" s="80"/>
      <c r="N33" s="80"/>
      <c r="O33" s="80"/>
      <c r="P33" s="81" t="s">
        <v>107</v>
      </c>
      <c r="Q33" s="81"/>
      <c r="R33" s="81"/>
      <c r="S33" s="81"/>
      <c r="T33" s="81"/>
      <c r="U33" s="81"/>
      <c r="V33" s="81"/>
      <c r="W33" s="81"/>
      <c r="X33" s="81"/>
      <c r="Y33" s="81"/>
      <c r="Z33" s="81"/>
      <c r="AA33" s="81"/>
      <c r="AB33" s="40">
        <f t="shared" si="0"/>
        <v>0</v>
      </c>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11"/>
      <c r="HR33" s="11"/>
      <c r="HS33" s="11"/>
      <c r="HT33" s="11"/>
      <c r="HU33" s="11"/>
      <c r="HV33" s="11"/>
      <c r="HW33" s="11"/>
    </row>
    <row r="34" spans="1:231" s="65" customFormat="1" ht="78.75">
      <c r="A34" s="58" t="s">
        <v>71</v>
      </c>
      <c r="B34" s="58" t="s">
        <v>99</v>
      </c>
      <c r="C34" s="58" t="s">
        <v>69</v>
      </c>
      <c r="D34" s="58" t="s">
        <v>102</v>
      </c>
      <c r="E34" s="58" t="s">
        <v>106</v>
      </c>
      <c r="F34" s="94">
        <v>2019005810167</v>
      </c>
      <c r="G34" s="58" t="s">
        <v>285</v>
      </c>
      <c r="H34" s="58" t="s">
        <v>211</v>
      </c>
      <c r="I34" s="58"/>
      <c r="J34" s="58"/>
      <c r="K34" s="58"/>
      <c r="L34" s="58"/>
      <c r="M34" s="58"/>
      <c r="N34" s="58"/>
      <c r="O34" s="58"/>
      <c r="P34" s="95" t="s">
        <v>276</v>
      </c>
      <c r="Q34" s="39">
        <f t="shared" si="1"/>
        <v>607500000</v>
      </c>
      <c r="R34" s="39" t="s">
        <v>518</v>
      </c>
      <c r="S34" s="39" t="s">
        <v>519</v>
      </c>
      <c r="T34" s="39" t="s">
        <v>520</v>
      </c>
      <c r="U34" s="39" t="s">
        <v>521</v>
      </c>
      <c r="V34" s="39" t="s">
        <v>453</v>
      </c>
      <c r="W34" s="39" t="s">
        <v>517</v>
      </c>
      <c r="X34" s="39">
        <v>607500000</v>
      </c>
      <c r="Y34" s="39" t="s">
        <v>508</v>
      </c>
      <c r="Z34" s="39"/>
      <c r="AA34" s="39" t="s">
        <v>443</v>
      </c>
      <c r="AB34" s="40">
        <f t="shared" si="0"/>
        <v>607500000</v>
      </c>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9">
        <v>600000000</v>
      </c>
      <c r="BE34" s="61">
        <v>7500000</v>
      </c>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row>
    <row r="35" spans="1:231">
      <c r="A35" s="35" t="s">
        <v>71</v>
      </c>
      <c r="B35" s="35" t="s">
        <v>71</v>
      </c>
      <c r="C35" s="35"/>
      <c r="D35" s="35"/>
      <c r="E35" s="35"/>
      <c r="F35" s="84"/>
      <c r="G35" s="37"/>
      <c r="H35" s="37"/>
      <c r="I35" s="37"/>
      <c r="J35" s="37"/>
      <c r="K35" s="37"/>
      <c r="L35" s="37"/>
      <c r="M35" s="37"/>
      <c r="N35" s="37"/>
      <c r="O35" s="37"/>
      <c r="P35" s="38" t="s">
        <v>95</v>
      </c>
      <c r="Q35" s="38"/>
      <c r="R35" s="38"/>
      <c r="S35" s="38"/>
      <c r="T35" s="38"/>
      <c r="U35" s="38"/>
      <c r="V35" s="38"/>
      <c r="W35" s="38"/>
      <c r="X35" s="38"/>
      <c r="Y35" s="38"/>
      <c r="Z35" s="38"/>
      <c r="AA35" s="38"/>
      <c r="AB35" s="40">
        <f t="shared" si="0"/>
        <v>0</v>
      </c>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11"/>
      <c r="HR35" s="11"/>
      <c r="HS35" s="11"/>
      <c r="HT35" s="11"/>
      <c r="HU35" s="11"/>
      <c r="HV35" s="11"/>
      <c r="HW35" s="11"/>
    </row>
    <row r="36" spans="1:231">
      <c r="A36" s="43" t="s">
        <v>71</v>
      </c>
      <c r="B36" s="43" t="s">
        <v>71</v>
      </c>
      <c r="C36" s="43" t="s">
        <v>73</v>
      </c>
      <c r="D36" s="43"/>
      <c r="E36" s="43"/>
      <c r="F36" s="44"/>
      <c r="G36" s="43"/>
      <c r="H36" s="45"/>
      <c r="I36" s="45"/>
      <c r="J36" s="45"/>
      <c r="K36" s="45"/>
      <c r="L36" s="45"/>
      <c r="M36" s="45"/>
      <c r="N36" s="45"/>
      <c r="O36" s="45"/>
      <c r="P36" s="46" t="s">
        <v>74</v>
      </c>
      <c r="Q36" s="46"/>
      <c r="R36" s="46"/>
      <c r="S36" s="46"/>
      <c r="T36" s="46"/>
      <c r="U36" s="46"/>
      <c r="V36" s="46"/>
      <c r="W36" s="46"/>
      <c r="X36" s="46"/>
      <c r="Y36" s="46"/>
      <c r="Z36" s="46"/>
      <c r="AA36" s="46"/>
      <c r="AB36" s="40">
        <f t="shared" si="0"/>
        <v>0</v>
      </c>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42"/>
      <c r="HR36" s="42"/>
      <c r="HS36" s="42"/>
      <c r="HT36" s="42"/>
      <c r="HU36" s="42"/>
      <c r="HV36" s="42"/>
      <c r="HW36" s="42"/>
    </row>
    <row r="37" spans="1:231">
      <c r="A37" s="70" t="s">
        <v>71</v>
      </c>
      <c r="B37" s="70" t="s">
        <v>71</v>
      </c>
      <c r="C37" s="70" t="s">
        <v>73</v>
      </c>
      <c r="D37" s="70" t="s">
        <v>75</v>
      </c>
      <c r="E37" s="70"/>
      <c r="F37" s="85"/>
      <c r="G37" s="72"/>
      <c r="H37" s="72"/>
      <c r="I37" s="72"/>
      <c r="J37" s="72"/>
      <c r="K37" s="72"/>
      <c r="L37" s="72"/>
      <c r="M37" s="72"/>
      <c r="N37" s="72"/>
      <c r="O37" s="72"/>
      <c r="P37" s="73" t="s">
        <v>76</v>
      </c>
      <c r="Q37" s="73"/>
      <c r="R37" s="73"/>
      <c r="S37" s="73"/>
      <c r="T37" s="73"/>
      <c r="U37" s="73"/>
      <c r="V37" s="73"/>
      <c r="W37" s="73"/>
      <c r="X37" s="73"/>
      <c r="Y37" s="73"/>
      <c r="Z37" s="73"/>
      <c r="AA37" s="73"/>
      <c r="AB37" s="40">
        <f t="shared" si="0"/>
        <v>0</v>
      </c>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11"/>
      <c r="HR37" s="11"/>
      <c r="HS37" s="11"/>
      <c r="HT37" s="11"/>
      <c r="HU37" s="11"/>
      <c r="HV37" s="11"/>
      <c r="HW37" s="11"/>
    </row>
    <row r="38" spans="1:231">
      <c r="A38" s="78" t="s">
        <v>71</v>
      </c>
      <c r="B38" s="78" t="s">
        <v>71</v>
      </c>
      <c r="C38" s="78" t="s">
        <v>73</v>
      </c>
      <c r="D38" s="78" t="s">
        <v>75</v>
      </c>
      <c r="E38" s="78" t="s">
        <v>108</v>
      </c>
      <c r="F38" s="83"/>
      <c r="G38" s="80"/>
      <c r="H38" s="80"/>
      <c r="I38" s="80"/>
      <c r="J38" s="80"/>
      <c r="K38" s="80"/>
      <c r="L38" s="80"/>
      <c r="M38" s="80"/>
      <c r="N38" s="80"/>
      <c r="O38" s="80"/>
      <c r="P38" s="81" t="s">
        <v>109</v>
      </c>
      <c r="Q38" s="81"/>
      <c r="R38" s="81"/>
      <c r="S38" s="81"/>
      <c r="T38" s="81"/>
      <c r="U38" s="81"/>
      <c r="V38" s="81"/>
      <c r="W38" s="81"/>
      <c r="X38" s="81"/>
      <c r="Y38" s="81"/>
      <c r="Z38" s="81"/>
      <c r="AA38" s="81"/>
      <c r="AB38" s="40">
        <f t="shared" si="0"/>
        <v>0</v>
      </c>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11"/>
      <c r="HR38" s="11"/>
      <c r="HS38" s="11"/>
      <c r="HT38" s="11"/>
      <c r="HU38" s="11"/>
      <c r="HV38" s="11"/>
      <c r="HW38" s="11"/>
    </row>
    <row r="39" spans="1:231" s="65" customFormat="1" ht="123.75">
      <c r="A39" s="58" t="s">
        <v>71</v>
      </c>
      <c r="B39" s="58" t="s">
        <v>71</v>
      </c>
      <c r="C39" s="58" t="s">
        <v>73</v>
      </c>
      <c r="D39" s="58" t="s">
        <v>75</v>
      </c>
      <c r="E39" s="58" t="s">
        <v>108</v>
      </c>
      <c r="F39" s="59">
        <v>2019005810072</v>
      </c>
      <c r="G39" s="58" t="s">
        <v>286</v>
      </c>
      <c r="H39" s="58" t="s">
        <v>208</v>
      </c>
      <c r="I39" s="58"/>
      <c r="J39" s="58"/>
      <c r="K39" s="58"/>
      <c r="L39" s="58"/>
      <c r="M39" s="58"/>
      <c r="N39" s="58"/>
      <c r="O39" s="58"/>
      <c r="P39" s="93" t="s">
        <v>239</v>
      </c>
      <c r="Q39" s="39">
        <f t="shared" si="1"/>
        <v>100000000</v>
      </c>
      <c r="R39" s="39" t="s">
        <v>435</v>
      </c>
      <c r="S39" s="195" t="s">
        <v>436</v>
      </c>
      <c r="T39" s="39" t="s">
        <v>437</v>
      </c>
      <c r="U39" s="39" t="s">
        <v>438</v>
      </c>
      <c r="V39" s="39" t="s">
        <v>439</v>
      </c>
      <c r="W39" s="39" t="s">
        <v>440</v>
      </c>
      <c r="X39" s="39">
        <v>100000000</v>
      </c>
      <c r="Y39" s="39" t="s">
        <v>441</v>
      </c>
      <c r="Z39" s="39" t="s">
        <v>442</v>
      </c>
      <c r="AA39" s="39" t="s">
        <v>443</v>
      </c>
      <c r="AB39" s="40">
        <f t="shared" si="0"/>
        <v>100000000</v>
      </c>
      <c r="AC39" s="61"/>
      <c r="AD39" s="61"/>
      <c r="AE39" s="61"/>
      <c r="AF39" s="61"/>
      <c r="AG39" s="61"/>
      <c r="AH39" s="61"/>
      <c r="AI39" s="61"/>
      <c r="AJ39" s="61"/>
      <c r="AK39" s="61"/>
      <c r="AL39" s="61"/>
      <c r="AM39" s="61">
        <v>21970000</v>
      </c>
      <c r="AN39" s="61">
        <v>78030000</v>
      </c>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4"/>
      <c r="HR39" s="64"/>
      <c r="HS39" s="64"/>
      <c r="HT39" s="64"/>
      <c r="HU39" s="64"/>
      <c r="HV39" s="64"/>
      <c r="HW39" s="64"/>
    </row>
    <row r="40" spans="1:231">
      <c r="A40" s="28" t="s">
        <v>73</v>
      </c>
      <c r="B40" s="28"/>
      <c r="C40" s="28"/>
      <c r="D40" s="28"/>
      <c r="E40" s="28"/>
      <c r="F40" s="29"/>
      <c r="G40" s="30"/>
      <c r="H40" s="30"/>
      <c r="I40" s="30"/>
      <c r="J40" s="30"/>
      <c r="K40" s="30"/>
      <c r="L40" s="30"/>
      <c r="M40" s="30"/>
      <c r="N40" s="30"/>
      <c r="O40" s="30"/>
      <c r="P40" s="31" t="s">
        <v>110</v>
      </c>
      <c r="Q40" s="31"/>
      <c r="R40" s="31"/>
      <c r="S40" s="31"/>
      <c r="T40" s="31"/>
      <c r="U40" s="31"/>
      <c r="V40" s="31"/>
      <c r="W40" s="31"/>
      <c r="X40" s="31"/>
      <c r="Y40" s="31"/>
      <c r="Z40" s="31"/>
      <c r="AA40" s="31"/>
      <c r="AB40" s="40">
        <f t="shared" si="0"/>
        <v>0</v>
      </c>
      <c r="AC40" s="96"/>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42"/>
      <c r="HR40" s="42"/>
      <c r="HS40" s="42"/>
      <c r="HT40" s="42"/>
      <c r="HU40" s="42"/>
      <c r="HV40" s="42"/>
      <c r="HW40" s="42"/>
    </row>
    <row r="41" spans="1:231">
      <c r="A41" s="35" t="s">
        <v>73</v>
      </c>
      <c r="B41" s="35" t="s">
        <v>99</v>
      </c>
      <c r="C41" s="35"/>
      <c r="D41" s="35"/>
      <c r="E41" s="35"/>
      <c r="F41" s="84"/>
      <c r="G41" s="37"/>
      <c r="H41" s="37"/>
      <c r="I41" s="37"/>
      <c r="J41" s="37"/>
      <c r="K41" s="37"/>
      <c r="L41" s="37"/>
      <c r="M41" s="37"/>
      <c r="N41" s="37"/>
      <c r="O41" s="37"/>
      <c r="P41" s="38" t="s">
        <v>100</v>
      </c>
      <c r="Q41" s="38"/>
      <c r="R41" s="38"/>
      <c r="S41" s="38"/>
      <c r="T41" s="38"/>
      <c r="U41" s="38"/>
      <c r="V41" s="38"/>
      <c r="W41" s="38"/>
      <c r="X41" s="38"/>
      <c r="Y41" s="38"/>
      <c r="Z41" s="38"/>
      <c r="AA41" s="38"/>
      <c r="AB41" s="40">
        <f t="shared" si="0"/>
        <v>0</v>
      </c>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42"/>
      <c r="HR41" s="42"/>
      <c r="HS41" s="42"/>
      <c r="HT41" s="42"/>
      <c r="HU41" s="42"/>
      <c r="HV41" s="42"/>
      <c r="HW41" s="42"/>
    </row>
    <row r="42" spans="1:231">
      <c r="A42" s="43" t="s">
        <v>73</v>
      </c>
      <c r="B42" s="43" t="s">
        <v>99</v>
      </c>
      <c r="C42" s="43" t="s">
        <v>99</v>
      </c>
      <c r="D42" s="43"/>
      <c r="E42" s="43"/>
      <c r="F42" s="44"/>
      <c r="G42" s="43"/>
      <c r="H42" s="45"/>
      <c r="I42" s="45"/>
      <c r="J42" s="45"/>
      <c r="K42" s="45"/>
      <c r="L42" s="45"/>
      <c r="M42" s="45"/>
      <c r="N42" s="45"/>
      <c r="O42" s="45"/>
      <c r="P42" s="46" t="s">
        <v>111</v>
      </c>
      <c r="Q42" s="46"/>
      <c r="R42" s="46"/>
      <c r="S42" s="46"/>
      <c r="T42" s="46"/>
      <c r="U42" s="46"/>
      <c r="V42" s="46"/>
      <c r="W42" s="46"/>
      <c r="X42" s="46"/>
      <c r="Y42" s="46"/>
      <c r="Z42" s="46"/>
      <c r="AA42" s="46"/>
      <c r="AB42" s="40">
        <f t="shared" si="0"/>
        <v>0</v>
      </c>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42"/>
      <c r="HR42" s="42"/>
      <c r="HS42" s="42"/>
      <c r="HT42" s="42"/>
      <c r="HU42" s="42"/>
      <c r="HV42" s="42"/>
      <c r="HW42" s="42"/>
    </row>
    <row r="43" spans="1:231">
      <c r="A43" s="70" t="s">
        <v>73</v>
      </c>
      <c r="B43" s="70" t="s">
        <v>99</v>
      </c>
      <c r="C43" s="70" t="s">
        <v>99</v>
      </c>
      <c r="D43" s="70" t="s">
        <v>71</v>
      </c>
      <c r="E43" s="70"/>
      <c r="F43" s="71"/>
      <c r="G43" s="72"/>
      <c r="H43" s="72"/>
      <c r="I43" s="72"/>
      <c r="J43" s="72"/>
      <c r="K43" s="72"/>
      <c r="L43" s="72"/>
      <c r="M43" s="72"/>
      <c r="N43" s="72"/>
      <c r="O43" s="72"/>
      <c r="P43" s="73" t="s">
        <v>112</v>
      </c>
      <c r="Q43" s="73"/>
      <c r="R43" s="73"/>
      <c r="S43" s="73"/>
      <c r="T43" s="73"/>
      <c r="U43" s="73"/>
      <c r="V43" s="73"/>
      <c r="W43" s="73"/>
      <c r="X43" s="73"/>
      <c r="Y43" s="73"/>
      <c r="Z43" s="73"/>
      <c r="AA43" s="73"/>
      <c r="AB43" s="40">
        <f t="shared" si="0"/>
        <v>0</v>
      </c>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42"/>
      <c r="HR43" s="42"/>
      <c r="HS43" s="42"/>
      <c r="HT43" s="42"/>
      <c r="HU43" s="42"/>
      <c r="HV43" s="42"/>
      <c r="HW43" s="42"/>
    </row>
    <row r="44" spans="1:231">
      <c r="A44" s="78" t="s">
        <v>73</v>
      </c>
      <c r="B44" s="78" t="s">
        <v>99</v>
      </c>
      <c r="C44" s="78" t="s">
        <v>99</v>
      </c>
      <c r="D44" s="78" t="s">
        <v>71</v>
      </c>
      <c r="E44" s="78" t="s">
        <v>102</v>
      </c>
      <c r="F44" s="83"/>
      <c r="G44" s="80"/>
      <c r="H44" s="80"/>
      <c r="I44" s="80"/>
      <c r="J44" s="80"/>
      <c r="K44" s="80"/>
      <c r="L44" s="80"/>
      <c r="M44" s="80"/>
      <c r="N44" s="80"/>
      <c r="O44" s="80"/>
      <c r="P44" s="81" t="s">
        <v>113</v>
      </c>
      <c r="Q44" s="81"/>
      <c r="R44" s="81"/>
      <c r="S44" s="81"/>
      <c r="T44" s="81"/>
      <c r="U44" s="81"/>
      <c r="V44" s="81"/>
      <c r="W44" s="81"/>
      <c r="X44" s="81"/>
      <c r="Y44" s="81"/>
      <c r="Z44" s="81"/>
      <c r="AA44" s="81"/>
      <c r="AB44" s="40">
        <f t="shared" si="0"/>
        <v>0</v>
      </c>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11"/>
      <c r="HR44" s="11"/>
      <c r="HS44" s="11"/>
      <c r="HT44" s="11"/>
      <c r="HU44" s="11"/>
      <c r="HV44" s="11"/>
      <c r="HW44" s="11"/>
    </row>
    <row r="45" spans="1:231" s="65" customFormat="1" ht="45">
      <c r="A45" s="58" t="s">
        <v>73</v>
      </c>
      <c r="B45" s="58" t="s">
        <v>99</v>
      </c>
      <c r="C45" s="58" t="s">
        <v>99</v>
      </c>
      <c r="D45" s="58" t="s">
        <v>71</v>
      </c>
      <c r="E45" s="58" t="s">
        <v>102</v>
      </c>
      <c r="F45" s="59">
        <v>2019005810163</v>
      </c>
      <c r="G45" s="58" t="s">
        <v>287</v>
      </c>
      <c r="H45" s="58" t="s">
        <v>209</v>
      </c>
      <c r="I45" s="58"/>
      <c r="J45" s="58"/>
      <c r="K45" s="58"/>
      <c r="L45" s="58"/>
      <c r="M45" s="58"/>
      <c r="N45" s="58"/>
      <c r="O45" s="58"/>
      <c r="P45" s="93" t="s">
        <v>210</v>
      </c>
      <c r="Q45" s="39">
        <f t="shared" si="1"/>
        <v>3000000000</v>
      </c>
      <c r="R45" s="39" t="s">
        <v>593</v>
      </c>
      <c r="S45" s="39" t="s">
        <v>594</v>
      </c>
      <c r="T45" s="39" t="s">
        <v>595</v>
      </c>
      <c r="U45" s="39" t="s">
        <v>596</v>
      </c>
      <c r="V45" s="39" t="s">
        <v>453</v>
      </c>
      <c r="W45" s="39" t="s">
        <v>440</v>
      </c>
      <c r="X45" s="39">
        <v>3000000000</v>
      </c>
      <c r="Y45" s="39" t="s">
        <v>606</v>
      </c>
      <c r="Z45" s="39" t="s">
        <v>608</v>
      </c>
      <c r="AA45" s="39" t="s">
        <v>443</v>
      </c>
      <c r="AB45" s="40">
        <f t="shared" si="0"/>
        <v>3000000000</v>
      </c>
      <c r="AC45" s="61">
        <v>1300000000</v>
      </c>
      <c r="AD45" s="61"/>
      <c r="AE45" s="61"/>
      <c r="AF45" s="61"/>
      <c r="AG45" s="61"/>
      <c r="AH45" s="61"/>
      <c r="AI45" s="61"/>
      <c r="AJ45" s="61"/>
      <c r="AK45" s="61">
        <v>100000000</v>
      </c>
      <c r="AL45" s="61">
        <v>100000000</v>
      </c>
      <c r="AM45" s="61"/>
      <c r="AN45" s="61">
        <v>1500000000</v>
      </c>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4"/>
      <c r="HR45" s="64"/>
      <c r="HS45" s="64"/>
      <c r="HT45" s="64"/>
      <c r="HU45" s="64"/>
      <c r="HV45" s="64"/>
      <c r="HW45" s="64"/>
    </row>
    <row r="46" spans="1:231">
      <c r="A46" s="78" t="s">
        <v>73</v>
      </c>
      <c r="B46" s="78" t="s">
        <v>71</v>
      </c>
      <c r="C46" s="78" t="s">
        <v>73</v>
      </c>
      <c r="D46" s="78" t="s">
        <v>120</v>
      </c>
      <c r="E46" s="78" t="s">
        <v>121</v>
      </c>
      <c r="F46" s="83"/>
      <c r="G46" s="80"/>
      <c r="H46" s="80"/>
      <c r="I46" s="80"/>
      <c r="J46" s="80"/>
      <c r="K46" s="80"/>
      <c r="L46" s="80"/>
      <c r="M46" s="80"/>
      <c r="N46" s="80"/>
      <c r="O46" s="80"/>
      <c r="P46" s="81" t="s">
        <v>122</v>
      </c>
      <c r="Q46" s="81"/>
      <c r="R46" s="81"/>
      <c r="S46" s="81"/>
      <c r="T46" s="81"/>
      <c r="U46" s="81"/>
      <c r="V46" s="81"/>
      <c r="W46" s="81"/>
      <c r="X46" s="81"/>
      <c r="Y46" s="81"/>
      <c r="Z46" s="81"/>
      <c r="AA46" s="81"/>
      <c r="AB46" s="40">
        <f t="shared" si="0"/>
        <v>0</v>
      </c>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42"/>
      <c r="HR46" s="42"/>
      <c r="HS46" s="42"/>
      <c r="HT46" s="42"/>
      <c r="HU46" s="42"/>
      <c r="HV46" s="42"/>
      <c r="HW46" s="42"/>
    </row>
    <row r="47" spans="1:231" s="101" customFormat="1" ht="405">
      <c r="A47" s="68" t="s">
        <v>73</v>
      </c>
      <c r="B47" s="58" t="s">
        <v>71</v>
      </c>
      <c r="C47" s="58" t="s">
        <v>73</v>
      </c>
      <c r="D47" s="58" t="s">
        <v>120</v>
      </c>
      <c r="E47" s="58" t="s">
        <v>121</v>
      </c>
      <c r="F47" s="59">
        <v>2019005810174</v>
      </c>
      <c r="G47" s="58" t="s">
        <v>288</v>
      </c>
      <c r="H47" s="58" t="s">
        <v>208</v>
      </c>
      <c r="I47" s="58"/>
      <c r="J47" s="58"/>
      <c r="K47" s="58"/>
      <c r="L47" s="58"/>
      <c r="M47" s="58"/>
      <c r="N47" s="58"/>
      <c r="O47" s="58"/>
      <c r="P47" s="93" t="s">
        <v>213</v>
      </c>
      <c r="Q47" s="39">
        <f t="shared" si="1"/>
        <v>500000000</v>
      </c>
      <c r="R47" s="39" t="s">
        <v>597</v>
      </c>
      <c r="S47" s="39" t="s">
        <v>598</v>
      </c>
      <c r="T47" s="195" t="s">
        <v>599</v>
      </c>
      <c r="U47" s="39" t="s">
        <v>609</v>
      </c>
      <c r="V47" s="39" t="s">
        <v>604</v>
      </c>
      <c r="W47" s="39" t="s">
        <v>605</v>
      </c>
      <c r="X47" s="39">
        <v>500000000</v>
      </c>
      <c r="Y47" s="39" t="s">
        <v>606</v>
      </c>
      <c r="Z47" s="39" t="s">
        <v>607</v>
      </c>
      <c r="AA47" s="39" t="s">
        <v>443</v>
      </c>
      <c r="AB47" s="40">
        <f t="shared" si="0"/>
        <v>500000000</v>
      </c>
      <c r="AC47" s="99"/>
      <c r="AD47" s="99"/>
      <c r="AE47" s="99"/>
      <c r="AF47" s="99"/>
      <c r="AG47" s="99"/>
      <c r="AH47" s="99"/>
      <c r="AI47" s="99"/>
      <c r="AJ47" s="99"/>
      <c r="AK47" s="99"/>
      <c r="AL47" s="99"/>
      <c r="AM47" s="99"/>
      <c r="AN47" s="99">
        <v>500000000</v>
      </c>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c r="FP47" s="100"/>
      <c r="FQ47" s="100"/>
      <c r="FR47" s="100"/>
      <c r="FS47" s="100"/>
      <c r="FT47" s="100"/>
      <c r="FU47" s="100"/>
      <c r="FV47" s="100"/>
      <c r="FW47" s="100"/>
      <c r="FX47" s="100"/>
      <c r="FY47" s="100"/>
      <c r="FZ47" s="100"/>
      <c r="GA47" s="100"/>
      <c r="GB47" s="100"/>
      <c r="GC47" s="100"/>
      <c r="GD47" s="100"/>
      <c r="GE47" s="100"/>
      <c r="GF47" s="100"/>
      <c r="GG47" s="100"/>
      <c r="GH47" s="100"/>
      <c r="GI47" s="100"/>
      <c r="GJ47" s="100"/>
      <c r="GK47" s="100"/>
      <c r="GL47" s="100"/>
      <c r="GM47" s="100"/>
      <c r="GN47" s="100"/>
      <c r="GO47" s="100"/>
      <c r="GP47" s="100"/>
      <c r="GQ47" s="100"/>
      <c r="GR47" s="100"/>
      <c r="GS47" s="100"/>
      <c r="GT47" s="100"/>
      <c r="GU47" s="100"/>
      <c r="GV47" s="100"/>
      <c r="GW47" s="100"/>
      <c r="GX47" s="100"/>
      <c r="GY47" s="100"/>
      <c r="GZ47" s="100"/>
      <c r="HA47" s="100"/>
      <c r="HB47" s="100"/>
      <c r="HC47" s="100"/>
      <c r="HD47" s="100"/>
      <c r="HE47" s="100"/>
      <c r="HF47" s="100"/>
      <c r="HG47" s="100"/>
      <c r="HH47" s="100"/>
      <c r="HI47" s="100"/>
      <c r="HJ47" s="100"/>
      <c r="HK47" s="100"/>
      <c r="HL47" s="100"/>
      <c r="HM47" s="100"/>
      <c r="HN47" s="100"/>
      <c r="HO47" s="100"/>
      <c r="HP47" s="100"/>
      <c r="HQ47" s="100"/>
      <c r="HR47" s="100"/>
      <c r="HS47" s="100"/>
      <c r="HT47" s="100"/>
      <c r="HU47" s="100"/>
      <c r="HV47" s="100"/>
      <c r="HW47" s="100"/>
    </row>
    <row r="48" spans="1:231" s="102" customFormat="1" ht="67.5">
      <c r="A48" s="68" t="s">
        <v>73</v>
      </c>
      <c r="B48" s="58" t="s">
        <v>71</v>
      </c>
      <c r="C48" s="58" t="s">
        <v>73</v>
      </c>
      <c r="D48" s="58" t="s">
        <v>120</v>
      </c>
      <c r="E48" s="58" t="s">
        <v>121</v>
      </c>
      <c r="F48" s="59">
        <v>2019005810139</v>
      </c>
      <c r="G48" s="58" t="s">
        <v>289</v>
      </c>
      <c r="H48" s="58" t="s">
        <v>208</v>
      </c>
      <c r="I48" s="58"/>
      <c r="J48" s="58"/>
      <c r="K48" s="58"/>
      <c r="L48" s="58"/>
      <c r="M48" s="58"/>
      <c r="N48" s="58"/>
      <c r="O48" s="58"/>
      <c r="P48" s="93" t="s">
        <v>240</v>
      </c>
      <c r="Q48" s="39">
        <f t="shared" si="1"/>
        <v>100000000</v>
      </c>
      <c r="R48" s="39" t="s">
        <v>600</v>
      </c>
      <c r="S48" s="39" t="s">
        <v>601</v>
      </c>
      <c r="T48" s="39" t="s">
        <v>602</v>
      </c>
      <c r="U48" s="39" t="s">
        <v>603</v>
      </c>
      <c r="V48" s="39" t="s">
        <v>453</v>
      </c>
      <c r="W48" s="39" t="s">
        <v>480</v>
      </c>
      <c r="X48" s="39">
        <v>100000000</v>
      </c>
      <c r="Y48" s="39" t="s">
        <v>606</v>
      </c>
      <c r="Z48" s="39" t="s">
        <v>608</v>
      </c>
      <c r="AA48" s="39" t="s">
        <v>443</v>
      </c>
      <c r="AB48" s="40">
        <f t="shared" si="0"/>
        <v>100000000</v>
      </c>
      <c r="AC48" s="91"/>
      <c r="AD48" s="91"/>
      <c r="AE48" s="91"/>
      <c r="AF48" s="91"/>
      <c r="AG48" s="91"/>
      <c r="AH48" s="91"/>
      <c r="AI48" s="91"/>
      <c r="AJ48" s="91"/>
      <c r="AK48" s="91"/>
      <c r="AL48" s="91"/>
      <c r="AM48" s="91"/>
      <c r="AN48" s="91">
        <v>100000000</v>
      </c>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row>
    <row r="49" spans="1:231">
      <c r="A49" s="28" t="s">
        <v>83</v>
      </c>
      <c r="B49" s="28"/>
      <c r="C49" s="28"/>
      <c r="D49" s="28"/>
      <c r="E49" s="28"/>
      <c r="F49" s="82"/>
      <c r="G49" s="30"/>
      <c r="H49" s="30"/>
      <c r="I49" s="30"/>
      <c r="J49" s="30"/>
      <c r="K49" s="30"/>
      <c r="L49" s="30"/>
      <c r="M49" s="30"/>
      <c r="N49" s="30"/>
      <c r="O49" s="30"/>
      <c r="P49" s="31" t="s">
        <v>123</v>
      </c>
      <c r="Q49" s="31"/>
      <c r="R49" s="31"/>
      <c r="S49" s="31"/>
      <c r="T49" s="31"/>
      <c r="U49" s="31"/>
      <c r="V49" s="31"/>
      <c r="W49" s="31"/>
      <c r="X49" s="31"/>
      <c r="Y49" s="31"/>
      <c r="Z49" s="31"/>
      <c r="AA49" s="31"/>
      <c r="AB49" s="40">
        <f t="shared" si="0"/>
        <v>0</v>
      </c>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11"/>
      <c r="HR49" s="11"/>
      <c r="HS49" s="11"/>
      <c r="HT49" s="11"/>
      <c r="HU49" s="11"/>
      <c r="HV49" s="11"/>
      <c r="HW49" s="11"/>
    </row>
    <row r="50" spans="1:231">
      <c r="A50" s="35" t="s">
        <v>83</v>
      </c>
      <c r="B50" s="35" t="s">
        <v>99</v>
      </c>
      <c r="C50" s="35"/>
      <c r="D50" s="35"/>
      <c r="E50" s="35"/>
      <c r="F50" s="36"/>
      <c r="G50" s="37"/>
      <c r="H50" s="37"/>
      <c r="I50" s="37"/>
      <c r="J50" s="37"/>
      <c r="K50" s="37"/>
      <c r="L50" s="37"/>
      <c r="M50" s="37"/>
      <c r="N50" s="37"/>
      <c r="O50" s="37"/>
      <c r="P50" s="38" t="s">
        <v>100</v>
      </c>
      <c r="Q50" s="38"/>
      <c r="R50" s="38"/>
      <c r="S50" s="38"/>
      <c r="T50" s="38"/>
      <c r="U50" s="38"/>
      <c r="V50" s="38"/>
      <c r="W50" s="38"/>
      <c r="X50" s="38"/>
      <c r="Y50" s="38"/>
      <c r="Z50" s="38"/>
      <c r="AA50" s="38"/>
      <c r="AB50" s="40">
        <f t="shared" si="0"/>
        <v>0</v>
      </c>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11"/>
      <c r="HR50" s="11"/>
      <c r="HS50" s="11"/>
      <c r="HT50" s="11"/>
      <c r="HU50" s="11"/>
      <c r="HV50" s="11"/>
      <c r="HW50" s="11"/>
    </row>
    <row r="51" spans="1:231">
      <c r="A51" s="43" t="s">
        <v>83</v>
      </c>
      <c r="B51" s="43" t="s">
        <v>99</v>
      </c>
      <c r="C51" s="43" t="s">
        <v>99</v>
      </c>
      <c r="D51" s="43"/>
      <c r="E51" s="43"/>
      <c r="F51" s="44"/>
      <c r="G51" s="43"/>
      <c r="H51" s="45"/>
      <c r="I51" s="45"/>
      <c r="J51" s="45"/>
      <c r="K51" s="45"/>
      <c r="L51" s="45"/>
      <c r="M51" s="45"/>
      <c r="N51" s="45"/>
      <c r="O51" s="45"/>
      <c r="P51" s="46" t="s">
        <v>111</v>
      </c>
      <c r="Q51" s="46"/>
      <c r="R51" s="46"/>
      <c r="S51" s="46"/>
      <c r="T51" s="46"/>
      <c r="U51" s="46"/>
      <c r="V51" s="46"/>
      <c r="W51" s="46"/>
      <c r="X51" s="46"/>
      <c r="Y51" s="46"/>
      <c r="Z51" s="46"/>
      <c r="AA51" s="46"/>
      <c r="AB51" s="40">
        <f t="shared" si="0"/>
        <v>0</v>
      </c>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11"/>
      <c r="HR51" s="11"/>
      <c r="HS51" s="11"/>
      <c r="HT51" s="11"/>
      <c r="HU51" s="11"/>
      <c r="HV51" s="11"/>
      <c r="HW51" s="11"/>
    </row>
    <row r="52" spans="1:231">
      <c r="A52" s="70" t="s">
        <v>83</v>
      </c>
      <c r="B52" s="70" t="s">
        <v>99</v>
      </c>
      <c r="C52" s="70" t="s">
        <v>99</v>
      </c>
      <c r="D52" s="70" t="s">
        <v>99</v>
      </c>
      <c r="E52" s="70"/>
      <c r="F52" s="85"/>
      <c r="G52" s="72"/>
      <c r="H52" s="72"/>
      <c r="I52" s="72"/>
      <c r="J52" s="72"/>
      <c r="K52" s="72"/>
      <c r="L52" s="72"/>
      <c r="M52" s="72"/>
      <c r="N52" s="72"/>
      <c r="O52" s="72"/>
      <c r="P52" s="73" t="s">
        <v>124</v>
      </c>
      <c r="Q52" s="73"/>
      <c r="R52" s="73"/>
      <c r="S52" s="73"/>
      <c r="T52" s="73"/>
      <c r="U52" s="73"/>
      <c r="V52" s="73"/>
      <c r="W52" s="73"/>
      <c r="X52" s="73"/>
      <c r="Y52" s="73"/>
      <c r="Z52" s="73"/>
      <c r="AA52" s="73"/>
      <c r="AB52" s="40">
        <f t="shared" si="0"/>
        <v>0</v>
      </c>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11"/>
      <c r="HR52" s="11"/>
      <c r="HS52" s="11"/>
      <c r="HT52" s="11"/>
      <c r="HU52" s="11"/>
      <c r="HV52" s="11"/>
      <c r="HW52" s="11"/>
    </row>
    <row r="53" spans="1:231">
      <c r="A53" s="78" t="s">
        <v>83</v>
      </c>
      <c r="B53" s="78" t="s">
        <v>99</v>
      </c>
      <c r="C53" s="78" t="s">
        <v>99</v>
      </c>
      <c r="D53" s="78" t="s">
        <v>99</v>
      </c>
      <c r="E53" s="78" t="s">
        <v>69</v>
      </c>
      <c r="F53" s="83"/>
      <c r="G53" s="80"/>
      <c r="H53" s="80"/>
      <c r="I53" s="80"/>
      <c r="J53" s="80"/>
      <c r="K53" s="80"/>
      <c r="L53" s="80"/>
      <c r="M53" s="80"/>
      <c r="N53" s="80"/>
      <c r="O53" s="80"/>
      <c r="P53" s="81" t="s">
        <v>125</v>
      </c>
      <c r="Q53" s="81"/>
      <c r="R53" s="81"/>
      <c r="S53" s="81"/>
      <c r="T53" s="81"/>
      <c r="U53" s="81"/>
      <c r="V53" s="81"/>
      <c r="W53" s="81"/>
      <c r="X53" s="81"/>
      <c r="Y53" s="81"/>
      <c r="Z53" s="81"/>
      <c r="AA53" s="81"/>
      <c r="AB53" s="40">
        <f t="shared" si="0"/>
        <v>0</v>
      </c>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11"/>
      <c r="HR53" s="11"/>
      <c r="HS53" s="11"/>
      <c r="HT53" s="11"/>
      <c r="HU53" s="11"/>
      <c r="HV53" s="11"/>
      <c r="HW53" s="11"/>
    </row>
    <row r="54" spans="1:231" s="65" customFormat="1" ht="67.5">
      <c r="A54" s="58" t="s">
        <v>83</v>
      </c>
      <c r="B54" s="58" t="s">
        <v>99</v>
      </c>
      <c r="C54" s="58" t="s">
        <v>99</v>
      </c>
      <c r="D54" s="58" t="s">
        <v>99</v>
      </c>
      <c r="E54" s="58" t="s">
        <v>69</v>
      </c>
      <c r="F54" s="59">
        <v>2019005810147</v>
      </c>
      <c r="G54" s="58" t="s">
        <v>290</v>
      </c>
      <c r="H54" s="58" t="s">
        <v>209</v>
      </c>
      <c r="I54" s="58"/>
      <c r="J54" s="58"/>
      <c r="K54" s="58"/>
      <c r="L54" s="58"/>
      <c r="M54" s="58"/>
      <c r="N54" s="58"/>
      <c r="O54" s="58"/>
      <c r="P54" s="93" t="s">
        <v>214</v>
      </c>
      <c r="Q54" s="39">
        <f t="shared" si="1"/>
        <v>303750000</v>
      </c>
      <c r="R54" s="39" t="s">
        <v>610</v>
      </c>
      <c r="S54" s="39" t="s">
        <v>611</v>
      </c>
      <c r="T54" s="39" t="s">
        <v>612</v>
      </c>
      <c r="U54" s="39" t="s">
        <v>613</v>
      </c>
      <c r="V54" s="39" t="s">
        <v>479</v>
      </c>
      <c r="W54" s="39" t="s">
        <v>480</v>
      </c>
      <c r="X54" s="39">
        <v>303750000</v>
      </c>
      <c r="Y54" s="39"/>
      <c r="Z54" s="39"/>
      <c r="AA54" s="39"/>
      <c r="AB54" s="40">
        <f t="shared" si="0"/>
        <v>303750000</v>
      </c>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v>300000000</v>
      </c>
      <c r="BE54" s="61">
        <v>3750000</v>
      </c>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4"/>
      <c r="HR54" s="64"/>
      <c r="HS54" s="64"/>
      <c r="HT54" s="64"/>
      <c r="HU54" s="64"/>
      <c r="HV54" s="64"/>
      <c r="HW54" s="64"/>
    </row>
    <row r="55" spans="1:231" s="65" customFormat="1" ht="112.5">
      <c r="A55" s="58" t="s">
        <v>83</v>
      </c>
      <c r="B55" s="58" t="s">
        <v>99</v>
      </c>
      <c r="C55" s="58" t="s">
        <v>99</v>
      </c>
      <c r="D55" s="58" t="s">
        <v>99</v>
      </c>
      <c r="E55" s="58" t="s">
        <v>69</v>
      </c>
      <c r="F55" s="59">
        <v>2019005810108</v>
      </c>
      <c r="G55" s="58" t="s">
        <v>212</v>
      </c>
      <c r="H55" s="58" t="s">
        <v>209</v>
      </c>
      <c r="I55" s="58"/>
      <c r="J55" s="58"/>
      <c r="K55" s="58"/>
      <c r="L55" s="58"/>
      <c r="M55" s="58"/>
      <c r="N55" s="58"/>
      <c r="O55" s="58"/>
      <c r="P55" s="60" t="s">
        <v>215</v>
      </c>
      <c r="Q55" s="39">
        <f t="shared" si="1"/>
        <v>19382582889</v>
      </c>
      <c r="R55" s="39" t="s">
        <v>617</v>
      </c>
      <c r="S55" s="39" t="s">
        <v>618</v>
      </c>
      <c r="T55" s="39" t="s">
        <v>619</v>
      </c>
      <c r="U55" s="39" t="s">
        <v>620</v>
      </c>
      <c r="V55" s="39" t="s">
        <v>479</v>
      </c>
      <c r="W55" s="39" t="s">
        <v>480</v>
      </c>
      <c r="X55" s="39">
        <v>19382582889</v>
      </c>
      <c r="Y55" s="39"/>
      <c r="Z55" s="39"/>
      <c r="AA55" s="39"/>
      <c r="AB55" s="40">
        <f t="shared" si="0"/>
        <v>19382582889</v>
      </c>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v>1000000</v>
      </c>
      <c r="BW55" s="61">
        <v>8000000000</v>
      </c>
      <c r="BX55" s="61">
        <v>11009131488</v>
      </c>
      <c r="BY55" s="61">
        <v>372451401</v>
      </c>
      <c r="BZ55" s="61"/>
      <c r="CA55" s="61"/>
      <c r="CB55" s="61"/>
      <c r="CC55" s="61"/>
      <c r="CD55" s="61"/>
      <c r="CE55" s="61"/>
      <c r="CF55" s="61"/>
      <c r="CG55" s="61"/>
      <c r="CH55" s="61"/>
      <c r="CI55" s="61"/>
      <c r="CJ55" s="61"/>
      <c r="CK55" s="61"/>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4"/>
      <c r="HR55" s="64"/>
      <c r="HS55" s="64"/>
      <c r="HT55" s="64"/>
      <c r="HU55" s="64"/>
      <c r="HV55" s="64"/>
      <c r="HW55" s="64"/>
    </row>
    <row r="56" spans="1:231">
      <c r="A56" s="53" t="s">
        <v>83</v>
      </c>
      <c r="B56" s="53" t="s">
        <v>99</v>
      </c>
      <c r="C56" s="53" t="s">
        <v>99</v>
      </c>
      <c r="D56" s="53" t="s">
        <v>99</v>
      </c>
      <c r="E56" s="53" t="s">
        <v>71</v>
      </c>
      <c r="F56" s="74"/>
      <c r="G56" s="55"/>
      <c r="H56" s="55"/>
      <c r="I56" s="55"/>
      <c r="J56" s="55"/>
      <c r="K56" s="55"/>
      <c r="L56" s="55"/>
      <c r="M56" s="55"/>
      <c r="N56" s="55"/>
      <c r="O56" s="55"/>
      <c r="P56" s="56" t="s">
        <v>126</v>
      </c>
      <c r="Q56" s="56"/>
      <c r="R56" s="56"/>
      <c r="S56" s="56"/>
      <c r="T56" s="56"/>
      <c r="U56" s="56"/>
      <c r="V56" s="56"/>
      <c r="W56" s="56"/>
      <c r="X56" s="56"/>
      <c r="Y56" s="56"/>
      <c r="Z56" s="56"/>
      <c r="AA56" s="56"/>
      <c r="AB56" s="40">
        <f t="shared" si="0"/>
        <v>0</v>
      </c>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42"/>
      <c r="HR56" s="42"/>
      <c r="HS56" s="42"/>
      <c r="HT56" s="42"/>
      <c r="HU56" s="42"/>
      <c r="HV56" s="42"/>
      <c r="HW56" s="42"/>
    </row>
    <row r="57" spans="1:231" s="65" customFormat="1" ht="90">
      <c r="A57" s="58" t="s">
        <v>83</v>
      </c>
      <c r="B57" s="58" t="s">
        <v>99</v>
      </c>
      <c r="C57" s="58" t="s">
        <v>99</v>
      </c>
      <c r="D57" s="58" t="s">
        <v>99</v>
      </c>
      <c r="E57" s="58" t="s">
        <v>71</v>
      </c>
      <c r="F57" s="59">
        <v>2019005810144</v>
      </c>
      <c r="G57" s="58" t="s">
        <v>293</v>
      </c>
      <c r="H57" s="58" t="s">
        <v>209</v>
      </c>
      <c r="I57" s="58"/>
      <c r="J57" s="58"/>
      <c r="K57" s="58"/>
      <c r="L57" s="58"/>
      <c r="M57" s="58"/>
      <c r="N57" s="58"/>
      <c r="O57" s="58"/>
      <c r="P57" s="60" t="s">
        <v>216</v>
      </c>
      <c r="Q57" s="39">
        <f t="shared" si="1"/>
        <v>97500000</v>
      </c>
      <c r="R57" s="39" t="s">
        <v>621</v>
      </c>
      <c r="S57" s="195" t="s">
        <v>622</v>
      </c>
      <c r="T57" s="39" t="s">
        <v>623</v>
      </c>
      <c r="U57" s="39" t="s">
        <v>624</v>
      </c>
      <c r="V57" s="39" t="s">
        <v>479</v>
      </c>
      <c r="W57" s="39" t="s">
        <v>480</v>
      </c>
      <c r="X57" s="39">
        <v>97500000</v>
      </c>
      <c r="Y57" s="39"/>
      <c r="Z57" s="39"/>
      <c r="AA57" s="39"/>
      <c r="AB57" s="40">
        <f t="shared" si="0"/>
        <v>97500000</v>
      </c>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9">
        <v>96000000</v>
      </c>
      <c r="BJ57" s="61">
        <v>1500000</v>
      </c>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row>
    <row r="58" spans="1:231">
      <c r="A58" s="70" t="s">
        <v>83</v>
      </c>
      <c r="B58" s="70" t="s">
        <v>99</v>
      </c>
      <c r="C58" s="70" t="s">
        <v>99</v>
      </c>
      <c r="D58" s="70" t="s">
        <v>127</v>
      </c>
      <c r="E58" s="70"/>
      <c r="F58" s="71"/>
      <c r="G58" s="72"/>
      <c r="H58" s="72"/>
      <c r="I58" s="72"/>
      <c r="J58" s="72"/>
      <c r="K58" s="72"/>
      <c r="L58" s="72"/>
      <c r="M58" s="72"/>
      <c r="N58" s="72"/>
      <c r="O58" s="72"/>
      <c r="P58" s="73" t="s">
        <v>128</v>
      </c>
      <c r="Q58" s="73"/>
      <c r="R58" s="73"/>
      <c r="S58" s="73"/>
      <c r="T58" s="73"/>
      <c r="U58" s="73"/>
      <c r="V58" s="73"/>
      <c r="W58" s="73"/>
      <c r="X58" s="73"/>
      <c r="Y58" s="73"/>
      <c r="Z58" s="73"/>
      <c r="AA58" s="73"/>
      <c r="AB58" s="40">
        <f t="shared" si="0"/>
        <v>0</v>
      </c>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42"/>
      <c r="HR58" s="42"/>
      <c r="HS58" s="42"/>
      <c r="HT58" s="42"/>
      <c r="HU58" s="42"/>
      <c r="HV58" s="42"/>
      <c r="HW58" s="42"/>
    </row>
    <row r="59" spans="1:231">
      <c r="A59" s="78" t="s">
        <v>83</v>
      </c>
      <c r="B59" s="78" t="s">
        <v>99</v>
      </c>
      <c r="C59" s="78" t="s">
        <v>99</v>
      </c>
      <c r="D59" s="78" t="s">
        <v>127</v>
      </c>
      <c r="E59" s="78" t="s">
        <v>129</v>
      </c>
      <c r="F59" s="83"/>
      <c r="G59" s="80"/>
      <c r="H59" s="80"/>
      <c r="I59" s="80"/>
      <c r="J59" s="80"/>
      <c r="K59" s="80"/>
      <c r="L59" s="80"/>
      <c r="M59" s="80"/>
      <c r="N59" s="80"/>
      <c r="O59" s="80"/>
      <c r="P59" s="81" t="s">
        <v>130</v>
      </c>
      <c r="Q59" s="81"/>
      <c r="R59" s="81"/>
      <c r="S59" s="81"/>
      <c r="T59" s="81"/>
      <c r="U59" s="81"/>
      <c r="V59" s="81"/>
      <c r="W59" s="81"/>
      <c r="X59" s="81"/>
      <c r="Y59" s="81"/>
      <c r="Z59" s="81"/>
      <c r="AA59" s="81"/>
      <c r="AB59" s="40">
        <f t="shared" si="0"/>
        <v>0</v>
      </c>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11"/>
      <c r="HR59" s="11"/>
      <c r="HS59" s="11"/>
      <c r="HT59" s="11"/>
      <c r="HU59" s="11"/>
      <c r="HV59" s="11"/>
      <c r="HW59" s="11"/>
    </row>
    <row r="60" spans="1:231" s="65" customFormat="1" ht="360">
      <c r="A60" s="58" t="s">
        <v>83</v>
      </c>
      <c r="B60" s="58" t="s">
        <v>99</v>
      </c>
      <c r="C60" s="58" t="s">
        <v>99</v>
      </c>
      <c r="D60" s="58" t="s">
        <v>127</v>
      </c>
      <c r="E60" s="58" t="s">
        <v>129</v>
      </c>
      <c r="F60" s="59">
        <v>2019005810196</v>
      </c>
      <c r="G60" s="58" t="s">
        <v>294</v>
      </c>
      <c r="H60" s="58" t="s">
        <v>209</v>
      </c>
      <c r="I60" s="58"/>
      <c r="J60" s="58"/>
      <c r="K60" s="58"/>
      <c r="L60" s="58"/>
      <c r="M60" s="58"/>
      <c r="N60" s="58"/>
      <c r="O60" s="58"/>
      <c r="P60" s="103" t="s">
        <v>217</v>
      </c>
      <c r="Q60" s="39">
        <f t="shared" si="1"/>
        <v>3060000000</v>
      </c>
      <c r="R60" s="39" t="s">
        <v>625</v>
      </c>
      <c r="S60" s="39" t="s">
        <v>626</v>
      </c>
      <c r="T60" s="195" t="s">
        <v>627</v>
      </c>
      <c r="U60" s="39" t="s">
        <v>628</v>
      </c>
      <c r="V60" s="39" t="s">
        <v>479</v>
      </c>
      <c r="W60" s="39" t="s">
        <v>480</v>
      </c>
      <c r="X60" s="39">
        <v>3060000000</v>
      </c>
      <c r="Y60" s="39"/>
      <c r="Z60" s="39"/>
      <c r="AA60" s="39"/>
      <c r="AB60" s="40">
        <f t="shared" si="0"/>
        <v>3060000000</v>
      </c>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9">
        <v>3000000000</v>
      </c>
      <c r="BN60" s="69">
        <v>60000000</v>
      </c>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row>
    <row r="61" spans="1:231" s="65" customFormat="1" ht="112.5">
      <c r="A61" s="58" t="s">
        <v>83</v>
      </c>
      <c r="B61" s="58" t="s">
        <v>99</v>
      </c>
      <c r="C61" s="58" t="s">
        <v>99</v>
      </c>
      <c r="D61" s="58" t="s">
        <v>127</v>
      </c>
      <c r="E61" s="58" t="s">
        <v>129</v>
      </c>
      <c r="F61" s="59">
        <v>2019005810015</v>
      </c>
      <c r="G61" s="58" t="s">
        <v>295</v>
      </c>
      <c r="H61" s="58" t="s">
        <v>209</v>
      </c>
      <c r="I61" s="58"/>
      <c r="J61" s="58"/>
      <c r="K61" s="58"/>
      <c r="L61" s="58"/>
      <c r="M61" s="58"/>
      <c r="N61" s="58"/>
      <c r="O61" s="58"/>
      <c r="P61" s="60" t="s">
        <v>241</v>
      </c>
      <c r="Q61" s="39">
        <f t="shared" si="1"/>
        <v>520000000</v>
      </c>
      <c r="R61" s="39" t="s">
        <v>629</v>
      </c>
      <c r="S61" s="195" t="s">
        <v>630</v>
      </c>
      <c r="T61" s="39" t="s">
        <v>631</v>
      </c>
      <c r="U61" s="39" t="s">
        <v>632</v>
      </c>
      <c r="V61" s="39" t="s">
        <v>479</v>
      </c>
      <c r="W61" s="39" t="s">
        <v>480</v>
      </c>
      <c r="X61" s="39">
        <v>520000000</v>
      </c>
      <c r="Y61" s="39"/>
      <c r="Z61" s="39"/>
      <c r="AA61" s="39"/>
      <c r="AB61" s="40">
        <f t="shared" si="0"/>
        <v>520000000</v>
      </c>
      <c r="AC61" s="61"/>
      <c r="AD61" s="61"/>
      <c r="AE61" s="61"/>
      <c r="AF61" s="61"/>
      <c r="AG61" s="61">
        <v>10000000</v>
      </c>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104">
        <v>500000000</v>
      </c>
      <c r="BN61" s="69"/>
      <c r="BO61" s="105">
        <v>10000000</v>
      </c>
      <c r="BP61" s="105"/>
      <c r="BQ61" s="105"/>
      <c r="BR61" s="105"/>
      <c r="BS61" s="105"/>
      <c r="BT61" s="61"/>
      <c r="BU61" s="61"/>
      <c r="BV61" s="61"/>
      <c r="BW61" s="61"/>
      <c r="BX61" s="61"/>
      <c r="BY61" s="61"/>
      <c r="BZ61" s="61"/>
      <c r="CA61" s="61"/>
      <c r="CB61" s="61"/>
      <c r="CC61" s="61"/>
      <c r="CD61" s="61"/>
      <c r="CE61" s="61"/>
      <c r="CF61" s="61"/>
      <c r="CG61" s="61"/>
      <c r="CH61" s="61"/>
      <c r="CI61" s="61"/>
      <c r="CJ61" s="61"/>
      <c r="CK61" s="61"/>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row>
    <row r="62" spans="1:231" s="65" customFormat="1">
      <c r="A62" s="78" t="s">
        <v>83</v>
      </c>
      <c r="B62" s="78" t="s">
        <v>99</v>
      </c>
      <c r="C62" s="78" t="s">
        <v>99</v>
      </c>
      <c r="D62" s="78" t="s">
        <v>127</v>
      </c>
      <c r="E62" s="78" t="s">
        <v>221</v>
      </c>
      <c r="F62" s="83"/>
      <c r="G62" s="80"/>
      <c r="H62" s="80"/>
      <c r="I62" s="80"/>
      <c r="J62" s="80"/>
      <c r="K62" s="80"/>
      <c r="L62" s="80"/>
      <c r="M62" s="80"/>
      <c r="N62" s="80"/>
      <c r="O62" s="80"/>
      <c r="P62" s="81" t="s">
        <v>220</v>
      </c>
      <c r="Q62" s="81"/>
      <c r="R62" s="81"/>
      <c r="S62" s="81"/>
      <c r="T62" s="81"/>
      <c r="U62" s="81"/>
      <c r="V62" s="81"/>
      <c r="W62" s="81"/>
      <c r="X62" s="81"/>
      <c r="Y62" s="81"/>
      <c r="Z62" s="81"/>
      <c r="AA62" s="81"/>
      <c r="AB62" s="40">
        <f t="shared" si="0"/>
        <v>0</v>
      </c>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104"/>
      <c r="BN62" s="69"/>
      <c r="BO62" s="105"/>
      <c r="BP62" s="105"/>
      <c r="BQ62" s="105"/>
      <c r="BR62" s="105"/>
      <c r="BS62" s="105"/>
      <c r="BT62" s="61"/>
      <c r="BU62" s="61"/>
      <c r="BV62" s="61"/>
      <c r="BW62" s="61"/>
      <c r="BX62" s="61"/>
      <c r="BY62" s="61"/>
      <c r="BZ62" s="61"/>
      <c r="CA62" s="61"/>
      <c r="CB62" s="61"/>
      <c r="CC62" s="61"/>
      <c r="CD62" s="61"/>
      <c r="CE62" s="61"/>
      <c r="CF62" s="61"/>
      <c r="CG62" s="61"/>
      <c r="CH62" s="61"/>
      <c r="CI62" s="61"/>
      <c r="CJ62" s="61"/>
      <c r="CK62" s="61"/>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row>
    <row r="63" spans="1:231" s="65" customFormat="1" ht="135">
      <c r="A63" s="58" t="s">
        <v>83</v>
      </c>
      <c r="B63" s="58" t="s">
        <v>99</v>
      </c>
      <c r="C63" s="58" t="s">
        <v>99</v>
      </c>
      <c r="D63" s="58" t="s">
        <v>127</v>
      </c>
      <c r="E63" s="58" t="s">
        <v>221</v>
      </c>
      <c r="F63" s="58" t="s">
        <v>219</v>
      </c>
      <c r="G63" s="58" t="s">
        <v>296</v>
      </c>
      <c r="H63" s="58" t="s">
        <v>209</v>
      </c>
      <c r="I63" s="58"/>
      <c r="J63" s="58"/>
      <c r="K63" s="58"/>
      <c r="L63" s="58"/>
      <c r="M63" s="58"/>
      <c r="N63" s="58"/>
      <c r="O63" s="58"/>
      <c r="P63" s="60" t="s">
        <v>242</v>
      </c>
      <c r="Q63" s="39">
        <f t="shared" si="1"/>
        <v>113000000</v>
      </c>
      <c r="R63" s="39" t="s">
        <v>633</v>
      </c>
      <c r="S63" s="195" t="s">
        <v>636</v>
      </c>
      <c r="T63" s="39" t="s">
        <v>634</v>
      </c>
      <c r="U63" s="39" t="s">
        <v>635</v>
      </c>
      <c r="V63" s="39" t="s">
        <v>479</v>
      </c>
      <c r="W63" s="39" t="s">
        <v>480</v>
      </c>
      <c r="X63" s="39">
        <v>113000000</v>
      </c>
      <c r="Y63" s="39"/>
      <c r="Z63" s="39"/>
      <c r="AA63" s="39"/>
      <c r="AB63" s="40">
        <f t="shared" si="0"/>
        <v>113000000</v>
      </c>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v>113000000</v>
      </c>
      <c r="CF63" s="61"/>
      <c r="CG63" s="61"/>
      <c r="CH63" s="61"/>
      <c r="CI63" s="61"/>
      <c r="CJ63" s="61"/>
      <c r="CK63" s="61"/>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row>
    <row r="64" spans="1:231" ht="22.5">
      <c r="A64" s="28" t="s">
        <v>134</v>
      </c>
      <c r="B64" s="28"/>
      <c r="C64" s="28"/>
      <c r="D64" s="28"/>
      <c r="E64" s="28"/>
      <c r="F64" s="82"/>
      <c r="G64" s="30"/>
      <c r="H64" s="30"/>
      <c r="I64" s="30"/>
      <c r="J64" s="30"/>
      <c r="K64" s="30"/>
      <c r="L64" s="30"/>
      <c r="M64" s="30"/>
      <c r="N64" s="30"/>
      <c r="O64" s="30"/>
      <c r="P64" s="31" t="s">
        <v>135</v>
      </c>
      <c r="Q64" s="31"/>
      <c r="R64" s="31"/>
      <c r="S64" s="31"/>
      <c r="T64" s="31"/>
      <c r="U64" s="31"/>
      <c r="V64" s="31"/>
      <c r="W64" s="31"/>
      <c r="X64" s="31"/>
      <c r="Y64" s="31"/>
      <c r="Z64" s="31"/>
      <c r="AA64" s="31"/>
      <c r="AB64" s="40">
        <f t="shared" si="0"/>
        <v>0</v>
      </c>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11"/>
      <c r="HR64" s="11"/>
      <c r="HS64" s="11"/>
      <c r="HT64" s="11"/>
      <c r="HU64" s="11"/>
      <c r="HV64" s="11"/>
      <c r="HW64" s="11"/>
    </row>
    <row r="65" spans="1:231">
      <c r="A65" s="35" t="s">
        <v>134</v>
      </c>
      <c r="B65" s="35" t="s">
        <v>69</v>
      </c>
      <c r="C65" s="35"/>
      <c r="D65" s="35"/>
      <c r="E65" s="35"/>
      <c r="F65" s="36"/>
      <c r="G65" s="37"/>
      <c r="H65" s="37"/>
      <c r="I65" s="37"/>
      <c r="J65" s="37"/>
      <c r="K65" s="37"/>
      <c r="L65" s="37"/>
      <c r="M65" s="37"/>
      <c r="N65" s="37"/>
      <c r="O65" s="37"/>
      <c r="P65" s="38" t="s">
        <v>115</v>
      </c>
      <c r="Q65" s="38"/>
      <c r="R65" s="38"/>
      <c r="S65" s="38"/>
      <c r="T65" s="38"/>
      <c r="U65" s="38"/>
      <c r="V65" s="38"/>
      <c r="W65" s="38"/>
      <c r="X65" s="38"/>
      <c r="Y65" s="38"/>
      <c r="Z65" s="38"/>
      <c r="AA65" s="38"/>
      <c r="AB65" s="40">
        <f t="shared" si="0"/>
        <v>0</v>
      </c>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11"/>
      <c r="HR65" s="11"/>
      <c r="HS65" s="11"/>
      <c r="HT65" s="11"/>
      <c r="HU65" s="11"/>
      <c r="HV65" s="11"/>
      <c r="HW65" s="11"/>
    </row>
    <row r="66" spans="1:231">
      <c r="A66" s="43" t="s">
        <v>134</v>
      </c>
      <c r="B66" s="43" t="s">
        <v>69</v>
      </c>
      <c r="C66" s="43" t="s">
        <v>93</v>
      </c>
      <c r="D66" s="43"/>
      <c r="E66" s="43"/>
      <c r="F66" s="44"/>
      <c r="G66" s="43"/>
      <c r="H66" s="45"/>
      <c r="I66" s="45"/>
      <c r="J66" s="45"/>
      <c r="K66" s="45"/>
      <c r="L66" s="45"/>
      <c r="M66" s="45"/>
      <c r="N66" s="45"/>
      <c r="O66" s="45"/>
      <c r="P66" s="46" t="s">
        <v>116</v>
      </c>
      <c r="Q66" s="46"/>
      <c r="R66" s="46"/>
      <c r="S66" s="46"/>
      <c r="T66" s="46"/>
      <c r="U66" s="46"/>
      <c r="V66" s="46"/>
      <c r="W66" s="46"/>
      <c r="X66" s="46"/>
      <c r="Y66" s="46"/>
      <c r="Z66" s="46"/>
      <c r="AA66" s="46"/>
      <c r="AB66" s="40">
        <f t="shared" si="0"/>
        <v>0</v>
      </c>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11"/>
      <c r="HR66" s="11"/>
      <c r="HS66" s="11"/>
      <c r="HT66" s="11"/>
      <c r="HU66" s="11"/>
      <c r="HV66" s="11"/>
      <c r="HW66" s="11"/>
    </row>
    <row r="67" spans="1:231">
      <c r="A67" s="70" t="s">
        <v>134</v>
      </c>
      <c r="B67" s="70" t="s">
        <v>69</v>
      </c>
      <c r="C67" s="70" t="s">
        <v>93</v>
      </c>
      <c r="D67" s="70" t="s">
        <v>114</v>
      </c>
      <c r="E67" s="70"/>
      <c r="F67" s="85"/>
      <c r="G67" s="72"/>
      <c r="H67" s="72"/>
      <c r="I67" s="72"/>
      <c r="J67" s="72"/>
      <c r="K67" s="72"/>
      <c r="L67" s="72"/>
      <c r="M67" s="72"/>
      <c r="N67" s="72"/>
      <c r="O67" s="72"/>
      <c r="P67" s="73" t="s">
        <v>136</v>
      </c>
      <c r="Q67" s="73"/>
      <c r="R67" s="73"/>
      <c r="S67" s="73"/>
      <c r="T67" s="73"/>
      <c r="U67" s="73"/>
      <c r="V67" s="73"/>
      <c r="W67" s="73"/>
      <c r="X67" s="73"/>
      <c r="Y67" s="73"/>
      <c r="Z67" s="73"/>
      <c r="AA67" s="73"/>
      <c r="AB67" s="40">
        <f t="shared" si="0"/>
        <v>0</v>
      </c>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row>
    <row r="68" spans="1:231">
      <c r="A68" s="78" t="s">
        <v>134</v>
      </c>
      <c r="B68" s="78" t="s">
        <v>69</v>
      </c>
      <c r="C68" s="78" t="s">
        <v>93</v>
      </c>
      <c r="D68" s="78" t="s">
        <v>114</v>
      </c>
      <c r="E68" s="78" t="s">
        <v>137</v>
      </c>
      <c r="F68" s="79"/>
      <c r="G68" s="80"/>
      <c r="H68" s="80"/>
      <c r="I68" s="80"/>
      <c r="J68" s="80"/>
      <c r="K68" s="80"/>
      <c r="L68" s="80"/>
      <c r="M68" s="80"/>
      <c r="N68" s="80"/>
      <c r="O68" s="80"/>
      <c r="P68" s="81" t="s">
        <v>138</v>
      </c>
      <c r="Q68" s="81"/>
      <c r="R68" s="81"/>
      <c r="S68" s="81"/>
      <c r="T68" s="81"/>
      <c r="U68" s="81"/>
      <c r="V68" s="81"/>
      <c r="W68" s="81"/>
      <c r="X68" s="81"/>
      <c r="Y68" s="81"/>
      <c r="Z68" s="81"/>
      <c r="AA68" s="81"/>
      <c r="AB68" s="40">
        <f t="shared" si="0"/>
        <v>0</v>
      </c>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row>
    <row r="69" spans="1:231" s="65" customFormat="1" ht="67.5">
      <c r="A69" s="58" t="s">
        <v>134</v>
      </c>
      <c r="B69" s="58" t="s">
        <v>69</v>
      </c>
      <c r="C69" s="58" t="s">
        <v>93</v>
      </c>
      <c r="D69" s="58" t="s">
        <v>114</v>
      </c>
      <c r="E69" s="58" t="s">
        <v>137</v>
      </c>
      <c r="F69" s="59">
        <v>2019005810109</v>
      </c>
      <c r="G69" s="58" t="s">
        <v>297</v>
      </c>
      <c r="H69" s="58" t="s">
        <v>208</v>
      </c>
      <c r="I69" s="58"/>
      <c r="J69" s="58"/>
      <c r="K69" s="58"/>
      <c r="L69" s="58"/>
      <c r="M69" s="58"/>
      <c r="N69" s="58"/>
      <c r="O69" s="58"/>
      <c r="P69" s="60" t="s">
        <v>273</v>
      </c>
      <c r="Q69" s="39">
        <f t="shared" si="1"/>
        <v>70000000</v>
      </c>
      <c r="R69" s="39" t="s">
        <v>449</v>
      </c>
      <c r="S69" s="39" t="s">
        <v>450</v>
      </c>
      <c r="T69" s="39" t="s">
        <v>451</v>
      </c>
      <c r="U69" s="39" t="s">
        <v>452</v>
      </c>
      <c r="V69" s="39" t="s">
        <v>453</v>
      </c>
      <c r="W69" s="39" t="s">
        <v>439</v>
      </c>
      <c r="X69" s="39">
        <v>70000000</v>
      </c>
      <c r="Y69" s="39" t="s">
        <v>454</v>
      </c>
      <c r="Z69" s="39" t="s">
        <v>455</v>
      </c>
      <c r="AA69" s="39" t="s">
        <v>443</v>
      </c>
      <c r="AB69" s="40">
        <f t="shared" ref="AB69:AB132" si="2">SUM(AC69:CK69)</f>
        <v>70000000</v>
      </c>
      <c r="AC69" s="61"/>
      <c r="AD69" s="61"/>
      <c r="AE69" s="61"/>
      <c r="AF69" s="61"/>
      <c r="AG69" s="61"/>
      <c r="AH69" s="61"/>
      <c r="AI69" s="61"/>
      <c r="AJ69" s="61"/>
      <c r="AK69" s="61"/>
      <c r="AL69" s="61"/>
      <c r="AM69" s="61"/>
      <c r="AN69" s="61"/>
      <c r="AO69" s="61"/>
      <c r="AP69" s="61"/>
      <c r="AQ69" s="61"/>
      <c r="AR69" s="61"/>
      <c r="AS69" s="90">
        <v>28000000</v>
      </c>
      <c r="AT69" s="90">
        <v>42000000</v>
      </c>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row>
    <row r="70" spans="1:231">
      <c r="A70" s="70" t="s">
        <v>134</v>
      </c>
      <c r="B70" s="70" t="s">
        <v>69</v>
      </c>
      <c r="C70" s="70" t="s">
        <v>93</v>
      </c>
      <c r="D70" s="70" t="s">
        <v>139</v>
      </c>
      <c r="E70" s="70"/>
      <c r="F70" s="85"/>
      <c r="G70" s="70"/>
      <c r="H70" s="72"/>
      <c r="I70" s="72"/>
      <c r="J70" s="72"/>
      <c r="K70" s="72"/>
      <c r="L70" s="72"/>
      <c r="M70" s="72"/>
      <c r="N70" s="72"/>
      <c r="O70" s="72"/>
      <c r="P70" s="73" t="s">
        <v>140</v>
      </c>
      <c r="Q70" s="73"/>
      <c r="R70" s="73"/>
      <c r="S70" s="73"/>
      <c r="T70" s="73"/>
      <c r="U70" s="73"/>
      <c r="V70" s="73"/>
      <c r="W70" s="73"/>
      <c r="X70" s="73"/>
      <c r="Y70" s="73"/>
      <c r="Z70" s="73"/>
      <c r="AA70" s="73"/>
      <c r="AB70" s="40">
        <f t="shared" si="2"/>
        <v>0</v>
      </c>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11"/>
      <c r="HR70" s="11"/>
      <c r="HS70" s="11"/>
      <c r="HT70" s="11"/>
      <c r="HU70" s="11"/>
      <c r="HV70" s="11"/>
      <c r="HW70" s="11"/>
    </row>
    <row r="71" spans="1:231">
      <c r="A71" s="78" t="s">
        <v>134</v>
      </c>
      <c r="B71" s="78" t="s">
        <v>69</v>
      </c>
      <c r="C71" s="78" t="s">
        <v>93</v>
      </c>
      <c r="D71" s="78" t="s">
        <v>139</v>
      </c>
      <c r="E71" s="78" t="s">
        <v>141</v>
      </c>
      <c r="F71" s="79"/>
      <c r="G71" s="78"/>
      <c r="H71" s="80"/>
      <c r="I71" s="80"/>
      <c r="J71" s="80"/>
      <c r="K71" s="80"/>
      <c r="L71" s="80"/>
      <c r="M71" s="80"/>
      <c r="N71" s="80"/>
      <c r="O71" s="80"/>
      <c r="P71" s="81" t="s">
        <v>142</v>
      </c>
      <c r="Q71" s="81"/>
      <c r="R71" s="81"/>
      <c r="S71" s="81"/>
      <c r="T71" s="81"/>
      <c r="U71" s="81"/>
      <c r="V71" s="81"/>
      <c r="W71" s="81"/>
      <c r="X71" s="81"/>
      <c r="Y71" s="81"/>
      <c r="Z71" s="81"/>
      <c r="AA71" s="81"/>
      <c r="AB71" s="40">
        <f t="shared" si="2"/>
        <v>0</v>
      </c>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row>
    <row r="72" spans="1:231" s="65" customFormat="1" ht="112.5">
      <c r="A72" s="58" t="s">
        <v>134</v>
      </c>
      <c r="B72" s="58" t="s">
        <v>69</v>
      </c>
      <c r="C72" s="58" t="s">
        <v>93</v>
      </c>
      <c r="D72" s="58" t="s">
        <v>139</v>
      </c>
      <c r="E72" s="58" t="s">
        <v>141</v>
      </c>
      <c r="F72" s="59">
        <v>2019005810122</v>
      </c>
      <c r="G72" s="58" t="s">
        <v>298</v>
      </c>
      <c r="H72" s="58" t="s">
        <v>208</v>
      </c>
      <c r="I72" s="58"/>
      <c r="J72" s="58"/>
      <c r="K72" s="58"/>
      <c r="L72" s="58"/>
      <c r="M72" s="58"/>
      <c r="N72" s="58"/>
      <c r="O72" s="58"/>
      <c r="P72" s="106" t="s">
        <v>243</v>
      </c>
      <c r="Q72" s="39">
        <f t="shared" si="1"/>
        <v>200000000</v>
      </c>
      <c r="R72" s="39" t="s">
        <v>466</v>
      </c>
      <c r="S72" s="39" t="s">
        <v>467</v>
      </c>
      <c r="T72" s="39" t="s">
        <v>468</v>
      </c>
      <c r="U72" s="39" t="s">
        <v>469</v>
      </c>
      <c r="V72" s="39" t="s">
        <v>453</v>
      </c>
      <c r="W72" s="39" t="s">
        <v>439</v>
      </c>
      <c r="X72" s="39">
        <v>200000000</v>
      </c>
      <c r="Y72" s="39" t="s">
        <v>454</v>
      </c>
      <c r="Z72" s="39" t="s">
        <v>470</v>
      </c>
      <c r="AA72" s="39"/>
      <c r="AB72" s="40">
        <f t="shared" si="2"/>
        <v>200000000</v>
      </c>
      <c r="AC72" s="61"/>
      <c r="AD72" s="61"/>
      <c r="AE72" s="61"/>
      <c r="AF72" s="61"/>
      <c r="AG72" s="61"/>
      <c r="AH72" s="61"/>
      <c r="AI72" s="61"/>
      <c r="AJ72" s="61"/>
      <c r="AK72" s="61"/>
      <c r="AL72" s="61"/>
      <c r="AM72" s="61"/>
      <c r="AN72" s="61">
        <f>302490000-200000000</f>
        <v>102490000</v>
      </c>
      <c r="AO72" s="61"/>
      <c r="AP72" s="61"/>
      <c r="AQ72" s="61"/>
      <c r="AR72" s="61"/>
      <c r="AS72" s="61"/>
      <c r="AT72" s="61"/>
      <c r="AU72" s="61"/>
      <c r="AV72" s="61"/>
      <c r="AW72" s="61"/>
      <c r="AX72" s="61"/>
      <c r="AY72" s="61"/>
      <c r="AZ72" s="61"/>
      <c r="BA72" s="61"/>
      <c r="BB72" s="61"/>
      <c r="BC72" s="61"/>
      <c r="BD72" s="61"/>
      <c r="BE72" s="61"/>
      <c r="BF72" s="61"/>
      <c r="BG72" s="61"/>
      <c r="BH72" s="61"/>
      <c r="BI72" s="69">
        <v>96000000</v>
      </c>
      <c r="BJ72" s="69">
        <v>1500000</v>
      </c>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105">
        <v>10000</v>
      </c>
      <c r="CK72" s="61"/>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4"/>
      <c r="HT72" s="64"/>
      <c r="HU72" s="64"/>
      <c r="HV72" s="64"/>
      <c r="HW72" s="64"/>
    </row>
    <row r="73" spans="1:231">
      <c r="A73" s="35" t="s">
        <v>134</v>
      </c>
      <c r="B73" s="35" t="s">
        <v>93</v>
      </c>
      <c r="C73" s="35"/>
      <c r="D73" s="35"/>
      <c r="E73" s="35"/>
      <c r="F73" s="36"/>
      <c r="G73" s="37"/>
      <c r="H73" s="37"/>
      <c r="I73" s="37"/>
      <c r="J73" s="37"/>
      <c r="K73" s="37"/>
      <c r="L73" s="37"/>
      <c r="M73" s="37"/>
      <c r="N73" s="37"/>
      <c r="O73" s="37"/>
      <c r="P73" s="38" t="s">
        <v>143</v>
      </c>
      <c r="Q73" s="38"/>
      <c r="R73" s="38"/>
      <c r="S73" s="38"/>
      <c r="T73" s="38"/>
      <c r="U73" s="38"/>
      <c r="V73" s="38"/>
      <c r="W73" s="38"/>
      <c r="X73" s="38"/>
      <c r="Y73" s="38"/>
      <c r="Z73" s="38"/>
      <c r="AA73" s="38"/>
      <c r="AB73" s="40">
        <f t="shared" si="2"/>
        <v>0</v>
      </c>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row>
    <row r="74" spans="1:231">
      <c r="A74" s="43" t="s">
        <v>134</v>
      </c>
      <c r="B74" s="43" t="s">
        <v>93</v>
      </c>
      <c r="C74" s="43" t="s">
        <v>71</v>
      </c>
      <c r="D74" s="43"/>
      <c r="E74" s="43"/>
      <c r="F74" s="44"/>
      <c r="G74" s="43"/>
      <c r="H74" s="45"/>
      <c r="I74" s="45"/>
      <c r="J74" s="45"/>
      <c r="K74" s="45"/>
      <c r="L74" s="45"/>
      <c r="M74" s="45"/>
      <c r="N74" s="45"/>
      <c r="O74" s="45"/>
      <c r="P74" s="46" t="s">
        <v>144</v>
      </c>
      <c r="Q74" s="46"/>
      <c r="R74" s="46"/>
      <c r="S74" s="46"/>
      <c r="T74" s="46"/>
      <c r="U74" s="46"/>
      <c r="V74" s="46"/>
      <c r="W74" s="46"/>
      <c r="X74" s="46"/>
      <c r="Y74" s="46"/>
      <c r="Z74" s="46"/>
      <c r="AA74" s="46"/>
      <c r="AB74" s="40">
        <f t="shared" si="2"/>
        <v>0</v>
      </c>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row>
    <row r="75" spans="1:231">
      <c r="A75" s="70" t="s">
        <v>134</v>
      </c>
      <c r="B75" s="70" t="s">
        <v>93</v>
      </c>
      <c r="C75" s="70" t="s">
        <v>71</v>
      </c>
      <c r="D75" s="70" t="s">
        <v>145</v>
      </c>
      <c r="E75" s="70"/>
      <c r="F75" s="85"/>
      <c r="G75" s="72"/>
      <c r="H75" s="72"/>
      <c r="I75" s="72"/>
      <c r="J75" s="72"/>
      <c r="K75" s="72"/>
      <c r="L75" s="72"/>
      <c r="M75" s="72"/>
      <c r="N75" s="72"/>
      <c r="O75" s="72"/>
      <c r="P75" s="73" t="s">
        <v>146</v>
      </c>
      <c r="Q75" s="73"/>
      <c r="R75" s="73"/>
      <c r="S75" s="73"/>
      <c r="T75" s="73"/>
      <c r="U75" s="73"/>
      <c r="V75" s="73"/>
      <c r="W75" s="73"/>
      <c r="X75" s="73"/>
      <c r="Y75" s="73"/>
      <c r="Z75" s="73"/>
      <c r="AA75" s="73"/>
      <c r="AB75" s="40">
        <f t="shared" si="2"/>
        <v>0</v>
      </c>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row>
    <row r="76" spans="1:231">
      <c r="A76" s="78" t="s">
        <v>134</v>
      </c>
      <c r="B76" s="78" t="s">
        <v>93</v>
      </c>
      <c r="C76" s="78" t="s">
        <v>71</v>
      </c>
      <c r="D76" s="78" t="s">
        <v>145</v>
      </c>
      <c r="E76" s="78" t="s">
        <v>147</v>
      </c>
      <c r="F76" s="83"/>
      <c r="G76" s="80"/>
      <c r="H76" s="80"/>
      <c r="I76" s="80"/>
      <c r="J76" s="80"/>
      <c r="K76" s="80"/>
      <c r="L76" s="80"/>
      <c r="M76" s="80"/>
      <c r="N76" s="80"/>
      <c r="O76" s="80"/>
      <c r="P76" s="81" t="s">
        <v>148</v>
      </c>
      <c r="Q76" s="81"/>
      <c r="R76" s="81"/>
      <c r="S76" s="81"/>
      <c r="T76" s="81"/>
      <c r="U76" s="81"/>
      <c r="V76" s="81"/>
      <c r="W76" s="81"/>
      <c r="X76" s="81"/>
      <c r="Y76" s="81"/>
      <c r="Z76" s="81"/>
      <c r="AA76" s="81"/>
      <c r="AB76" s="40">
        <f t="shared" si="2"/>
        <v>0</v>
      </c>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row>
    <row r="77" spans="1:231" s="65" customFormat="1" ht="101.25">
      <c r="A77" s="68" t="s">
        <v>134</v>
      </c>
      <c r="B77" s="58" t="s">
        <v>93</v>
      </c>
      <c r="C77" s="58" t="s">
        <v>71</v>
      </c>
      <c r="D77" s="58" t="s">
        <v>145</v>
      </c>
      <c r="E77" s="58" t="s">
        <v>147</v>
      </c>
      <c r="F77" s="59">
        <v>2019005810137</v>
      </c>
      <c r="G77" s="58" t="s">
        <v>299</v>
      </c>
      <c r="H77" s="58" t="s">
        <v>209</v>
      </c>
      <c r="I77" s="58"/>
      <c r="J77" s="58"/>
      <c r="K77" s="58"/>
      <c r="L77" s="58"/>
      <c r="M77" s="58"/>
      <c r="N77" s="58"/>
      <c r="O77" s="58"/>
      <c r="P77" s="60" t="s">
        <v>191</v>
      </c>
      <c r="Q77" s="39">
        <f t="shared" ref="Q77:Q170" si="3">AB77</f>
        <v>97500000</v>
      </c>
      <c r="R77" s="39" t="s">
        <v>456</v>
      </c>
      <c r="S77" s="39" t="s">
        <v>457</v>
      </c>
      <c r="T77" s="39" t="s">
        <v>458</v>
      </c>
      <c r="U77" s="39" t="s">
        <v>464</v>
      </c>
      <c r="V77" s="39" t="s">
        <v>453</v>
      </c>
      <c r="W77" s="39" t="s">
        <v>439</v>
      </c>
      <c r="X77" s="39">
        <v>97500000</v>
      </c>
      <c r="Y77" s="39" t="s">
        <v>454</v>
      </c>
      <c r="Z77" s="39" t="s">
        <v>459</v>
      </c>
      <c r="AA77" s="39" t="s">
        <v>443</v>
      </c>
      <c r="AB77" s="40">
        <f t="shared" si="2"/>
        <v>97500000</v>
      </c>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9">
        <v>96000000</v>
      </c>
      <c r="BJ77" s="61">
        <v>1500000</v>
      </c>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row>
    <row r="78" spans="1:231" s="65" customFormat="1" ht="67.5">
      <c r="A78" s="68" t="s">
        <v>134</v>
      </c>
      <c r="B78" s="58" t="s">
        <v>93</v>
      </c>
      <c r="C78" s="58" t="s">
        <v>71</v>
      </c>
      <c r="D78" s="58" t="s">
        <v>145</v>
      </c>
      <c r="E78" s="58" t="s">
        <v>147</v>
      </c>
      <c r="F78" s="59">
        <v>2019005810155</v>
      </c>
      <c r="G78" s="58" t="s">
        <v>300</v>
      </c>
      <c r="H78" s="58" t="s">
        <v>209</v>
      </c>
      <c r="I78" s="58"/>
      <c r="J78" s="58"/>
      <c r="K78" s="58"/>
      <c r="L78" s="58"/>
      <c r="M78" s="58"/>
      <c r="N78" s="58"/>
      <c r="O78" s="58"/>
      <c r="P78" s="106" t="s">
        <v>192</v>
      </c>
      <c r="Q78" s="39">
        <f t="shared" si="3"/>
        <v>371950000</v>
      </c>
      <c r="R78" s="39" t="s">
        <v>460</v>
      </c>
      <c r="S78" s="39" t="s">
        <v>461</v>
      </c>
      <c r="T78" s="39" t="s">
        <v>462</v>
      </c>
      <c r="U78" s="39" t="s">
        <v>465</v>
      </c>
      <c r="V78" s="39" t="s">
        <v>453</v>
      </c>
      <c r="W78" s="39" t="s">
        <v>439</v>
      </c>
      <c r="X78" s="39">
        <v>371950000</v>
      </c>
      <c r="Y78" s="39" t="s">
        <v>454</v>
      </c>
      <c r="Z78" s="39" t="s">
        <v>463</v>
      </c>
      <c r="AA78" s="39" t="s">
        <v>443</v>
      </c>
      <c r="AB78" s="40">
        <f t="shared" si="2"/>
        <v>371950000</v>
      </c>
      <c r="AC78" s="61"/>
      <c r="AD78" s="61"/>
      <c r="AE78" s="61"/>
      <c r="AF78" s="61"/>
      <c r="AG78" s="61"/>
      <c r="AH78" s="61"/>
      <c r="AI78" s="61"/>
      <c r="AJ78" s="61"/>
      <c r="AK78" s="90">
        <v>17000000</v>
      </c>
      <c r="AL78" s="90">
        <v>5000000</v>
      </c>
      <c r="AM78" s="90">
        <v>2000000</v>
      </c>
      <c r="AN78" s="90">
        <v>140000000</v>
      </c>
      <c r="AO78" s="90">
        <v>400000</v>
      </c>
      <c r="AP78" s="90">
        <v>1300000</v>
      </c>
      <c r="AQ78" s="61"/>
      <c r="AR78" s="90">
        <v>13000000</v>
      </c>
      <c r="AS78" s="90">
        <v>400000</v>
      </c>
      <c r="AT78" s="90">
        <v>600000</v>
      </c>
      <c r="AU78" s="90">
        <v>6500000</v>
      </c>
      <c r="AV78" s="90">
        <v>10000</v>
      </c>
      <c r="AW78" s="90">
        <v>70000</v>
      </c>
      <c r="AX78" s="90">
        <v>3000000</v>
      </c>
      <c r="AY78" s="90">
        <v>1000000</v>
      </c>
      <c r="AZ78" s="90">
        <v>350000</v>
      </c>
      <c r="BA78" s="90">
        <v>1200000</v>
      </c>
      <c r="BB78" s="90">
        <v>180000000</v>
      </c>
      <c r="BC78" s="90">
        <v>120000</v>
      </c>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row>
    <row r="79" spans="1:231">
      <c r="A79" s="28" t="s">
        <v>131</v>
      </c>
      <c r="B79" s="28"/>
      <c r="C79" s="28"/>
      <c r="D79" s="28"/>
      <c r="E79" s="28"/>
      <c r="F79" s="82"/>
      <c r="G79" s="30"/>
      <c r="H79" s="30"/>
      <c r="I79" s="30"/>
      <c r="J79" s="30"/>
      <c r="K79" s="30"/>
      <c r="L79" s="30"/>
      <c r="M79" s="30"/>
      <c r="N79" s="30"/>
      <c r="O79" s="30"/>
      <c r="P79" s="31" t="s">
        <v>149</v>
      </c>
      <c r="Q79" s="31"/>
      <c r="R79" s="31"/>
      <c r="S79" s="31"/>
      <c r="T79" s="31"/>
      <c r="U79" s="31"/>
      <c r="V79" s="31"/>
      <c r="W79" s="31"/>
      <c r="X79" s="31"/>
      <c r="Y79" s="31"/>
      <c r="Z79" s="31"/>
      <c r="AA79" s="31"/>
      <c r="AB79" s="40">
        <f t="shared" si="2"/>
        <v>0</v>
      </c>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row>
    <row r="80" spans="1:231">
      <c r="A80" s="35" t="s">
        <v>131</v>
      </c>
      <c r="B80" s="35" t="s">
        <v>99</v>
      </c>
      <c r="C80" s="35"/>
      <c r="D80" s="35"/>
      <c r="E80" s="35"/>
      <c r="F80" s="84"/>
      <c r="G80" s="37"/>
      <c r="H80" s="37"/>
      <c r="I80" s="37"/>
      <c r="J80" s="37"/>
      <c r="K80" s="37"/>
      <c r="L80" s="37"/>
      <c r="M80" s="37"/>
      <c r="N80" s="37"/>
      <c r="O80" s="37"/>
      <c r="P80" s="38" t="s">
        <v>100</v>
      </c>
      <c r="Q80" s="38"/>
      <c r="R80" s="38"/>
      <c r="S80" s="38"/>
      <c r="T80" s="38"/>
      <c r="U80" s="38"/>
      <c r="V80" s="38"/>
      <c r="W80" s="38"/>
      <c r="X80" s="38"/>
      <c r="Y80" s="38"/>
      <c r="Z80" s="38"/>
      <c r="AA80" s="38"/>
      <c r="AB80" s="40">
        <f t="shared" si="2"/>
        <v>0</v>
      </c>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42"/>
      <c r="HR80" s="42"/>
      <c r="HS80" s="42"/>
      <c r="HT80" s="42"/>
      <c r="HU80" s="42"/>
      <c r="HV80" s="42"/>
      <c r="HW80" s="42"/>
    </row>
    <row r="81" spans="1:231">
      <c r="A81" s="43" t="s">
        <v>131</v>
      </c>
      <c r="B81" s="43" t="s">
        <v>99</v>
      </c>
      <c r="C81" s="43" t="s">
        <v>99</v>
      </c>
      <c r="D81" s="43"/>
      <c r="E81" s="43"/>
      <c r="F81" s="44"/>
      <c r="G81" s="43"/>
      <c r="H81" s="45"/>
      <c r="I81" s="45"/>
      <c r="J81" s="45"/>
      <c r="K81" s="45"/>
      <c r="L81" s="45"/>
      <c r="M81" s="45"/>
      <c r="N81" s="45"/>
      <c r="O81" s="45"/>
      <c r="P81" s="46" t="s">
        <v>111</v>
      </c>
      <c r="Q81" s="46"/>
      <c r="R81" s="46"/>
      <c r="S81" s="46"/>
      <c r="T81" s="46"/>
      <c r="U81" s="46"/>
      <c r="V81" s="46"/>
      <c r="W81" s="46"/>
      <c r="X81" s="46"/>
      <c r="Y81" s="46"/>
      <c r="Z81" s="46"/>
      <c r="AA81" s="46"/>
      <c r="AB81" s="40">
        <f t="shared" si="2"/>
        <v>0</v>
      </c>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42"/>
      <c r="HR81" s="42"/>
      <c r="HS81" s="42"/>
      <c r="HT81" s="42"/>
      <c r="HU81" s="42"/>
      <c r="HV81" s="42"/>
      <c r="HW81" s="42"/>
    </row>
    <row r="82" spans="1:231" ht="22.5">
      <c r="A82" s="70" t="s">
        <v>131</v>
      </c>
      <c r="B82" s="70" t="s">
        <v>99</v>
      </c>
      <c r="C82" s="70" t="s">
        <v>99</v>
      </c>
      <c r="D82" s="70" t="s">
        <v>93</v>
      </c>
      <c r="E82" s="70"/>
      <c r="F82" s="71"/>
      <c r="G82" s="72"/>
      <c r="H82" s="72"/>
      <c r="I82" s="72"/>
      <c r="J82" s="72"/>
      <c r="K82" s="72"/>
      <c r="L82" s="72"/>
      <c r="M82" s="72"/>
      <c r="N82" s="72"/>
      <c r="O82" s="72"/>
      <c r="P82" s="73" t="s">
        <v>150</v>
      </c>
      <c r="Q82" s="73"/>
      <c r="R82" s="73"/>
      <c r="S82" s="73"/>
      <c r="T82" s="73"/>
      <c r="U82" s="73"/>
      <c r="V82" s="73"/>
      <c r="W82" s="73"/>
      <c r="X82" s="73"/>
      <c r="Y82" s="73"/>
      <c r="Z82" s="73"/>
      <c r="AA82" s="73"/>
      <c r="AB82" s="40">
        <f t="shared" si="2"/>
        <v>0</v>
      </c>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42"/>
      <c r="HR82" s="42"/>
      <c r="HS82" s="42"/>
      <c r="HT82" s="42"/>
      <c r="HU82" s="42"/>
      <c r="HV82" s="42"/>
      <c r="HW82" s="42"/>
    </row>
    <row r="83" spans="1:231">
      <c r="A83" s="78" t="s">
        <v>131</v>
      </c>
      <c r="B83" s="78" t="s">
        <v>99</v>
      </c>
      <c r="C83" s="78" t="s">
        <v>99</v>
      </c>
      <c r="D83" s="78" t="s">
        <v>93</v>
      </c>
      <c r="E83" s="78" t="s">
        <v>151</v>
      </c>
      <c r="F83" s="79"/>
      <c r="G83" s="80"/>
      <c r="H83" s="80"/>
      <c r="I83" s="80"/>
      <c r="J83" s="80"/>
      <c r="K83" s="80"/>
      <c r="L83" s="80"/>
      <c r="M83" s="80"/>
      <c r="N83" s="80"/>
      <c r="O83" s="80"/>
      <c r="P83" s="81" t="s">
        <v>152</v>
      </c>
      <c r="Q83" s="81"/>
      <c r="R83" s="81"/>
      <c r="S83" s="81"/>
      <c r="T83" s="81"/>
      <c r="U83" s="81"/>
      <c r="V83" s="81"/>
      <c r="W83" s="81"/>
      <c r="X83" s="81"/>
      <c r="Y83" s="81"/>
      <c r="Z83" s="81"/>
      <c r="AA83" s="81"/>
      <c r="AB83" s="40">
        <f t="shared" si="2"/>
        <v>0</v>
      </c>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42"/>
      <c r="HR83" s="42"/>
      <c r="HS83" s="42"/>
      <c r="HT83" s="42"/>
      <c r="HU83" s="42"/>
      <c r="HV83" s="42"/>
      <c r="HW83" s="42"/>
    </row>
    <row r="84" spans="1:231" s="65" customFormat="1" ht="70.5" customHeight="1">
      <c r="A84" s="58" t="s">
        <v>131</v>
      </c>
      <c r="B84" s="58" t="s">
        <v>99</v>
      </c>
      <c r="C84" s="58" t="s">
        <v>99</v>
      </c>
      <c r="D84" s="58" t="s">
        <v>93</v>
      </c>
      <c r="E84" s="58" t="s">
        <v>151</v>
      </c>
      <c r="F84" s="59">
        <v>2018005810017</v>
      </c>
      <c r="G84" s="58" t="s">
        <v>301</v>
      </c>
      <c r="H84" s="58" t="s">
        <v>209</v>
      </c>
      <c r="I84" s="58"/>
      <c r="J84" s="58"/>
      <c r="K84" s="58"/>
      <c r="L84" s="58"/>
      <c r="M84" s="58"/>
      <c r="N84" s="58"/>
      <c r="O84" s="58"/>
      <c r="P84" s="106" t="s">
        <v>222</v>
      </c>
      <c r="Q84" s="39">
        <f t="shared" si="3"/>
        <v>2948500000</v>
      </c>
      <c r="R84" s="199" t="s">
        <v>637</v>
      </c>
      <c r="S84" s="199" t="s">
        <v>638</v>
      </c>
      <c r="T84" s="199" t="s">
        <v>639</v>
      </c>
      <c r="U84" s="199" t="s">
        <v>640</v>
      </c>
      <c r="V84" s="200" t="s">
        <v>479</v>
      </c>
      <c r="W84" s="200" t="s">
        <v>480</v>
      </c>
      <c r="X84" s="201">
        <v>2948500000</v>
      </c>
      <c r="Y84" s="202" t="s">
        <v>641</v>
      </c>
      <c r="Z84" s="199" t="s">
        <v>642</v>
      </c>
      <c r="AA84" s="199" t="s">
        <v>643</v>
      </c>
      <c r="AB84" s="40">
        <f t="shared" si="2"/>
        <v>2948500000</v>
      </c>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9">
        <v>96000000</v>
      </c>
      <c r="BJ84" s="61">
        <v>1500000</v>
      </c>
      <c r="BK84" s="61"/>
      <c r="BL84" s="61"/>
      <c r="BM84" s="61"/>
      <c r="BN84" s="61"/>
      <c r="BO84" s="61"/>
      <c r="BP84" s="61"/>
      <c r="BQ84" s="61"/>
      <c r="BR84" s="61"/>
      <c r="BS84" s="61"/>
      <c r="BT84" s="61"/>
      <c r="BU84" s="61"/>
      <c r="BV84" s="61"/>
      <c r="BW84" s="61"/>
      <c r="BX84" s="61"/>
      <c r="BY84" s="61"/>
      <c r="BZ84" s="61"/>
      <c r="CA84" s="61"/>
      <c r="CB84" s="107">
        <v>2600000000</v>
      </c>
      <c r="CC84" s="107">
        <v>250000000</v>
      </c>
      <c r="CD84" s="61"/>
      <c r="CE84" s="61"/>
      <c r="CF84" s="105">
        <v>1000000</v>
      </c>
      <c r="CG84" s="61"/>
      <c r="CH84" s="61"/>
      <c r="CI84" s="61"/>
      <c r="CJ84" s="61"/>
      <c r="CK84" s="61"/>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row>
    <row r="85" spans="1:231">
      <c r="A85" s="78" t="s">
        <v>131</v>
      </c>
      <c r="B85" s="78" t="s">
        <v>99</v>
      </c>
      <c r="C85" s="78" t="s">
        <v>99</v>
      </c>
      <c r="D85" s="78" t="s">
        <v>93</v>
      </c>
      <c r="E85" s="78" t="s">
        <v>127</v>
      </c>
      <c r="F85" s="79"/>
      <c r="G85" s="80"/>
      <c r="H85" s="80"/>
      <c r="I85" s="80"/>
      <c r="J85" s="80"/>
      <c r="K85" s="80"/>
      <c r="L85" s="80"/>
      <c r="M85" s="80"/>
      <c r="N85" s="80"/>
      <c r="O85" s="80"/>
      <c r="P85" s="81" t="s">
        <v>153</v>
      </c>
      <c r="Q85" s="81"/>
      <c r="R85" s="203"/>
      <c r="S85" s="203"/>
      <c r="T85" s="203"/>
      <c r="U85" s="203"/>
      <c r="V85" s="203"/>
      <c r="W85" s="203"/>
      <c r="X85" s="203"/>
      <c r="Y85" s="203"/>
      <c r="Z85" s="203"/>
      <c r="AA85" s="203"/>
      <c r="AB85" s="40">
        <f t="shared" si="2"/>
        <v>0</v>
      </c>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row>
    <row r="86" spans="1:231" s="65" customFormat="1" ht="78.75">
      <c r="A86" s="58" t="s">
        <v>131</v>
      </c>
      <c r="B86" s="58" t="s">
        <v>99</v>
      </c>
      <c r="C86" s="58" t="s">
        <v>99</v>
      </c>
      <c r="D86" s="58" t="s">
        <v>93</v>
      </c>
      <c r="E86" s="58" t="s">
        <v>127</v>
      </c>
      <c r="F86" s="59">
        <v>2019005810176</v>
      </c>
      <c r="G86" s="58" t="s">
        <v>302</v>
      </c>
      <c r="H86" s="58" t="s">
        <v>224</v>
      </c>
      <c r="I86" s="58"/>
      <c r="J86" s="58"/>
      <c r="K86" s="58"/>
      <c r="L86" s="58"/>
      <c r="M86" s="58"/>
      <c r="N86" s="58"/>
      <c r="O86" s="58"/>
      <c r="P86" s="106" t="s">
        <v>223</v>
      </c>
      <c r="Q86" s="39">
        <f t="shared" si="3"/>
        <v>303750000</v>
      </c>
      <c r="R86" s="198" t="s">
        <v>644</v>
      </c>
      <c r="S86" s="198" t="s">
        <v>645</v>
      </c>
      <c r="T86" s="198" t="s">
        <v>646</v>
      </c>
      <c r="U86" s="198" t="s">
        <v>647</v>
      </c>
      <c r="V86" s="198" t="s">
        <v>479</v>
      </c>
      <c r="W86" s="217" t="s">
        <v>480</v>
      </c>
      <c r="X86" s="198">
        <v>2000000000</v>
      </c>
      <c r="Y86" s="198" t="s">
        <v>149</v>
      </c>
      <c r="Z86" s="198" t="s">
        <v>648</v>
      </c>
      <c r="AA86" s="198"/>
      <c r="AB86" s="40">
        <f t="shared" si="2"/>
        <v>303750000</v>
      </c>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9">
        <v>300000000</v>
      </c>
      <c r="BE86" s="61">
        <v>3750000</v>
      </c>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4"/>
      <c r="HR86" s="64"/>
      <c r="HS86" s="64"/>
      <c r="HT86" s="64"/>
      <c r="HU86" s="64"/>
      <c r="HV86" s="64"/>
      <c r="HW86" s="64"/>
    </row>
    <row r="87" spans="1:231">
      <c r="A87" s="35" t="s">
        <v>131</v>
      </c>
      <c r="B87" s="35" t="s">
        <v>69</v>
      </c>
      <c r="C87" s="35"/>
      <c r="D87" s="35"/>
      <c r="E87" s="35"/>
      <c r="F87" s="36"/>
      <c r="G87" s="37"/>
      <c r="H87" s="37"/>
      <c r="I87" s="37"/>
      <c r="J87" s="37"/>
      <c r="K87" s="37"/>
      <c r="L87" s="37"/>
      <c r="M87" s="37"/>
      <c r="N87" s="37"/>
      <c r="O87" s="37"/>
      <c r="P87" s="38" t="s">
        <v>115</v>
      </c>
      <c r="Q87" s="38"/>
      <c r="R87" s="204"/>
      <c r="S87" s="204"/>
      <c r="T87" s="204"/>
      <c r="U87" s="204"/>
      <c r="V87" s="204"/>
      <c r="W87" s="204"/>
      <c r="X87" s="204"/>
      <c r="Y87" s="204"/>
      <c r="Z87" s="204"/>
      <c r="AA87" s="204"/>
      <c r="AB87" s="40">
        <f t="shared" si="2"/>
        <v>0</v>
      </c>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11"/>
      <c r="HR87" s="11"/>
      <c r="HS87" s="11"/>
      <c r="HT87" s="11"/>
      <c r="HU87" s="11"/>
      <c r="HV87" s="11"/>
      <c r="HW87" s="11"/>
    </row>
    <row r="88" spans="1:231">
      <c r="A88" s="43" t="s">
        <v>131</v>
      </c>
      <c r="B88" s="43" t="s">
        <v>69</v>
      </c>
      <c r="C88" s="43" t="s">
        <v>93</v>
      </c>
      <c r="D88" s="43"/>
      <c r="E88" s="43"/>
      <c r="F88" s="44"/>
      <c r="G88" s="43"/>
      <c r="H88" s="45"/>
      <c r="I88" s="45"/>
      <c r="J88" s="45"/>
      <c r="K88" s="45"/>
      <c r="L88" s="45"/>
      <c r="M88" s="45"/>
      <c r="N88" s="45"/>
      <c r="O88" s="45"/>
      <c r="P88" s="46" t="s">
        <v>116</v>
      </c>
      <c r="Q88" s="46"/>
      <c r="R88" s="205"/>
      <c r="S88" s="205"/>
      <c r="T88" s="205"/>
      <c r="U88" s="205"/>
      <c r="V88" s="205"/>
      <c r="W88" s="205"/>
      <c r="X88" s="205"/>
      <c r="Y88" s="205"/>
      <c r="Z88" s="205"/>
      <c r="AA88" s="205"/>
      <c r="AB88" s="40">
        <f t="shared" si="2"/>
        <v>0</v>
      </c>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11"/>
      <c r="HR88" s="11"/>
      <c r="HS88" s="11"/>
      <c r="HT88" s="11"/>
      <c r="HU88" s="11"/>
      <c r="HV88" s="11"/>
      <c r="HW88" s="11"/>
    </row>
    <row r="89" spans="1:231">
      <c r="A89" s="70" t="s">
        <v>131</v>
      </c>
      <c r="B89" s="70" t="s">
        <v>69</v>
      </c>
      <c r="C89" s="70" t="s">
        <v>93</v>
      </c>
      <c r="D89" s="70" t="s">
        <v>114</v>
      </c>
      <c r="E89" s="70"/>
      <c r="F89" s="85"/>
      <c r="G89" s="72"/>
      <c r="H89" s="72"/>
      <c r="I89" s="72"/>
      <c r="J89" s="72"/>
      <c r="K89" s="72"/>
      <c r="L89" s="72"/>
      <c r="M89" s="72"/>
      <c r="N89" s="72"/>
      <c r="O89" s="72"/>
      <c r="P89" s="73" t="s">
        <v>136</v>
      </c>
      <c r="Q89" s="73"/>
      <c r="R89" s="206"/>
      <c r="S89" s="206"/>
      <c r="T89" s="206"/>
      <c r="U89" s="206"/>
      <c r="V89" s="206"/>
      <c r="W89" s="206"/>
      <c r="X89" s="206"/>
      <c r="Y89" s="206"/>
      <c r="Z89" s="206"/>
      <c r="AA89" s="206"/>
      <c r="AB89" s="40">
        <f t="shared" si="2"/>
        <v>0</v>
      </c>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11"/>
      <c r="HR89" s="11"/>
      <c r="HS89" s="11"/>
      <c r="HT89" s="11"/>
      <c r="HU89" s="11"/>
      <c r="HV89" s="11"/>
      <c r="HW89" s="11"/>
    </row>
    <row r="90" spans="1:231">
      <c r="A90" s="78" t="s">
        <v>131</v>
      </c>
      <c r="B90" s="78" t="s">
        <v>69</v>
      </c>
      <c r="C90" s="78" t="s">
        <v>93</v>
      </c>
      <c r="D90" s="78" t="s">
        <v>114</v>
      </c>
      <c r="E90" s="78" t="s">
        <v>155</v>
      </c>
      <c r="F90" s="79"/>
      <c r="G90" s="80"/>
      <c r="H90" s="80"/>
      <c r="I90" s="80"/>
      <c r="J90" s="80"/>
      <c r="K90" s="80"/>
      <c r="L90" s="80"/>
      <c r="M90" s="80"/>
      <c r="N90" s="80"/>
      <c r="O90" s="80"/>
      <c r="P90" s="81" t="s">
        <v>156</v>
      </c>
      <c r="Q90" s="81"/>
      <c r="R90" s="203"/>
      <c r="S90" s="203"/>
      <c r="T90" s="203"/>
      <c r="U90" s="203"/>
      <c r="V90" s="203"/>
      <c r="W90" s="203"/>
      <c r="X90" s="203"/>
      <c r="Y90" s="203"/>
      <c r="Z90" s="203"/>
      <c r="AA90" s="203"/>
      <c r="AB90" s="40">
        <f t="shared" si="2"/>
        <v>0</v>
      </c>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row>
    <row r="91" spans="1:231" s="65" customFormat="1" ht="36" customHeight="1">
      <c r="A91" s="58" t="s">
        <v>131</v>
      </c>
      <c r="B91" s="58" t="s">
        <v>69</v>
      </c>
      <c r="C91" s="58" t="s">
        <v>93</v>
      </c>
      <c r="D91" s="58" t="s">
        <v>114</v>
      </c>
      <c r="E91" s="58" t="s">
        <v>155</v>
      </c>
      <c r="F91" s="59">
        <v>2019005810173</v>
      </c>
      <c r="G91" s="58" t="s">
        <v>303</v>
      </c>
      <c r="H91" s="58" t="s">
        <v>208</v>
      </c>
      <c r="I91" s="58"/>
      <c r="J91" s="58"/>
      <c r="K91" s="58"/>
      <c r="L91" s="58"/>
      <c r="M91" s="58"/>
      <c r="N91" s="58"/>
      <c r="O91" s="58"/>
      <c r="P91" s="60" t="s">
        <v>227</v>
      </c>
      <c r="Q91" s="39">
        <f t="shared" si="3"/>
        <v>1000000000</v>
      </c>
      <c r="R91" s="207" t="s">
        <v>649</v>
      </c>
      <c r="S91" s="199" t="s">
        <v>650</v>
      </c>
      <c r="T91" s="199" t="s">
        <v>651</v>
      </c>
      <c r="U91" s="199" t="s">
        <v>652</v>
      </c>
      <c r="V91" s="200" t="s">
        <v>479</v>
      </c>
      <c r="W91" s="200" t="s">
        <v>480</v>
      </c>
      <c r="X91" s="208">
        <v>1200000000</v>
      </c>
      <c r="Y91" s="202" t="s">
        <v>149</v>
      </c>
      <c r="Z91" s="207"/>
      <c r="AA91" s="207" t="s">
        <v>443</v>
      </c>
      <c r="AB91" s="40">
        <f t="shared" si="2"/>
        <v>1000000000</v>
      </c>
      <c r="AC91" s="61">
        <v>190000000</v>
      </c>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K91" s="61"/>
      <c r="BL91" s="61"/>
      <c r="BM91" s="61"/>
      <c r="BN91" s="61"/>
      <c r="BO91" s="61"/>
      <c r="BP91" s="61"/>
      <c r="BQ91" s="61"/>
      <c r="BR91" s="61"/>
      <c r="BS91" s="61"/>
      <c r="BT91" s="61"/>
      <c r="BU91" s="61"/>
      <c r="BV91" s="61"/>
      <c r="BW91" s="61"/>
      <c r="BX91" s="61"/>
      <c r="BY91" s="61"/>
      <c r="BZ91" s="61">
        <v>10000000</v>
      </c>
      <c r="CA91" s="61"/>
      <c r="CB91" s="61"/>
      <c r="CC91" s="61"/>
      <c r="CD91" s="61">
        <v>800000000</v>
      </c>
      <c r="CE91" s="61"/>
      <c r="CF91" s="61"/>
      <c r="CG91" s="61"/>
      <c r="CH91" s="61"/>
      <c r="CI91" s="61"/>
      <c r="CJ91" s="61"/>
      <c r="CK91" s="61"/>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4"/>
      <c r="HR91" s="64"/>
      <c r="HS91" s="64"/>
      <c r="HT91" s="64"/>
      <c r="HU91" s="64"/>
      <c r="HV91" s="64"/>
      <c r="HW91" s="64"/>
    </row>
    <row r="92" spans="1:231" s="175" customFormat="1" ht="52.5" customHeight="1" thickBot="1">
      <c r="A92" s="58" t="s">
        <v>131</v>
      </c>
      <c r="B92" s="58" t="s">
        <v>69</v>
      </c>
      <c r="C92" s="58" t="s">
        <v>93</v>
      </c>
      <c r="D92" s="58" t="s">
        <v>114</v>
      </c>
      <c r="E92" s="58" t="s">
        <v>155</v>
      </c>
      <c r="F92" s="59">
        <v>2019005810159</v>
      </c>
      <c r="G92" s="219" t="s">
        <v>417</v>
      </c>
      <c r="H92" s="220" t="s">
        <v>208</v>
      </c>
      <c r="I92" s="170"/>
      <c r="J92" s="170"/>
      <c r="K92" s="170"/>
      <c r="L92" s="170"/>
      <c r="M92" s="170"/>
      <c r="N92" s="170"/>
      <c r="O92" s="170"/>
      <c r="P92" s="93" t="s">
        <v>416</v>
      </c>
      <c r="Q92" s="39">
        <v>1000000000</v>
      </c>
      <c r="R92" s="207" t="s">
        <v>653</v>
      </c>
      <c r="S92" s="199" t="s">
        <v>654</v>
      </c>
      <c r="T92" s="199" t="s">
        <v>651</v>
      </c>
      <c r="U92" s="199" t="s">
        <v>655</v>
      </c>
      <c r="V92" s="200" t="s">
        <v>479</v>
      </c>
      <c r="W92" s="200" t="s">
        <v>480</v>
      </c>
      <c r="X92" s="208">
        <v>1498059425</v>
      </c>
      <c r="Y92" s="202" t="s">
        <v>149</v>
      </c>
      <c r="Z92" s="207"/>
      <c r="AA92" s="207" t="s">
        <v>443</v>
      </c>
      <c r="AB92" s="40">
        <f t="shared" si="2"/>
        <v>1000000000</v>
      </c>
      <c r="AC92" s="171">
        <v>0</v>
      </c>
      <c r="AD92" s="171"/>
      <c r="AE92" s="171"/>
      <c r="AF92" s="171"/>
      <c r="AG92" s="171"/>
      <c r="AH92" s="171"/>
      <c r="AI92" s="171"/>
      <c r="AJ92" s="171"/>
      <c r="AK92" s="171"/>
      <c r="AL92" s="171"/>
      <c r="AM92" s="171"/>
      <c r="AN92" s="171">
        <v>300000000</v>
      </c>
      <c r="AO92" s="171"/>
      <c r="AP92" s="171"/>
      <c r="AQ92" s="171">
        <v>50000000</v>
      </c>
      <c r="AR92" s="171">
        <v>50000000</v>
      </c>
      <c r="AS92" s="171"/>
      <c r="AT92" s="171"/>
      <c r="AU92" s="171"/>
      <c r="AV92" s="171"/>
      <c r="AW92" s="171"/>
      <c r="AX92" s="171"/>
      <c r="AY92" s="171"/>
      <c r="AZ92" s="171"/>
      <c r="BA92" s="171"/>
      <c r="BB92" s="183">
        <v>356250000</v>
      </c>
      <c r="BC92" s="171"/>
      <c r="BD92" s="171"/>
      <c r="BE92" s="171"/>
      <c r="BF92" s="171"/>
      <c r="BG92" s="171"/>
      <c r="BH92" s="171"/>
      <c r="BI92" s="172">
        <v>240000000</v>
      </c>
      <c r="BJ92" s="171">
        <v>3750000</v>
      </c>
      <c r="BK92" s="171"/>
      <c r="BL92" s="171"/>
      <c r="BM92" s="171"/>
      <c r="BN92" s="171"/>
      <c r="BO92" s="171"/>
      <c r="BP92" s="171"/>
      <c r="BQ92" s="171"/>
      <c r="BR92" s="171"/>
      <c r="BS92" s="171"/>
      <c r="BT92" s="171"/>
      <c r="BU92" s="171"/>
      <c r="BV92" s="171"/>
      <c r="BW92" s="171"/>
      <c r="BX92" s="171"/>
      <c r="BY92" s="171"/>
      <c r="BZ92" s="171"/>
      <c r="CA92" s="171"/>
      <c r="CB92" s="171"/>
      <c r="CC92" s="171"/>
      <c r="CD92" s="171"/>
      <c r="CE92" s="171"/>
      <c r="CF92" s="171"/>
      <c r="CG92" s="171"/>
      <c r="CH92" s="171"/>
      <c r="CI92" s="171"/>
      <c r="CJ92" s="171"/>
      <c r="CK92" s="171"/>
      <c r="CL92" s="173"/>
      <c r="CM92" s="173"/>
      <c r="CN92" s="173"/>
      <c r="CO92" s="173"/>
      <c r="CP92" s="173"/>
      <c r="CQ92" s="173"/>
      <c r="CR92" s="173"/>
      <c r="CS92" s="173"/>
      <c r="CT92" s="173"/>
      <c r="CU92" s="173"/>
      <c r="CV92" s="173"/>
      <c r="CW92" s="173"/>
      <c r="CX92" s="173"/>
      <c r="CY92" s="173"/>
      <c r="CZ92" s="173"/>
      <c r="DA92" s="173"/>
      <c r="DB92" s="173"/>
      <c r="DC92" s="173"/>
      <c r="DD92" s="173"/>
      <c r="DE92" s="173"/>
      <c r="DF92" s="173"/>
      <c r="DG92" s="173"/>
      <c r="DH92" s="173"/>
      <c r="DI92" s="173"/>
      <c r="DJ92" s="173"/>
      <c r="DK92" s="173"/>
      <c r="DL92" s="173"/>
      <c r="DM92" s="173"/>
      <c r="DN92" s="173"/>
      <c r="DO92" s="173"/>
      <c r="DP92" s="173"/>
      <c r="DQ92" s="173"/>
      <c r="DR92" s="173"/>
      <c r="DS92" s="173"/>
      <c r="DT92" s="173"/>
      <c r="DU92" s="173"/>
      <c r="DV92" s="173"/>
      <c r="DW92" s="173"/>
      <c r="DX92" s="173"/>
      <c r="DY92" s="173"/>
      <c r="DZ92" s="173"/>
      <c r="EA92" s="173"/>
      <c r="EB92" s="173"/>
      <c r="EC92" s="173"/>
      <c r="ED92" s="173"/>
      <c r="EE92" s="173"/>
      <c r="EF92" s="173"/>
      <c r="EG92" s="173"/>
      <c r="EH92" s="173"/>
      <c r="EI92" s="173"/>
      <c r="EJ92" s="173"/>
      <c r="EK92" s="173"/>
      <c r="EL92" s="173"/>
      <c r="EM92" s="173"/>
      <c r="EN92" s="173"/>
      <c r="EO92" s="173"/>
      <c r="EP92" s="173"/>
      <c r="EQ92" s="173"/>
      <c r="ER92" s="173"/>
      <c r="ES92" s="173"/>
      <c r="ET92" s="173"/>
      <c r="EU92" s="173"/>
      <c r="EV92" s="173"/>
      <c r="EW92" s="173"/>
      <c r="EX92" s="173"/>
      <c r="EY92" s="173"/>
      <c r="EZ92" s="173"/>
      <c r="FA92" s="173"/>
      <c r="FB92" s="173"/>
      <c r="FC92" s="173"/>
      <c r="FD92" s="173"/>
      <c r="FE92" s="173"/>
      <c r="FF92" s="173"/>
      <c r="FG92" s="173"/>
      <c r="FH92" s="173"/>
      <c r="FI92" s="173"/>
      <c r="FJ92" s="173"/>
      <c r="FK92" s="173"/>
      <c r="FL92" s="173"/>
      <c r="FM92" s="173"/>
      <c r="FN92" s="173"/>
      <c r="FO92" s="173"/>
      <c r="FP92" s="173"/>
      <c r="FQ92" s="173"/>
      <c r="FR92" s="173"/>
      <c r="FS92" s="173"/>
      <c r="FT92" s="173"/>
      <c r="FU92" s="173"/>
      <c r="FV92" s="173"/>
      <c r="FW92" s="173"/>
      <c r="FX92" s="173"/>
      <c r="FY92" s="173"/>
      <c r="FZ92" s="173"/>
      <c r="GA92" s="173"/>
      <c r="GB92" s="173"/>
      <c r="GC92" s="173"/>
      <c r="GD92" s="173"/>
      <c r="GE92" s="173"/>
      <c r="GF92" s="173"/>
      <c r="GG92" s="173"/>
      <c r="GH92" s="173"/>
      <c r="GI92" s="173"/>
      <c r="GJ92" s="173"/>
      <c r="GK92" s="173"/>
      <c r="GL92" s="173"/>
      <c r="GM92" s="173"/>
      <c r="GN92" s="173"/>
      <c r="GO92" s="173"/>
      <c r="GP92" s="173"/>
      <c r="GQ92" s="173"/>
      <c r="GR92" s="173"/>
      <c r="GS92" s="173"/>
      <c r="GT92" s="173"/>
      <c r="GU92" s="173"/>
      <c r="GV92" s="173"/>
      <c r="GW92" s="173"/>
      <c r="GX92" s="173"/>
      <c r="GY92" s="173"/>
      <c r="GZ92" s="173"/>
      <c r="HA92" s="173"/>
      <c r="HB92" s="173"/>
      <c r="HC92" s="173"/>
      <c r="HD92" s="173"/>
      <c r="HE92" s="173"/>
      <c r="HF92" s="173"/>
      <c r="HG92" s="173"/>
      <c r="HH92" s="173"/>
      <c r="HI92" s="173"/>
      <c r="HJ92" s="173"/>
      <c r="HK92" s="173"/>
      <c r="HL92" s="173"/>
      <c r="HM92" s="173"/>
      <c r="HN92" s="173"/>
      <c r="HO92" s="173"/>
      <c r="HP92" s="173"/>
      <c r="HQ92" s="174"/>
      <c r="HR92" s="174"/>
      <c r="HS92" s="174"/>
      <c r="HT92" s="174"/>
      <c r="HU92" s="174"/>
      <c r="HV92" s="174"/>
      <c r="HW92" s="174"/>
    </row>
    <row r="93" spans="1:231">
      <c r="A93" s="78" t="s">
        <v>131</v>
      </c>
      <c r="B93" s="78" t="s">
        <v>69</v>
      </c>
      <c r="C93" s="78" t="s">
        <v>93</v>
      </c>
      <c r="D93" s="78" t="s">
        <v>114</v>
      </c>
      <c r="E93" s="78" t="s">
        <v>157</v>
      </c>
      <c r="F93" s="79"/>
      <c r="G93" s="80"/>
      <c r="H93" s="80"/>
      <c r="I93" s="80"/>
      <c r="J93" s="80"/>
      <c r="K93" s="80"/>
      <c r="L93" s="80"/>
      <c r="M93" s="80"/>
      <c r="N93" s="80"/>
      <c r="O93" s="80"/>
      <c r="P93" s="81" t="s">
        <v>158</v>
      </c>
      <c r="Q93" s="81"/>
      <c r="R93" s="203"/>
      <c r="S93" s="203"/>
      <c r="T93" s="203"/>
      <c r="U93" s="203"/>
      <c r="V93" s="203"/>
      <c r="W93" s="203"/>
      <c r="X93" s="203"/>
      <c r="Y93" s="203"/>
      <c r="Z93" s="203"/>
      <c r="AA93" s="203"/>
      <c r="AB93" s="40">
        <f t="shared" si="2"/>
        <v>0</v>
      </c>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11"/>
      <c r="HR93" s="11"/>
      <c r="HS93" s="11"/>
      <c r="HT93" s="11"/>
      <c r="HU93" s="11"/>
      <c r="HV93" s="11"/>
      <c r="HW93" s="11"/>
    </row>
    <row r="94" spans="1:231" s="65" customFormat="1" ht="30.75" customHeight="1">
      <c r="A94" s="58" t="s">
        <v>131</v>
      </c>
      <c r="B94" s="58" t="s">
        <v>69</v>
      </c>
      <c r="C94" s="58" t="s">
        <v>93</v>
      </c>
      <c r="D94" s="58" t="s">
        <v>114</v>
      </c>
      <c r="E94" s="58" t="s">
        <v>157</v>
      </c>
      <c r="F94" s="59">
        <v>2018005810248</v>
      </c>
      <c r="G94" s="58" t="s">
        <v>304</v>
      </c>
      <c r="H94" s="58" t="s">
        <v>209</v>
      </c>
      <c r="I94" s="58"/>
      <c r="J94" s="58"/>
      <c r="K94" s="58"/>
      <c r="L94" s="58"/>
      <c r="M94" s="58"/>
      <c r="N94" s="58"/>
      <c r="O94" s="58"/>
      <c r="P94" s="93" t="s">
        <v>226</v>
      </c>
      <c r="Q94" s="39">
        <f t="shared" si="3"/>
        <v>133000000</v>
      </c>
      <c r="R94" s="198" t="s">
        <v>656</v>
      </c>
      <c r="S94" s="198" t="s">
        <v>657</v>
      </c>
      <c r="T94" s="198" t="s">
        <v>658</v>
      </c>
      <c r="U94" s="198" t="s">
        <v>659</v>
      </c>
      <c r="V94" s="198" t="s">
        <v>479</v>
      </c>
      <c r="W94" s="198" t="s">
        <v>480</v>
      </c>
      <c r="X94" s="198">
        <v>500000000</v>
      </c>
      <c r="Y94" s="199" t="s">
        <v>149</v>
      </c>
      <c r="Z94" s="199" t="s">
        <v>660</v>
      </c>
      <c r="AA94" s="198"/>
      <c r="AB94" s="40">
        <f t="shared" si="2"/>
        <v>133000000</v>
      </c>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9">
        <v>8000000</v>
      </c>
      <c r="BG94" s="69">
        <v>120000000</v>
      </c>
      <c r="BH94" s="69">
        <v>5000000</v>
      </c>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row>
    <row r="95" spans="1:231" s="65" customFormat="1" ht="90">
      <c r="A95" s="58" t="s">
        <v>131</v>
      </c>
      <c r="B95" s="58" t="s">
        <v>69</v>
      </c>
      <c r="C95" s="58" t="s">
        <v>93</v>
      </c>
      <c r="D95" s="58" t="s">
        <v>114</v>
      </c>
      <c r="E95" s="58" t="s">
        <v>157</v>
      </c>
      <c r="F95" s="59">
        <v>2019005810039</v>
      </c>
      <c r="G95" s="58" t="s">
        <v>305</v>
      </c>
      <c r="H95" s="58" t="s">
        <v>209</v>
      </c>
      <c r="I95" s="58"/>
      <c r="J95" s="58"/>
      <c r="K95" s="58"/>
      <c r="L95" s="58"/>
      <c r="M95" s="58"/>
      <c r="N95" s="58"/>
      <c r="O95" s="58"/>
      <c r="P95" s="60" t="s">
        <v>225</v>
      </c>
      <c r="Q95" s="39">
        <f t="shared" si="3"/>
        <v>120000000</v>
      </c>
      <c r="R95" s="198" t="s">
        <v>661</v>
      </c>
      <c r="S95" s="198" t="s">
        <v>662</v>
      </c>
      <c r="T95" s="198" t="s">
        <v>663</v>
      </c>
      <c r="U95" s="198" t="s">
        <v>664</v>
      </c>
      <c r="V95" s="198" t="s">
        <v>479</v>
      </c>
      <c r="W95" s="198" t="s">
        <v>480</v>
      </c>
      <c r="X95" s="198">
        <v>300000000</v>
      </c>
      <c r="Y95" s="199" t="s">
        <v>149</v>
      </c>
      <c r="Z95" s="199" t="s">
        <v>660</v>
      </c>
      <c r="AA95" s="198"/>
      <c r="AB95" s="40">
        <f t="shared" si="2"/>
        <v>120000000</v>
      </c>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9">
        <v>120000000</v>
      </c>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row>
    <row r="96" spans="1:231">
      <c r="A96" s="78" t="s">
        <v>131</v>
      </c>
      <c r="B96" s="78" t="s">
        <v>69</v>
      </c>
      <c r="C96" s="78" t="s">
        <v>93</v>
      </c>
      <c r="D96" s="78" t="s">
        <v>114</v>
      </c>
      <c r="E96" s="78" t="s">
        <v>159</v>
      </c>
      <c r="F96" s="79"/>
      <c r="G96" s="80"/>
      <c r="H96" s="80"/>
      <c r="I96" s="80"/>
      <c r="J96" s="80"/>
      <c r="K96" s="80"/>
      <c r="L96" s="80"/>
      <c r="M96" s="80"/>
      <c r="N96" s="80"/>
      <c r="O96" s="80"/>
      <c r="P96" s="81" t="s">
        <v>160</v>
      </c>
      <c r="Q96" s="81"/>
      <c r="R96" s="203"/>
      <c r="S96" s="203"/>
      <c r="T96" s="203"/>
      <c r="U96" s="203"/>
      <c r="V96" s="203"/>
      <c r="W96" s="203"/>
      <c r="X96" s="203"/>
      <c r="Y96" s="203"/>
      <c r="Z96" s="203"/>
      <c r="AA96" s="203"/>
      <c r="AB96" s="40">
        <f t="shared" si="2"/>
        <v>0</v>
      </c>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11"/>
      <c r="HR96" s="11"/>
      <c r="HS96" s="11"/>
      <c r="HT96" s="11"/>
      <c r="HU96" s="11"/>
      <c r="HV96" s="11"/>
      <c r="HW96" s="11"/>
    </row>
    <row r="97" spans="1:231" s="65" customFormat="1" ht="44.25" customHeight="1">
      <c r="A97" s="68" t="s">
        <v>131</v>
      </c>
      <c r="B97" s="58" t="s">
        <v>69</v>
      </c>
      <c r="C97" s="58" t="s">
        <v>93</v>
      </c>
      <c r="D97" s="58" t="s">
        <v>114</v>
      </c>
      <c r="E97" s="58" t="s">
        <v>159</v>
      </c>
      <c r="F97" s="59">
        <v>2019005810143</v>
      </c>
      <c r="G97" s="58" t="s">
        <v>306</v>
      </c>
      <c r="H97" s="58" t="s">
        <v>209</v>
      </c>
      <c r="I97" s="58"/>
      <c r="J97" s="58"/>
      <c r="K97" s="58"/>
      <c r="L97" s="58"/>
      <c r="M97" s="58"/>
      <c r="N97" s="58"/>
      <c r="O97" s="58"/>
      <c r="P97" s="93" t="s">
        <v>218</v>
      </c>
      <c r="Q97" s="39">
        <f t="shared" si="3"/>
        <v>200000000</v>
      </c>
      <c r="R97" s="209" t="s">
        <v>665</v>
      </c>
      <c r="S97" s="209" t="s">
        <v>666</v>
      </c>
      <c r="T97" s="209" t="s">
        <v>667</v>
      </c>
      <c r="U97" s="209" t="s">
        <v>668</v>
      </c>
      <c r="V97" s="210" t="s">
        <v>479</v>
      </c>
      <c r="W97" s="210" t="s">
        <v>480</v>
      </c>
      <c r="X97" s="198">
        <v>4857359999.6499996</v>
      </c>
      <c r="Y97" s="199" t="s">
        <v>149</v>
      </c>
      <c r="Z97" s="199" t="s">
        <v>660</v>
      </c>
      <c r="AA97" s="199" t="s">
        <v>443</v>
      </c>
      <c r="AB97" s="40">
        <f t="shared" si="2"/>
        <v>200000000</v>
      </c>
      <c r="AC97" s="61"/>
      <c r="AD97" s="61">
        <v>1000000</v>
      </c>
      <c r="AE97" s="61">
        <v>5000000</v>
      </c>
      <c r="AF97" s="61">
        <v>100000</v>
      </c>
      <c r="AG97" s="61"/>
      <c r="AH97" s="61">
        <v>100000</v>
      </c>
      <c r="AI97" s="61">
        <v>1000</v>
      </c>
      <c r="AJ97" s="61">
        <v>100000</v>
      </c>
      <c r="AK97" s="61"/>
      <c r="AL97" s="61"/>
      <c r="AM97" s="61"/>
      <c r="AN97" s="61">
        <v>7711161</v>
      </c>
      <c r="AO97" s="61">
        <v>11538000</v>
      </c>
      <c r="AP97" s="61">
        <v>13318500</v>
      </c>
      <c r="AQ97" s="176">
        <f>211131339-50000000</f>
        <v>161131339</v>
      </c>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row>
    <row r="98" spans="1:231">
      <c r="A98" s="28" t="s">
        <v>151</v>
      </c>
      <c r="B98" s="28"/>
      <c r="C98" s="28"/>
      <c r="D98" s="28"/>
      <c r="E98" s="28"/>
      <c r="F98" s="29"/>
      <c r="G98" s="30"/>
      <c r="H98" s="30"/>
      <c r="I98" s="30"/>
      <c r="J98" s="30"/>
      <c r="K98" s="30"/>
      <c r="L98" s="30"/>
      <c r="M98" s="30"/>
      <c r="N98" s="30"/>
      <c r="O98" s="30"/>
      <c r="P98" s="108" t="s">
        <v>161</v>
      </c>
      <c r="Q98" s="108"/>
      <c r="R98" s="108"/>
      <c r="S98" s="108"/>
      <c r="T98" s="108"/>
      <c r="U98" s="108"/>
      <c r="V98" s="108"/>
      <c r="W98" s="108"/>
      <c r="X98" s="108"/>
      <c r="Y98" s="108"/>
      <c r="Z98" s="108"/>
      <c r="AA98" s="108"/>
      <c r="AB98" s="40">
        <f t="shared" si="2"/>
        <v>0</v>
      </c>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row>
    <row r="99" spans="1:231">
      <c r="A99" s="35" t="s">
        <v>151</v>
      </c>
      <c r="B99" s="35" t="s">
        <v>99</v>
      </c>
      <c r="C99" s="35"/>
      <c r="D99" s="35"/>
      <c r="E99" s="35"/>
      <c r="F99" s="36"/>
      <c r="G99" s="37"/>
      <c r="H99" s="37"/>
      <c r="I99" s="37"/>
      <c r="J99" s="37"/>
      <c r="K99" s="37"/>
      <c r="L99" s="37"/>
      <c r="M99" s="37"/>
      <c r="N99" s="37"/>
      <c r="O99" s="37"/>
      <c r="P99" s="38" t="s">
        <v>162</v>
      </c>
      <c r="Q99" s="38"/>
      <c r="R99" s="38"/>
      <c r="S99" s="38"/>
      <c r="T99" s="38"/>
      <c r="U99" s="38"/>
      <c r="V99" s="38"/>
      <c r="W99" s="38"/>
      <c r="X99" s="38"/>
      <c r="Y99" s="38"/>
      <c r="Z99" s="38"/>
      <c r="AA99" s="38"/>
      <c r="AB99" s="40">
        <f t="shared" si="2"/>
        <v>0</v>
      </c>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row>
    <row r="100" spans="1:231" ht="22.5">
      <c r="A100" s="43" t="s">
        <v>151</v>
      </c>
      <c r="B100" s="43" t="s">
        <v>99</v>
      </c>
      <c r="C100" s="43" t="s">
        <v>99</v>
      </c>
      <c r="D100" s="43"/>
      <c r="E100" s="43"/>
      <c r="F100" s="44"/>
      <c r="G100" s="43"/>
      <c r="H100" s="45"/>
      <c r="I100" s="45"/>
      <c r="J100" s="45"/>
      <c r="K100" s="45"/>
      <c r="L100" s="45"/>
      <c r="M100" s="45"/>
      <c r="N100" s="45"/>
      <c r="O100" s="45"/>
      <c r="P100" s="46" t="s">
        <v>163</v>
      </c>
      <c r="Q100" s="46"/>
      <c r="R100" s="46"/>
      <c r="S100" s="46"/>
      <c r="T100" s="46"/>
      <c r="U100" s="46"/>
      <c r="V100" s="46"/>
      <c r="W100" s="46"/>
      <c r="X100" s="46"/>
      <c r="Y100" s="46"/>
      <c r="Z100" s="46"/>
      <c r="AA100" s="46"/>
      <c r="AB100" s="40">
        <f t="shared" si="2"/>
        <v>0</v>
      </c>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row>
    <row r="101" spans="1:231">
      <c r="A101" s="70" t="s">
        <v>151</v>
      </c>
      <c r="B101" s="70" t="s">
        <v>99</v>
      </c>
      <c r="C101" s="70" t="s">
        <v>99</v>
      </c>
      <c r="D101" s="70" t="s">
        <v>99</v>
      </c>
      <c r="E101" s="70"/>
      <c r="F101" s="85"/>
      <c r="G101" s="72"/>
      <c r="H101" s="72"/>
      <c r="I101" s="72"/>
      <c r="J101" s="72"/>
      <c r="K101" s="72"/>
      <c r="L101" s="72"/>
      <c r="M101" s="72"/>
      <c r="N101" s="72"/>
      <c r="O101" s="72"/>
      <c r="P101" s="73" t="s">
        <v>124</v>
      </c>
      <c r="Q101" s="73"/>
      <c r="R101" s="73"/>
      <c r="S101" s="73"/>
      <c r="T101" s="73"/>
      <c r="U101" s="73"/>
      <c r="V101" s="73"/>
      <c r="W101" s="73"/>
      <c r="X101" s="73"/>
      <c r="Y101" s="73"/>
      <c r="Z101" s="73"/>
      <c r="AA101" s="73"/>
      <c r="AB101" s="40">
        <f t="shared" si="2"/>
        <v>0</v>
      </c>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row>
    <row r="102" spans="1:231">
      <c r="A102" s="78" t="s">
        <v>151</v>
      </c>
      <c r="B102" s="78" t="s">
        <v>99</v>
      </c>
      <c r="C102" s="78" t="s">
        <v>99</v>
      </c>
      <c r="D102" s="78" t="s">
        <v>99</v>
      </c>
      <c r="E102" s="78" t="s">
        <v>73</v>
      </c>
      <c r="F102" s="79"/>
      <c r="G102" s="80"/>
      <c r="H102" s="80"/>
      <c r="I102" s="80"/>
      <c r="J102" s="80"/>
      <c r="K102" s="80"/>
      <c r="L102" s="80"/>
      <c r="M102" s="80"/>
      <c r="N102" s="80"/>
      <c r="O102" s="80"/>
      <c r="P102" s="81" t="s">
        <v>164</v>
      </c>
      <c r="Q102" s="81"/>
      <c r="R102" s="81"/>
      <c r="S102" s="81"/>
      <c r="T102" s="81"/>
      <c r="U102" s="81"/>
      <c r="V102" s="81"/>
      <c r="W102" s="81"/>
      <c r="X102" s="81"/>
      <c r="Y102" s="81"/>
      <c r="Z102" s="81"/>
      <c r="AA102" s="81"/>
      <c r="AB102" s="40">
        <f t="shared" si="2"/>
        <v>0</v>
      </c>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row>
    <row r="103" spans="1:231" s="65" customFormat="1" ht="101.25">
      <c r="A103" s="58" t="s">
        <v>151</v>
      </c>
      <c r="B103" s="58" t="s">
        <v>99</v>
      </c>
      <c r="C103" s="58" t="s">
        <v>99</v>
      </c>
      <c r="D103" s="58" t="s">
        <v>99</v>
      </c>
      <c r="E103" s="58" t="s">
        <v>73</v>
      </c>
      <c r="F103" s="109"/>
      <c r="G103" s="58" t="s">
        <v>375</v>
      </c>
      <c r="H103" s="58" t="s">
        <v>209</v>
      </c>
      <c r="I103" s="190"/>
      <c r="J103" s="190"/>
      <c r="K103" s="190"/>
      <c r="L103" s="190"/>
      <c r="M103" s="190"/>
      <c r="N103" s="190"/>
      <c r="O103" s="190"/>
      <c r="P103" s="160" t="s">
        <v>307</v>
      </c>
      <c r="Q103" s="39">
        <v>8392024876</v>
      </c>
      <c r="R103" s="160" t="s">
        <v>669</v>
      </c>
      <c r="S103" s="160" t="s">
        <v>670</v>
      </c>
      <c r="T103" s="211" t="s">
        <v>671</v>
      </c>
      <c r="U103" s="211" t="s">
        <v>672</v>
      </c>
      <c r="V103" s="212">
        <v>43831</v>
      </c>
      <c r="W103" s="212">
        <v>44196</v>
      </c>
      <c r="X103" s="198">
        <v>8392024876</v>
      </c>
      <c r="Y103" s="198" t="s">
        <v>673</v>
      </c>
      <c r="Z103" s="213" t="s">
        <v>674</v>
      </c>
      <c r="AA103" s="39"/>
      <c r="AB103" s="40">
        <f t="shared" si="2"/>
        <v>8392024876</v>
      </c>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39">
        <v>8392024876</v>
      </c>
      <c r="BQ103" s="91"/>
      <c r="BR103" s="91"/>
      <c r="BS103" s="91"/>
      <c r="BT103" s="110"/>
      <c r="BU103" s="110"/>
      <c r="BV103" s="61"/>
      <c r="BW103" s="110"/>
      <c r="BX103" s="110"/>
      <c r="BY103" s="110"/>
      <c r="BZ103" s="61"/>
      <c r="CA103" s="61"/>
      <c r="CB103" s="61"/>
      <c r="CC103" s="61"/>
      <c r="CD103" s="61"/>
      <c r="CE103" s="61"/>
      <c r="CF103" s="61"/>
      <c r="CG103" s="61"/>
      <c r="CH103" s="61"/>
      <c r="CI103" s="61"/>
      <c r="CJ103" s="61"/>
      <c r="CK103" s="61"/>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row>
    <row r="104" spans="1:231" s="65" customFormat="1" ht="101.25">
      <c r="A104" s="58" t="s">
        <v>151</v>
      </c>
      <c r="B104" s="58" t="s">
        <v>99</v>
      </c>
      <c r="C104" s="58" t="s">
        <v>99</v>
      </c>
      <c r="D104" s="58" t="s">
        <v>99</v>
      </c>
      <c r="E104" s="58" t="s">
        <v>73</v>
      </c>
      <c r="F104" s="109"/>
      <c r="G104" s="58" t="s">
        <v>376</v>
      </c>
      <c r="H104" s="58" t="s">
        <v>209</v>
      </c>
      <c r="I104" s="190"/>
      <c r="J104" s="190"/>
      <c r="K104" s="190"/>
      <c r="L104" s="190"/>
      <c r="M104" s="190"/>
      <c r="N104" s="190"/>
      <c r="O104" s="190"/>
      <c r="P104" s="160" t="s">
        <v>337</v>
      </c>
      <c r="Q104" s="39">
        <v>540841482</v>
      </c>
      <c r="R104" s="211" t="s">
        <v>675</v>
      </c>
      <c r="S104" s="160" t="s">
        <v>676</v>
      </c>
      <c r="T104" s="211" t="s">
        <v>677</v>
      </c>
      <c r="U104" s="211" t="s">
        <v>678</v>
      </c>
      <c r="V104" s="212">
        <v>43831</v>
      </c>
      <c r="W104" s="212">
        <v>44196</v>
      </c>
      <c r="X104" s="198">
        <v>540841482</v>
      </c>
      <c r="Y104" s="198" t="s">
        <v>673</v>
      </c>
      <c r="Z104" s="213" t="s">
        <v>674</v>
      </c>
      <c r="AA104" s="39"/>
      <c r="AB104" s="40">
        <f t="shared" si="2"/>
        <v>540841482</v>
      </c>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39">
        <v>540841482</v>
      </c>
      <c r="BQ104" s="91"/>
      <c r="BR104" s="91"/>
      <c r="BS104" s="91"/>
      <c r="BT104" s="110"/>
      <c r="BU104" s="110"/>
      <c r="BV104" s="61"/>
      <c r="BW104" s="110"/>
      <c r="BX104" s="110"/>
      <c r="BY104" s="110"/>
      <c r="BZ104" s="61"/>
      <c r="CA104" s="61"/>
      <c r="CB104" s="61"/>
      <c r="CC104" s="61"/>
      <c r="CD104" s="61"/>
      <c r="CE104" s="61"/>
      <c r="CF104" s="61"/>
      <c r="CG104" s="61"/>
      <c r="CH104" s="61"/>
      <c r="CI104" s="61"/>
      <c r="CJ104" s="61"/>
      <c r="CK104" s="61"/>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row>
    <row r="105" spans="1:231" s="65" customFormat="1" ht="101.25">
      <c r="A105" s="58" t="s">
        <v>151</v>
      </c>
      <c r="B105" s="58" t="s">
        <v>99</v>
      </c>
      <c r="C105" s="58" t="s">
        <v>99</v>
      </c>
      <c r="D105" s="58" t="s">
        <v>99</v>
      </c>
      <c r="E105" s="58" t="s">
        <v>73</v>
      </c>
      <c r="F105" s="109"/>
      <c r="G105" s="58" t="s">
        <v>377</v>
      </c>
      <c r="H105" s="58" t="s">
        <v>209</v>
      </c>
      <c r="I105" s="190"/>
      <c r="J105" s="190"/>
      <c r="K105" s="190"/>
      <c r="L105" s="190"/>
      <c r="M105" s="190"/>
      <c r="N105" s="190"/>
      <c r="O105" s="190"/>
      <c r="P105" s="160" t="s">
        <v>338</v>
      </c>
      <c r="Q105" s="39">
        <v>763540917</v>
      </c>
      <c r="R105" s="211" t="s">
        <v>679</v>
      </c>
      <c r="S105" s="214" t="s">
        <v>680</v>
      </c>
      <c r="T105" s="211" t="s">
        <v>681</v>
      </c>
      <c r="U105" s="211" t="s">
        <v>682</v>
      </c>
      <c r="V105" s="212">
        <v>43831</v>
      </c>
      <c r="W105" s="212">
        <v>44196</v>
      </c>
      <c r="X105" s="198">
        <v>763540917</v>
      </c>
      <c r="Y105" s="198" t="s">
        <v>673</v>
      </c>
      <c r="Z105" s="213" t="s">
        <v>674</v>
      </c>
      <c r="AA105" s="39"/>
      <c r="AB105" s="40">
        <f t="shared" si="2"/>
        <v>763540917</v>
      </c>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39">
        <v>763540917</v>
      </c>
      <c r="BQ105" s="91"/>
      <c r="BR105" s="91"/>
      <c r="BS105" s="91"/>
      <c r="BT105" s="110"/>
      <c r="BU105" s="110"/>
      <c r="BV105" s="61"/>
      <c r="BW105" s="110"/>
      <c r="BX105" s="110"/>
      <c r="BY105" s="110"/>
      <c r="BZ105" s="61"/>
      <c r="CA105" s="61"/>
      <c r="CB105" s="61"/>
      <c r="CC105" s="61"/>
      <c r="CD105" s="61"/>
      <c r="CE105" s="61"/>
      <c r="CF105" s="61"/>
      <c r="CG105" s="61"/>
      <c r="CH105" s="61"/>
      <c r="CI105" s="61"/>
      <c r="CJ105" s="61"/>
      <c r="CK105" s="61"/>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row>
    <row r="106" spans="1:231" s="65" customFormat="1" ht="90">
      <c r="A106" s="58" t="s">
        <v>151</v>
      </c>
      <c r="B106" s="58" t="s">
        <v>99</v>
      </c>
      <c r="C106" s="58" t="s">
        <v>99</v>
      </c>
      <c r="D106" s="58" t="s">
        <v>99</v>
      </c>
      <c r="E106" s="58" t="s">
        <v>73</v>
      </c>
      <c r="F106" s="109"/>
      <c r="G106" s="58" t="s">
        <v>378</v>
      </c>
      <c r="H106" s="58" t="s">
        <v>209</v>
      </c>
      <c r="I106" s="190"/>
      <c r="J106" s="190"/>
      <c r="K106" s="190"/>
      <c r="L106" s="190"/>
      <c r="M106" s="190"/>
      <c r="N106" s="190"/>
      <c r="O106" s="190"/>
      <c r="P106" s="160" t="s">
        <v>339</v>
      </c>
      <c r="Q106" s="39">
        <v>67075081</v>
      </c>
      <c r="R106" s="211" t="s">
        <v>683</v>
      </c>
      <c r="S106" s="214" t="s">
        <v>684</v>
      </c>
      <c r="T106" s="211" t="s">
        <v>685</v>
      </c>
      <c r="U106" s="211" t="s">
        <v>686</v>
      </c>
      <c r="V106" s="212">
        <v>43831</v>
      </c>
      <c r="W106" s="212">
        <v>44196</v>
      </c>
      <c r="X106" s="198">
        <v>67075081</v>
      </c>
      <c r="Y106" s="198" t="s">
        <v>673</v>
      </c>
      <c r="Z106" s="213" t="s">
        <v>674</v>
      </c>
      <c r="AA106" s="39"/>
      <c r="AB106" s="40">
        <f t="shared" si="2"/>
        <v>67075081</v>
      </c>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39">
        <v>67075081</v>
      </c>
      <c r="BQ106" s="91"/>
      <c r="BR106" s="91"/>
      <c r="BS106" s="91"/>
      <c r="BT106" s="110"/>
      <c r="BU106" s="110"/>
      <c r="BV106" s="61"/>
      <c r="BW106" s="110"/>
      <c r="BX106" s="110"/>
      <c r="BY106" s="110"/>
      <c r="BZ106" s="61"/>
      <c r="CA106" s="61"/>
      <c r="CB106" s="61"/>
      <c r="CC106" s="61"/>
      <c r="CD106" s="61"/>
      <c r="CE106" s="61"/>
      <c r="CF106" s="61"/>
      <c r="CG106" s="61"/>
      <c r="CH106" s="61"/>
      <c r="CI106" s="61"/>
      <c r="CJ106" s="61"/>
      <c r="CK106" s="61"/>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row>
    <row r="107" spans="1:231" s="65" customFormat="1" ht="123.75">
      <c r="A107" s="58" t="s">
        <v>151</v>
      </c>
      <c r="B107" s="58" t="s">
        <v>99</v>
      </c>
      <c r="C107" s="58" t="s">
        <v>99</v>
      </c>
      <c r="D107" s="58" t="s">
        <v>99</v>
      </c>
      <c r="E107" s="58" t="s">
        <v>73</v>
      </c>
      <c r="F107" s="109"/>
      <c r="G107" s="58" t="s">
        <v>379</v>
      </c>
      <c r="H107" s="58" t="s">
        <v>209</v>
      </c>
      <c r="I107" s="190"/>
      <c r="J107" s="190"/>
      <c r="K107" s="190"/>
      <c r="L107" s="190"/>
      <c r="M107" s="190"/>
      <c r="N107" s="190"/>
      <c r="O107" s="190"/>
      <c r="P107" s="160" t="s">
        <v>340</v>
      </c>
      <c r="Q107" s="39">
        <v>684551648</v>
      </c>
      <c r="R107" s="211" t="s">
        <v>687</v>
      </c>
      <c r="S107" s="214" t="s">
        <v>688</v>
      </c>
      <c r="T107" s="211" t="s">
        <v>689</v>
      </c>
      <c r="U107" s="211" t="s">
        <v>690</v>
      </c>
      <c r="V107" s="212">
        <v>43831</v>
      </c>
      <c r="W107" s="212">
        <v>44196</v>
      </c>
      <c r="X107" s="198">
        <v>684551648</v>
      </c>
      <c r="Y107" s="198" t="s">
        <v>673</v>
      </c>
      <c r="Z107" s="213" t="s">
        <v>674</v>
      </c>
      <c r="AA107" s="39"/>
      <c r="AB107" s="40">
        <f t="shared" si="2"/>
        <v>684551648</v>
      </c>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39">
        <v>684551648</v>
      </c>
      <c r="BQ107" s="91"/>
      <c r="BR107" s="91"/>
      <c r="BS107" s="91"/>
      <c r="BT107" s="110"/>
      <c r="BU107" s="110"/>
      <c r="BV107" s="61"/>
      <c r="BW107" s="110"/>
      <c r="BX107" s="110"/>
      <c r="BY107" s="110"/>
      <c r="BZ107" s="61"/>
      <c r="CA107" s="61"/>
      <c r="CB107" s="61"/>
      <c r="CC107" s="61"/>
      <c r="CD107" s="61"/>
      <c r="CE107" s="61"/>
      <c r="CF107" s="61"/>
      <c r="CG107" s="61"/>
      <c r="CH107" s="61"/>
      <c r="CI107" s="61"/>
      <c r="CJ107" s="61"/>
      <c r="CK107" s="61"/>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row>
    <row r="108" spans="1:231" s="65" customFormat="1" ht="90">
      <c r="A108" s="58" t="s">
        <v>151</v>
      </c>
      <c r="B108" s="58" t="s">
        <v>99</v>
      </c>
      <c r="C108" s="58" t="s">
        <v>99</v>
      </c>
      <c r="D108" s="58" t="s">
        <v>99</v>
      </c>
      <c r="E108" s="58" t="s">
        <v>73</v>
      </c>
      <c r="F108" s="109"/>
      <c r="G108" s="58" t="s">
        <v>380</v>
      </c>
      <c r="H108" s="58" t="s">
        <v>209</v>
      </c>
      <c r="I108" s="190"/>
      <c r="J108" s="190"/>
      <c r="K108" s="190"/>
      <c r="L108" s="190"/>
      <c r="M108" s="190"/>
      <c r="N108" s="190"/>
      <c r="O108" s="190"/>
      <c r="P108" s="160" t="s">
        <v>341</v>
      </c>
      <c r="Q108" s="39">
        <v>38751181</v>
      </c>
      <c r="R108" s="211" t="s">
        <v>691</v>
      </c>
      <c r="S108" s="214" t="s">
        <v>692</v>
      </c>
      <c r="T108" s="211" t="s">
        <v>341</v>
      </c>
      <c r="U108" s="211" t="s">
        <v>693</v>
      </c>
      <c r="V108" s="212">
        <v>43831</v>
      </c>
      <c r="W108" s="212">
        <v>44196</v>
      </c>
      <c r="X108" s="198">
        <v>38751181</v>
      </c>
      <c r="Y108" s="198" t="s">
        <v>673</v>
      </c>
      <c r="Z108" s="213" t="s">
        <v>674</v>
      </c>
      <c r="AA108" s="39"/>
      <c r="AB108" s="40">
        <f t="shared" si="2"/>
        <v>38751181</v>
      </c>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39">
        <v>38751181</v>
      </c>
      <c r="BQ108" s="91"/>
      <c r="BR108" s="91"/>
      <c r="BS108" s="91"/>
      <c r="BT108" s="110"/>
      <c r="BU108" s="110"/>
      <c r="BV108" s="61"/>
      <c r="BW108" s="110"/>
      <c r="BX108" s="110"/>
      <c r="BY108" s="110"/>
      <c r="BZ108" s="61"/>
      <c r="CA108" s="61"/>
      <c r="CB108" s="61"/>
      <c r="CC108" s="61"/>
      <c r="CD108" s="61"/>
      <c r="CE108" s="61"/>
      <c r="CF108" s="61"/>
      <c r="CG108" s="61"/>
      <c r="CH108" s="61"/>
      <c r="CI108" s="61"/>
      <c r="CJ108" s="61"/>
      <c r="CK108" s="61"/>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row>
    <row r="109" spans="1:231" s="65" customFormat="1" ht="90">
      <c r="A109" s="58" t="s">
        <v>151</v>
      </c>
      <c r="B109" s="58" t="s">
        <v>99</v>
      </c>
      <c r="C109" s="58" t="s">
        <v>99</v>
      </c>
      <c r="D109" s="58" t="s">
        <v>99</v>
      </c>
      <c r="E109" s="58" t="s">
        <v>73</v>
      </c>
      <c r="F109" s="109"/>
      <c r="G109" s="58" t="s">
        <v>381</v>
      </c>
      <c r="H109" s="58" t="s">
        <v>209</v>
      </c>
      <c r="I109" s="190"/>
      <c r="J109" s="190"/>
      <c r="K109" s="190"/>
      <c r="L109" s="190"/>
      <c r="M109" s="190"/>
      <c r="N109" s="190"/>
      <c r="O109" s="190"/>
      <c r="P109" s="160" t="s">
        <v>342</v>
      </c>
      <c r="Q109" s="39">
        <v>232507087</v>
      </c>
      <c r="R109" s="214" t="s">
        <v>694</v>
      </c>
      <c r="S109" s="214" t="s">
        <v>695</v>
      </c>
      <c r="T109" s="211" t="s">
        <v>696</v>
      </c>
      <c r="U109" s="211" t="s">
        <v>697</v>
      </c>
      <c r="V109" s="212">
        <v>43831</v>
      </c>
      <c r="W109" s="212">
        <v>44196</v>
      </c>
      <c r="X109" s="198">
        <v>232507087</v>
      </c>
      <c r="Y109" s="198" t="s">
        <v>673</v>
      </c>
      <c r="Z109" s="213" t="s">
        <v>674</v>
      </c>
      <c r="AA109" s="39"/>
      <c r="AB109" s="40">
        <f t="shared" si="2"/>
        <v>232507087</v>
      </c>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39">
        <v>232507087</v>
      </c>
      <c r="BQ109" s="91"/>
      <c r="BR109" s="91"/>
      <c r="BS109" s="91"/>
      <c r="BT109" s="110"/>
      <c r="BU109" s="110"/>
      <c r="BV109" s="61"/>
      <c r="BW109" s="110"/>
      <c r="BX109" s="110"/>
      <c r="BY109" s="110"/>
      <c r="BZ109" s="61"/>
      <c r="CA109" s="61"/>
      <c r="CB109" s="61"/>
      <c r="CC109" s="61"/>
      <c r="CD109" s="61"/>
      <c r="CE109" s="61"/>
      <c r="CF109" s="61"/>
      <c r="CG109" s="61"/>
      <c r="CH109" s="61"/>
      <c r="CI109" s="61"/>
      <c r="CJ109" s="61"/>
      <c r="CK109" s="61"/>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row>
    <row r="110" spans="1:231" s="65" customFormat="1" ht="90">
      <c r="A110" s="58" t="s">
        <v>151</v>
      </c>
      <c r="B110" s="58" t="s">
        <v>99</v>
      </c>
      <c r="C110" s="58" t="s">
        <v>99</v>
      </c>
      <c r="D110" s="58" t="s">
        <v>99</v>
      </c>
      <c r="E110" s="58" t="s">
        <v>73</v>
      </c>
      <c r="F110" s="109"/>
      <c r="G110" s="58" t="s">
        <v>382</v>
      </c>
      <c r="H110" s="58" t="s">
        <v>209</v>
      </c>
      <c r="I110" s="190"/>
      <c r="J110" s="190"/>
      <c r="K110" s="190"/>
      <c r="L110" s="190"/>
      <c r="M110" s="190"/>
      <c r="N110" s="190"/>
      <c r="O110" s="190"/>
      <c r="P110" s="160" t="s">
        <v>343</v>
      </c>
      <c r="Q110" s="39">
        <v>38751181</v>
      </c>
      <c r="R110" s="211" t="s">
        <v>698</v>
      </c>
      <c r="S110" s="214" t="s">
        <v>699</v>
      </c>
      <c r="T110" s="211" t="s">
        <v>700</v>
      </c>
      <c r="U110" s="211" t="s">
        <v>701</v>
      </c>
      <c r="V110" s="212">
        <v>43831</v>
      </c>
      <c r="W110" s="212">
        <v>44196</v>
      </c>
      <c r="X110" s="198">
        <v>38751181</v>
      </c>
      <c r="Y110" s="198" t="s">
        <v>673</v>
      </c>
      <c r="Z110" s="213" t="s">
        <v>674</v>
      </c>
      <c r="AA110" s="39"/>
      <c r="AB110" s="40">
        <f t="shared" si="2"/>
        <v>38751181</v>
      </c>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39">
        <v>38751181</v>
      </c>
      <c r="BQ110" s="91"/>
      <c r="BR110" s="91"/>
      <c r="BS110" s="91"/>
      <c r="BT110" s="110"/>
      <c r="BU110" s="110"/>
      <c r="BV110" s="61"/>
      <c r="BW110" s="110"/>
      <c r="BX110" s="110"/>
      <c r="BY110" s="110"/>
      <c r="BZ110" s="61"/>
      <c r="CA110" s="61"/>
      <c r="CB110" s="61"/>
      <c r="CC110" s="61"/>
      <c r="CD110" s="61"/>
      <c r="CE110" s="61"/>
      <c r="CF110" s="61"/>
      <c r="CG110" s="61"/>
      <c r="CH110" s="61"/>
      <c r="CI110" s="61"/>
      <c r="CJ110" s="61"/>
      <c r="CK110" s="61"/>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row>
    <row r="111" spans="1:231" s="65" customFormat="1" ht="101.25">
      <c r="A111" s="58" t="s">
        <v>151</v>
      </c>
      <c r="B111" s="58" t="s">
        <v>99</v>
      </c>
      <c r="C111" s="58" t="s">
        <v>99</v>
      </c>
      <c r="D111" s="58" t="s">
        <v>99</v>
      </c>
      <c r="E111" s="58" t="s">
        <v>73</v>
      </c>
      <c r="F111" s="109"/>
      <c r="G111" s="58" t="s">
        <v>383</v>
      </c>
      <c r="H111" s="58" t="s">
        <v>209</v>
      </c>
      <c r="I111" s="190"/>
      <c r="J111" s="190"/>
      <c r="K111" s="190"/>
      <c r="L111" s="190"/>
      <c r="M111" s="190"/>
      <c r="N111" s="190"/>
      <c r="O111" s="190"/>
      <c r="P111" s="160" t="s">
        <v>344</v>
      </c>
      <c r="Q111" s="39">
        <v>310009450</v>
      </c>
      <c r="R111" s="211" t="s">
        <v>702</v>
      </c>
      <c r="S111" s="211" t="s">
        <v>703</v>
      </c>
      <c r="T111" s="211" t="s">
        <v>702</v>
      </c>
      <c r="U111" s="211" t="s">
        <v>704</v>
      </c>
      <c r="V111" s="212">
        <v>43831</v>
      </c>
      <c r="W111" s="212">
        <v>44196</v>
      </c>
      <c r="X111" s="198">
        <v>310009450</v>
      </c>
      <c r="Y111" s="198" t="s">
        <v>673</v>
      </c>
      <c r="Z111" s="213" t="s">
        <v>674</v>
      </c>
      <c r="AA111" s="39"/>
      <c r="AB111" s="40">
        <f t="shared" si="2"/>
        <v>310009450</v>
      </c>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39">
        <v>310009450</v>
      </c>
      <c r="BQ111" s="91"/>
      <c r="BR111" s="91"/>
      <c r="BS111" s="91"/>
      <c r="BT111" s="110"/>
      <c r="BU111" s="110"/>
      <c r="BV111" s="61"/>
      <c r="BW111" s="110"/>
      <c r="BX111" s="110"/>
      <c r="BY111" s="110"/>
      <c r="BZ111" s="61"/>
      <c r="CA111" s="61"/>
      <c r="CB111" s="61"/>
      <c r="CC111" s="61"/>
      <c r="CD111" s="61"/>
      <c r="CE111" s="61"/>
      <c r="CF111" s="61"/>
      <c r="CG111" s="61"/>
      <c r="CH111" s="61"/>
      <c r="CI111" s="61"/>
      <c r="CJ111" s="61"/>
      <c r="CK111" s="61"/>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row>
    <row r="112" spans="1:231" s="65" customFormat="1" ht="112.5">
      <c r="A112" s="58" t="s">
        <v>151</v>
      </c>
      <c r="B112" s="58" t="s">
        <v>99</v>
      </c>
      <c r="C112" s="58" t="s">
        <v>99</v>
      </c>
      <c r="D112" s="58" t="s">
        <v>99</v>
      </c>
      <c r="E112" s="58" t="s">
        <v>73</v>
      </c>
      <c r="F112" s="109"/>
      <c r="G112" s="58" t="s">
        <v>384</v>
      </c>
      <c r="H112" s="58" t="s">
        <v>209</v>
      </c>
      <c r="I112" s="190"/>
      <c r="J112" s="190"/>
      <c r="K112" s="190"/>
      <c r="L112" s="190"/>
      <c r="M112" s="190"/>
      <c r="N112" s="190"/>
      <c r="O112" s="190"/>
      <c r="P112" s="160" t="s">
        <v>345</v>
      </c>
      <c r="Q112" s="39">
        <v>77502362</v>
      </c>
      <c r="R112" s="211" t="s">
        <v>705</v>
      </c>
      <c r="S112" s="214" t="s">
        <v>706</v>
      </c>
      <c r="T112" s="211" t="s">
        <v>707</v>
      </c>
      <c r="U112" s="211" t="s">
        <v>708</v>
      </c>
      <c r="V112" s="212">
        <v>43831</v>
      </c>
      <c r="W112" s="212">
        <v>44196</v>
      </c>
      <c r="X112" s="198">
        <v>77502362</v>
      </c>
      <c r="Y112" s="198" t="s">
        <v>673</v>
      </c>
      <c r="Z112" s="213" t="s">
        <v>674</v>
      </c>
      <c r="AA112" s="39"/>
      <c r="AB112" s="40">
        <f t="shared" si="2"/>
        <v>77502362</v>
      </c>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39">
        <v>77502362</v>
      </c>
      <c r="BQ112" s="91"/>
      <c r="BR112" s="91"/>
      <c r="BS112" s="91"/>
      <c r="BT112" s="110"/>
      <c r="BU112" s="110"/>
      <c r="BV112" s="61"/>
      <c r="BW112" s="110"/>
      <c r="BX112" s="110"/>
      <c r="BY112" s="110"/>
      <c r="BZ112" s="61"/>
      <c r="CA112" s="61"/>
      <c r="CB112" s="61"/>
      <c r="CC112" s="61"/>
      <c r="CD112" s="61"/>
      <c r="CE112" s="61"/>
      <c r="CF112" s="61"/>
      <c r="CG112" s="61"/>
      <c r="CH112" s="61"/>
      <c r="CI112" s="61"/>
      <c r="CJ112" s="61"/>
      <c r="CK112" s="61"/>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row>
    <row r="113" spans="1:231" s="65" customFormat="1" ht="40.700000000000003" customHeight="1">
      <c r="A113" s="58" t="s">
        <v>151</v>
      </c>
      <c r="B113" s="58" t="s">
        <v>99</v>
      </c>
      <c r="C113" s="58" t="s">
        <v>99</v>
      </c>
      <c r="D113" s="58" t="s">
        <v>99</v>
      </c>
      <c r="E113" s="58" t="s">
        <v>73</v>
      </c>
      <c r="F113" s="109"/>
      <c r="G113" s="58" t="s">
        <v>385</v>
      </c>
      <c r="H113" s="58" t="s">
        <v>209</v>
      </c>
      <c r="I113" s="190"/>
      <c r="J113" s="190"/>
      <c r="K113" s="190"/>
      <c r="L113" s="190"/>
      <c r="M113" s="190"/>
      <c r="N113" s="190"/>
      <c r="O113" s="190"/>
      <c r="P113" s="160" t="s">
        <v>346</v>
      </c>
      <c r="Q113" s="39">
        <v>300000000</v>
      </c>
      <c r="R113" s="211" t="s">
        <v>709</v>
      </c>
      <c r="S113" s="214" t="s">
        <v>710</v>
      </c>
      <c r="T113" s="211" t="s">
        <v>711</v>
      </c>
      <c r="U113" s="211" t="s">
        <v>712</v>
      </c>
      <c r="V113" s="212">
        <v>43831</v>
      </c>
      <c r="W113" s="212">
        <v>44196</v>
      </c>
      <c r="X113" s="198">
        <v>300000000</v>
      </c>
      <c r="Y113" s="198" t="s">
        <v>673</v>
      </c>
      <c r="Z113" s="213" t="s">
        <v>674</v>
      </c>
      <c r="AA113" s="39"/>
      <c r="AB113" s="40">
        <f t="shared" si="2"/>
        <v>300000000</v>
      </c>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39">
        <v>300000000</v>
      </c>
      <c r="BQ113" s="91"/>
      <c r="BR113" s="91"/>
      <c r="BS113" s="91"/>
      <c r="BT113" s="110"/>
      <c r="BU113" s="110"/>
      <c r="BV113" s="61"/>
      <c r="BW113" s="110"/>
      <c r="BX113" s="110"/>
      <c r="BY113" s="110"/>
      <c r="BZ113" s="61"/>
      <c r="CA113" s="61"/>
      <c r="CB113" s="61"/>
      <c r="CC113" s="61"/>
      <c r="CD113" s="61"/>
      <c r="CE113" s="61"/>
      <c r="CF113" s="61"/>
      <c r="CG113" s="61"/>
      <c r="CH113" s="61"/>
      <c r="CI113" s="61"/>
      <c r="CJ113" s="61"/>
      <c r="CK113" s="61"/>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row>
    <row r="114" spans="1:231" s="65" customFormat="1" ht="56.25">
      <c r="A114" s="58" t="s">
        <v>151</v>
      </c>
      <c r="B114" s="58" t="s">
        <v>99</v>
      </c>
      <c r="C114" s="58" t="s">
        <v>99</v>
      </c>
      <c r="D114" s="58" t="s">
        <v>99</v>
      </c>
      <c r="E114" s="58" t="s">
        <v>73</v>
      </c>
      <c r="F114" s="109"/>
      <c r="G114" s="58" t="s">
        <v>386</v>
      </c>
      <c r="H114" s="58" t="s">
        <v>209</v>
      </c>
      <c r="I114" s="190"/>
      <c r="J114" s="190"/>
      <c r="K114" s="190"/>
      <c r="L114" s="190"/>
      <c r="M114" s="190"/>
      <c r="N114" s="190"/>
      <c r="O114" s="190"/>
      <c r="P114" s="160" t="s">
        <v>347</v>
      </c>
      <c r="Q114" s="39">
        <v>50000000</v>
      </c>
      <c r="R114" s="215" t="s">
        <v>713</v>
      </c>
      <c r="S114" s="215" t="s">
        <v>714</v>
      </c>
      <c r="T114" s="211" t="s">
        <v>346</v>
      </c>
      <c r="U114" s="211" t="s">
        <v>715</v>
      </c>
      <c r="V114" s="212">
        <v>43831</v>
      </c>
      <c r="W114" s="212">
        <v>44196</v>
      </c>
      <c r="X114" s="198">
        <v>50000000</v>
      </c>
      <c r="Y114" s="198" t="s">
        <v>673</v>
      </c>
      <c r="Z114" s="213" t="s">
        <v>674</v>
      </c>
      <c r="AA114" s="39"/>
      <c r="AB114" s="40">
        <f t="shared" si="2"/>
        <v>50000000</v>
      </c>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39">
        <v>50000000</v>
      </c>
      <c r="BQ114" s="91"/>
      <c r="BR114" s="91"/>
      <c r="BS114" s="91"/>
      <c r="BT114" s="110"/>
      <c r="BU114" s="110"/>
      <c r="BV114" s="61"/>
      <c r="BW114" s="110"/>
      <c r="BX114" s="110"/>
      <c r="BY114" s="110"/>
      <c r="BZ114" s="61"/>
      <c r="CA114" s="61"/>
      <c r="CB114" s="61"/>
      <c r="CC114" s="61"/>
      <c r="CD114" s="61"/>
      <c r="CE114" s="61"/>
      <c r="CF114" s="61"/>
      <c r="CG114" s="61"/>
      <c r="CH114" s="61"/>
      <c r="CI114" s="61"/>
      <c r="CJ114" s="61"/>
      <c r="CK114" s="61"/>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row>
    <row r="115" spans="1:231" s="65" customFormat="1" ht="50.45" customHeight="1">
      <c r="A115" s="58" t="s">
        <v>151</v>
      </c>
      <c r="B115" s="58" t="s">
        <v>99</v>
      </c>
      <c r="C115" s="58" t="s">
        <v>99</v>
      </c>
      <c r="D115" s="58" t="s">
        <v>99</v>
      </c>
      <c r="E115" s="58" t="s">
        <v>73</v>
      </c>
      <c r="F115" s="109"/>
      <c r="G115" s="58" t="s">
        <v>387</v>
      </c>
      <c r="H115" s="58" t="s">
        <v>209</v>
      </c>
      <c r="I115" s="190"/>
      <c r="J115" s="190"/>
      <c r="K115" s="190"/>
      <c r="L115" s="190"/>
      <c r="M115" s="190"/>
      <c r="N115" s="190"/>
      <c r="O115" s="190"/>
      <c r="P115" s="160" t="s">
        <v>348</v>
      </c>
      <c r="Q115" s="39">
        <v>35000000</v>
      </c>
      <c r="R115" s="211" t="s">
        <v>716</v>
      </c>
      <c r="S115" s="215" t="s">
        <v>717</v>
      </c>
      <c r="T115" s="211" t="s">
        <v>718</v>
      </c>
      <c r="U115" s="211" t="s">
        <v>719</v>
      </c>
      <c r="V115" s="212">
        <v>43831</v>
      </c>
      <c r="W115" s="212">
        <v>44196</v>
      </c>
      <c r="X115" s="198">
        <v>35000000</v>
      </c>
      <c r="Y115" s="198" t="s">
        <v>673</v>
      </c>
      <c r="Z115" s="213" t="s">
        <v>674</v>
      </c>
      <c r="AA115" s="39"/>
      <c r="AB115" s="40">
        <f t="shared" si="2"/>
        <v>35000000</v>
      </c>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39">
        <v>35000000</v>
      </c>
      <c r="BQ115" s="91"/>
      <c r="BR115" s="91"/>
      <c r="BS115" s="91"/>
      <c r="BT115" s="110"/>
      <c r="BU115" s="110"/>
      <c r="BV115" s="61"/>
      <c r="BW115" s="110"/>
      <c r="BX115" s="110"/>
      <c r="BY115" s="110"/>
      <c r="BZ115" s="61"/>
      <c r="CA115" s="61"/>
      <c r="CB115" s="61"/>
      <c r="CC115" s="61"/>
      <c r="CD115" s="61"/>
      <c r="CE115" s="61"/>
      <c r="CF115" s="61"/>
      <c r="CG115" s="61"/>
      <c r="CH115" s="61"/>
      <c r="CI115" s="61"/>
      <c r="CJ115" s="61"/>
      <c r="CK115" s="61"/>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row>
    <row r="116" spans="1:231" s="65" customFormat="1" ht="56.25">
      <c r="A116" s="58" t="s">
        <v>151</v>
      </c>
      <c r="B116" s="58" t="s">
        <v>99</v>
      </c>
      <c r="C116" s="58" t="s">
        <v>99</v>
      </c>
      <c r="D116" s="58" t="s">
        <v>99</v>
      </c>
      <c r="E116" s="58" t="s">
        <v>73</v>
      </c>
      <c r="F116" s="109"/>
      <c r="G116" s="58" t="s">
        <v>388</v>
      </c>
      <c r="H116" s="58" t="s">
        <v>209</v>
      </c>
      <c r="I116" s="190"/>
      <c r="J116" s="190"/>
      <c r="K116" s="190"/>
      <c r="L116" s="190"/>
      <c r="M116" s="190"/>
      <c r="N116" s="190"/>
      <c r="O116" s="190"/>
      <c r="P116" s="160" t="s">
        <v>349</v>
      </c>
      <c r="Q116" s="39">
        <v>1603000000</v>
      </c>
      <c r="R116" s="211" t="s">
        <v>720</v>
      </c>
      <c r="S116" s="215" t="s">
        <v>721</v>
      </c>
      <c r="T116" s="211" t="s">
        <v>722</v>
      </c>
      <c r="U116" s="211" t="s">
        <v>723</v>
      </c>
      <c r="V116" s="212">
        <v>43831</v>
      </c>
      <c r="W116" s="212">
        <v>44196</v>
      </c>
      <c r="X116" s="198">
        <v>1603000000</v>
      </c>
      <c r="Y116" s="198" t="s">
        <v>673</v>
      </c>
      <c r="Z116" s="213" t="s">
        <v>674</v>
      </c>
      <c r="AA116" s="39"/>
      <c r="AB116" s="40">
        <f t="shared" si="2"/>
        <v>1603000000</v>
      </c>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39">
        <v>1603000000</v>
      </c>
      <c r="BQ116" s="91"/>
      <c r="BR116" s="91"/>
      <c r="BS116" s="91"/>
      <c r="BT116" s="110"/>
      <c r="BU116" s="110"/>
      <c r="BV116" s="61"/>
      <c r="BW116" s="110"/>
      <c r="BX116" s="110"/>
      <c r="BY116" s="110"/>
      <c r="BZ116" s="61"/>
      <c r="CA116" s="61"/>
      <c r="CB116" s="61"/>
      <c r="CC116" s="61"/>
      <c r="CD116" s="61"/>
      <c r="CE116" s="61"/>
      <c r="CF116" s="61"/>
      <c r="CG116" s="61"/>
      <c r="CH116" s="61"/>
      <c r="CI116" s="61"/>
      <c r="CJ116" s="61"/>
      <c r="CK116" s="61"/>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row>
    <row r="117" spans="1:231" s="65" customFormat="1" ht="45" customHeight="1">
      <c r="A117" s="58" t="s">
        <v>151</v>
      </c>
      <c r="B117" s="58" t="s">
        <v>99</v>
      </c>
      <c r="C117" s="58" t="s">
        <v>99</v>
      </c>
      <c r="D117" s="58" t="s">
        <v>99</v>
      </c>
      <c r="E117" s="58" t="s">
        <v>73</v>
      </c>
      <c r="F117" s="109"/>
      <c r="G117" s="58" t="s">
        <v>389</v>
      </c>
      <c r="H117" s="58" t="s">
        <v>209</v>
      </c>
      <c r="I117" s="190"/>
      <c r="J117" s="190"/>
      <c r="K117" s="190"/>
      <c r="L117" s="190"/>
      <c r="M117" s="190"/>
      <c r="N117" s="190"/>
      <c r="O117" s="190"/>
      <c r="P117" s="160" t="s">
        <v>350</v>
      </c>
      <c r="Q117" s="39">
        <v>1800000000</v>
      </c>
      <c r="R117" s="211" t="s">
        <v>724</v>
      </c>
      <c r="S117" s="216" t="s">
        <v>725</v>
      </c>
      <c r="T117" s="211" t="s">
        <v>726</v>
      </c>
      <c r="U117" s="211" t="s">
        <v>727</v>
      </c>
      <c r="V117" s="212">
        <v>43831</v>
      </c>
      <c r="W117" s="212">
        <v>44196</v>
      </c>
      <c r="X117" s="198">
        <v>1800000000</v>
      </c>
      <c r="Y117" s="198" t="s">
        <v>673</v>
      </c>
      <c r="Z117" s="213" t="s">
        <v>674</v>
      </c>
      <c r="AA117" s="39"/>
      <c r="AB117" s="40">
        <f t="shared" si="2"/>
        <v>1800000000</v>
      </c>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39">
        <v>1800000000</v>
      </c>
      <c r="BQ117" s="91"/>
      <c r="BR117" s="91"/>
      <c r="BS117" s="91"/>
      <c r="BT117" s="110"/>
      <c r="BU117" s="110"/>
      <c r="BV117" s="61"/>
      <c r="BW117" s="110"/>
      <c r="BX117" s="110"/>
      <c r="BY117" s="110"/>
      <c r="BZ117" s="61"/>
      <c r="CA117" s="61"/>
      <c r="CB117" s="61"/>
      <c r="CC117" s="61"/>
      <c r="CD117" s="61"/>
      <c r="CE117" s="61"/>
      <c r="CF117" s="61"/>
      <c r="CG117" s="61"/>
      <c r="CH117" s="61"/>
      <c r="CI117" s="61"/>
      <c r="CJ117" s="61"/>
      <c r="CK117" s="61"/>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row>
    <row r="118" spans="1:231" s="65" customFormat="1" ht="78.75">
      <c r="A118" s="58" t="s">
        <v>151</v>
      </c>
      <c r="B118" s="58" t="s">
        <v>99</v>
      </c>
      <c r="C118" s="58" t="s">
        <v>99</v>
      </c>
      <c r="D118" s="58" t="s">
        <v>99</v>
      </c>
      <c r="E118" s="58" t="s">
        <v>73</v>
      </c>
      <c r="F118" s="109"/>
      <c r="G118" s="58" t="s">
        <v>390</v>
      </c>
      <c r="H118" s="58" t="s">
        <v>209</v>
      </c>
      <c r="I118" s="190"/>
      <c r="J118" s="190"/>
      <c r="K118" s="190"/>
      <c r="L118" s="190"/>
      <c r="M118" s="190"/>
      <c r="N118" s="190"/>
      <c r="O118" s="190"/>
      <c r="P118" s="160" t="s">
        <v>351</v>
      </c>
      <c r="Q118" s="39">
        <v>116537737093</v>
      </c>
      <c r="R118" s="211" t="s">
        <v>728</v>
      </c>
      <c r="S118" s="215" t="s">
        <v>729</v>
      </c>
      <c r="T118" s="211" t="s">
        <v>730</v>
      </c>
      <c r="U118" s="211" t="s">
        <v>731</v>
      </c>
      <c r="V118" s="212">
        <v>43831</v>
      </c>
      <c r="W118" s="212">
        <v>44196</v>
      </c>
      <c r="X118" s="198">
        <v>116537737093</v>
      </c>
      <c r="Y118" s="198" t="s">
        <v>673</v>
      </c>
      <c r="Z118" s="213" t="s">
        <v>674</v>
      </c>
      <c r="AA118" s="39"/>
      <c r="AB118" s="40">
        <f t="shared" si="2"/>
        <v>116537737093</v>
      </c>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39">
        <v>116537737093</v>
      </c>
      <c r="BQ118" s="91"/>
      <c r="BR118" s="91"/>
      <c r="BS118" s="91"/>
      <c r="BT118" s="110"/>
      <c r="BU118" s="110"/>
      <c r="BV118" s="61"/>
      <c r="BW118" s="110"/>
      <c r="BX118" s="110"/>
      <c r="BY118" s="110"/>
      <c r="BZ118" s="61"/>
      <c r="CA118" s="61"/>
      <c r="CB118" s="61"/>
      <c r="CC118" s="61"/>
      <c r="CD118" s="61"/>
      <c r="CE118" s="61"/>
      <c r="CF118" s="61"/>
      <c r="CG118" s="61"/>
      <c r="CH118" s="61"/>
      <c r="CI118" s="61"/>
      <c r="CJ118" s="61"/>
      <c r="CK118" s="61"/>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row>
    <row r="119" spans="1:231" s="65" customFormat="1" ht="90">
      <c r="A119" s="58" t="s">
        <v>151</v>
      </c>
      <c r="B119" s="58" t="s">
        <v>99</v>
      </c>
      <c r="C119" s="58" t="s">
        <v>99</v>
      </c>
      <c r="D119" s="58" t="s">
        <v>99</v>
      </c>
      <c r="E119" s="58" t="s">
        <v>73</v>
      </c>
      <c r="F119" s="109"/>
      <c r="G119" s="58" t="s">
        <v>391</v>
      </c>
      <c r="H119" s="58" t="s">
        <v>209</v>
      </c>
      <c r="I119" s="190"/>
      <c r="J119" s="190"/>
      <c r="K119" s="190"/>
      <c r="L119" s="190"/>
      <c r="M119" s="190"/>
      <c r="N119" s="190"/>
      <c r="O119" s="190"/>
      <c r="P119" s="160" t="s">
        <v>373</v>
      </c>
      <c r="Q119" s="39">
        <v>8112869839</v>
      </c>
      <c r="R119" s="211" t="s">
        <v>732</v>
      </c>
      <c r="S119" s="211" t="s">
        <v>733</v>
      </c>
      <c r="T119" s="211" t="s">
        <v>734</v>
      </c>
      <c r="U119" s="211" t="s">
        <v>735</v>
      </c>
      <c r="V119" s="212">
        <v>43831</v>
      </c>
      <c r="W119" s="212">
        <v>44196</v>
      </c>
      <c r="X119" s="198">
        <v>8112869839</v>
      </c>
      <c r="Y119" s="198" t="s">
        <v>673</v>
      </c>
      <c r="Z119" s="213" t="s">
        <v>674</v>
      </c>
      <c r="AA119" s="39"/>
      <c r="AB119" s="40">
        <f t="shared" si="2"/>
        <v>8112869839</v>
      </c>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91"/>
      <c r="BQ119" s="39">
        <v>8112869839</v>
      </c>
      <c r="BR119" s="91"/>
      <c r="BS119" s="91"/>
      <c r="BT119" s="110"/>
      <c r="BU119" s="110"/>
      <c r="BV119" s="61"/>
      <c r="BW119" s="110"/>
      <c r="BX119" s="110"/>
      <c r="BY119" s="110"/>
      <c r="BZ119" s="61"/>
      <c r="CA119" s="61"/>
      <c r="CB119" s="61"/>
      <c r="CC119" s="61"/>
      <c r="CD119" s="61"/>
      <c r="CE119" s="61"/>
      <c r="CF119" s="61"/>
      <c r="CG119" s="61"/>
      <c r="CH119" s="61"/>
      <c r="CI119" s="61"/>
      <c r="CJ119" s="61"/>
      <c r="CK119" s="61"/>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row>
    <row r="120" spans="1:231" s="65" customFormat="1" ht="67.5">
      <c r="A120" s="58" t="s">
        <v>151</v>
      </c>
      <c r="B120" s="58" t="s">
        <v>99</v>
      </c>
      <c r="C120" s="58" t="s">
        <v>99</v>
      </c>
      <c r="D120" s="58" t="s">
        <v>99</v>
      </c>
      <c r="E120" s="58" t="s">
        <v>73</v>
      </c>
      <c r="F120" s="109"/>
      <c r="G120" s="58" t="s">
        <v>392</v>
      </c>
      <c r="H120" s="58" t="s">
        <v>209</v>
      </c>
      <c r="I120" s="190"/>
      <c r="J120" s="190"/>
      <c r="K120" s="190"/>
      <c r="L120" s="190"/>
      <c r="M120" s="190"/>
      <c r="N120" s="190"/>
      <c r="O120" s="190"/>
      <c r="P120" s="160" t="s">
        <v>352</v>
      </c>
      <c r="Q120" s="39">
        <v>578601119</v>
      </c>
      <c r="R120" s="211" t="s">
        <v>736</v>
      </c>
      <c r="S120" s="211" t="s">
        <v>737</v>
      </c>
      <c r="T120" s="211" t="s">
        <v>738</v>
      </c>
      <c r="U120" s="211" t="s">
        <v>739</v>
      </c>
      <c r="V120" s="212">
        <v>43831</v>
      </c>
      <c r="W120" s="212">
        <v>44196</v>
      </c>
      <c r="X120" s="198">
        <v>578601119</v>
      </c>
      <c r="Y120" s="198" t="s">
        <v>673</v>
      </c>
      <c r="Z120" s="213" t="s">
        <v>674</v>
      </c>
      <c r="AA120" s="39"/>
      <c r="AB120" s="40">
        <f t="shared" si="2"/>
        <v>578601119</v>
      </c>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39">
        <v>578601119</v>
      </c>
      <c r="BQ120" s="91"/>
      <c r="BR120" s="91"/>
      <c r="BS120" s="91"/>
      <c r="BT120" s="110"/>
      <c r="BU120" s="110"/>
      <c r="BV120" s="61"/>
      <c r="BW120" s="110"/>
      <c r="BX120" s="110"/>
      <c r="BY120" s="110"/>
      <c r="BZ120" s="61"/>
      <c r="CA120" s="61"/>
      <c r="CB120" s="61"/>
      <c r="CC120" s="61"/>
      <c r="CD120" s="61"/>
      <c r="CE120" s="61"/>
      <c r="CF120" s="61"/>
      <c r="CG120" s="61"/>
      <c r="CH120" s="61"/>
      <c r="CI120" s="61"/>
      <c r="CJ120" s="61"/>
      <c r="CK120" s="61"/>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row>
    <row r="121" spans="1:231" s="65" customFormat="1" ht="67.5">
      <c r="A121" s="58" t="s">
        <v>151</v>
      </c>
      <c r="B121" s="58" t="s">
        <v>99</v>
      </c>
      <c r="C121" s="58" t="s">
        <v>99</v>
      </c>
      <c r="D121" s="58" t="s">
        <v>99</v>
      </c>
      <c r="E121" s="58" t="s">
        <v>73</v>
      </c>
      <c r="F121" s="109"/>
      <c r="G121" s="58" t="s">
        <v>393</v>
      </c>
      <c r="H121" s="58" t="s">
        <v>209</v>
      </c>
      <c r="I121" s="190"/>
      <c r="J121" s="190"/>
      <c r="K121" s="190"/>
      <c r="L121" s="190"/>
      <c r="M121" s="190"/>
      <c r="N121" s="190"/>
      <c r="O121" s="190"/>
      <c r="P121" s="160" t="s">
        <v>353</v>
      </c>
      <c r="Q121" s="39">
        <v>3471606709</v>
      </c>
      <c r="R121" s="211" t="s">
        <v>740</v>
      </c>
      <c r="S121" s="211" t="s">
        <v>741</v>
      </c>
      <c r="T121" s="211" t="s">
        <v>742</v>
      </c>
      <c r="U121" s="211" t="s">
        <v>743</v>
      </c>
      <c r="V121" s="212">
        <v>43831</v>
      </c>
      <c r="W121" s="212">
        <v>44196</v>
      </c>
      <c r="X121" s="198">
        <v>3471606709</v>
      </c>
      <c r="Y121" s="198" t="s">
        <v>673</v>
      </c>
      <c r="Z121" s="213" t="s">
        <v>674</v>
      </c>
      <c r="AA121" s="39"/>
      <c r="AB121" s="40">
        <f t="shared" si="2"/>
        <v>3471606709</v>
      </c>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39">
        <v>3471606709</v>
      </c>
      <c r="BQ121" s="91"/>
      <c r="BR121" s="91"/>
      <c r="BS121" s="91"/>
      <c r="BT121" s="110"/>
      <c r="BU121" s="110"/>
      <c r="BV121" s="61"/>
      <c r="BW121" s="110"/>
      <c r="BX121" s="110"/>
      <c r="BY121" s="110"/>
      <c r="BZ121" s="61"/>
      <c r="CA121" s="61"/>
      <c r="CB121" s="61"/>
      <c r="CC121" s="61"/>
      <c r="CD121" s="61"/>
      <c r="CE121" s="61"/>
      <c r="CF121" s="61"/>
      <c r="CG121" s="61"/>
      <c r="CH121" s="61"/>
      <c r="CI121" s="61"/>
      <c r="CJ121" s="61"/>
      <c r="CK121" s="61"/>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row>
    <row r="122" spans="1:231" s="65" customFormat="1" ht="52.35" customHeight="1">
      <c r="A122" s="58" t="s">
        <v>151</v>
      </c>
      <c r="B122" s="58" t="s">
        <v>99</v>
      </c>
      <c r="C122" s="58" t="s">
        <v>99</v>
      </c>
      <c r="D122" s="58" t="s">
        <v>99</v>
      </c>
      <c r="E122" s="58" t="s">
        <v>73</v>
      </c>
      <c r="F122" s="109"/>
      <c r="G122" s="58" t="s">
        <v>394</v>
      </c>
      <c r="H122" s="58" t="s">
        <v>209</v>
      </c>
      <c r="I122" s="190"/>
      <c r="J122" s="190"/>
      <c r="K122" s="190"/>
      <c r="L122" s="190"/>
      <c r="M122" s="190"/>
      <c r="N122" s="190"/>
      <c r="O122" s="190"/>
      <c r="P122" s="160" t="s">
        <v>354</v>
      </c>
      <c r="Q122" s="39">
        <v>578601119</v>
      </c>
      <c r="R122" s="211" t="s">
        <v>744</v>
      </c>
      <c r="S122" s="211" t="s">
        <v>745</v>
      </c>
      <c r="T122" s="211" t="s">
        <v>746</v>
      </c>
      <c r="U122" s="211" t="s">
        <v>747</v>
      </c>
      <c r="V122" s="212">
        <v>43831</v>
      </c>
      <c r="W122" s="212">
        <v>44196</v>
      </c>
      <c r="X122" s="198">
        <v>578601119</v>
      </c>
      <c r="Y122" s="198" t="s">
        <v>673</v>
      </c>
      <c r="Z122" s="213" t="s">
        <v>674</v>
      </c>
      <c r="AA122" s="39"/>
      <c r="AB122" s="40">
        <f t="shared" si="2"/>
        <v>578601119</v>
      </c>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39">
        <v>578601119</v>
      </c>
      <c r="BQ122" s="91"/>
      <c r="BR122" s="91"/>
      <c r="BS122" s="91"/>
      <c r="BT122" s="110"/>
      <c r="BU122" s="110"/>
      <c r="BV122" s="61"/>
      <c r="BW122" s="110"/>
      <c r="BX122" s="110"/>
      <c r="BY122" s="110"/>
      <c r="BZ122" s="61"/>
      <c r="CA122" s="61"/>
      <c r="CB122" s="61"/>
      <c r="CC122" s="61"/>
      <c r="CD122" s="61"/>
      <c r="CE122" s="61"/>
      <c r="CF122" s="61"/>
      <c r="CG122" s="61"/>
      <c r="CH122" s="61"/>
      <c r="CI122" s="61"/>
      <c r="CJ122" s="61"/>
      <c r="CK122" s="61"/>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row>
    <row r="123" spans="1:231" s="65" customFormat="1" ht="69.599999999999994" customHeight="1">
      <c r="A123" s="58" t="s">
        <v>151</v>
      </c>
      <c r="B123" s="58" t="s">
        <v>99</v>
      </c>
      <c r="C123" s="58" t="s">
        <v>99</v>
      </c>
      <c r="D123" s="58" t="s">
        <v>99</v>
      </c>
      <c r="E123" s="58" t="s">
        <v>73</v>
      </c>
      <c r="F123" s="109"/>
      <c r="G123" s="58" t="s">
        <v>395</v>
      </c>
      <c r="H123" s="58" t="s">
        <v>209</v>
      </c>
      <c r="I123" s="190"/>
      <c r="J123" s="190"/>
      <c r="K123" s="190"/>
      <c r="L123" s="190"/>
      <c r="M123" s="190"/>
      <c r="N123" s="190"/>
      <c r="O123" s="190"/>
      <c r="P123" s="160" t="s">
        <v>355</v>
      </c>
      <c r="Q123" s="39">
        <v>4628808945</v>
      </c>
      <c r="R123" s="211" t="s">
        <v>748</v>
      </c>
      <c r="S123" s="211" t="s">
        <v>749</v>
      </c>
      <c r="T123" s="211" t="s">
        <v>750</v>
      </c>
      <c r="U123" s="211" t="s">
        <v>751</v>
      </c>
      <c r="V123" s="212">
        <v>43831</v>
      </c>
      <c r="W123" s="212">
        <v>44196</v>
      </c>
      <c r="X123" s="198">
        <v>4628808945</v>
      </c>
      <c r="Y123" s="198" t="s">
        <v>673</v>
      </c>
      <c r="Z123" s="213" t="s">
        <v>674</v>
      </c>
      <c r="AA123" s="39"/>
      <c r="AB123" s="40">
        <f t="shared" si="2"/>
        <v>4628808945</v>
      </c>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39">
        <v>4628808945</v>
      </c>
      <c r="BQ123" s="91"/>
      <c r="BR123" s="91"/>
      <c r="BS123" s="91"/>
      <c r="BT123" s="110"/>
      <c r="BU123" s="110"/>
      <c r="BV123" s="61"/>
      <c r="BW123" s="110"/>
      <c r="BX123" s="110"/>
      <c r="BY123" s="110"/>
      <c r="BZ123" s="61"/>
      <c r="CA123" s="61"/>
      <c r="CB123" s="61"/>
      <c r="CC123" s="61"/>
      <c r="CD123" s="61"/>
      <c r="CE123" s="61"/>
      <c r="CF123" s="61"/>
      <c r="CG123" s="61"/>
      <c r="CH123" s="61"/>
      <c r="CI123" s="61"/>
      <c r="CJ123" s="61"/>
      <c r="CK123" s="61"/>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row>
    <row r="124" spans="1:231" s="65" customFormat="1" ht="69.599999999999994" customHeight="1">
      <c r="A124" s="58" t="s">
        <v>151</v>
      </c>
      <c r="B124" s="58" t="s">
        <v>99</v>
      </c>
      <c r="C124" s="58" t="s">
        <v>99</v>
      </c>
      <c r="D124" s="58" t="s">
        <v>99</v>
      </c>
      <c r="E124" s="58" t="s">
        <v>73</v>
      </c>
      <c r="F124" s="109"/>
      <c r="G124" s="58" t="s">
        <v>396</v>
      </c>
      <c r="H124" s="58" t="s">
        <v>209</v>
      </c>
      <c r="I124" s="190"/>
      <c r="J124" s="190"/>
      <c r="K124" s="190"/>
      <c r="L124" s="190"/>
      <c r="M124" s="190"/>
      <c r="N124" s="190"/>
      <c r="O124" s="190"/>
      <c r="P124" s="160" t="s">
        <v>356</v>
      </c>
      <c r="Q124" s="39">
        <v>1157202236</v>
      </c>
      <c r="R124" s="211" t="s">
        <v>752</v>
      </c>
      <c r="S124" s="211" t="s">
        <v>753</v>
      </c>
      <c r="T124" s="211" t="s">
        <v>754</v>
      </c>
      <c r="U124" s="211" t="s">
        <v>755</v>
      </c>
      <c r="V124" s="212">
        <v>43831</v>
      </c>
      <c r="W124" s="212">
        <v>44196</v>
      </c>
      <c r="X124" s="198">
        <v>1157202236</v>
      </c>
      <c r="Y124" s="198" t="s">
        <v>673</v>
      </c>
      <c r="Z124" s="213" t="s">
        <v>674</v>
      </c>
      <c r="AA124" s="39"/>
      <c r="AB124" s="40">
        <f t="shared" si="2"/>
        <v>1157202236</v>
      </c>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39">
        <v>1157202236</v>
      </c>
      <c r="BQ124" s="91"/>
      <c r="BR124" s="91"/>
      <c r="BS124" s="91"/>
      <c r="BT124" s="110"/>
      <c r="BU124" s="110"/>
      <c r="BV124" s="61"/>
      <c r="BW124" s="110"/>
      <c r="BX124" s="110"/>
      <c r="BY124" s="110"/>
      <c r="BZ124" s="61"/>
      <c r="CA124" s="61"/>
      <c r="CB124" s="61"/>
      <c r="CC124" s="61"/>
      <c r="CD124" s="61"/>
      <c r="CE124" s="61"/>
      <c r="CF124" s="61"/>
      <c r="CG124" s="61"/>
      <c r="CH124" s="61"/>
      <c r="CI124" s="61"/>
      <c r="CJ124" s="61"/>
      <c r="CK124" s="61"/>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row>
    <row r="125" spans="1:231" s="65" customFormat="1" ht="69.599999999999994" customHeight="1">
      <c r="A125" s="58" t="s">
        <v>151</v>
      </c>
      <c r="B125" s="58" t="s">
        <v>99</v>
      </c>
      <c r="C125" s="58" t="s">
        <v>99</v>
      </c>
      <c r="D125" s="58" t="s">
        <v>99</v>
      </c>
      <c r="E125" s="58" t="s">
        <v>73</v>
      </c>
      <c r="F125" s="109"/>
      <c r="G125" s="58" t="s">
        <v>397</v>
      </c>
      <c r="H125" s="58" t="s">
        <v>209</v>
      </c>
      <c r="I125" s="190"/>
      <c r="J125" s="190"/>
      <c r="K125" s="190"/>
      <c r="L125" s="190"/>
      <c r="M125" s="190"/>
      <c r="N125" s="190"/>
      <c r="O125" s="190"/>
      <c r="P125" s="160" t="s">
        <v>357</v>
      </c>
      <c r="Q125" s="39">
        <v>9636924946</v>
      </c>
      <c r="R125" s="211" t="s">
        <v>756</v>
      </c>
      <c r="S125" s="211" t="s">
        <v>757</v>
      </c>
      <c r="T125" s="211" t="s">
        <v>758</v>
      </c>
      <c r="U125" s="211" t="s">
        <v>759</v>
      </c>
      <c r="V125" s="212">
        <v>43831</v>
      </c>
      <c r="W125" s="212">
        <v>44196</v>
      </c>
      <c r="X125" s="198">
        <v>9636924946</v>
      </c>
      <c r="Y125" s="198" t="s">
        <v>673</v>
      </c>
      <c r="Z125" s="213" t="s">
        <v>674</v>
      </c>
      <c r="AA125" s="39"/>
      <c r="AB125" s="40">
        <f t="shared" si="2"/>
        <v>9636924946</v>
      </c>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91"/>
      <c r="BQ125" s="39">
        <v>9636924946</v>
      </c>
      <c r="BR125" s="91"/>
      <c r="BS125" s="91"/>
      <c r="BT125" s="110"/>
      <c r="BU125" s="110"/>
      <c r="BV125" s="61"/>
      <c r="BW125" s="110"/>
      <c r="BX125" s="110"/>
      <c r="BY125" s="110"/>
      <c r="BZ125" s="61"/>
      <c r="CA125" s="61"/>
      <c r="CB125" s="61"/>
      <c r="CC125" s="61"/>
      <c r="CD125" s="61"/>
      <c r="CE125" s="61"/>
      <c r="CF125" s="61"/>
      <c r="CG125" s="61"/>
      <c r="CH125" s="61"/>
      <c r="CI125" s="61"/>
      <c r="CJ125" s="61"/>
      <c r="CK125" s="61"/>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row>
    <row r="126" spans="1:231" s="65" customFormat="1" ht="69.599999999999994" customHeight="1">
      <c r="A126" s="58" t="s">
        <v>151</v>
      </c>
      <c r="B126" s="58" t="s">
        <v>99</v>
      </c>
      <c r="C126" s="58" t="s">
        <v>99</v>
      </c>
      <c r="D126" s="58" t="s">
        <v>99</v>
      </c>
      <c r="E126" s="58" t="s">
        <v>73</v>
      </c>
      <c r="F126" s="109"/>
      <c r="G126" s="58" t="s">
        <v>398</v>
      </c>
      <c r="H126" s="58" t="s">
        <v>209</v>
      </c>
      <c r="I126" s="190"/>
      <c r="J126" s="190"/>
      <c r="K126" s="190"/>
      <c r="L126" s="190"/>
      <c r="M126" s="190"/>
      <c r="N126" s="190"/>
      <c r="O126" s="190"/>
      <c r="P126" s="160" t="s">
        <v>358</v>
      </c>
      <c r="Q126" s="39">
        <v>8995711747</v>
      </c>
      <c r="R126" s="211" t="s">
        <v>760</v>
      </c>
      <c r="S126" s="211" t="s">
        <v>761</v>
      </c>
      <c r="T126" s="211" t="s">
        <v>762</v>
      </c>
      <c r="U126" s="211" t="s">
        <v>763</v>
      </c>
      <c r="V126" s="212">
        <v>43831</v>
      </c>
      <c r="W126" s="212">
        <v>44196</v>
      </c>
      <c r="X126" s="198">
        <v>8995711747</v>
      </c>
      <c r="Y126" s="198" t="s">
        <v>673</v>
      </c>
      <c r="Z126" s="213" t="s">
        <v>674</v>
      </c>
      <c r="AA126" s="39"/>
      <c r="AB126" s="40">
        <f t="shared" si="2"/>
        <v>8995711747</v>
      </c>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91"/>
      <c r="BQ126" s="39">
        <v>8995711747</v>
      </c>
      <c r="BR126" s="91"/>
      <c r="BS126" s="91"/>
      <c r="BT126" s="110"/>
      <c r="BU126" s="110"/>
      <c r="BV126" s="61"/>
      <c r="BW126" s="110"/>
      <c r="BX126" s="110"/>
      <c r="BY126" s="110"/>
      <c r="BZ126" s="61"/>
      <c r="CA126" s="61"/>
      <c r="CB126" s="61"/>
      <c r="CC126" s="61"/>
      <c r="CD126" s="61"/>
      <c r="CE126" s="61"/>
      <c r="CF126" s="61"/>
      <c r="CG126" s="61"/>
      <c r="CH126" s="61"/>
      <c r="CI126" s="61"/>
      <c r="CJ126" s="61"/>
      <c r="CK126" s="61"/>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row>
    <row r="127" spans="1:231" s="65" customFormat="1" ht="69.599999999999994" customHeight="1">
      <c r="A127" s="58" t="s">
        <v>151</v>
      </c>
      <c r="B127" s="58" t="s">
        <v>99</v>
      </c>
      <c r="C127" s="58" t="s">
        <v>99</v>
      </c>
      <c r="D127" s="58" t="s">
        <v>99</v>
      </c>
      <c r="E127" s="58" t="s">
        <v>73</v>
      </c>
      <c r="F127" s="109"/>
      <c r="G127" s="58" t="s">
        <v>399</v>
      </c>
      <c r="H127" s="58" t="s">
        <v>209</v>
      </c>
      <c r="I127" s="190"/>
      <c r="J127" s="190"/>
      <c r="K127" s="190"/>
      <c r="L127" s="190"/>
      <c r="M127" s="190"/>
      <c r="N127" s="190"/>
      <c r="O127" s="190"/>
      <c r="P127" s="160" t="s">
        <v>359</v>
      </c>
      <c r="Q127" s="39">
        <v>349294360</v>
      </c>
      <c r="R127" s="211" t="s">
        <v>764</v>
      </c>
      <c r="S127" s="211" t="s">
        <v>765</v>
      </c>
      <c r="T127" s="211" t="s">
        <v>766</v>
      </c>
      <c r="U127" s="211" t="s">
        <v>767</v>
      </c>
      <c r="V127" s="212">
        <v>43831</v>
      </c>
      <c r="W127" s="212">
        <v>44196</v>
      </c>
      <c r="X127" s="198">
        <v>349294360</v>
      </c>
      <c r="Y127" s="198" t="s">
        <v>673</v>
      </c>
      <c r="Z127" s="213" t="s">
        <v>674</v>
      </c>
      <c r="AA127" s="39"/>
      <c r="AB127" s="40">
        <f t="shared" si="2"/>
        <v>349294360</v>
      </c>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39">
        <v>349294360</v>
      </c>
      <c r="BQ127" s="91"/>
      <c r="BR127" s="91"/>
      <c r="BS127" s="91"/>
      <c r="BT127" s="110"/>
      <c r="BU127" s="110"/>
      <c r="BV127" s="61"/>
      <c r="BW127" s="110"/>
      <c r="BX127" s="110"/>
      <c r="BY127" s="110"/>
      <c r="BZ127" s="61"/>
      <c r="CA127" s="61"/>
      <c r="CB127" s="61"/>
      <c r="CC127" s="61"/>
      <c r="CD127" s="61"/>
      <c r="CE127" s="61"/>
      <c r="CF127" s="61"/>
      <c r="CG127" s="61"/>
      <c r="CH127" s="61"/>
      <c r="CI127" s="61"/>
      <c r="CJ127" s="61"/>
      <c r="CK127" s="61"/>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row>
    <row r="128" spans="1:231" s="65" customFormat="1" ht="69.599999999999994" customHeight="1">
      <c r="A128" s="58" t="s">
        <v>151</v>
      </c>
      <c r="B128" s="58" t="s">
        <v>99</v>
      </c>
      <c r="C128" s="58" t="s">
        <v>99</v>
      </c>
      <c r="D128" s="58" t="s">
        <v>99</v>
      </c>
      <c r="E128" s="58" t="s">
        <v>73</v>
      </c>
      <c r="F128" s="109"/>
      <c r="G128" s="58" t="s">
        <v>400</v>
      </c>
      <c r="H128" s="58" t="s">
        <v>209</v>
      </c>
      <c r="I128" s="190"/>
      <c r="J128" s="190"/>
      <c r="K128" s="190"/>
      <c r="L128" s="190"/>
      <c r="M128" s="190"/>
      <c r="N128" s="190"/>
      <c r="O128" s="190"/>
      <c r="P128" s="160" t="s">
        <v>360</v>
      </c>
      <c r="Q128" s="39">
        <v>10425116616</v>
      </c>
      <c r="R128" s="211" t="s">
        <v>768</v>
      </c>
      <c r="S128" s="211" t="s">
        <v>769</v>
      </c>
      <c r="T128" s="211" t="s">
        <v>770</v>
      </c>
      <c r="U128" s="211" t="s">
        <v>771</v>
      </c>
      <c r="V128" s="212">
        <v>43831</v>
      </c>
      <c r="W128" s="212">
        <v>44196</v>
      </c>
      <c r="X128" s="198">
        <v>10425116616</v>
      </c>
      <c r="Y128" s="198" t="s">
        <v>673</v>
      </c>
      <c r="Z128" s="213" t="s">
        <v>674</v>
      </c>
      <c r="AA128" s="39"/>
      <c r="AB128" s="40">
        <f t="shared" si="2"/>
        <v>10425116616</v>
      </c>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39">
        <v>10425116616</v>
      </c>
      <c r="BQ128" s="91"/>
      <c r="BR128" s="91"/>
      <c r="BS128" s="91"/>
      <c r="BT128" s="110"/>
      <c r="BU128" s="110"/>
      <c r="BV128" s="61"/>
      <c r="BW128" s="110"/>
      <c r="BX128" s="110"/>
      <c r="BY128" s="110"/>
      <c r="BZ128" s="61"/>
      <c r="CA128" s="61"/>
      <c r="CB128" s="61"/>
      <c r="CC128" s="61"/>
      <c r="CD128" s="61"/>
      <c r="CE128" s="61"/>
      <c r="CF128" s="61"/>
      <c r="CG128" s="61"/>
      <c r="CH128" s="61"/>
      <c r="CI128" s="61"/>
      <c r="CJ128" s="61"/>
      <c r="CK128" s="61"/>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row>
    <row r="129" spans="1:231" s="65" customFormat="1" ht="69.599999999999994" customHeight="1">
      <c r="A129" s="58" t="s">
        <v>151</v>
      </c>
      <c r="B129" s="58" t="s">
        <v>99</v>
      </c>
      <c r="C129" s="58" t="s">
        <v>99</v>
      </c>
      <c r="D129" s="58" t="s">
        <v>99</v>
      </c>
      <c r="E129" s="58" t="s">
        <v>73</v>
      </c>
      <c r="F129" s="109"/>
      <c r="G129" s="58" t="s">
        <v>401</v>
      </c>
      <c r="H129" s="58" t="s">
        <v>209</v>
      </c>
      <c r="I129" s="190"/>
      <c r="J129" s="190"/>
      <c r="K129" s="190"/>
      <c r="L129" s="190"/>
      <c r="M129" s="190"/>
      <c r="N129" s="190"/>
      <c r="O129" s="190"/>
      <c r="P129" s="160" t="s">
        <v>374</v>
      </c>
      <c r="Q129" s="39">
        <v>727290231</v>
      </c>
      <c r="R129" s="211" t="s">
        <v>772</v>
      </c>
      <c r="S129" s="211" t="s">
        <v>773</v>
      </c>
      <c r="T129" s="211" t="s">
        <v>774</v>
      </c>
      <c r="U129" s="211" t="s">
        <v>775</v>
      </c>
      <c r="V129" s="212">
        <v>43831</v>
      </c>
      <c r="W129" s="212">
        <v>44196</v>
      </c>
      <c r="X129" s="198">
        <v>727290231</v>
      </c>
      <c r="Y129" s="198" t="s">
        <v>673</v>
      </c>
      <c r="Z129" s="213" t="s">
        <v>674</v>
      </c>
      <c r="AA129" s="39"/>
      <c r="AB129" s="40">
        <f t="shared" si="2"/>
        <v>727290231</v>
      </c>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91"/>
      <c r="BQ129" s="39">
        <v>727290231</v>
      </c>
      <c r="BR129" s="91"/>
      <c r="BS129" s="91"/>
      <c r="BT129" s="110"/>
      <c r="BU129" s="110"/>
      <c r="BV129" s="61"/>
      <c r="BW129" s="110"/>
      <c r="BX129" s="110"/>
      <c r="BY129" s="110"/>
      <c r="BZ129" s="61"/>
      <c r="CA129" s="61"/>
      <c r="CB129" s="61"/>
      <c r="CC129" s="61"/>
      <c r="CD129" s="61"/>
      <c r="CE129" s="61"/>
      <c r="CF129" s="61"/>
      <c r="CG129" s="61"/>
      <c r="CH129" s="61"/>
      <c r="CI129" s="61"/>
      <c r="CJ129" s="61"/>
      <c r="CK129" s="61"/>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row>
    <row r="130" spans="1:231" s="65" customFormat="1" ht="69.599999999999994" customHeight="1">
      <c r="A130" s="58" t="s">
        <v>151</v>
      </c>
      <c r="B130" s="58" t="s">
        <v>99</v>
      </c>
      <c r="C130" s="58" t="s">
        <v>99</v>
      </c>
      <c r="D130" s="58" t="s">
        <v>99</v>
      </c>
      <c r="E130" s="58" t="s">
        <v>73</v>
      </c>
      <c r="F130" s="109"/>
      <c r="G130" s="58" t="s">
        <v>402</v>
      </c>
      <c r="H130" s="58" t="s">
        <v>209</v>
      </c>
      <c r="I130" s="190"/>
      <c r="J130" s="190"/>
      <c r="K130" s="190"/>
      <c r="L130" s="190"/>
      <c r="M130" s="190"/>
      <c r="N130" s="190"/>
      <c r="O130" s="190"/>
      <c r="P130" s="160" t="s">
        <v>361</v>
      </c>
      <c r="Q130" s="39">
        <v>49540124</v>
      </c>
      <c r="R130" s="211" t="s">
        <v>776</v>
      </c>
      <c r="S130" s="211" t="s">
        <v>777</v>
      </c>
      <c r="T130" s="211" t="s">
        <v>778</v>
      </c>
      <c r="U130" s="211" t="s">
        <v>779</v>
      </c>
      <c r="V130" s="212">
        <v>43831</v>
      </c>
      <c r="W130" s="212">
        <v>44196</v>
      </c>
      <c r="X130" s="198">
        <v>49540124</v>
      </c>
      <c r="Y130" s="198" t="s">
        <v>673</v>
      </c>
      <c r="Z130" s="213" t="s">
        <v>674</v>
      </c>
      <c r="AA130" s="39"/>
      <c r="AB130" s="40">
        <f t="shared" si="2"/>
        <v>49540124</v>
      </c>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39">
        <v>49540124</v>
      </c>
      <c r="BQ130" s="91"/>
      <c r="BR130" s="91"/>
      <c r="BS130" s="91"/>
      <c r="BT130" s="110"/>
      <c r="BU130" s="110"/>
      <c r="BV130" s="61"/>
      <c r="BW130" s="110"/>
      <c r="BX130" s="110"/>
      <c r="BY130" s="110"/>
      <c r="BZ130" s="61"/>
      <c r="CA130" s="61"/>
      <c r="CB130" s="61"/>
      <c r="CC130" s="61"/>
      <c r="CD130" s="61"/>
      <c r="CE130" s="61"/>
      <c r="CF130" s="61"/>
      <c r="CG130" s="61"/>
      <c r="CH130" s="61"/>
      <c r="CI130" s="61"/>
      <c r="CJ130" s="61"/>
      <c r="CK130" s="61"/>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row>
    <row r="131" spans="1:231" s="65" customFormat="1" ht="69.599999999999994" customHeight="1">
      <c r="A131" s="58" t="s">
        <v>151</v>
      </c>
      <c r="B131" s="58" t="s">
        <v>99</v>
      </c>
      <c r="C131" s="58" t="s">
        <v>99</v>
      </c>
      <c r="D131" s="58" t="s">
        <v>99</v>
      </c>
      <c r="E131" s="58" t="s">
        <v>73</v>
      </c>
      <c r="F131" s="109"/>
      <c r="G131" s="58" t="s">
        <v>403</v>
      </c>
      <c r="H131" s="58" t="s">
        <v>209</v>
      </c>
      <c r="I131" s="190"/>
      <c r="J131" s="190"/>
      <c r="K131" s="190"/>
      <c r="L131" s="190"/>
      <c r="M131" s="190"/>
      <c r="N131" s="190"/>
      <c r="O131" s="190"/>
      <c r="P131" s="160" t="s">
        <v>362</v>
      </c>
      <c r="Q131" s="39">
        <v>297240742</v>
      </c>
      <c r="R131" s="211" t="s">
        <v>780</v>
      </c>
      <c r="S131" s="211" t="s">
        <v>781</v>
      </c>
      <c r="T131" s="211" t="s">
        <v>782</v>
      </c>
      <c r="U131" s="211" t="s">
        <v>783</v>
      </c>
      <c r="V131" s="212">
        <v>43831</v>
      </c>
      <c r="W131" s="212">
        <v>44196</v>
      </c>
      <c r="X131" s="198">
        <v>297240742</v>
      </c>
      <c r="Y131" s="198" t="s">
        <v>673</v>
      </c>
      <c r="Z131" s="213" t="s">
        <v>674</v>
      </c>
      <c r="AA131" s="39"/>
      <c r="AB131" s="40">
        <f t="shared" si="2"/>
        <v>297240742</v>
      </c>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39">
        <v>297240742</v>
      </c>
      <c r="BQ131" s="91"/>
      <c r="BR131" s="91"/>
      <c r="BS131" s="91"/>
      <c r="BT131" s="110"/>
      <c r="BU131" s="110"/>
      <c r="BV131" s="61"/>
      <c r="BW131" s="110"/>
      <c r="BX131" s="110"/>
      <c r="BY131" s="110"/>
      <c r="BZ131" s="61"/>
      <c r="CA131" s="61"/>
      <c r="CB131" s="61"/>
      <c r="CC131" s="61"/>
      <c r="CD131" s="61"/>
      <c r="CE131" s="61"/>
      <c r="CF131" s="61"/>
      <c r="CG131" s="61"/>
      <c r="CH131" s="61"/>
      <c r="CI131" s="61"/>
      <c r="CJ131" s="61"/>
      <c r="CK131" s="61"/>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row>
    <row r="132" spans="1:231" s="65" customFormat="1" ht="69.599999999999994" customHeight="1">
      <c r="A132" s="58" t="s">
        <v>151</v>
      </c>
      <c r="B132" s="58" t="s">
        <v>99</v>
      </c>
      <c r="C132" s="58" t="s">
        <v>99</v>
      </c>
      <c r="D132" s="58" t="s">
        <v>99</v>
      </c>
      <c r="E132" s="58" t="s">
        <v>73</v>
      </c>
      <c r="F132" s="109"/>
      <c r="G132" s="58" t="s">
        <v>404</v>
      </c>
      <c r="H132" s="58" t="s">
        <v>209</v>
      </c>
      <c r="I132" s="190"/>
      <c r="J132" s="190"/>
      <c r="K132" s="190"/>
      <c r="L132" s="190"/>
      <c r="M132" s="190"/>
      <c r="N132" s="190"/>
      <c r="O132" s="190"/>
      <c r="P132" s="160" t="s">
        <v>363</v>
      </c>
      <c r="Q132" s="39">
        <v>49540124</v>
      </c>
      <c r="R132" s="211" t="s">
        <v>784</v>
      </c>
      <c r="S132" s="211" t="s">
        <v>785</v>
      </c>
      <c r="T132" s="211" t="s">
        <v>786</v>
      </c>
      <c r="U132" s="211" t="s">
        <v>787</v>
      </c>
      <c r="V132" s="212">
        <v>43831</v>
      </c>
      <c r="W132" s="212">
        <v>44196</v>
      </c>
      <c r="X132" s="198">
        <v>49540124</v>
      </c>
      <c r="Y132" s="198" t="s">
        <v>673</v>
      </c>
      <c r="Z132" s="213" t="s">
        <v>674</v>
      </c>
      <c r="AA132" s="39"/>
      <c r="AB132" s="40">
        <f t="shared" si="2"/>
        <v>49540124</v>
      </c>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39">
        <v>49540124</v>
      </c>
      <c r="BQ132" s="91"/>
      <c r="BR132" s="91"/>
      <c r="BS132" s="91"/>
      <c r="BT132" s="110"/>
      <c r="BU132" s="110"/>
      <c r="BV132" s="61"/>
      <c r="BW132" s="110"/>
      <c r="BX132" s="110"/>
      <c r="BY132" s="110"/>
      <c r="BZ132" s="61"/>
      <c r="CA132" s="61"/>
      <c r="CB132" s="61"/>
      <c r="CC132" s="61"/>
      <c r="CD132" s="61"/>
      <c r="CE132" s="61"/>
      <c r="CF132" s="61"/>
      <c r="CG132" s="61"/>
      <c r="CH132" s="61"/>
      <c r="CI132" s="61"/>
      <c r="CJ132" s="61"/>
      <c r="CK132" s="61"/>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row>
    <row r="133" spans="1:231" s="65" customFormat="1" ht="69.599999999999994" customHeight="1">
      <c r="A133" s="58" t="s">
        <v>151</v>
      </c>
      <c r="B133" s="58" t="s">
        <v>99</v>
      </c>
      <c r="C133" s="58" t="s">
        <v>99</v>
      </c>
      <c r="D133" s="58" t="s">
        <v>99</v>
      </c>
      <c r="E133" s="58" t="s">
        <v>73</v>
      </c>
      <c r="F133" s="109"/>
      <c r="G133" s="58" t="s">
        <v>405</v>
      </c>
      <c r="H133" s="58" t="s">
        <v>209</v>
      </c>
      <c r="I133" s="190"/>
      <c r="J133" s="190"/>
      <c r="K133" s="190"/>
      <c r="L133" s="190"/>
      <c r="M133" s="190"/>
      <c r="N133" s="190"/>
      <c r="O133" s="190"/>
      <c r="P133" s="160" t="s">
        <v>364</v>
      </c>
      <c r="Q133" s="39">
        <v>396320989</v>
      </c>
      <c r="R133" s="211" t="s">
        <v>788</v>
      </c>
      <c r="S133" s="211" t="s">
        <v>789</v>
      </c>
      <c r="T133" s="211" t="s">
        <v>790</v>
      </c>
      <c r="U133" s="211" t="s">
        <v>791</v>
      </c>
      <c r="V133" s="212">
        <v>43831</v>
      </c>
      <c r="W133" s="212">
        <v>44196</v>
      </c>
      <c r="X133" s="198">
        <v>396320989</v>
      </c>
      <c r="Y133" s="198" t="s">
        <v>673</v>
      </c>
      <c r="Z133" s="213" t="s">
        <v>674</v>
      </c>
      <c r="AA133" s="39"/>
      <c r="AB133" s="40">
        <f t="shared" ref="AB133:AB196" si="4">SUM(AC133:CK133)</f>
        <v>396320989</v>
      </c>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39">
        <v>396320989</v>
      </c>
      <c r="BQ133" s="91"/>
      <c r="BR133" s="91"/>
      <c r="BS133" s="91"/>
      <c r="BT133" s="110"/>
      <c r="BU133" s="110"/>
      <c r="BV133" s="61"/>
      <c r="BW133" s="110"/>
      <c r="BX133" s="110"/>
      <c r="BY133" s="110"/>
      <c r="BZ133" s="61"/>
      <c r="CA133" s="61"/>
      <c r="CB133" s="61"/>
      <c r="CC133" s="61"/>
      <c r="CD133" s="61"/>
      <c r="CE133" s="61"/>
      <c r="CF133" s="61"/>
      <c r="CG133" s="61"/>
      <c r="CH133" s="61"/>
      <c r="CI133" s="61"/>
      <c r="CJ133" s="61"/>
      <c r="CK133" s="61"/>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row>
    <row r="134" spans="1:231" s="65" customFormat="1" ht="69.599999999999994" customHeight="1">
      <c r="A134" s="58" t="s">
        <v>151</v>
      </c>
      <c r="B134" s="58" t="s">
        <v>99</v>
      </c>
      <c r="C134" s="58" t="s">
        <v>99</v>
      </c>
      <c r="D134" s="58" t="s">
        <v>99</v>
      </c>
      <c r="E134" s="58" t="s">
        <v>73</v>
      </c>
      <c r="F134" s="109"/>
      <c r="G134" s="58" t="s">
        <v>406</v>
      </c>
      <c r="H134" s="58" t="s">
        <v>209</v>
      </c>
      <c r="I134" s="190"/>
      <c r="J134" s="190"/>
      <c r="K134" s="190"/>
      <c r="L134" s="190"/>
      <c r="M134" s="190"/>
      <c r="N134" s="190"/>
      <c r="O134" s="190"/>
      <c r="P134" s="160" t="s">
        <v>365</v>
      </c>
      <c r="Q134" s="39">
        <v>99080247</v>
      </c>
      <c r="R134" s="211" t="s">
        <v>792</v>
      </c>
      <c r="S134" s="211" t="s">
        <v>793</v>
      </c>
      <c r="T134" s="211" t="s">
        <v>794</v>
      </c>
      <c r="U134" s="211" t="s">
        <v>795</v>
      </c>
      <c r="V134" s="212">
        <v>43831</v>
      </c>
      <c r="W134" s="212">
        <v>44196</v>
      </c>
      <c r="X134" s="198">
        <v>99080247</v>
      </c>
      <c r="Y134" s="198" t="s">
        <v>673</v>
      </c>
      <c r="Z134" s="213" t="s">
        <v>674</v>
      </c>
      <c r="AA134" s="39"/>
      <c r="AB134" s="40">
        <f t="shared" si="4"/>
        <v>99080247</v>
      </c>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39">
        <v>99080247</v>
      </c>
      <c r="BQ134" s="91"/>
      <c r="BR134" s="91"/>
      <c r="BS134" s="91"/>
      <c r="BT134" s="110"/>
      <c r="BU134" s="110"/>
      <c r="BV134" s="61"/>
      <c r="BW134" s="110"/>
      <c r="BX134" s="110"/>
      <c r="BY134" s="110"/>
      <c r="BZ134" s="61"/>
      <c r="CA134" s="61"/>
      <c r="CB134" s="61"/>
      <c r="CC134" s="61"/>
      <c r="CD134" s="61"/>
      <c r="CE134" s="61"/>
      <c r="CF134" s="61"/>
      <c r="CG134" s="61"/>
      <c r="CH134" s="61"/>
      <c r="CI134" s="61"/>
      <c r="CJ134" s="61"/>
      <c r="CK134" s="61"/>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row>
    <row r="135" spans="1:231" s="65" customFormat="1" ht="69.599999999999994" customHeight="1">
      <c r="A135" s="58" t="s">
        <v>151</v>
      </c>
      <c r="B135" s="58" t="s">
        <v>99</v>
      </c>
      <c r="C135" s="58" t="s">
        <v>99</v>
      </c>
      <c r="D135" s="58" t="s">
        <v>99</v>
      </c>
      <c r="E135" s="58" t="s">
        <v>73</v>
      </c>
      <c r="F135" s="109"/>
      <c r="G135" s="58" t="s">
        <v>407</v>
      </c>
      <c r="H135" s="58" t="s">
        <v>209</v>
      </c>
      <c r="I135" s="190"/>
      <c r="J135" s="190"/>
      <c r="K135" s="190"/>
      <c r="L135" s="190"/>
      <c r="M135" s="190"/>
      <c r="N135" s="190"/>
      <c r="O135" s="190"/>
      <c r="P135" s="160" t="s">
        <v>366</v>
      </c>
      <c r="Q135" s="39">
        <v>893631470</v>
      </c>
      <c r="R135" s="211" t="s">
        <v>796</v>
      </c>
      <c r="S135" s="211" t="s">
        <v>797</v>
      </c>
      <c r="T135" s="211" t="s">
        <v>798</v>
      </c>
      <c r="U135" s="211" t="s">
        <v>799</v>
      </c>
      <c r="V135" s="212">
        <v>43831</v>
      </c>
      <c r="W135" s="212">
        <v>44196</v>
      </c>
      <c r="X135" s="198">
        <v>893631470</v>
      </c>
      <c r="Y135" s="198" t="s">
        <v>673</v>
      </c>
      <c r="Z135" s="213" t="s">
        <v>674</v>
      </c>
      <c r="AA135" s="39"/>
      <c r="AB135" s="40">
        <f t="shared" si="4"/>
        <v>893631470</v>
      </c>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91"/>
      <c r="BQ135" s="91"/>
      <c r="BR135" s="39">
        <v>893631470</v>
      </c>
      <c r="BS135" s="91"/>
      <c r="BT135" s="110"/>
      <c r="BU135" s="110"/>
      <c r="BV135" s="61"/>
      <c r="BW135" s="110"/>
      <c r="BX135" s="110"/>
      <c r="BY135" s="110"/>
      <c r="BZ135" s="61"/>
      <c r="CA135" s="61"/>
      <c r="CB135" s="61"/>
      <c r="CC135" s="61"/>
      <c r="CD135" s="61"/>
      <c r="CE135" s="61"/>
      <c r="CF135" s="61"/>
      <c r="CG135" s="61"/>
      <c r="CH135" s="61"/>
      <c r="CI135" s="61"/>
      <c r="CJ135" s="61"/>
      <c r="CK135" s="61"/>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row>
    <row r="136" spans="1:231" s="65" customFormat="1" ht="69.599999999999994" customHeight="1">
      <c r="A136" s="58" t="s">
        <v>151</v>
      </c>
      <c r="B136" s="58" t="s">
        <v>99</v>
      </c>
      <c r="C136" s="58" t="s">
        <v>99</v>
      </c>
      <c r="D136" s="58" t="s">
        <v>99</v>
      </c>
      <c r="E136" s="58" t="s">
        <v>73</v>
      </c>
      <c r="F136" s="109"/>
      <c r="G136" s="58" t="s">
        <v>408</v>
      </c>
      <c r="H136" s="58" t="s">
        <v>209</v>
      </c>
      <c r="I136" s="190"/>
      <c r="J136" s="190"/>
      <c r="K136" s="190"/>
      <c r="L136" s="190"/>
      <c r="M136" s="190"/>
      <c r="N136" s="190"/>
      <c r="O136" s="190"/>
      <c r="P136" s="160" t="s">
        <v>367</v>
      </c>
      <c r="Q136" s="39">
        <v>772745870</v>
      </c>
      <c r="R136" s="211" t="s">
        <v>800</v>
      </c>
      <c r="S136" s="211" t="s">
        <v>801</v>
      </c>
      <c r="T136" s="211" t="s">
        <v>802</v>
      </c>
      <c r="U136" s="211" t="s">
        <v>803</v>
      </c>
      <c r="V136" s="212">
        <v>43831</v>
      </c>
      <c r="W136" s="212">
        <v>44196</v>
      </c>
      <c r="X136" s="198">
        <v>772745870</v>
      </c>
      <c r="Y136" s="198" t="s">
        <v>673</v>
      </c>
      <c r="Z136" s="213" t="s">
        <v>674</v>
      </c>
      <c r="AA136" s="39"/>
      <c r="AB136" s="40">
        <f t="shared" si="4"/>
        <v>772745870</v>
      </c>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91"/>
      <c r="BQ136" s="91"/>
      <c r="BR136" s="39">
        <v>772745870</v>
      </c>
      <c r="BS136" s="91"/>
      <c r="BT136" s="110"/>
      <c r="BU136" s="110"/>
      <c r="BV136" s="61"/>
      <c r="BW136" s="110"/>
      <c r="BX136" s="110"/>
      <c r="BY136" s="110"/>
      <c r="BZ136" s="61"/>
      <c r="CA136" s="61"/>
      <c r="CB136" s="61"/>
      <c r="CC136" s="61"/>
      <c r="CD136" s="61"/>
      <c r="CE136" s="61"/>
      <c r="CF136" s="61"/>
      <c r="CG136" s="61"/>
      <c r="CH136" s="61"/>
      <c r="CI136" s="61"/>
      <c r="CJ136" s="61"/>
      <c r="CK136" s="61"/>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row>
    <row r="137" spans="1:231" s="65" customFormat="1" ht="69.599999999999994" customHeight="1">
      <c r="A137" s="58" t="s">
        <v>151</v>
      </c>
      <c r="B137" s="58" t="s">
        <v>99</v>
      </c>
      <c r="C137" s="58" t="s">
        <v>99</v>
      </c>
      <c r="D137" s="58" t="s">
        <v>99</v>
      </c>
      <c r="E137" s="58" t="s">
        <v>73</v>
      </c>
      <c r="F137" s="109"/>
      <c r="G137" s="58" t="s">
        <v>409</v>
      </c>
      <c r="H137" s="58" t="s">
        <v>209</v>
      </c>
      <c r="I137" s="190"/>
      <c r="J137" s="190"/>
      <c r="K137" s="190"/>
      <c r="L137" s="190"/>
      <c r="M137" s="190"/>
      <c r="N137" s="190"/>
      <c r="O137" s="190"/>
      <c r="P137" s="160" t="s">
        <v>368</v>
      </c>
      <c r="Q137" s="39">
        <v>4784854</v>
      </c>
      <c r="R137" s="211" t="s">
        <v>804</v>
      </c>
      <c r="S137" s="211" t="s">
        <v>805</v>
      </c>
      <c r="T137" s="211" t="s">
        <v>806</v>
      </c>
      <c r="U137" s="211" t="s">
        <v>805</v>
      </c>
      <c r="V137" s="212">
        <v>43831</v>
      </c>
      <c r="W137" s="212">
        <v>44196</v>
      </c>
      <c r="X137" s="198">
        <v>4784854</v>
      </c>
      <c r="Y137" s="198" t="s">
        <v>673</v>
      </c>
      <c r="Z137" s="213" t="s">
        <v>674</v>
      </c>
      <c r="AA137" s="39"/>
      <c r="AB137" s="40">
        <f t="shared" si="4"/>
        <v>4784854</v>
      </c>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39">
        <v>4784854</v>
      </c>
      <c r="BQ137" s="91"/>
      <c r="BR137" s="91"/>
      <c r="BS137" s="91"/>
      <c r="BT137" s="110"/>
      <c r="BU137" s="110"/>
      <c r="BV137" s="61"/>
      <c r="BW137" s="110"/>
      <c r="BX137" s="110"/>
      <c r="BY137" s="110"/>
      <c r="BZ137" s="61"/>
      <c r="CA137" s="61"/>
      <c r="CB137" s="61"/>
      <c r="CC137" s="61"/>
      <c r="CD137" s="61"/>
      <c r="CE137" s="61"/>
      <c r="CF137" s="61"/>
      <c r="CG137" s="61"/>
      <c r="CH137" s="61"/>
      <c r="CI137" s="61"/>
      <c r="CJ137" s="61"/>
      <c r="CK137" s="61"/>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row>
    <row r="138" spans="1:231" s="65" customFormat="1" ht="69.599999999999994" customHeight="1">
      <c r="A138" s="58" t="s">
        <v>151</v>
      </c>
      <c r="B138" s="58" t="s">
        <v>99</v>
      </c>
      <c r="C138" s="58" t="s">
        <v>99</v>
      </c>
      <c r="D138" s="58" t="s">
        <v>99</v>
      </c>
      <c r="E138" s="58" t="s">
        <v>73</v>
      </c>
      <c r="F138" s="109"/>
      <c r="G138" s="58" t="s">
        <v>410</v>
      </c>
      <c r="H138" s="58" t="s">
        <v>209</v>
      </c>
      <c r="I138" s="190"/>
      <c r="J138" s="190"/>
      <c r="K138" s="190"/>
      <c r="L138" s="190"/>
      <c r="M138" s="190"/>
      <c r="N138" s="190"/>
      <c r="O138" s="190"/>
      <c r="P138" s="160" t="s">
        <v>369</v>
      </c>
      <c r="Q138" s="39">
        <v>642118625</v>
      </c>
      <c r="R138" s="211" t="s">
        <v>807</v>
      </c>
      <c r="S138" s="211" t="s">
        <v>808</v>
      </c>
      <c r="T138" s="211" t="s">
        <v>809</v>
      </c>
      <c r="U138" s="211" t="s">
        <v>810</v>
      </c>
      <c r="V138" s="212">
        <v>43831</v>
      </c>
      <c r="W138" s="212">
        <v>44196</v>
      </c>
      <c r="X138" s="198">
        <v>642118625</v>
      </c>
      <c r="Y138" s="198" t="s">
        <v>673</v>
      </c>
      <c r="Z138" s="213" t="s">
        <v>674</v>
      </c>
      <c r="AA138" s="39"/>
      <c r="AB138" s="40">
        <f t="shared" si="4"/>
        <v>642118625</v>
      </c>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39">
        <v>642118625</v>
      </c>
      <c r="BQ138" s="91"/>
      <c r="BR138" s="91"/>
      <c r="BS138" s="91"/>
      <c r="BT138" s="110"/>
      <c r="BU138" s="110"/>
      <c r="BV138" s="61"/>
      <c r="BW138" s="110"/>
      <c r="BX138" s="110"/>
      <c r="BY138" s="110"/>
      <c r="BZ138" s="61"/>
      <c r="CA138" s="61"/>
      <c r="CB138" s="61"/>
      <c r="CC138" s="61"/>
      <c r="CD138" s="61"/>
      <c r="CE138" s="61"/>
      <c r="CF138" s="61"/>
      <c r="CG138" s="61"/>
      <c r="CH138" s="61"/>
      <c r="CI138" s="61"/>
      <c r="CJ138" s="61"/>
      <c r="CK138" s="61"/>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row>
    <row r="139" spans="1:231" s="65" customFormat="1" ht="69.599999999999994" customHeight="1">
      <c r="A139" s="58" t="s">
        <v>151</v>
      </c>
      <c r="B139" s="58" t="s">
        <v>99</v>
      </c>
      <c r="C139" s="58" t="s">
        <v>99</v>
      </c>
      <c r="D139" s="58" t="s">
        <v>99</v>
      </c>
      <c r="E139" s="58" t="s">
        <v>73</v>
      </c>
      <c r="F139" s="109"/>
      <c r="G139" s="58" t="s">
        <v>411</v>
      </c>
      <c r="H139" s="58" t="s">
        <v>209</v>
      </c>
      <c r="I139" s="190"/>
      <c r="J139" s="190"/>
      <c r="K139" s="190"/>
      <c r="L139" s="190"/>
      <c r="M139" s="190"/>
      <c r="N139" s="190"/>
      <c r="O139" s="190"/>
      <c r="P139" s="160" t="s">
        <v>195</v>
      </c>
      <c r="Q139" s="39">
        <v>42000000</v>
      </c>
      <c r="R139" s="211" t="s">
        <v>811</v>
      </c>
      <c r="S139" s="211" t="s">
        <v>812</v>
      </c>
      <c r="T139" s="211" t="s">
        <v>813</v>
      </c>
      <c r="U139" s="211" t="s">
        <v>814</v>
      </c>
      <c r="V139" s="212">
        <v>43831</v>
      </c>
      <c r="W139" s="212">
        <v>44196</v>
      </c>
      <c r="X139" s="198">
        <v>42000000</v>
      </c>
      <c r="Y139" s="198" t="s">
        <v>673</v>
      </c>
      <c r="Z139" s="213" t="s">
        <v>674</v>
      </c>
      <c r="AA139" s="39"/>
      <c r="AB139" s="40">
        <f t="shared" si="4"/>
        <v>42000000</v>
      </c>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39">
        <v>42000000</v>
      </c>
      <c r="BQ139" s="91"/>
      <c r="BR139" s="91"/>
      <c r="BS139" s="91"/>
      <c r="BT139" s="110"/>
      <c r="BU139" s="110"/>
      <c r="BV139" s="61"/>
      <c r="BW139" s="110"/>
      <c r="BX139" s="110"/>
      <c r="BY139" s="110"/>
      <c r="BZ139" s="61"/>
      <c r="CA139" s="61"/>
      <c r="CB139" s="61"/>
      <c r="CC139" s="61"/>
      <c r="CD139" s="61"/>
      <c r="CE139" s="61"/>
      <c r="CF139" s="61"/>
      <c r="CG139" s="61"/>
      <c r="CH139" s="61"/>
      <c r="CI139" s="61"/>
      <c r="CJ139" s="61"/>
      <c r="CK139" s="61"/>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row>
    <row r="140" spans="1:231" s="65" customFormat="1" ht="69.599999999999994" customHeight="1">
      <c r="A140" s="58" t="s">
        <v>151</v>
      </c>
      <c r="B140" s="58" t="s">
        <v>99</v>
      </c>
      <c r="C140" s="58" t="s">
        <v>99</v>
      </c>
      <c r="D140" s="58" t="s">
        <v>99</v>
      </c>
      <c r="E140" s="58" t="s">
        <v>73</v>
      </c>
      <c r="F140" s="109"/>
      <c r="G140" s="58" t="s">
        <v>412</v>
      </c>
      <c r="H140" s="58" t="s">
        <v>209</v>
      </c>
      <c r="I140" s="190"/>
      <c r="J140" s="190"/>
      <c r="K140" s="190"/>
      <c r="L140" s="190"/>
      <c r="M140" s="190"/>
      <c r="N140" s="190"/>
      <c r="O140" s="190"/>
      <c r="P140" s="160" t="s">
        <v>370</v>
      </c>
      <c r="Q140" s="39">
        <v>946698925</v>
      </c>
      <c r="R140" s="211" t="s">
        <v>815</v>
      </c>
      <c r="S140" s="211" t="s">
        <v>816</v>
      </c>
      <c r="T140" s="211" t="s">
        <v>817</v>
      </c>
      <c r="U140" s="211" t="s">
        <v>818</v>
      </c>
      <c r="V140" s="212">
        <v>43831</v>
      </c>
      <c r="W140" s="212">
        <v>44196</v>
      </c>
      <c r="X140" s="198">
        <v>946698925</v>
      </c>
      <c r="Y140" s="198" t="s">
        <v>673</v>
      </c>
      <c r="Z140" s="213" t="s">
        <v>674</v>
      </c>
      <c r="AA140" s="39"/>
      <c r="AB140" s="40">
        <f t="shared" si="4"/>
        <v>946698925</v>
      </c>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39">
        <v>946698925</v>
      </c>
      <c r="BQ140" s="91"/>
      <c r="BR140" s="91"/>
      <c r="BS140" s="91"/>
      <c r="BT140" s="110"/>
      <c r="BU140" s="110"/>
      <c r="BV140" s="61"/>
      <c r="BW140" s="110"/>
      <c r="BX140" s="110"/>
      <c r="BY140" s="110"/>
      <c r="BZ140" s="61"/>
      <c r="CA140" s="61"/>
      <c r="CB140" s="61"/>
      <c r="CC140" s="61"/>
      <c r="CD140" s="61"/>
      <c r="CE140" s="61"/>
      <c r="CF140" s="61"/>
      <c r="CG140" s="61"/>
      <c r="CH140" s="61"/>
      <c r="CI140" s="61"/>
      <c r="CJ140" s="61"/>
      <c r="CK140" s="61"/>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row>
    <row r="141" spans="1:231" s="65" customFormat="1" ht="69.599999999999994" customHeight="1">
      <c r="A141" s="58" t="s">
        <v>151</v>
      </c>
      <c r="B141" s="58" t="s">
        <v>99</v>
      </c>
      <c r="C141" s="58" t="s">
        <v>99</v>
      </c>
      <c r="D141" s="58" t="s">
        <v>99</v>
      </c>
      <c r="E141" s="58" t="s">
        <v>73</v>
      </c>
      <c r="F141" s="109"/>
      <c r="G141" s="58" t="s">
        <v>413</v>
      </c>
      <c r="H141" s="58" t="s">
        <v>209</v>
      </c>
      <c r="I141" s="190"/>
      <c r="J141" s="190"/>
      <c r="K141" s="190"/>
      <c r="L141" s="190"/>
      <c r="M141" s="190"/>
      <c r="N141" s="190"/>
      <c r="O141" s="190"/>
      <c r="P141" s="160" t="s">
        <v>194</v>
      </c>
      <c r="Q141" s="39">
        <v>276359802</v>
      </c>
      <c r="R141" s="211" t="s">
        <v>819</v>
      </c>
      <c r="S141" s="211" t="s">
        <v>820</v>
      </c>
      <c r="T141" s="211" t="s">
        <v>821</v>
      </c>
      <c r="U141" s="211" t="s">
        <v>822</v>
      </c>
      <c r="V141" s="212">
        <v>43831</v>
      </c>
      <c r="W141" s="212">
        <v>44196</v>
      </c>
      <c r="X141" s="198">
        <v>276359802</v>
      </c>
      <c r="Y141" s="198" t="s">
        <v>673</v>
      </c>
      <c r="Z141" s="213" t="s">
        <v>674</v>
      </c>
      <c r="AA141" s="39"/>
      <c r="AB141" s="40">
        <f t="shared" si="4"/>
        <v>276359802</v>
      </c>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39">
        <v>276359802</v>
      </c>
      <c r="BQ141" s="91"/>
      <c r="BR141" s="91"/>
      <c r="BS141" s="91"/>
      <c r="BT141" s="110"/>
      <c r="BU141" s="110"/>
      <c r="BV141" s="61"/>
      <c r="BW141" s="110"/>
      <c r="BX141" s="110"/>
      <c r="BY141" s="110"/>
      <c r="BZ141" s="61"/>
      <c r="CA141" s="61"/>
      <c r="CB141" s="61"/>
      <c r="CC141" s="61"/>
      <c r="CD141" s="61"/>
      <c r="CE141" s="61"/>
      <c r="CF141" s="61"/>
      <c r="CG141" s="61"/>
      <c r="CH141" s="61"/>
      <c r="CI141" s="61"/>
      <c r="CJ141" s="61"/>
      <c r="CK141" s="61"/>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row>
    <row r="142" spans="1:231" s="65" customFormat="1" ht="69.599999999999994" customHeight="1">
      <c r="A142" s="58" t="s">
        <v>151</v>
      </c>
      <c r="B142" s="58" t="s">
        <v>99</v>
      </c>
      <c r="C142" s="58" t="s">
        <v>99</v>
      </c>
      <c r="D142" s="58" t="s">
        <v>99</v>
      </c>
      <c r="E142" s="58" t="s">
        <v>73</v>
      </c>
      <c r="F142" s="109"/>
      <c r="G142" s="58" t="s">
        <v>414</v>
      </c>
      <c r="H142" s="58" t="s">
        <v>209</v>
      </c>
      <c r="I142" s="190"/>
      <c r="J142" s="190"/>
      <c r="K142" s="190"/>
      <c r="L142" s="190"/>
      <c r="M142" s="190"/>
      <c r="N142" s="190"/>
      <c r="O142" s="190"/>
      <c r="P142" s="160" t="s">
        <v>371</v>
      </c>
      <c r="Q142" s="39">
        <v>484998382</v>
      </c>
      <c r="R142" s="211" t="s">
        <v>823</v>
      </c>
      <c r="S142" s="211" t="s">
        <v>824</v>
      </c>
      <c r="T142" s="211" t="s">
        <v>825</v>
      </c>
      <c r="U142" s="211" t="s">
        <v>826</v>
      </c>
      <c r="V142" s="212">
        <v>43831</v>
      </c>
      <c r="W142" s="212">
        <v>44196</v>
      </c>
      <c r="X142" s="198">
        <v>484998382</v>
      </c>
      <c r="Y142" s="198" t="s">
        <v>673</v>
      </c>
      <c r="Z142" s="213" t="s">
        <v>674</v>
      </c>
      <c r="AA142" s="39"/>
      <c r="AB142" s="40">
        <f t="shared" si="4"/>
        <v>484998382</v>
      </c>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91"/>
      <c r="BQ142" s="91"/>
      <c r="BR142" s="91"/>
      <c r="BS142" s="39">
        <v>484998382</v>
      </c>
      <c r="BT142" s="110"/>
      <c r="BU142" s="110"/>
      <c r="BV142" s="61"/>
      <c r="BW142" s="110"/>
      <c r="BX142" s="110"/>
      <c r="BY142" s="110"/>
      <c r="BZ142" s="61"/>
      <c r="CA142" s="61"/>
      <c r="CB142" s="61"/>
      <c r="CC142" s="61"/>
      <c r="CD142" s="61"/>
      <c r="CE142" s="61"/>
      <c r="CF142" s="61"/>
      <c r="CG142" s="61"/>
      <c r="CH142" s="61"/>
      <c r="CI142" s="61"/>
      <c r="CJ142" s="61"/>
      <c r="CK142" s="61"/>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row>
    <row r="143" spans="1:231" s="65" customFormat="1" ht="69.599999999999994" customHeight="1">
      <c r="A143" s="58" t="s">
        <v>151</v>
      </c>
      <c r="B143" s="58" t="s">
        <v>99</v>
      </c>
      <c r="C143" s="58" t="s">
        <v>99</v>
      </c>
      <c r="D143" s="58" t="s">
        <v>99</v>
      </c>
      <c r="E143" s="58" t="s">
        <v>73</v>
      </c>
      <c r="F143" s="109"/>
      <c r="G143" s="58" t="s">
        <v>415</v>
      </c>
      <c r="H143" s="58" t="s">
        <v>209</v>
      </c>
      <c r="I143" s="190"/>
      <c r="J143" s="190"/>
      <c r="K143" s="190"/>
      <c r="L143" s="190"/>
      <c r="M143" s="190"/>
      <c r="N143" s="190"/>
      <c r="O143" s="190"/>
      <c r="P143" s="160" t="s">
        <v>372</v>
      </c>
      <c r="Q143" s="39">
        <v>101000000</v>
      </c>
      <c r="R143" s="211" t="s">
        <v>827</v>
      </c>
      <c r="S143" s="211" t="s">
        <v>828</v>
      </c>
      <c r="T143" s="211" t="s">
        <v>829</v>
      </c>
      <c r="U143" s="211" t="s">
        <v>830</v>
      </c>
      <c r="V143" s="212">
        <v>43831</v>
      </c>
      <c r="W143" s="212">
        <v>44196</v>
      </c>
      <c r="X143" s="198">
        <v>101000000</v>
      </c>
      <c r="Y143" s="198" t="s">
        <v>673</v>
      </c>
      <c r="Z143" s="213" t="s">
        <v>674</v>
      </c>
      <c r="AA143" s="39"/>
      <c r="AB143" s="40">
        <f t="shared" si="4"/>
        <v>101000000</v>
      </c>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91"/>
      <c r="BQ143" s="91"/>
      <c r="BR143" s="91"/>
      <c r="BS143" s="91"/>
      <c r="BT143" s="110">
        <v>100000000</v>
      </c>
      <c r="BU143" s="110">
        <v>1000000</v>
      </c>
      <c r="BV143" s="61"/>
      <c r="BW143" s="110"/>
      <c r="BX143" s="110"/>
      <c r="BY143" s="110"/>
      <c r="BZ143" s="61"/>
      <c r="CA143" s="61"/>
      <c r="CB143" s="61"/>
      <c r="CC143" s="61"/>
      <c r="CD143" s="61"/>
      <c r="CE143" s="61"/>
      <c r="CF143" s="61"/>
      <c r="CG143" s="61"/>
      <c r="CH143" s="61"/>
      <c r="CI143" s="61"/>
      <c r="CJ143" s="61"/>
      <c r="CK143" s="61"/>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row>
    <row r="144" spans="1:231">
      <c r="A144" s="28" t="s">
        <v>127</v>
      </c>
      <c r="B144" s="28"/>
      <c r="C144" s="28"/>
      <c r="D144" s="28"/>
      <c r="E144" s="28"/>
      <c r="F144" s="29"/>
      <c r="G144" s="30"/>
      <c r="H144" s="30"/>
      <c r="I144" s="30"/>
      <c r="J144" s="30"/>
      <c r="K144" s="30"/>
      <c r="L144" s="30"/>
      <c r="M144" s="30"/>
      <c r="N144" s="30"/>
      <c r="O144" s="30"/>
      <c r="P144" s="108" t="s">
        <v>165</v>
      </c>
      <c r="Q144" s="108"/>
      <c r="R144" s="108"/>
      <c r="S144" s="108"/>
      <c r="T144" s="108"/>
      <c r="U144" s="108"/>
      <c r="V144" s="108"/>
      <c r="W144" s="108"/>
      <c r="X144" s="108"/>
      <c r="Y144" s="108"/>
      <c r="Z144" s="108"/>
      <c r="AA144" s="108"/>
      <c r="AB144" s="40">
        <f t="shared" si="4"/>
        <v>0</v>
      </c>
      <c r="AC144" s="97"/>
      <c r="AD144" s="97"/>
      <c r="AE144" s="111"/>
      <c r="AF144" s="97"/>
      <c r="AG144" s="97"/>
      <c r="AH144" s="97"/>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1"/>
      <c r="BR144" s="111"/>
      <c r="BS144" s="111"/>
      <c r="BT144" s="111"/>
      <c r="BU144" s="111"/>
      <c r="BV144" s="111"/>
      <c r="BW144" s="111"/>
      <c r="BX144" s="111"/>
      <c r="BY144" s="111"/>
      <c r="BZ144" s="111"/>
      <c r="CA144" s="111"/>
      <c r="CB144" s="111"/>
      <c r="CC144" s="111"/>
      <c r="CD144" s="111"/>
      <c r="CE144" s="111"/>
      <c r="CF144" s="111"/>
      <c r="CG144" s="111"/>
      <c r="CH144" s="111"/>
      <c r="CI144" s="111"/>
      <c r="CJ144" s="111"/>
      <c r="CK144" s="111"/>
      <c r="CL144" s="112"/>
      <c r="CM144" s="112"/>
      <c r="CN144" s="112"/>
      <c r="CO144" s="112"/>
      <c r="CP144" s="112"/>
      <c r="CQ144" s="112"/>
      <c r="CR144" s="112"/>
      <c r="CS144" s="112"/>
      <c r="CT144" s="112"/>
      <c r="CU144" s="112"/>
      <c r="CV144" s="112"/>
      <c r="CW144" s="112"/>
      <c r="CX144" s="112"/>
      <c r="CY144" s="112"/>
      <c r="CZ144" s="112"/>
      <c r="DA144" s="112"/>
      <c r="DB144" s="112"/>
      <c r="DC144" s="112"/>
      <c r="DD144" s="112"/>
      <c r="DE144" s="112"/>
      <c r="DF144" s="112"/>
      <c r="DG144" s="112"/>
      <c r="DH144" s="112"/>
      <c r="DI144" s="112"/>
      <c r="DJ144" s="112"/>
      <c r="DK144" s="112"/>
      <c r="DL144" s="112"/>
      <c r="DM144" s="112"/>
      <c r="DN144" s="112"/>
      <c r="DO144" s="112"/>
      <c r="DP144" s="112"/>
      <c r="DQ144" s="112"/>
      <c r="DR144" s="112"/>
      <c r="DS144" s="112"/>
      <c r="DT144" s="112"/>
      <c r="DU144" s="112"/>
      <c r="DV144" s="112"/>
      <c r="DW144" s="112"/>
      <c r="DX144" s="112"/>
      <c r="DY144" s="112"/>
      <c r="DZ144" s="112"/>
      <c r="EA144" s="112"/>
      <c r="EB144" s="112"/>
      <c r="EC144" s="112"/>
      <c r="ED144" s="112"/>
      <c r="EE144" s="112"/>
      <c r="EF144" s="112"/>
      <c r="EG144" s="112"/>
      <c r="EH144" s="112"/>
      <c r="EI144" s="112"/>
      <c r="EJ144" s="112"/>
      <c r="EK144" s="112"/>
      <c r="EL144" s="112"/>
      <c r="EM144" s="112"/>
      <c r="EN144" s="112"/>
      <c r="EO144" s="112"/>
      <c r="EP144" s="112"/>
      <c r="EQ144" s="112"/>
      <c r="ER144" s="112"/>
      <c r="ES144" s="112"/>
      <c r="ET144" s="112"/>
      <c r="EU144" s="112"/>
      <c r="EV144" s="112"/>
      <c r="EW144" s="112"/>
      <c r="EX144" s="112"/>
      <c r="EY144" s="112"/>
      <c r="EZ144" s="112"/>
      <c r="FA144" s="112"/>
      <c r="FB144" s="112"/>
      <c r="FC144" s="112"/>
      <c r="FD144" s="112"/>
      <c r="FE144" s="112"/>
      <c r="FF144" s="112"/>
      <c r="FG144" s="112"/>
      <c r="FH144" s="112"/>
      <c r="FI144" s="112"/>
      <c r="FJ144" s="112"/>
      <c r="FK144" s="112"/>
      <c r="FL144" s="112"/>
      <c r="FM144" s="112"/>
      <c r="FN144" s="112"/>
      <c r="FO144" s="112"/>
      <c r="FP144" s="112"/>
      <c r="FQ144" s="112"/>
      <c r="FR144" s="112"/>
      <c r="FS144" s="112"/>
      <c r="FT144" s="112"/>
      <c r="FU144" s="112"/>
      <c r="FV144" s="112"/>
      <c r="FW144" s="112"/>
      <c r="FX144" s="112"/>
      <c r="FY144" s="112"/>
      <c r="FZ144" s="112"/>
      <c r="GA144" s="112"/>
      <c r="GB144" s="112"/>
      <c r="GC144" s="112"/>
      <c r="GD144" s="112"/>
      <c r="GE144" s="112"/>
      <c r="GF144" s="112"/>
      <c r="GG144" s="112"/>
      <c r="GH144" s="112"/>
      <c r="GI144" s="112"/>
      <c r="GJ144" s="112"/>
      <c r="GK144" s="112"/>
      <c r="GL144" s="112"/>
      <c r="GM144" s="112"/>
      <c r="GN144" s="112"/>
      <c r="GO144" s="112"/>
      <c r="GP144" s="112"/>
      <c r="GQ144" s="112"/>
      <c r="GR144" s="112"/>
      <c r="GS144" s="112"/>
      <c r="GT144" s="112"/>
      <c r="GU144" s="112"/>
      <c r="GV144" s="112"/>
      <c r="GW144" s="112"/>
      <c r="GX144" s="112"/>
      <c r="GY144" s="112"/>
      <c r="GZ144" s="112"/>
      <c r="HA144" s="112"/>
      <c r="HB144" s="112"/>
      <c r="HC144" s="112"/>
      <c r="HD144" s="112"/>
      <c r="HE144" s="112"/>
      <c r="HF144" s="112"/>
      <c r="HG144" s="112"/>
      <c r="HH144" s="112"/>
      <c r="HI144" s="112"/>
      <c r="HJ144" s="112"/>
      <c r="HK144" s="112"/>
      <c r="HL144" s="112"/>
      <c r="HM144" s="112"/>
      <c r="HN144" s="112"/>
      <c r="HO144" s="112"/>
      <c r="HP144" s="112"/>
      <c r="HQ144" s="112"/>
      <c r="HR144" s="112"/>
      <c r="HS144" s="112"/>
      <c r="HT144" s="112"/>
      <c r="HU144" s="112"/>
      <c r="HV144" s="112"/>
      <c r="HW144" s="112"/>
    </row>
    <row r="145" spans="1:231">
      <c r="A145" s="35" t="s">
        <v>127</v>
      </c>
      <c r="B145" s="35" t="s">
        <v>71</v>
      </c>
      <c r="C145" s="35"/>
      <c r="D145" s="35"/>
      <c r="E145" s="35"/>
      <c r="F145" s="36"/>
      <c r="G145" s="37"/>
      <c r="H145" s="37"/>
      <c r="I145" s="37"/>
      <c r="J145" s="37"/>
      <c r="K145" s="37"/>
      <c r="L145" s="37"/>
      <c r="M145" s="37"/>
      <c r="N145" s="37"/>
      <c r="O145" s="37"/>
      <c r="P145" s="38" t="s">
        <v>72</v>
      </c>
      <c r="Q145" s="38"/>
      <c r="R145" s="38"/>
      <c r="S145" s="38"/>
      <c r="T145" s="38"/>
      <c r="U145" s="38"/>
      <c r="V145" s="38"/>
      <c r="W145" s="38"/>
      <c r="X145" s="38"/>
      <c r="Y145" s="38"/>
      <c r="Z145" s="38"/>
      <c r="AA145" s="38"/>
      <c r="AB145" s="40">
        <f t="shared" si="4"/>
        <v>0</v>
      </c>
      <c r="AC145" s="67"/>
      <c r="AD145" s="67"/>
      <c r="AE145" s="113"/>
      <c r="AF145" s="67"/>
      <c r="AG145" s="67"/>
      <c r="AH145" s="67"/>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113"/>
      <c r="CC145" s="113"/>
      <c r="CD145" s="113"/>
      <c r="CE145" s="113"/>
      <c r="CF145" s="113"/>
      <c r="CG145" s="113"/>
      <c r="CH145" s="113"/>
      <c r="CI145" s="113"/>
      <c r="CJ145" s="113"/>
      <c r="CK145" s="113"/>
      <c r="CL145" s="114"/>
      <c r="CM145" s="114"/>
      <c r="CN145" s="114"/>
      <c r="CO145" s="114"/>
      <c r="CP145" s="114"/>
      <c r="CQ145" s="114"/>
      <c r="CR145" s="114"/>
      <c r="CS145" s="114"/>
      <c r="CT145" s="114"/>
      <c r="CU145" s="114"/>
      <c r="CV145" s="114"/>
      <c r="CW145" s="114"/>
      <c r="CX145" s="114"/>
      <c r="CY145" s="114"/>
      <c r="CZ145" s="114"/>
      <c r="DA145" s="114"/>
      <c r="DB145" s="114"/>
      <c r="DC145" s="114"/>
      <c r="DD145" s="114"/>
      <c r="DE145" s="114"/>
      <c r="DF145" s="114"/>
      <c r="DG145" s="114"/>
      <c r="DH145" s="114"/>
      <c r="DI145" s="114"/>
      <c r="DJ145" s="114"/>
      <c r="DK145" s="114"/>
      <c r="DL145" s="114"/>
      <c r="DM145" s="114"/>
      <c r="DN145" s="114"/>
      <c r="DO145" s="114"/>
      <c r="DP145" s="114"/>
      <c r="DQ145" s="114"/>
      <c r="DR145" s="114"/>
      <c r="DS145" s="114"/>
      <c r="DT145" s="114"/>
      <c r="DU145" s="114"/>
      <c r="DV145" s="114"/>
      <c r="DW145" s="114"/>
      <c r="DX145" s="114"/>
      <c r="DY145" s="114"/>
      <c r="DZ145" s="114"/>
      <c r="EA145" s="114"/>
      <c r="EB145" s="114"/>
      <c r="EC145" s="114"/>
      <c r="ED145" s="114"/>
      <c r="EE145" s="114"/>
      <c r="EF145" s="114"/>
      <c r="EG145" s="114"/>
      <c r="EH145" s="114"/>
      <c r="EI145" s="114"/>
      <c r="EJ145" s="114"/>
      <c r="EK145" s="114"/>
      <c r="EL145" s="114"/>
      <c r="EM145" s="114"/>
      <c r="EN145" s="114"/>
      <c r="EO145" s="114"/>
      <c r="EP145" s="114"/>
      <c r="EQ145" s="114"/>
      <c r="ER145" s="114"/>
      <c r="ES145" s="114"/>
      <c r="ET145" s="114"/>
      <c r="EU145" s="114"/>
      <c r="EV145" s="114"/>
      <c r="EW145" s="114"/>
      <c r="EX145" s="114"/>
      <c r="EY145" s="114"/>
      <c r="EZ145" s="114"/>
      <c r="FA145" s="114"/>
      <c r="FB145" s="114"/>
      <c r="FC145" s="114"/>
      <c r="FD145" s="114"/>
      <c r="FE145" s="114"/>
      <c r="FF145" s="114"/>
      <c r="FG145" s="114"/>
      <c r="FH145" s="114"/>
      <c r="FI145" s="114"/>
      <c r="FJ145" s="114"/>
      <c r="FK145" s="114"/>
      <c r="FL145" s="114"/>
      <c r="FM145" s="114"/>
      <c r="FN145" s="114"/>
      <c r="FO145" s="114"/>
      <c r="FP145" s="114"/>
      <c r="FQ145" s="114"/>
      <c r="FR145" s="114"/>
      <c r="FS145" s="114"/>
      <c r="FT145" s="114"/>
      <c r="FU145" s="114"/>
      <c r="FV145" s="114"/>
      <c r="FW145" s="114"/>
      <c r="FX145" s="114"/>
      <c r="FY145" s="114"/>
      <c r="FZ145" s="114"/>
      <c r="GA145" s="114"/>
      <c r="GB145" s="114"/>
      <c r="GC145" s="114"/>
      <c r="GD145" s="114"/>
      <c r="GE145" s="114"/>
      <c r="GF145" s="114"/>
      <c r="GG145" s="114"/>
      <c r="GH145" s="114"/>
      <c r="GI145" s="114"/>
      <c r="GJ145" s="114"/>
      <c r="GK145" s="114"/>
      <c r="GL145" s="114"/>
      <c r="GM145" s="114"/>
      <c r="GN145" s="114"/>
      <c r="GO145" s="114"/>
      <c r="GP145" s="114"/>
      <c r="GQ145" s="114"/>
      <c r="GR145" s="114"/>
      <c r="GS145" s="114"/>
      <c r="GT145" s="114"/>
      <c r="GU145" s="114"/>
      <c r="GV145" s="114"/>
      <c r="GW145" s="114"/>
      <c r="GX145" s="114"/>
      <c r="GY145" s="114"/>
      <c r="GZ145" s="114"/>
      <c r="HA145" s="114"/>
      <c r="HB145" s="114"/>
      <c r="HC145" s="114"/>
      <c r="HD145" s="114"/>
      <c r="HE145" s="114"/>
      <c r="HF145" s="114"/>
      <c r="HG145" s="114"/>
      <c r="HH145" s="114"/>
      <c r="HI145" s="114"/>
      <c r="HJ145" s="114"/>
      <c r="HK145" s="114"/>
      <c r="HL145" s="114"/>
      <c r="HM145" s="114"/>
      <c r="HN145" s="114"/>
      <c r="HO145" s="114"/>
      <c r="HP145" s="114"/>
      <c r="HQ145" s="114"/>
      <c r="HR145" s="114"/>
      <c r="HS145" s="114"/>
      <c r="HT145" s="114"/>
      <c r="HU145" s="114"/>
      <c r="HV145" s="114"/>
      <c r="HW145" s="114"/>
    </row>
    <row r="146" spans="1:231" ht="22.5">
      <c r="A146" s="43" t="s">
        <v>127</v>
      </c>
      <c r="B146" s="43" t="s">
        <v>71</v>
      </c>
      <c r="C146" s="43" t="s">
        <v>83</v>
      </c>
      <c r="D146" s="43"/>
      <c r="E146" s="43"/>
      <c r="F146" s="44"/>
      <c r="G146" s="43"/>
      <c r="H146" s="45"/>
      <c r="I146" s="45"/>
      <c r="J146" s="45"/>
      <c r="K146" s="45"/>
      <c r="L146" s="45"/>
      <c r="M146" s="45"/>
      <c r="N146" s="45"/>
      <c r="O146" s="45"/>
      <c r="P146" s="46" t="s">
        <v>84</v>
      </c>
      <c r="Q146" s="46"/>
      <c r="R146" s="46"/>
      <c r="S146" s="46"/>
      <c r="T146" s="46"/>
      <c r="U146" s="46"/>
      <c r="V146" s="46"/>
      <c r="W146" s="46"/>
      <c r="X146" s="46"/>
      <c r="Y146" s="46"/>
      <c r="Z146" s="46"/>
      <c r="AA146" s="46"/>
      <c r="AB146" s="40">
        <f t="shared" si="4"/>
        <v>0</v>
      </c>
      <c r="AC146" s="67"/>
      <c r="AD146" s="67"/>
      <c r="AE146" s="113"/>
      <c r="AF146" s="67"/>
      <c r="AG146" s="67"/>
      <c r="AH146" s="67"/>
      <c r="AI146" s="113"/>
      <c r="AJ146" s="113"/>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113"/>
      <c r="CC146" s="113"/>
      <c r="CD146" s="113"/>
      <c r="CE146" s="113"/>
      <c r="CF146" s="113"/>
      <c r="CG146" s="113"/>
      <c r="CH146" s="113"/>
      <c r="CI146" s="113"/>
      <c r="CJ146" s="113"/>
      <c r="CK146" s="113"/>
      <c r="CL146" s="114"/>
      <c r="CM146" s="114"/>
      <c r="CN146" s="114"/>
      <c r="CO146" s="114"/>
      <c r="CP146" s="114"/>
      <c r="CQ146" s="114"/>
      <c r="CR146" s="114"/>
      <c r="CS146" s="114"/>
      <c r="CT146" s="114"/>
      <c r="CU146" s="114"/>
      <c r="CV146" s="114"/>
      <c r="CW146" s="114"/>
      <c r="CX146" s="114"/>
      <c r="CY146" s="114"/>
      <c r="CZ146" s="114"/>
      <c r="DA146" s="114"/>
      <c r="DB146" s="114"/>
      <c r="DC146" s="114"/>
      <c r="DD146" s="114"/>
      <c r="DE146" s="114"/>
      <c r="DF146" s="114"/>
      <c r="DG146" s="114"/>
      <c r="DH146" s="114"/>
      <c r="DI146" s="114"/>
      <c r="DJ146" s="114"/>
      <c r="DK146" s="114"/>
      <c r="DL146" s="114"/>
      <c r="DM146" s="114"/>
      <c r="DN146" s="114"/>
      <c r="DO146" s="114"/>
      <c r="DP146" s="114"/>
      <c r="DQ146" s="114"/>
      <c r="DR146" s="114"/>
      <c r="DS146" s="114"/>
      <c r="DT146" s="114"/>
      <c r="DU146" s="114"/>
      <c r="DV146" s="114"/>
      <c r="DW146" s="114"/>
      <c r="DX146" s="114"/>
      <c r="DY146" s="114"/>
      <c r="DZ146" s="114"/>
      <c r="EA146" s="114"/>
      <c r="EB146" s="114"/>
      <c r="EC146" s="114"/>
      <c r="ED146" s="114"/>
      <c r="EE146" s="114"/>
      <c r="EF146" s="114"/>
      <c r="EG146" s="114"/>
      <c r="EH146" s="114"/>
      <c r="EI146" s="114"/>
      <c r="EJ146" s="114"/>
      <c r="EK146" s="114"/>
      <c r="EL146" s="114"/>
      <c r="EM146" s="114"/>
      <c r="EN146" s="114"/>
      <c r="EO146" s="114"/>
      <c r="EP146" s="114"/>
      <c r="EQ146" s="114"/>
      <c r="ER146" s="114"/>
      <c r="ES146" s="114"/>
      <c r="ET146" s="114"/>
      <c r="EU146" s="114"/>
      <c r="EV146" s="114"/>
      <c r="EW146" s="114"/>
      <c r="EX146" s="114"/>
      <c r="EY146" s="114"/>
      <c r="EZ146" s="114"/>
      <c r="FA146" s="114"/>
      <c r="FB146" s="114"/>
      <c r="FC146" s="114"/>
      <c r="FD146" s="114"/>
      <c r="FE146" s="114"/>
      <c r="FF146" s="114"/>
      <c r="FG146" s="114"/>
      <c r="FH146" s="114"/>
      <c r="FI146" s="114"/>
      <c r="FJ146" s="114"/>
      <c r="FK146" s="114"/>
      <c r="FL146" s="114"/>
      <c r="FM146" s="114"/>
      <c r="FN146" s="114"/>
      <c r="FO146" s="114"/>
      <c r="FP146" s="114"/>
      <c r="FQ146" s="114"/>
      <c r="FR146" s="114"/>
      <c r="FS146" s="114"/>
      <c r="FT146" s="114"/>
      <c r="FU146" s="114"/>
      <c r="FV146" s="114"/>
      <c r="FW146" s="114"/>
      <c r="FX146" s="114"/>
      <c r="FY146" s="114"/>
      <c r="FZ146" s="114"/>
      <c r="GA146" s="114"/>
      <c r="GB146" s="114"/>
      <c r="GC146" s="114"/>
      <c r="GD146" s="114"/>
      <c r="GE146" s="114"/>
      <c r="GF146" s="114"/>
      <c r="GG146" s="114"/>
      <c r="GH146" s="114"/>
      <c r="GI146" s="114"/>
      <c r="GJ146" s="114"/>
      <c r="GK146" s="114"/>
      <c r="GL146" s="114"/>
      <c r="GM146" s="114"/>
      <c r="GN146" s="114"/>
      <c r="GO146" s="114"/>
      <c r="GP146" s="114"/>
      <c r="GQ146" s="114"/>
      <c r="GR146" s="114"/>
      <c r="GS146" s="114"/>
      <c r="GT146" s="114"/>
      <c r="GU146" s="114"/>
      <c r="GV146" s="114"/>
      <c r="GW146" s="114"/>
      <c r="GX146" s="114"/>
      <c r="GY146" s="114"/>
      <c r="GZ146" s="114"/>
      <c r="HA146" s="114"/>
      <c r="HB146" s="114"/>
      <c r="HC146" s="114"/>
      <c r="HD146" s="114"/>
      <c r="HE146" s="114"/>
      <c r="HF146" s="114"/>
      <c r="HG146" s="114"/>
      <c r="HH146" s="114"/>
      <c r="HI146" s="114"/>
      <c r="HJ146" s="114"/>
      <c r="HK146" s="114"/>
      <c r="HL146" s="114"/>
      <c r="HM146" s="114"/>
      <c r="HN146" s="114"/>
      <c r="HO146" s="114"/>
      <c r="HP146" s="114"/>
      <c r="HQ146" s="114"/>
      <c r="HR146" s="114"/>
      <c r="HS146" s="114"/>
      <c r="HT146" s="114"/>
      <c r="HU146" s="114"/>
      <c r="HV146" s="114"/>
      <c r="HW146" s="114"/>
    </row>
    <row r="147" spans="1:231">
      <c r="A147" s="70" t="s">
        <v>127</v>
      </c>
      <c r="B147" s="70" t="s">
        <v>71</v>
      </c>
      <c r="C147" s="70" t="s">
        <v>83</v>
      </c>
      <c r="D147" s="70" t="s">
        <v>85</v>
      </c>
      <c r="E147" s="70"/>
      <c r="F147" s="85"/>
      <c r="G147" s="72"/>
      <c r="H147" s="72"/>
      <c r="I147" s="72"/>
      <c r="J147" s="72"/>
      <c r="K147" s="72"/>
      <c r="L147" s="72"/>
      <c r="M147" s="72"/>
      <c r="N147" s="72"/>
      <c r="O147" s="72"/>
      <c r="P147" s="73" t="s">
        <v>86</v>
      </c>
      <c r="Q147" s="73"/>
      <c r="R147" s="73"/>
      <c r="S147" s="73"/>
      <c r="T147" s="73"/>
      <c r="U147" s="73"/>
      <c r="V147" s="73"/>
      <c r="W147" s="73"/>
      <c r="X147" s="73"/>
      <c r="Y147" s="73"/>
      <c r="Z147" s="73"/>
      <c r="AA147" s="73"/>
      <c r="AB147" s="40">
        <f t="shared" si="4"/>
        <v>0</v>
      </c>
      <c r="AC147" s="67"/>
      <c r="AD147" s="67"/>
      <c r="AE147" s="113"/>
      <c r="AF147" s="67"/>
      <c r="AG147" s="67"/>
      <c r="AH147" s="67"/>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c r="CF147" s="113"/>
      <c r="CG147" s="113"/>
      <c r="CH147" s="113"/>
      <c r="CI147" s="113"/>
      <c r="CJ147" s="113"/>
      <c r="CK147" s="113"/>
      <c r="CL147" s="114"/>
      <c r="CM147" s="114"/>
      <c r="CN147" s="114"/>
      <c r="CO147" s="114"/>
      <c r="CP147" s="114"/>
      <c r="CQ147" s="114"/>
      <c r="CR147" s="114"/>
      <c r="CS147" s="114"/>
      <c r="CT147" s="114"/>
      <c r="CU147" s="114"/>
      <c r="CV147" s="114"/>
      <c r="CW147" s="114"/>
      <c r="CX147" s="114"/>
      <c r="CY147" s="114"/>
      <c r="CZ147" s="114"/>
      <c r="DA147" s="114"/>
      <c r="DB147" s="114"/>
      <c r="DC147" s="114"/>
      <c r="DD147" s="114"/>
      <c r="DE147" s="114"/>
      <c r="DF147" s="114"/>
      <c r="DG147" s="114"/>
      <c r="DH147" s="114"/>
      <c r="DI147" s="114"/>
      <c r="DJ147" s="114"/>
      <c r="DK147" s="114"/>
      <c r="DL147" s="114"/>
      <c r="DM147" s="114"/>
      <c r="DN147" s="114"/>
      <c r="DO147" s="114"/>
      <c r="DP147" s="114"/>
      <c r="DQ147" s="114"/>
      <c r="DR147" s="114"/>
      <c r="DS147" s="114"/>
      <c r="DT147" s="114"/>
      <c r="DU147" s="114"/>
      <c r="DV147" s="114"/>
      <c r="DW147" s="114"/>
      <c r="DX147" s="114"/>
      <c r="DY147" s="114"/>
      <c r="DZ147" s="114"/>
      <c r="EA147" s="114"/>
      <c r="EB147" s="114"/>
      <c r="EC147" s="114"/>
      <c r="ED147" s="114"/>
      <c r="EE147" s="114"/>
      <c r="EF147" s="114"/>
      <c r="EG147" s="114"/>
      <c r="EH147" s="114"/>
      <c r="EI147" s="114"/>
      <c r="EJ147" s="114"/>
      <c r="EK147" s="114"/>
      <c r="EL147" s="114"/>
      <c r="EM147" s="114"/>
      <c r="EN147" s="114"/>
      <c r="EO147" s="114"/>
      <c r="EP147" s="114"/>
      <c r="EQ147" s="114"/>
      <c r="ER147" s="114"/>
      <c r="ES147" s="114"/>
      <c r="ET147" s="114"/>
      <c r="EU147" s="114"/>
      <c r="EV147" s="114"/>
      <c r="EW147" s="114"/>
      <c r="EX147" s="114"/>
      <c r="EY147" s="114"/>
      <c r="EZ147" s="114"/>
      <c r="FA147" s="114"/>
      <c r="FB147" s="114"/>
      <c r="FC147" s="114"/>
      <c r="FD147" s="114"/>
      <c r="FE147" s="114"/>
      <c r="FF147" s="114"/>
      <c r="FG147" s="114"/>
      <c r="FH147" s="114"/>
      <c r="FI147" s="114"/>
      <c r="FJ147" s="114"/>
      <c r="FK147" s="114"/>
      <c r="FL147" s="114"/>
      <c r="FM147" s="114"/>
      <c r="FN147" s="114"/>
      <c r="FO147" s="114"/>
      <c r="FP147" s="114"/>
      <c r="FQ147" s="114"/>
      <c r="FR147" s="114"/>
      <c r="FS147" s="114"/>
      <c r="FT147" s="114"/>
      <c r="FU147" s="114"/>
      <c r="FV147" s="114"/>
      <c r="FW147" s="114"/>
      <c r="FX147" s="114"/>
      <c r="FY147" s="114"/>
      <c r="FZ147" s="114"/>
      <c r="GA147" s="114"/>
      <c r="GB147" s="114"/>
      <c r="GC147" s="114"/>
      <c r="GD147" s="114"/>
      <c r="GE147" s="114"/>
      <c r="GF147" s="114"/>
      <c r="GG147" s="114"/>
      <c r="GH147" s="114"/>
      <c r="GI147" s="114"/>
      <c r="GJ147" s="114"/>
      <c r="GK147" s="114"/>
      <c r="GL147" s="114"/>
      <c r="GM147" s="114"/>
      <c r="GN147" s="114"/>
      <c r="GO147" s="114"/>
      <c r="GP147" s="114"/>
      <c r="GQ147" s="114"/>
      <c r="GR147" s="114"/>
      <c r="GS147" s="114"/>
      <c r="GT147" s="114"/>
      <c r="GU147" s="114"/>
      <c r="GV147" s="114"/>
      <c r="GW147" s="114"/>
      <c r="GX147" s="114"/>
      <c r="GY147" s="114"/>
      <c r="GZ147" s="114"/>
      <c r="HA147" s="114"/>
      <c r="HB147" s="114"/>
      <c r="HC147" s="114"/>
      <c r="HD147" s="114"/>
      <c r="HE147" s="114"/>
      <c r="HF147" s="114"/>
      <c r="HG147" s="114"/>
      <c r="HH147" s="114"/>
      <c r="HI147" s="114"/>
      <c r="HJ147" s="114"/>
      <c r="HK147" s="114"/>
      <c r="HL147" s="114"/>
      <c r="HM147" s="114"/>
      <c r="HN147" s="114"/>
      <c r="HO147" s="114"/>
      <c r="HP147" s="114"/>
      <c r="HQ147" s="114"/>
      <c r="HR147" s="114"/>
      <c r="HS147" s="114"/>
      <c r="HT147" s="114"/>
      <c r="HU147" s="114"/>
      <c r="HV147" s="114"/>
      <c r="HW147" s="114"/>
    </row>
    <row r="148" spans="1:231">
      <c r="A148" s="78" t="s">
        <v>127</v>
      </c>
      <c r="B148" s="78" t="s">
        <v>71</v>
      </c>
      <c r="C148" s="78" t="s">
        <v>83</v>
      </c>
      <c r="D148" s="78" t="s">
        <v>85</v>
      </c>
      <c r="E148" s="78" t="s">
        <v>166</v>
      </c>
      <c r="F148" s="79"/>
      <c r="G148" s="80"/>
      <c r="H148" s="80"/>
      <c r="I148" s="80"/>
      <c r="J148" s="80"/>
      <c r="K148" s="80"/>
      <c r="L148" s="80"/>
      <c r="M148" s="80"/>
      <c r="N148" s="80"/>
      <c r="O148" s="80"/>
      <c r="P148" s="81" t="s">
        <v>167</v>
      </c>
      <c r="Q148" s="81"/>
      <c r="R148" s="81"/>
      <c r="S148" s="81"/>
      <c r="T148" s="81"/>
      <c r="U148" s="81"/>
      <c r="V148" s="81"/>
      <c r="W148" s="81"/>
      <c r="X148" s="81"/>
      <c r="Y148" s="81"/>
      <c r="Z148" s="81"/>
      <c r="AA148" s="81"/>
      <c r="AB148" s="40">
        <f t="shared" si="4"/>
        <v>0</v>
      </c>
      <c r="AC148" s="67"/>
      <c r="AD148" s="67"/>
      <c r="AE148" s="113"/>
      <c r="AF148" s="67"/>
      <c r="AG148" s="67"/>
      <c r="AH148" s="67"/>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3"/>
      <c r="BZ148" s="113"/>
      <c r="CA148" s="113"/>
      <c r="CB148" s="113"/>
      <c r="CC148" s="113"/>
      <c r="CD148" s="113"/>
      <c r="CE148" s="113"/>
      <c r="CF148" s="113"/>
      <c r="CG148" s="113"/>
      <c r="CH148" s="113"/>
      <c r="CI148" s="113"/>
      <c r="CJ148" s="113"/>
      <c r="CK148" s="113"/>
      <c r="CL148" s="115"/>
      <c r="CM148" s="115"/>
      <c r="CN148" s="115"/>
      <c r="CO148" s="115"/>
      <c r="CP148" s="115"/>
      <c r="CQ148" s="115"/>
      <c r="CR148" s="115"/>
      <c r="CS148" s="115"/>
      <c r="CT148" s="115"/>
      <c r="CU148" s="115"/>
      <c r="CV148" s="115"/>
      <c r="CW148" s="115"/>
      <c r="CX148" s="115"/>
      <c r="CY148" s="115"/>
      <c r="CZ148" s="115"/>
      <c r="DA148" s="115"/>
      <c r="DB148" s="115"/>
      <c r="DC148" s="115"/>
      <c r="DD148" s="115"/>
      <c r="DE148" s="115"/>
      <c r="DF148" s="115"/>
      <c r="DG148" s="115"/>
      <c r="DH148" s="115"/>
      <c r="DI148" s="115"/>
      <c r="DJ148" s="115"/>
      <c r="DK148" s="115"/>
      <c r="DL148" s="115"/>
      <c r="DM148" s="115"/>
      <c r="DN148" s="115"/>
      <c r="DO148" s="115"/>
      <c r="DP148" s="115"/>
      <c r="DQ148" s="115"/>
      <c r="DR148" s="115"/>
      <c r="DS148" s="115"/>
      <c r="DT148" s="115"/>
      <c r="DU148" s="115"/>
      <c r="DV148" s="115"/>
      <c r="DW148" s="115"/>
      <c r="DX148" s="115"/>
      <c r="DY148" s="115"/>
      <c r="DZ148" s="115"/>
      <c r="EA148" s="115"/>
      <c r="EB148" s="115"/>
      <c r="EC148" s="115"/>
      <c r="ED148" s="115"/>
      <c r="EE148" s="115"/>
      <c r="EF148" s="115"/>
      <c r="EG148" s="115"/>
      <c r="EH148" s="115"/>
      <c r="EI148" s="115"/>
      <c r="EJ148" s="115"/>
      <c r="EK148" s="115"/>
      <c r="EL148" s="115"/>
      <c r="EM148" s="115"/>
      <c r="EN148" s="115"/>
      <c r="EO148" s="115"/>
      <c r="EP148" s="115"/>
      <c r="EQ148" s="115"/>
      <c r="ER148" s="115"/>
      <c r="ES148" s="115"/>
      <c r="ET148" s="115"/>
      <c r="EU148" s="115"/>
      <c r="EV148" s="115"/>
      <c r="EW148" s="115"/>
      <c r="EX148" s="115"/>
      <c r="EY148" s="115"/>
      <c r="EZ148" s="115"/>
      <c r="FA148" s="115"/>
      <c r="FB148" s="115"/>
      <c r="FC148" s="115"/>
      <c r="FD148" s="115"/>
      <c r="FE148" s="115"/>
      <c r="FF148" s="115"/>
      <c r="FG148" s="115"/>
      <c r="FH148" s="115"/>
      <c r="FI148" s="115"/>
      <c r="FJ148" s="115"/>
      <c r="FK148" s="115"/>
      <c r="FL148" s="115"/>
      <c r="FM148" s="115"/>
      <c r="FN148" s="115"/>
      <c r="FO148" s="115"/>
      <c r="FP148" s="115"/>
      <c r="FQ148" s="115"/>
      <c r="FR148" s="115"/>
      <c r="FS148" s="115"/>
      <c r="FT148" s="115"/>
      <c r="FU148" s="115"/>
      <c r="FV148" s="115"/>
      <c r="FW148" s="115"/>
      <c r="FX148" s="115"/>
      <c r="FY148" s="115"/>
      <c r="FZ148" s="115"/>
      <c r="GA148" s="115"/>
      <c r="GB148" s="115"/>
      <c r="GC148" s="115"/>
      <c r="GD148" s="115"/>
      <c r="GE148" s="115"/>
      <c r="GF148" s="115"/>
      <c r="GG148" s="115"/>
      <c r="GH148" s="115"/>
      <c r="GI148" s="115"/>
      <c r="GJ148" s="115"/>
      <c r="GK148" s="115"/>
      <c r="GL148" s="115"/>
      <c r="GM148" s="115"/>
      <c r="GN148" s="115"/>
      <c r="GO148" s="115"/>
      <c r="GP148" s="115"/>
      <c r="GQ148" s="115"/>
      <c r="GR148" s="115"/>
      <c r="GS148" s="115"/>
      <c r="GT148" s="115"/>
      <c r="GU148" s="115"/>
      <c r="GV148" s="115"/>
      <c r="GW148" s="115"/>
      <c r="GX148" s="115"/>
      <c r="GY148" s="115"/>
      <c r="GZ148" s="115"/>
      <c r="HA148" s="115"/>
      <c r="HB148" s="115"/>
      <c r="HC148" s="115"/>
      <c r="HD148" s="115"/>
      <c r="HE148" s="115"/>
      <c r="HF148" s="115"/>
      <c r="HG148" s="115"/>
      <c r="HH148" s="115"/>
      <c r="HI148" s="115"/>
      <c r="HJ148" s="115"/>
      <c r="HK148" s="115"/>
      <c r="HL148" s="115"/>
      <c r="HM148" s="115"/>
      <c r="HN148" s="115"/>
      <c r="HO148" s="115"/>
      <c r="HP148" s="115"/>
      <c r="HQ148" s="115"/>
      <c r="HR148" s="115"/>
      <c r="HS148" s="115"/>
      <c r="HT148" s="115"/>
      <c r="HU148" s="115"/>
      <c r="HV148" s="115"/>
      <c r="HW148" s="115"/>
    </row>
    <row r="149" spans="1:231" s="65" customFormat="1" ht="135">
      <c r="A149" s="58" t="s">
        <v>127</v>
      </c>
      <c r="B149" s="58" t="s">
        <v>71</v>
      </c>
      <c r="C149" s="58" t="s">
        <v>83</v>
      </c>
      <c r="D149" s="58" t="s">
        <v>85</v>
      </c>
      <c r="E149" s="58" t="s">
        <v>166</v>
      </c>
      <c r="F149" s="59" t="s">
        <v>199</v>
      </c>
      <c r="G149" s="58" t="s">
        <v>308</v>
      </c>
      <c r="H149" s="58" t="s">
        <v>208</v>
      </c>
      <c r="I149" s="58"/>
      <c r="J149" s="58"/>
      <c r="K149" s="58"/>
      <c r="L149" s="58"/>
      <c r="M149" s="58"/>
      <c r="N149" s="58"/>
      <c r="O149" s="58"/>
      <c r="P149" s="106" t="s">
        <v>198</v>
      </c>
      <c r="Q149" s="39">
        <f t="shared" si="3"/>
        <v>3000000000</v>
      </c>
      <c r="R149" s="39" t="s">
        <v>492</v>
      </c>
      <c r="S149" s="195" t="s">
        <v>493</v>
      </c>
      <c r="T149" s="39" t="s">
        <v>494</v>
      </c>
      <c r="U149" s="39" t="s">
        <v>495</v>
      </c>
      <c r="V149" s="39" t="s">
        <v>479</v>
      </c>
      <c r="W149" s="39" t="s">
        <v>440</v>
      </c>
      <c r="X149" s="39">
        <v>3000000000</v>
      </c>
      <c r="Y149" s="39" t="s">
        <v>70</v>
      </c>
      <c r="Z149" s="39" t="s">
        <v>496</v>
      </c>
      <c r="AA149" s="39" t="s">
        <v>497</v>
      </c>
      <c r="AB149" s="40">
        <f t="shared" si="4"/>
        <v>3000000000</v>
      </c>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107">
        <v>3000000000</v>
      </c>
      <c r="CH149" s="116"/>
      <c r="CI149" s="116"/>
      <c r="CJ149" s="116"/>
      <c r="CK149" s="107"/>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c r="FC149" s="64"/>
      <c r="FD149" s="64"/>
      <c r="FE149" s="64"/>
      <c r="FF149" s="64"/>
      <c r="FG149" s="64"/>
      <c r="FH149" s="64"/>
      <c r="FI149" s="64"/>
      <c r="FJ149" s="64"/>
      <c r="FK149" s="64"/>
      <c r="FL149" s="64"/>
      <c r="FM149" s="64"/>
      <c r="FN149" s="64"/>
      <c r="FO149" s="64"/>
      <c r="FP149" s="64"/>
      <c r="FQ149" s="64"/>
      <c r="FR149" s="64"/>
      <c r="FS149" s="64"/>
      <c r="FT149" s="64"/>
      <c r="FU149" s="64"/>
      <c r="FV149" s="64"/>
      <c r="FW149" s="64"/>
      <c r="FX149" s="64"/>
      <c r="FY149" s="64"/>
      <c r="FZ149" s="64"/>
      <c r="GA149" s="64"/>
      <c r="GB149" s="64"/>
      <c r="GC149" s="64"/>
      <c r="GD149" s="64"/>
      <c r="GE149" s="64"/>
      <c r="GF149" s="64"/>
      <c r="GG149" s="64"/>
      <c r="GH149" s="64"/>
      <c r="GI149" s="64"/>
      <c r="GJ149" s="64"/>
      <c r="GK149" s="64"/>
      <c r="GL149" s="64"/>
      <c r="GM149" s="64"/>
      <c r="GN149" s="64"/>
      <c r="GO149" s="64"/>
      <c r="GP149" s="64"/>
      <c r="GQ149" s="64"/>
      <c r="GR149" s="64"/>
      <c r="GS149" s="64"/>
      <c r="GT149" s="64"/>
      <c r="GU149" s="64"/>
      <c r="GV149" s="64"/>
      <c r="GW149" s="64"/>
      <c r="GX149" s="64"/>
      <c r="GY149" s="64"/>
      <c r="GZ149" s="64"/>
      <c r="HA149" s="64"/>
      <c r="HB149" s="64"/>
      <c r="HC149" s="64"/>
      <c r="HD149" s="64"/>
      <c r="HE149" s="64"/>
      <c r="HF149" s="64"/>
      <c r="HG149" s="64"/>
      <c r="HH149" s="64"/>
      <c r="HI149" s="64"/>
      <c r="HJ149" s="64"/>
      <c r="HK149" s="64"/>
      <c r="HL149" s="64"/>
      <c r="HM149" s="64"/>
      <c r="HN149" s="64"/>
      <c r="HO149" s="64"/>
      <c r="HP149" s="64"/>
      <c r="HQ149" s="64"/>
      <c r="HR149" s="64"/>
      <c r="HS149" s="64"/>
      <c r="HT149" s="64"/>
      <c r="HU149" s="64"/>
      <c r="HV149" s="64"/>
      <c r="HW149" s="64"/>
    </row>
    <row r="150" spans="1:231">
      <c r="A150" s="78" t="s">
        <v>127</v>
      </c>
      <c r="B150" s="78" t="s">
        <v>71</v>
      </c>
      <c r="C150" s="78" t="s">
        <v>83</v>
      </c>
      <c r="D150" s="78" t="s">
        <v>85</v>
      </c>
      <c r="E150" s="78" t="s">
        <v>168</v>
      </c>
      <c r="F150" s="79"/>
      <c r="G150" s="80"/>
      <c r="H150" s="80"/>
      <c r="I150" s="80"/>
      <c r="J150" s="80"/>
      <c r="K150" s="80"/>
      <c r="L150" s="80"/>
      <c r="M150" s="80"/>
      <c r="N150" s="80"/>
      <c r="O150" s="80"/>
      <c r="P150" s="81" t="s">
        <v>169</v>
      </c>
      <c r="Q150" s="81"/>
      <c r="R150" s="81"/>
      <c r="S150" s="81"/>
      <c r="T150" s="81"/>
      <c r="U150" s="81"/>
      <c r="V150" s="81"/>
      <c r="W150" s="81"/>
      <c r="X150" s="81"/>
      <c r="Y150" s="81"/>
      <c r="Z150" s="81"/>
      <c r="AA150" s="81"/>
      <c r="AB150" s="40">
        <f t="shared" si="4"/>
        <v>0</v>
      </c>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117"/>
      <c r="CH150" s="117"/>
      <c r="CI150" s="117"/>
      <c r="CJ150" s="117"/>
      <c r="CK150" s="117"/>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row>
    <row r="151" spans="1:231" s="65" customFormat="1" ht="101.25">
      <c r="A151" s="58" t="s">
        <v>127</v>
      </c>
      <c r="B151" s="58" t="s">
        <v>71</v>
      </c>
      <c r="C151" s="58" t="s">
        <v>83</v>
      </c>
      <c r="D151" s="58" t="s">
        <v>85</v>
      </c>
      <c r="E151" s="58" t="s">
        <v>168</v>
      </c>
      <c r="F151" s="59" t="s">
        <v>197</v>
      </c>
      <c r="G151" s="58" t="s">
        <v>309</v>
      </c>
      <c r="H151" s="58" t="s">
        <v>208</v>
      </c>
      <c r="I151" s="58"/>
      <c r="J151" s="58"/>
      <c r="K151" s="58"/>
      <c r="L151" s="58"/>
      <c r="M151" s="58"/>
      <c r="N151" s="58"/>
      <c r="O151" s="58"/>
      <c r="P151" s="118" t="s">
        <v>196</v>
      </c>
      <c r="Q151" s="39">
        <f t="shared" si="3"/>
        <v>2180000000</v>
      </c>
      <c r="R151" s="39" t="s">
        <v>498</v>
      </c>
      <c r="S151" s="195" t="s">
        <v>499</v>
      </c>
      <c r="T151" s="39" t="s">
        <v>500</v>
      </c>
      <c r="U151" s="39" t="s">
        <v>501</v>
      </c>
      <c r="V151" s="39" t="s">
        <v>479</v>
      </c>
      <c r="W151" s="39" t="s">
        <v>440</v>
      </c>
      <c r="X151" s="39">
        <v>2180000000</v>
      </c>
      <c r="Y151" s="39" t="s">
        <v>70</v>
      </c>
      <c r="Z151" s="39" t="s">
        <v>496</v>
      </c>
      <c r="AA151" s="39" t="s">
        <v>497</v>
      </c>
      <c r="AB151" s="40">
        <f t="shared" si="4"/>
        <v>2180000000</v>
      </c>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116">
        <v>2000000000</v>
      </c>
      <c r="CH151" s="116"/>
      <c r="CI151" s="116"/>
      <c r="CJ151" s="116"/>
      <c r="CK151" s="116">
        <v>180000000</v>
      </c>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4"/>
      <c r="HR151" s="64"/>
      <c r="HS151" s="64"/>
      <c r="HT151" s="64"/>
      <c r="HU151" s="64"/>
      <c r="HV151" s="64"/>
      <c r="HW151" s="64"/>
    </row>
    <row r="152" spans="1:231">
      <c r="A152" s="28" t="s">
        <v>102</v>
      </c>
      <c r="B152" s="28"/>
      <c r="C152" s="28"/>
      <c r="D152" s="28"/>
      <c r="E152" s="28"/>
      <c r="F152" s="29"/>
      <c r="G152" s="30"/>
      <c r="H152" s="30"/>
      <c r="I152" s="30"/>
      <c r="J152" s="30"/>
      <c r="K152" s="30"/>
      <c r="L152" s="30"/>
      <c r="M152" s="30"/>
      <c r="N152" s="30"/>
      <c r="O152" s="30"/>
      <c r="P152" s="108" t="s">
        <v>170</v>
      </c>
      <c r="Q152" s="108"/>
      <c r="R152" s="108"/>
      <c r="S152" s="108"/>
      <c r="T152" s="108"/>
      <c r="U152" s="108"/>
      <c r="V152" s="108"/>
      <c r="W152" s="108"/>
      <c r="X152" s="108"/>
      <c r="Y152" s="108"/>
      <c r="Z152" s="108"/>
      <c r="AA152" s="108"/>
      <c r="AB152" s="40">
        <f t="shared" si="4"/>
        <v>0</v>
      </c>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V152" s="66"/>
      <c r="BW152" s="66"/>
      <c r="BX152" s="66"/>
      <c r="BY152" s="66"/>
      <c r="BZ152" s="66"/>
      <c r="CA152" s="66"/>
      <c r="CB152" s="66"/>
      <c r="CC152" s="66"/>
      <c r="CD152" s="66"/>
      <c r="CE152" s="66"/>
      <c r="CF152" s="66"/>
      <c r="CG152" s="66"/>
      <c r="CH152" s="66"/>
      <c r="CI152" s="66"/>
      <c r="CJ152" s="66"/>
      <c r="CK152" s="66"/>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11"/>
      <c r="HR152" s="11"/>
      <c r="HS152" s="11"/>
      <c r="HT152" s="11"/>
      <c r="HU152" s="11"/>
      <c r="HV152" s="11"/>
      <c r="HW152" s="11"/>
    </row>
    <row r="153" spans="1:231">
      <c r="A153" s="35" t="s">
        <v>102</v>
      </c>
      <c r="B153" s="35" t="s">
        <v>99</v>
      </c>
      <c r="C153" s="35"/>
      <c r="D153" s="35"/>
      <c r="E153" s="35"/>
      <c r="F153" s="36"/>
      <c r="G153" s="37"/>
      <c r="H153" s="37"/>
      <c r="I153" s="37"/>
      <c r="J153" s="37"/>
      <c r="K153" s="37"/>
      <c r="L153" s="37"/>
      <c r="M153" s="37"/>
      <c r="N153" s="37"/>
      <c r="O153" s="37"/>
      <c r="P153" s="38" t="s">
        <v>100</v>
      </c>
      <c r="Q153" s="38"/>
      <c r="R153" s="38"/>
      <c r="S153" s="38"/>
      <c r="T153" s="38"/>
      <c r="U153" s="38"/>
      <c r="V153" s="38"/>
      <c r="W153" s="38"/>
      <c r="X153" s="38"/>
      <c r="Y153" s="38"/>
      <c r="Z153" s="38"/>
      <c r="AA153" s="38"/>
      <c r="AB153" s="40">
        <f t="shared" si="4"/>
        <v>0</v>
      </c>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86"/>
      <c r="CH153" s="86"/>
      <c r="CI153" s="86"/>
      <c r="CJ153" s="86"/>
      <c r="CK153" s="86"/>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88"/>
      <c r="FD153" s="9"/>
      <c r="FE153" s="9"/>
      <c r="FF153" s="9"/>
      <c r="FG153" s="9"/>
      <c r="FH153" s="9"/>
      <c r="FI153" s="9"/>
      <c r="FJ153" s="9"/>
      <c r="FK153" s="9"/>
      <c r="FL153" s="9"/>
      <c r="FM153" s="9"/>
      <c r="FN153" s="9"/>
      <c r="FO153" s="9"/>
      <c r="FP153" s="9"/>
      <c r="FQ153" s="9"/>
      <c r="FR153" s="9"/>
      <c r="FS153" s="9"/>
      <c r="FT153" s="9"/>
      <c r="FU153" s="11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11"/>
      <c r="HD153" s="9"/>
      <c r="HE153" s="9"/>
      <c r="HF153" s="9"/>
      <c r="HG153" s="9"/>
      <c r="HH153" s="9"/>
      <c r="HI153" s="9"/>
      <c r="HJ153" s="11"/>
      <c r="HK153" s="11"/>
      <c r="HL153" s="11"/>
      <c r="HM153" s="11"/>
      <c r="HN153" s="11"/>
      <c r="HO153" s="11"/>
      <c r="HP153" s="11"/>
      <c r="HQ153" s="11"/>
      <c r="HR153" s="11"/>
      <c r="HS153" s="11"/>
      <c r="HT153" s="11"/>
      <c r="HU153" s="11"/>
      <c r="HV153" s="11"/>
      <c r="HW153" s="11"/>
    </row>
    <row r="154" spans="1:231">
      <c r="A154" s="43" t="s">
        <v>102</v>
      </c>
      <c r="B154" s="43" t="s">
        <v>99</v>
      </c>
      <c r="C154" s="43" t="s">
        <v>99</v>
      </c>
      <c r="D154" s="43"/>
      <c r="E154" s="43"/>
      <c r="F154" s="44"/>
      <c r="G154" s="43"/>
      <c r="H154" s="45"/>
      <c r="I154" s="45"/>
      <c r="J154" s="45"/>
      <c r="K154" s="45"/>
      <c r="L154" s="45"/>
      <c r="M154" s="45"/>
      <c r="N154" s="45"/>
      <c r="O154" s="45"/>
      <c r="P154" s="46" t="s">
        <v>111</v>
      </c>
      <c r="Q154" s="46"/>
      <c r="R154" s="46"/>
      <c r="S154" s="46"/>
      <c r="T154" s="46"/>
      <c r="U154" s="46"/>
      <c r="V154" s="46"/>
      <c r="W154" s="46"/>
      <c r="X154" s="46"/>
      <c r="Y154" s="46"/>
      <c r="Z154" s="46"/>
      <c r="AA154" s="46"/>
      <c r="AB154" s="40">
        <f t="shared" si="4"/>
        <v>0</v>
      </c>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86"/>
      <c r="CH154" s="86"/>
      <c r="CI154" s="86"/>
      <c r="CJ154" s="86"/>
      <c r="CK154" s="86"/>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88"/>
      <c r="FD154" s="9"/>
      <c r="FE154" s="9"/>
      <c r="FF154" s="9"/>
      <c r="FG154" s="9"/>
      <c r="FH154" s="9"/>
      <c r="FI154" s="87"/>
      <c r="FJ154" s="87"/>
      <c r="FK154" s="87"/>
      <c r="FL154" s="87"/>
      <c r="FM154" s="87"/>
      <c r="FN154" s="87"/>
      <c r="FO154" s="87"/>
      <c r="FP154" s="87"/>
      <c r="FQ154" s="87"/>
      <c r="FR154" s="87"/>
      <c r="FS154" s="87"/>
      <c r="FT154" s="87"/>
      <c r="FU154" s="89"/>
      <c r="FV154" s="87"/>
      <c r="FW154" s="87"/>
      <c r="FX154" s="87"/>
      <c r="FY154" s="87"/>
      <c r="FZ154" s="87"/>
      <c r="GA154" s="87"/>
      <c r="GB154" s="87"/>
      <c r="GC154" s="87"/>
      <c r="GD154" s="87"/>
      <c r="GE154" s="87"/>
      <c r="GF154" s="87"/>
      <c r="GG154" s="87"/>
      <c r="GH154" s="87"/>
      <c r="GI154" s="87"/>
      <c r="GJ154" s="87"/>
      <c r="GK154" s="87"/>
      <c r="GL154" s="87"/>
      <c r="GM154" s="87"/>
      <c r="GN154" s="87"/>
      <c r="GO154" s="87"/>
      <c r="GP154" s="87"/>
      <c r="GQ154" s="87"/>
      <c r="GR154" s="87"/>
      <c r="GS154" s="87"/>
      <c r="GT154" s="87"/>
      <c r="GU154" s="87"/>
      <c r="GV154" s="87"/>
      <c r="GW154" s="87"/>
      <c r="GX154" s="87"/>
      <c r="GY154" s="87"/>
      <c r="GZ154" s="87"/>
      <c r="HA154" s="87"/>
      <c r="HB154" s="87"/>
      <c r="HC154" s="42"/>
      <c r="HD154" s="87"/>
      <c r="HE154" s="87"/>
      <c r="HF154" s="87"/>
      <c r="HG154" s="87"/>
      <c r="HH154" s="87"/>
      <c r="HI154" s="87"/>
      <c r="HJ154" s="42"/>
      <c r="HK154" s="42"/>
      <c r="HL154" s="42"/>
      <c r="HM154" s="42"/>
      <c r="HN154" s="42"/>
      <c r="HO154" s="42"/>
      <c r="HP154" s="42"/>
      <c r="HQ154" s="11"/>
      <c r="HR154" s="11"/>
      <c r="HS154" s="11"/>
      <c r="HT154" s="11"/>
      <c r="HU154" s="11"/>
      <c r="HV154" s="11"/>
      <c r="HW154" s="11"/>
    </row>
    <row r="155" spans="1:231">
      <c r="A155" s="70" t="s">
        <v>102</v>
      </c>
      <c r="B155" s="70" t="s">
        <v>99</v>
      </c>
      <c r="C155" s="70" t="s">
        <v>99</v>
      </c>
      <c r="D155" s="70" t="s">
        <v>69</v>
      </c>
      <c r="E155" s="70"/>
      <c r="F155" s="85"/>
      <c r="G155" s="72"/>
      <c r="H155" s="72"/>
      <c r="I155" s="72"/>
      <c r="J155" s="72"/>
      <c r="K155" s="72"/>
      <c r="L155" s="72"/>
      <c r="M155" s="72"/>
      <c r="N155" s="72"/>
      <c r="O155" s="72"/>
      <c r="P155" s="73" t="s">
        <v>171</v>
      </c>
      <c r="Q155" s="73"/>
      <c r="R155" s="73"/>
      <c r="S155" s="73"/>
      <c r="T155" s="73"/>
      <c r="U155" s="73"/>
      <c r="V155" s="73"/>
      <c r="W155" s="73"/>
      <c r="X155" s="73"/>
      <c r="Y155" s="73"/>
      <c r="Z155" s="73"/>
      <c r="AA155" s="73"/>
      <c r="AB155" s="40">
        <f t="shared" si="4"/>
        <v>0</v>
      </c>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86"/>
      <c r="CH155" s="86"/>
      <c r="CI155" s="86"/>
      <c r="CJ155" s="86"/>
      <c r="CK155" s="86"/>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87"/>
      <c r="DL155" s="87"/>
      <c r="DM155" s="87"/>
      <c r="DN155" s="87"/>
      <c r="DO155" s="87"/>
      <c r="DP155" s="87"/>
      <c r="DQ155" s="87"/>
      <c r="DR155" s="87"/>
      <c r="DS155" s="87"/>
      <c r="DT155" s="87"/>
      <c r="DU155" s="87"/>
      <c r="DV155" s="87"/>
      <c r="DW155" s="87"/>
      <c r="DX155" s="87"/>
      <c r="DY155" s="87"/>
      <c r="DZ155" s="87"/>
      <c r="EA155" s="87"/>
      <c r="EB155" s="87"/>
      <c r="EC155" s="87"/>
      <c r="ED155" s="87"/>
      <c r="EE155" s="87"/>
      <c r="EF155" s="87"/>
      <c r="EG155" s="87"/>
      <c r="EH155" s="87"/>
      <c r="EI155" s="87"/>
      <c r="EJ155" s="87"/>
      <c r="EK155" s="87"/>
      <c r="EL155" s="87"/>
      <c r="EM155" s="87"/>
      <c r="EN155" s="87"/>
      <c r="EO155" s="87"/>
      <c r="EP155" s="87"/>
      <c r="EQ155" s="87"/>
      <c r="ER155" s="87"/>
      <c r="ES155" s="87"/>
      <c r="ET155" s="87"/>
      <c r="EU155" s="87"/>
      <c r="EV155" s="87"/>
      <c r="EW155" s="87"/>
      <c r="EX155" s="87"/>
      <c r="EY155" s="87"/>
      <c r="EZ155" s="87"/>
      <c r="FA155" s="87"/>
      <c r="FB155" s="87"/>
      <c r="FC155" s="88"/>
      <c r="FD155" s="87"/>
      <c r="FE155" s="87"/>
      <c r="FF155" s="87"/>
      <c r="FG155" s="87"/>
      <c r="FH155" s="87"/>
      <c r="FI155" s="87"/>
      <c r="FJ155" s="87"/>
      <c r="FK155" s="87"/>
      <c r="FL155" s="87"/>
      <c r="FM155" s="87"/>
      <c r="FN155" s="87"/>
      <c r="FO155" s="87"/>
      <c r="FP155" s="87"/>
      <c r="FQ155" s="87"/>
      <c r="FR155" s="87"/>
      <c r="FS155" s="87"/>
      <c r="FT155" s="87"/>
      <c r="FU155" s="89"/>
      <c r="FV155" s="87"/>
      <c r="FW155" s="87"/>
      <c r="FX155" s="87"/>
      <c r="FY155" s="87"/>
      <c r="FZ155" s="87"/>
      <c r="GA155" s="87"/>
      <c r="GB155" s="87"/>
      <c r="GC155" s="87"/>
      <c r="GD155" s="87"/>
      <c r="GE155" s="87"/>
      <c r="GF155" s="87"/>
      <c r="GG155" s="87"/>
      <c r="GH155" s="87"/>
      <c r="GI155" s="87"/>
      <c r="GJ155" s="87"/>
      <c r="GK155" s="87"/>
      <c r="GL155" s="87"/>
      <c r="GM155" s="87"/>
      <c r="GN155" s="87"/>
      <c r="GO155" s="87"/>
      <c r="GP155" s="87"/>
      <c r="GQ155" s="87"/>
      <c r="GR155" s="87"/>
      <c r="GS155" s="87"/>
      <c r="GT155" s="87"/>
      <c r="GU155" s="87"/>
      <c r="GV155" s="87"/>
      <c r="GW155" s="87"/>
      <c r="GX155" s="87"/>
      <c r="GY155" s="87"/>
      <c r="GZ155" s="87"/>
      <c r="HA155" s="87"/>
      <c r="HB155" s="87"/>
      <c r="HC155" s="42"/>
      <c r="HD155" s="87"/>
      <c r="HE155" s="87"/>
      <c r="HF155" s="87"/>
      <c r="HG155" s="87"/>
      <c r="HH155" s="87"/>
      <c r="HI155" s="87"/>
      <c r="HJ155" s="42"/>
      <c r="HK155" s="42"/>
      <c r="HL155" s="42"/>
      <c r="HM155" s="42"/>
      <c r="HN155" s="42"/>
      <c r="HO155" s="42"/>
      <c r="HP155" s="42"/>
      <c r="HQ155" s="42"/>
      <c r="HR155" s="42"/>
      <c r="HS155" s="42"/>
      <c r="HT155" s="42"/>
      <c r="HU155" s="42"/>
      <c r="HV155" s="42"/>
      <c r="HW155" s="42"/>
    </row>
    <row r="156" spans="1:231">
      <c r="A156" s="78" t="s">
        <v>102</v>
      </c>
      <c r="B156" s="78" t="s">
        <v>99</v>
      </c>
      <c r="C156" s="78" t="s">
        <v>99</v>
      </c>
      <c r="D156" s="78" t="s">
        <v>69</v>
      </c>
      <c r="E156" s="78" t="s">
        <v>134</v>
      </c>
      <c r="F156" s="79"/>
      <c r="G156" s="80"/>
      <c r="H156" s="80"/>
      <c r="I156" s="80"/>
      <c r="J156" s="80"/>
      <c r="K156" s="80"/>
      <c r="L156" s="80"/>
      <c r="M156" s="80"/>
      <c r="N156" s="80"/>
      <c r="O156" s="80"/>
      <c r="P156" s="81" t="s">
        <v>172</v>
      </c>
      <c r="Q156" s="81"/>
      <c r="R156" s="81"/>
      <c r="S156" s="81"/>
      <c r="T156" s="81"/>
      <c r="U156" s="81"/>
      <c r="V156" s="81"/>
      <c r="W156" s="81"/>
      <c r="X156" s="81"/>
      <c r="Y156" s="81"/>
      <c r="Z156" s="81"/>
      <c r="AA156" s="81"/>
      <c r="AB156" s="40">
        <f t="shared" si="4"/>
        <v>0</v>
      </c>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c r="CG156" s="86"/>
      <c r="CH156" s="86"/>
      <c r="CI156" s="86"/>
      <c r="CJ156" s="86"/>
      <c r="CK156" s="86"/>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88"/>
      <c r="FD156" s="9"/>
      <c r="FE156" s="9"/>
      <c r="FF156" s="9"/>
      <c r="FG156" s="9"/>
      <c r="FH156" s="9"/>
      <c r="FI156" s="120"/>
      <c r="FJ156" s="120"/>
      <c r="FK156" s="120"/>
      <c r="FL156" s="120"/>
      <c r="FM156" s="120"/>
      <c r="FN156" s="120"/>
      <c r="FO156" s="120"/>
      <c r="FP156" s="120"/>
      <c r="FQ156" s="120"/>
      <c r="FR156" s="120"/>
      <c r="FS156" s="120"/>
      <c r="FT156" s="120"/>
      <c r="FU156" s="121"/>
      <c r="FV156" s="120"/>
      <c r="FW156" s="120"/>
      <c r="FX156" s="120"/>
      <c r="FY156" s="120"/>
      <c r="FZ156" s="120"/>
      <c r="GA156" s="120"/>
      <c r="GB156" s="120"/>
      <c r="GC156" s="120"/>
      <c r="GD156" s="120"/>
      <c r="GE156" s="120"/>
      <c r="GF156" s="120"/>
      <c r="GG156" s="120"/>
      <c r="GH156" s="120"/>
      <c r="GI156" s="120"/>
      <c r="GJ156" s="120"/>
      <c r="GK156" s="120"/>
      <c r="GL156" s="120"/>
      <c r="GM156" s="120"/>
      <c r="GN156" s="120"/>
      <c r="GO156" s="120"/>
      <c r="GP156" s="120"/>
      <c r="GQ156" s="120"/>
      <c r="GR156" s="120"/>
      <c r="GS156" s="120"/>
      <c r="GT156" s="120"/>
      <c r="GU156" s="120"/>
      <c r="GV156" s="120"/>
      <c r="GW156" s="120"/>
      <c r="GX156" s="120"/>
      <c r="GY156" s="120"/>
      <c r="GZ156" s="120"/>
      <c r="HA156" s="120"/>
      <c r="HB156" s="120"/>
      <c r="HC156" s="27"/>
      <c r="HD156" s="120"/>
      <c r="HE156" s="120"/>
      <c r="HF156" s="120"/>
      <c r="HG156" s="120"/>
      <c r="HH156" s="120"/>
      <c r="HI156" s="120"/>
      <c r="HJ156" s="27"/>
      <c r="HK156" s="27"/>
      <c r="HL156" s="27"/>
      <c r="HM156" s="27"/>
      <c r="HN156" s="27"/>
      <c r="HO156" s="27"/>
      <c r="HP156" s="27"/>
      <c r="HQ156" s="11"/>
      <c r="HR156" s="11"/>
      <c r="HS156" s="11"/>
      <c r="HT156" s="11"/>
      <c r="HU156" s="11"/>
      <c r="HV156" s="11"/>
      <c r="HW156" s="11"/>
    </row>
    <row r="157" spans="1:231" s="65" customFormat="1" ht="112.5">
      <c r="A157" s="58" t="s">
        <v>102</v>
      </c>
      <c r="B157" s="58" t="s">
        <v>99</v>
      </c>
      <c r="C157" s="58" t="s">
        <v>99</v>
      </c>
      <c r="D157" s="58" t="s">
        <v>69</v>
      </c>
      <c r="E157" s="58" t="s">
        <v>134</v>
      </c>
      <c r="F157" s="59">
        <v>2018005810174</v>
      </c>
      <c r="G157" s="58" t="s">
        <v>310</v>
      </c>
      <c r="H157" s="58" t="s">
        <v>209</v>
      </c>
      <c r="I157" s="58"/>
      <c r="J157" s="58"/>
      <c r="K157" s="58"/>
      <c r="L157" s="58"/>
      <c r="M157" s="58"/>
      <c r="N157" s="58"/>
      <c r="O157" s="58"/>
      <c r="P157" s="4" t="s">
        <v>244</v>
      </c>
      <c r="Q157" s="39">
        <f t="shared" si="3"/>
        <v>243750000</v>
      </c>
      <c r="R157" s="222" t="s">
        <v>837</v>
      </c>
      <c r="S157" s="222" t="s">
        <v>838</v>
      </c>
      <c r="T157" s="222" t="s">
        <v>839</v>
      </c>
      <c r="U157" s="222" t="s">
        <v>840</v>
      </c>
      <c r="V157" s="224">
        <v>43955</v>
      </c>
      <c r="W157" s="224">
        <v>44015</v>
      </c>
      <c r="X157" s="221">
        <v>243750000</v>
      </c>
      <c r="Y157" s="222" t="s">
        <v>841</v>
      </c>
      <c r="Z157" s="222" t="s">
        <v>842</v>
      </c>
      <c r="AA157" s="222"/>
      <c r="AB157" s="40">
        <f t="shared" si="4"/>
        <v>243750000</v>
      </c>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9">
        <v>240000000</v>
      </c>
      <c r="BJ157" s="61">
        <v>3750000</v>
      </c>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122"/>
      <c r="CM157" s="122"/>
      <c r="CN157" s="122"/>
      <c r="CO157" s="122"/>
      <c r="CP157" s="122"/>
      <c r="CQ157" s="122"/>
      <c r="CR157" s="122"/>
      <c r="CS157" s="122"/>
      <c r="CT157" s="122"/>
      <c r="CU157" s="122"/>
      <c r="CV157" s="122"/>
      <c r="CW157" s="122"/>
      <c r="CX157" s="122"/>
      <c r="CY157" s="122"/>
      <c r="CZ157" s="122"/>
      <c r="DA157" s="122"/>
      <c r="DB157" s="122"/>
      <c r="DC157" s="122"/>
      <c r="DD157" s="122"/>
      <c r="DE157" s="122"/>
      <c r="DF157" s="122"/>
      <c r="DG157" s="122"/>
      <c r="DH157" s="122"/>
      <c r="DI157" s="122"/>
      <c r="DJ157" s="122"/>
      <c r="DK157" s="122"/>
      <c r="DL157" s="122"/>
      <c r="DM157" s="122"/>
      <c r="DN157" s="122"/>
      <c r="DO157" s="122"/>
      <c r="DP157" s="122"/>
      <c r="DQ157" s="122"/>
      <c r="DR157" s="122"/>
      <c r="DS157" s="122"/>
      <c r="DT157" s="122"/>
      <c r="DU157" s="122"/>
      <c r="DV157" s="122"/>
      <c r="DW157" s="122"/>
      <c r="DX157" s="122"/>
      <c r="DY157" s="122"/>
      <c r="DZ157" s="122"/>
      <c r="EA157" s="122"/>
      <c r="EB157" s="122"/>
      <c r="EC157" s="122"/>
      <c r="ED157" s="122"/>
      <c r="EE157" s="122"/>
      <c r="EF157" s="122"/>
      <c r="EG157" s="122"/>
      <c r="EH157" s="122"/>
      <c r="EI157" s="122"/>
      <c r="EJ157" s="122"/>
      <c r="EK157" s="122"/>
      <c r="EL157" s="122"/>
      <c r="EM157" s="122"/>
      <c r="EN157" s="122"/>
      <c r="EO157" s="122"/>
      <c r="EP157" s="122"/>
      <c r="EQ157" s="122"/>
      <c r="ER157" s="122"/>
      <c r="ES157" s="122"/>
      <c r="ET157" s="122"/>
      <c r="EU157" s="122"/>
      <c r="EV157" s="122"/>
      <c r="EW157" s="122"/>
      <c r="EX157" s="122"/>
      <c r="EY157" s="122"/>
      <c r="EZ157" s="122"/>
      <c r="FA157" s="122"/>
      <c r="FB157" s="122"/>
      <c r="FC157" s="122"/>
      <c r="FD157" s="122"/>
      <c r="FE157" s="122"/>
      <c r="FF157" s="122"/>
      <c r="FG157" s="122"/>
      <c r="FH157" s="122"/>
      <c r="FI157" s="122"/>
      <c r="FJ157" s="122"/>
      <c r="FK157" s="122"/>
      <c r="FL157" s="122"/>
      <c r="FM157" s="122"/>
      <c r="FN157" s="122"/>
      <c r="FO157" s="122"/>
      <c r="FP157" s="122"/>
      <c r="FQ157" s="122"/>
      <c r="FR157" s="122"/>
      <c r="FS157" s="122"/>
      <c r="FT157" s="122"/>
      <c r="FU157" s="123"/>
      <c r="FV157" s="122"/>
      <c r="FW157" s="122"/>
      <c r="FX157" s="122"/>
      <c r="FY157" s="122"/>
      <c r="FZ157" s="122"/>
      <c r="GA157" s="122"/>
      <c r="GB157" s="122"/>
      <c r="GC157" s="122"/>
      <c r="GD157" s="122"/>
      <c r="GE157" s="122"/>
      <c r="GF157" s="122"/>
      <c r="GG157" s="122"/>
      <c r="GH157" s="122"/>
      <c r="GI157" s="122"/>
      <c r="GJ157" s="122"/>
      <c r="GK157" s="122"/>
      <c r="GL157" s="122"/>
      <c r="GM157" s="122"/>
      <c r="GN157" s="122"/>
      <c r="GO157" s="122"/>
      <c r="GP157" s="122"/>
      <c r="GQ157" s="122"/>
      <c r="GR157" s="122"/>
      <c r="GS157" s="122"/>
      <c r="GT157" s="122"/>
      <c r="GU157" s="122"/>
      <c r="GV157" s="122"/>
      <c r="GW157" s="122"/>
      <c r="GX157" s="122"/>
      <c r="GY157" s="122"/>
      <c r="GZ157" s="122"/>
      <c r="HA157" s="122"/>
      <c r="HB157" s="122"/>
      <c r="HC157" s="64"/>
      <c r="HD157" s="122"/>
      <c r="HE157" s="122"/>
      <c r="HF157" s="122"/>
      <c r="HG157" s="122"/>
      <c r="HH157" s="122"/>
      <c r="HI157" s="122"/>
      <c r="HJ157" s="64"/>
      <c r="HK157" s="64"/>
      <c r="HL157" s="64"/>
      <c r="HM157" s="64"/>
      <c r="HN157" s="64"/>
      <c r="HO157" s="64"/>
      <c r="HP157" s="64"/>
      <c r="HQ157" s="64"/>
      <c r="HR157" s="64"/>
      <c r="HS157" s="64"/>
      <c r="HT157" s="64"/>
      <c r="HU157" s="64"/>
      <c r="HV157" s="64"/>
      <c r="HW157" s="64"/>
    </row>
    <row r="158" spans="1:231" s="65" customFormat="1" ht="101.25">
      <c r="A158" s="58" t="s">
        <v>102</v>
      </c>
      <c r="B158" s="58" t="s">
        <v>99</v>
      </c>
      <c r="C158" s="58" t="s">
        <v>99</v>
      </c>
      <c r="D158" s="58" t="s">
        <v>69</v>
      </c>
      <c r="E158" s="58" t="s">
        <v>134</v>
      </c>
      <c r="F158" s="3">
        <v>2019005810152</v>
      </c>
      <c r="G158" s="58" t="s">
        <v>311</v>
      </c>
      <c r="H158" s="58" t="s">
        <v>209</v>
      </c>
      <c r="I158" s="58"/>
      <c r="J158" s="58"/>
      <c r="K158" s="58"/>
      <c r="L158" s="58"/>
      <c r="M158" s="58"/>
      <c r="N158" s="58"/>
      <c r="O158" s="58"/>
      <c r="P158" s="4" t="s">
        <v>245</v>
      </c>
      <c r="Q158" s="39">
        <f t="shared" si="3"/>
        <v>150000000</v>
      </c>
      <c r="R158" s="222" t="s">
        <v>843</v>
      </c>
      <c r="S158" s="222" t="s">
        <v>844</v>
      </c>
      <c r="T158" s="223" t="s">
        <v>845</v>
      </c>
      <c r="U158" s="222" t="s">
        <v>846</v>
      </c>
      <c r="V158" s="224">
        <v>43876</v>
      </c>
      <c r="W158" s="224">
        <v>43996</v>
      </c>
      <c r="X158" s="222">
        <v>150000000</v>
      </c>
      <c r="Y158" s="222" t="s">
        <v>841</v>
      </c>
      <c r="Z158" s="222" t="s">
        <v>842</v>
      </c>
      <c r="AA158" s="222"/>
      <c r="AB158" s="40">
        <f t="shared" si="4"/>
        <v>150000000</v>
      </c>
      <c r="AC158" s="61"/>
      <c r="AD158" s="61"/>
      <c r="AE158" s="61"/>
      <c r="AF158" s="61"/>
      <c r="AG158" s="61"/>
      <c r="AH158" s="61"/>
      <c r="AI158" s="61"/>
      <c r="AJ158" s="61"/>
      <c r="AK158" s="61"/>
      <c r="AL158" s="61"/>
      <c r="AM158" s="61"/>
      <c r="AN158" s="179"/>
      <c r="AO158" s="61"/>
      <c r="AP158" s="61"/>
      <c r="AQ158" s="61">
        <v>33868661</v>
      </c>
      <c r="AR158" s="177">
        <f>133185000-50000000</f>
        <v>83185000</v>
      </c>
      <c r="AS158" s="61">
        <v>1614000</v>
      </c>
      <c r="AT158" s="61">
        <v>2421000</v>
      </c>
      <c r="AU158" s="61">
        <v>28911339</v>
      </c>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122"/>
      <c r="CM158" s="122"/>
      <c r="CN158" s="122"/>
      <c r="CO158" s="122"/>
      <c r="CP158" s="122"/>
      <c r="CQ158" s="122"/>
      <c r="CR158" s="122"/>
      <c r="CS158" s="122"/>
      <c r="CT158" s="122"/>
      <c r="CU158" s="122"/>
      <c r="CV158" s="122"/>
      <c r="CW158" s="122"/>
      <c r="CX158" s="122"/>
      <c r="CY158" s="122"/>
      <c r="CZ158" s="122"/>
      <c r="DA158" s="122"/>
      <c r="DB158" s="122"/>
      <c r="DC158" s="122"/>
      <c r="DD158" s="122"/>
      <c r="DE158" s="122"/>
      <c r="DF158" s="122"/>
      <c r="DG158" s="122"/>
      <c r="DH158" s="122"/>
      <c r="DI158" s="122"/>
      <c r="DJ158" s="122"/>
      <c r="DK158" s="122"/>
      <c r="DL158" s="122"/>
      <c r="DM158" s="122"/>
      <c r="DN158" s="122"/>
      <c r="DO158" s="122"/>
      <c r="DP158" s="122"/>
      <c r="DQ158" s="122"/>
      <c r="DR158" s="122"/>
      <c r="DS158" s="122"/>
      <c r="DT158" s="122"/>
      <c r="DU158" s="122"/>
      <c r="DV158" s="122"/>
      <c r="DW158" s="122"/>
      <c r="DX158" s="122"/>
      <c r="DY158" s="122"/>
      <c r="DZ158" s="122"/>
      <c r="EA158" s="122"/>
      <c r="EB158" s="122"/>
      <c r="EC158" s="122"/>
      <c r="ED158" s="122"/>
      <c r="EE158" s="122"/>
      <c r="EF158" s="122"/>
      <c r="EG158" s="122"/>
      <c r="EH158" s="122"/>
      <c r="EI158" s="122"/>
      <c r="EJ158" s="122"/>
      <c r="EK158" s="122"/>
      <c r="EL158" s="122"/>
      <c r="EM158" s="122"/>
      <c r="EN158" s="122"/>
      <c r="EO158" s="122"/>
      <c r="EP158" s="122"/>
      <c r="EQ158" s="122"/>
      <c r="ER158" s="122"/>
      <c r="ES158" s="122"/>
      <c r="ET158" s="122"/>
      <c r="EU158" s="122"/>
      <c r="EV158" s="122"/>
      <c r="EW158" s="122"/>
      <c r="EX158" s="122"/>
      <c r="EY158" s="122"/>
      <c r="EZ158" s="122"/>
      <c r="FA158" s="122"/>
      <c r="FB158" s="122"/>
      <c r="FC158" s="122"/>
      <c r="FD158" s="122"/>
      <c r="FE158" s="122"/>
      <c r="FF158" s="122"/>
      <c r="FG158" s="122"/>
      <c r="FH158" s="122"/>
      <c r="FI158" s="122"/>
      <c r="FJ158" s="122"/>
      <c r="FK158" s="122"/>
      <c r="FL158" s="122"/>
      <c r="FM158" s="122"/>
      <c r="FN158" s="122"/>
      <c r="FO158" s="122"/>
      <c r="FP158" s="122"/>
      <c r="FQ158" s="122"/>
      <c r="FR158" s="122"/>
      <c r="FS158" s="122"/>
      <c r="FT158" s="122"/>
      <c r="FU158" s="123"/>
      <c r="FV158" s="122"/>
      <c r="FW158" s="122"/>
      <c r="FX158" s="122"/>
      <c r="FY158" s="122"/>
      <c r="FZ158" s="122"/>
      <c r="GA158" s="122"/>
      <c r="GB158" s="122"/>
      <c r="GC158" s="122"/>
      <c r="GD158" s="122"/>
      <c r="GE158" s="122"/>
      <c r="GF158" s="122"/>
      <c r="GG158" s="122"/>
      <c r="GH158" s="122"/>
      <c r="GI158" s="122"/>
      <c r="GJ158" s="122"/>
      <c r="GK158" s="122"/>
      <c r="GL158" s="122"/>
      <c r="GM158" s="122"/>
      <c r="GN158" s="122"/>
      <c r="GO158" s="122"/>
      <c r="GP158" s="122"/>
      <c r="GQ158" s="122"/>
      <c r="GR158" s="122"/>
      <c r="GS158" s="122"/>
      <c r="GT158" s="122"/>
      <c r="GU158" s="122"/>
      <c r="GV158" s="122"/>
      <c r="GW158" s="122"/>
      <c r="GX158" s="122"/>
      <c r="GY158" s="122"/>
      <c r="GZ158" s="122"/>
      <c r="HA158" s="122"/>
      <c r="HB158" s="122"/>
      <c r="HC158" s="64"/>
      <c r="HD158" s="122"/>
      <c r="HE158" s="122"/>
      <c r="HF158" s="122"/>
      <c r="HG158" s="122"/>
      <c r="HH158" s="122"/>
      <c r="HI158" s="122"/>
      <c r="HJ158" s="64"/>
      <c r="HK158" s="64"/>
      <c r="HL158" s="64"/>
      <c r="HM158" s="64"/>
      <c r="HN158" s="64"/>
      <c r="HO158" s="64"/>
      <c r="HP158" s="64"/>
      <c r="HQ158" s="64"/>
      <c r="HR158" s="64"/>
      <c r="HS158" s="64"/>
      <c r="HT158" s="64"/>
      <c r="HU158" s="64"/>
      <c r="HV158" s="64"/>
      <c r="HW158" s="64"/>
    </row>
    <row r="159" spans="1:231" s="65" customFormat="1" ht="135">
      <c r="A159" s="58" t="s">
        <v>102</v>
      </c>
      <c r="B159" s="58" t="s">
        <v>99</v>
      </c>
      <c r="C159" s="58" t="s">
        <v>99</v>
      </c>
      <c r="D159" s="58" t="s">
        <v>69</v>
      </c>
      <c r="E159" s="58" t="s">
        <v>134</v>
      </c>
      <c r="F159" s="3">
        <v>2018005810065</v>
      </c>
      <c r="G159" s="58" t="s">
        <v>312</v>
      </c>
      <c r="H159" s="58" t="s">
        <v>209</v>
      </c>
      <c r="I159" s="58"/>
      <c r="J159" s="58"/>
      <c r="K159" s="58"/>
      <c r="L159" s="58"/>
      <c r="M159" s="58"/>
      <c r="N159" s="58"/>
      <c r="O159" s="58"/>
      <c r="P159" s="4" t="s">
        <v>246</v>
      </c>
      <c r="Q159" s="39">
        <f t="shared" si="3"/>
        <v>100000000</v>
      </c>
      <c r="R159" s="223" t="s">
        <v>847</v>
      </c>
      <c r="S159" s="223" t="s">
        <v>848</v>
      </c>
      <c r="T159" s="223" t="s">
        <v>849</v>
      </c>
      <c r="U159" s="223" t="s">
        <v>850</v>
      </c>
      <c r="V159" s="224">
        <v>43876</v>
      </c>
      <c r="W159" s="224">
        <v>43996</v>
      </c>
      <c r="X159" s="222">
        <v>100000000</v>
      </c>
      <c r="Y159" s="222" t="s">
        <v>841</v>
      </c>
      <c r="Z159" s="222" t="s">
        <v>842</v>
      </c>
      <c r="AA159" s="222" t="s">
        <v>851</v>
      </c>
      <c r="AB159" s="40">
        <f t="shared" si="4"/>
        <v>100000000</v>
      </c>
      <c r="AC159" s="61"/>
      <c r="AD159" s="61"/>
      <c r="AE159" s="61"/>
      <c r="AF159" s="61"/>
      <c r="AG159" s="61"/>
      <c r="AH159" s="61"/>
      <c r="AI159" s="61"/>
      <c r="AJ159" s="61"/>
      <c r="AK159" s="61"/>
      <c r="AL159" s="61"/>
      <c r="AM159" s="61"/>
      <c r="AN159" s="178"/>
      <c r="AO159" s="61"/>
      <c r="AP159" s="61"/>
      <c r="AQ159" s="61"/>
      <c r="AR159" s="61"/>
      <c r="AS159" s="61"/>
      <c r="AT159" s="61"/>
      <c r="AU159" s="61">
        <v>100000000</v>
      </c>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91"/>
      <c r="CM159" s="91"/>
      <c r="CN159" s="91"/>
      <c r="CO159" s="91"/>
      <c r="CP159" s="91"/>
      <c r="CQ159" s="91"/>
      <c r="CR159" s="91"/>
      <c r="CS159" s="91"/>
      <c r="CT159" s="91"/>
      <c r="CU159" s="91"/>
      <c r="CV159" s="91"/>
      <c r="CW159" s="91"/>
      <c r="CX159" s="91"/>
      <c r="CY159" s="91"/>
      <c r="CZ159" s="91"/>
      <c r="DA159" s="91"/>
      <c r="DB159" s="91"/>
      <c r="DC159" s="91"/>
      <c r="DD159" s="91"/>
      <c r="DE159" s="91"/>
      <c r="DF159" s="91"/>
      <c r="DG159" s="91"/>
      <c r="DH159" s="91"/>
      <c r="DI159" s="91"/>
      <c r="DJ159" s="91"/>
      <c r="DK159" s="91"/>
      <c r="DL159" s="91"/>
      <c r="DM159" s="91"/>
      <c r="DN159" s="91"/>
      <c r="DO159" s="91"/>
      <c r="DP159" s="91"/>
      <c r="DQ159" s="91"/>
      <c r="DR159" s="91"/>
      <c r="DS159" s="91"/>
      <c r="DT159" s="91"/>
      <c r="DU159" s="91"/>
      <c r="DV159" s="91"/>
      <c r="DW159" s="91"/>
      <c r="DX159" s="91"/>
      <c r="DY159" s="91"/>
      <c r="DZ159" s="91"/>
      <c r="EA159" s="91"/>
      <c r="EB159" s="91"/>
      <c r="EC159" s="91"/>
      <c r="ED159" s="91"/>
      <c r="EE159" s="91"/>
      <c r="EF159" s="91"/>
      <c r="EG159" s="91"/>
      <c r="EH159" s="91"/>
      <c r="EI159" s="91"/>
      <c r="EJ159" s="91"/>
      <c r="EK159" s="91"/>
      <c r="EL159" s="91"/>
      <c r="EM159" s="91"/>
      <c r="EN159" s="91"/>
      <c r="EO159" s="91"/>
      <c r="EP159" s="91"/>
      <c r="EQ159" s="91"/>
      <c r="ER159" s="91"/>
      <c r="ES159" s="91"/>
      <c r="ET159" s="91"/>
      <c r="EU159" s="91"/>
      <c r="EV159" s="91"/>
      <c r="EW159" s="91"/>
      <c r="EX159" s="91"/>
      <c r="EY159" s="91"/>
      <c r="EZ159" s="91"/>
      <c r="FA159" s="91"/>
      <c r="FB159" s="91"/>
      <c r="FC159" s="91"/>
      <c r="FD159" s="91"/>
      <c r="FE159" s="91"/>
      <c r="FF159" s="91"/>
      <c r="FG159" s="91"/>
      <c r="FH159" s="91"/>
      <c r="FI159" s="91"/>
      <c r="FJ159" s="91"/>
      <c r="FK159" s="91"/>
      <c r="FL159" s="91"/>
      <c r="FM159" s="91"/>
      <c r="FN159" s="91"/>
      <c r="FO159" s="91"/>
      <c r="FP159" s="91"/>
      <c r="FQ159" s="91"/>
      <c r="FR159" s="91"/>
      <c r="FS159" s="91"/>
      <c r="FT159" s="91"/>
      <c r="FU159" s="92"/>
      <c r="FV159" s="91"/>
      <c r="FW159" s="91"/>
      <c r="FX159" s="91"/>
      <c r="FY159" s="91"/>
      <c r="FZ159" s="91"/>
      <c r="GA159" s="91"/>
      <c r="GB159" s="91"/>
      <c r="GC159" s="91"/>
      <c r="GD159" s="91"/>
      <c r="GE159" s="91"/>
      <c r="GF159" s="91"/>
      <c r="GG159" s="91"/>
      <c r="GH159" s="91"/>
      <c r="GI159" s="91"/>
      <c r="GJ159" s="91"/>
      <c r="GK159" s="91"/>
      <c r="GL159" s="91"/>
      <c r="GM159" s="91"/>
      <c r="GN159" s="91"/>
      <c r="GO159" s="91"/>
      <c r="GP159" s="91"/>
      <c r="GQ159" s="91"/>
      <c r="GR159" s="91"/>
      <c r="GS159" s="91"/>
      <c r="GT159" s="91"/>
      <c r="GU159" s="91"/>
      <c r="GV159" s="91"/>
      <c r="GW159" s="91"/>
      <c r="GX159" s="91"/>
      <c r="GY159" s="91"/>
      <c r="GZ159" s="91"/>
      <c r="HA159" s="91"/>
      <c r="HB159" s="91"/>
      <c r="HC159" s="62"/>
      <c r="HD159" s="91"/>
      <c r="HE159" s="91"/>
      <c r="HF159" s="91"/>
      <c r="HG159" s="91"/>
      <c r="HH159" s="91"/>
      <c r="HI159" s="91"/>
      <c r="HJ159" s="62"/>
      <c r="HK159" s="62"/>
      <c r="HL159" s="62"/>
      <c r="HM159" s="62"/>
      <c r="HN159" s="62"/>
      <c r="HO159" s="62"/>
      <c r="HP159" s="62"/>
      <c r="HQ159" s="62"/>
      <c r="HR159" s="62"/>
      <c r="HS159" s="62"/>
      <c r="HT159" s="62"/>
      <c r="HU159" s="62"/>
      <c r="HV159" s="62"/>
      <c r="HW159" s="62"/>
    </row>
    <row r="160" spans="1:231" s="65" customFormat="1" ht="123.75">
      <c r="A160" s="58" t="s">
        <v>102</v>
      </c>
      <c r="B160" s="58" t="s">
        <v>99</v>
      </c>
      <c r="C160" s="58" t="s">
        <v>99</v>
      </c>
      <c r="D160" s="58" t="s">
        <v>69</v>
      </c>
      <c r="E160" s="58" t="s">
        <v>134</v>
      </c>
      <c r="F160" s="3">
        <v>2018005810183</v>
      </c>
      <c r="G160" s="58" t="s">
        <v>313</v>
      </c>
      <c r="H160" s="58" t="s">
        <v>209</v>
      </c>
      <c r="I160" s="58"/>
      <c r="J160" s="58"/>
      <c r="K160" s="58"/>
      <c r="L160" s="58"/>
      <c r="M160" s="58"/>
      <c r="N160" s="58"/>
      <c r="O160" s="58"/>
      <c r="P160" s="4" t="s">
        <v>247</v>
      </c>
      <c r="Q160" s="39">
        <f t="shared" si="3"/>
        <v>116875250</v>
      </c>
      <c r="R160" s="222" t="s">
        <v>852</v>
      </c>
      <c r="S160" s="222" t="s">
        <v>853</v>
      </c>
      <c r="T160" s="223" t="s">
        <v>854</v>
      </c>
      <c r="U160" s="223" t="s">
        <v>855</v>
      </c>
      <c r="V160" s="224">
        <v>43983</v>
      </c>
      <c r="W160" s="224">
        <v>44196</v>
      </c>
      <c r="X160" s="222">
        <v>116875250</v>
      </c>
      <c r="Y160" s="222" t="s">
        <v>841</v>
      </c>
      <c r="Z160" s="222" t="s">
        <v>842</v>
      </c>
      <c r="AA160" s="222"/>
      <c r="AB160" s="40">
        <f t="shared" si="4"/>
        <v>116875250</v>
      </c>
      <c r="AC160" s="61"/>
      <c r="AD160" s="61"/>
      <c r="AE160" s="61"/>
      <c r="AF160" s="61"/>
      <c r="AG160" s="61"/>
      <c r="AH160" s="61"/>
      <c r="AI160" s="61"/>
      <c r="AJ160" s="61"/>
      <c r="AK160" s="61"/>
      <c r="AL160" s="61"/>
      <c r="AM160" s="61"/>
      <c r="AN160" s="61"/>
      <c r="AO160" s="61"/>
      <c r="AP160" s="61"/>
      <c r="AQ160" s="61"/>
      <c r="AR160" s="61"/>
      <c r="AS160" s="61"/>
      <c r="AT160" s="61"/>
      <c r="AU160" s="61">
        <v>53706161</v>
      </c>
      <c r="AV160" s="61">
        <v>288450</v>
      </c>
      <c r="AW160" s="61"/>
      <c r="AX160" s="61">
        <v>0</v>
      </c>
      <c r="AY160" s="61">
        <v>28845000</v>
      </c>
      <c r="AZ160" s="61">
        <v>4924500</v>
      </c>
      <c r="BA160" s="61">
        <v>29111139</v>
      </c>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91"/>
      <c r="CM160" s="91"/>
      <c r="CN160" s="91"/>
      <c r="CO160" s="91"/>
      <c r="CP160" s="91"/>
      <c r="CQ160" s="91"/>
      <c r="CR160" s="91"/>
      <c r="CS160" s="91"/>
      <c r="CT160" s="91"/>
      <c r="CU160" s="91"/>
      <c r="CV160" s="91"/>
      <c r="CW160" s="91"/>
      <c r="CX160" s="91"/>
      <c r="CY160" s="91"/>
      <c r="CZ160" s="91"/>
      <c r="DA160" s="91"/>
      <c r="DB160" s="91"/>
      <c r="DC160" s="91"/>
      <c r="DD160" s="91"/>
      <c r="DE160" s="91"/>
      <c r="DF160" s="91"/>
      <c r="DG160" s="91"/>
      <c r="DH160" s="91"/>
      <c r="DI160" s="91"/>
      <c r="DJ160" s="91"/>
      <c r="DK160" s="91"/>
      <c r="DL160" s="91"/>
      <c r="DM160" s="91"/>
      <c r="DN160" s="91"/>
      <c r="DO160" s="91"/>
      <c r="DP160" s="91"/>
      <c r="DQ160" s="91"/>
      <c r="DR160" s="91"/>
      <c r="DS160" s="91"/>
      <c r="DT160" s="91"/>
      <c r="DU160" s="91"/>
      <c r="DV160" s="91"/>
      <c r="DW160" s="91"/>
      <c r="DX160" s="91"/>
      <c r="DY160" s="91"/>
      <c r="DZ160" s="91"/>
      <c r="EA160" s="91"/>
      <c r="EB160" s="91"/>
      <c r="EC160" s="91"/>
      <c r="ED160" s="91"/>
      <c r="EE160" s="91"/>
      <c r="EF160" s="91"/>
      <c r="EG160" s="91"/>
      <c r="EH160" s="91"/>
      <c r="EI160" s="91"/>
      <c r="EJ160" s="91"/>
      <c r="EK160" s="91"/>
      <c r="EL160" s="91"/>
      <c r="EM160" s="91"/>
      <c r="EN160" s="91"/>
      <c r="EO160" s="91"/>
      <c r="EP160" s="91"/>
      <c r="EQ160" s="91"/>
      <c r="ER160" s="91"/>
      <c r="ES160" s="91"/>
      <c r="ET160" s="91"/>
      <c r="EU160" s="91"/>
      <c r="EV160" s="91"/>
      <c r="EW160" s="91"/>
      <c r="EX160" s="91"/>
      <c r="EY160" s="91"/>
      <c r="EZ160" s="91"/>
      <c r="FA160" s="91"/>
      <c r="FB160" s="91"/>
      <c r="FC160" s="91"/>
      <c r="FD160" s="91"/>
      <c r="FE160" s="91"/>
      <c r="FF160" s="91"/>
      <c r="FG160" s="91"/>
      <c r="FH160" s="91"/>
      <c r="FI160" s="91"/>
      <c r="FJ160" s="91"/>
      <c r="FK160" s="91"/>
      <c r="FL160" s="91"/>
      <c r="FM160" s="91"/>
      <c r="FN160" s="91"/>
      <c r="FO160" s="91"/>
      <c r="FP160" s="91"/>
      <c r="FQ160" s="91"/>
      <c r="FR160" s="91"/>
      <c r="FS160" s="91"/>
      <c r="FT160" s="91"/>
      <c r="FU160" s="92"/>
      <c r="FV160" s="91"/>
      <c r="FW160" s="91"/>
      <c r="FX160" s="91"/>
      <c r="FY160" s="91"/>
      <c r="FZ160" s="91"/>
      <c r="GA160" s="91"/>
      <c r="GB160" s="91"/>
      <c r="GC160" s="91"/>
      <c r="GD160" s="91"/>
      <c r="GE160" s="91"/>
      <c r="GF160" s="91"/>
      <c r="GG160" s="91"/>
      <c r="GH160" s="91"/>
      <c r="GI160" s="91"/>
      <c r="GJ160" s="91"/>
      <c r="GK160" s="91"/>
      <c r="GL160" s="91"/>
      <c r="GM160" s="91"/>
      <c r="GN160" s="91"/>
      <c r="GO160" s="91"/>
      <c r="GP160" s="91"/>
      <c r="GQ160" s="91"/>
      <c r="GR160" s="91"/>
      <c r="GS160" s="91"/>
      <c r="GT160" s="91"/>
      <c r="GU160" s="91"/>
      <c r="GV160" s="91"/>
      <c r="GW160" s="91"/>
      <c r="GX160" s="91"/>
      <c r="GY160" s="91"/>
      <c r="GZ160" s="91"/>
      <c r="HA160" s="91"/>
      <c r="HB160" s="91"/>
      <c r="HC160" s="62"/>
      <c r="HD160" s="91"/>
      <c r="HE160" s="91"/>
      <c r="HF160" s="91"/>
      <c r="HG160" s="91"/>
      <c r="HH160" s="91"/>
      <c r="HI160" s="91"/>
      <c r="HJ160" s="62"/>
      <c r="HK160" s="62"/>
      <c r="HL160" s="62"/>
      <c r="HM160" s="62"/>
      <c r="HN160" s="62"/>
      <c r="HO160" s="62"/>
      <c r="HP160" s="62"/>
      <c r="HQ160" s="62"/>
      <c r="HR160" s="62"/>
      <c r="HS160" s="62"/>
      <c r="HT160" s="62"/>
      <c r="HU160" s="62"/>
      <c r="HV160" s="62"/>
      <c r="HW160" s="62"/>
    </row>
    <row r="161" spans="1:231" ht="33.75">
      <c r="A161" s="78" t="s">
        <v>102</v>
      </c>
      <c r="B161" s="78" t="s">
        <v>99</v>
      </c>
      <c r="C161" s="78" t="s">
        <v>99</v>
      </c>
      <c r="D161" s="78" t="s">
        <v>69</v>
      </c>
      <c r="E161" s="78" t="s">
        <v>131</v>
      </c>
      <c r="F161" s="79"/>
      <c r="G161" s="80"/>
      <c r="H161" s="80"/>
      <c r="I161" s="80"/>
      <c r="J161" s="80"/>
      <c r="K161" s="80"/>
      <c r="L161" s="80"/>
      <c r="M161" s="80"/>
      <c r="N161" s="80"/>
      <c r="O161" s="80"/>
      <c r="P161" s="81" t="s">
        <v>173</v>
      </c>
      <c r="Q161" s="81"/>
      <c r="R161" s="81"/>
      <c r="S161" s="81"/>
      <c r="T161" s="81"/>
      <c r="U161" s="81"/>
      <c r="V161" s="81"/>
      <c r="W161" s="81"/>
      <c r="X161" s="81"/>
      <c r="Y161" s="81"/>
      <c r="Z161" s="81"/>
      <c r="AA161" s="81"/>
      <c r="AB161" s="40">
        <f t="shared" si="4"/>
        <v>0</v>
      </c>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86"/>
      <c r="CH161" s="86"/>
      <c r="CI161" s="86"/>
      <c r="CJ161" s="86"/>
      <c r="CK161" s="86"/>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88"/>
      <c r="FD161" s="9"/>
      <c r="FE161" s="9"/>
      <c r="FF161" s="9"/>
      <c r="FG161" s="9"/>
      <c r="FH161" s="9"/>
      <c r="FI161" s="120"/>
      <c r="FJ161" s="120"/>
      <c r="FK161" s="120"/>
      <c r="FL161" s="120"/>
      <c r="FM161" s="120"/>
      <c r="FN161" s="120"/>
      <c r="FO161" s="120"/>
      <c r="FP161" s="120"/>
      <c r="FQ161" s="120"/>
      <c r="FR161" s="120"/>
      <c r="FS161" s="120"/>
      <c r="FT161" s="120"/>
      <c r="FU161" s="121"/>
      <c r="FV161" s="120"/>
      <c r="FW161" s="120"/>
      <c r="FX161" s="120"/>
      <c r="FY161" s="120"/>
      <c r="FZ161" s="120"/>
      <c r="GA161" s="120"/>
      <c r="GB161" s="120"/>
      <c r="GC161" s="120"/>
      <c r="GD161" s="120"/>
      <c r="GE161" s="120"/>
      <c r="GF161" s="120"/>
      <c r="GG161" s="120"/>
      <c r="GH161" s="120"/>
      <c r="GI161" s="120"/>
      <c r="GJ161" s="120"/>
      <c r="GK161" s="120"/>
      <c r="GL161" s="120"/>
      <c r="GM161" s="120"/>
      <c r="GN161" s="120"/>
      <c r="GO161" s="120"/>
      <c r="GP161" s="120"/>
      <c r="GQ161" s="120"/>
      <c r="GR161" s="120"/>
      <c r="GS161" s="120"/>
      <c r="GT161" s="120"/>
      <c r="GU161" s="120"/>
      <c r="GV161" s="120"/>
      <c r="GW161" s="120"/>
      <c r="GX161" s="120"/>
      <c r="GY161" s="120"/>
      <c r="GZ161" s="120"/>
      <c r="HA161" s="120"/>
      <c r="HB161" s="120"/>
      <c r="HC161" s="27"/>
      <c r="HD161" s="120"/>
      <c r="HE161" s="120"/>
      <c r="HF161" s="120"/>
      <c r="HG161" s="120"/>
      <c r="HH161" s="120"/>
      <c r="HI161" s="120"/>
      <c r="HJ161" s="27"/>
      <c r="HK161" s="27"/>
      <c r="HL161" s="27"/>
      <c r="HM161" s="27"/>
      <c r="HN161" s="27"/>
      <c r="HO161" s="27"/>
      <c r="HP161" s="27"/>
      <c r="HQ161" s="11"/>
      <c r="HR161" s="11"/>
      <c r="HS161" s="11"/>
      <c r="HT161" s="11"/>
      <c r="HU161" s="11"/>
      <c r="HV161" s="11"/>
      <c r="HW161" s="11"/>
    </row>
    <row r="162" spans="1:231" s="65" customFormat="1" ht="180">
      <c r="A162" s="58" t="s">
        <v>102</v>
      </c>
      <c r="B162" s="58" t="s">
        <v>99</v>
      </c>
      <c r="C162" s="58" t="s">
        <v>99</v>
      </c>
      <c r="D162" s="58" t="s">
        <v>69</v>
      </c>
      <c r="E162" s="58" t="s">
        <v>131</v>
      </c>
      <c r="F162" s="3">
        <v>2019005810172</v>
      </c>
      <c r="G162" s="58" t="s">
        <v>314</v>
      </c>
      <c r="H162" s="58" t="s">
        <v>209</v>
      </c>
      <c r="I162" s="58"/>
      <c r="J162" s="58"/>
      <c r="K162" s="58"/>
      <c r="L162" s="58"/>
      <c r="M162" s="58"/>
      <c r="N162" s="58"/>
      <c r="O162" s="58"/>
      <c r="P162" s="4" t="s">
        <v>248</v>
      </c>
      <c r="Q162" s="39">
        <f t="shared" si="3"/>
        <v>250000000</v>
      </c>
      <c r="R162" s="225" t="s">
        <v>856</v>
      </c>
      <c r="S162" s="225" t="s">
        <v>857</v>
      </c>
      <c r="T162" s="227" t="s">
        <v>858</v>
      </c>
      <c r="U162" s="227" t="s">
        <v>859</v>
      </c>
      <c r="V162" s="228">
        <v>43892</v>
      </c>
      <c r="W162" s="228">
        <v>43983</v>
      </c>
      <c r="X162" s="225">
        <v>250000000</v>
      </c>
      <c r="Y162" s="225" t="s">
        <v>841</v>
      </c>
      <c r="Z162" s="225" t="s">
        <v>842</v>
      </c>
      <c r="AA162" s="225"/>
      <c r="AB162" s="40">
        <f t="shared" si="4"/>
        <v>250000000</v>
      </c>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177">
        <v>250000000</v>
      </c>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91"/>
      <c r="CM162" s="91"/>
      <c r="CN162" s="91"/>
      <c r="CO162" s="91"/>
      <c r="CP162" s="91"/>
      <c r="CQ162" s="91"/>
      <c r="CR162" s="91"/>
      <c r="CS162" s="91"/>
      <c r="CT162" s="91"/>
      <c r="CU162" s="91"/>
      <c r="CV162" s="91"/>
      <c r="CW162" s="91"/>
      <c r="CX162" s="91"/>
      <c r="CY162" s="91"/>
      <c r="CZ162" s="91"/>
      <c r="DA162" s="91"/>
      <c r="DB162" s="91"/>
      <c r="DC162" s="91"/>
      <c r="DD162" s="91"/>
      <c r="DE162" s="91"/>
      <c r="DF162" s="91"/>
      <c r="DG162" s="91"/>
      <c r="DH162" s="91"/>
      <c r="DI162" s="91"/>
      <c r="DJ162" s="91"/>
      <c r="DK162" s="91"/>
      <c r="DL162" s="91"/>
      <c r="DM162" s="91"/>
      <c r="DN162" s="91"/>
      <c r="DO162" s="91"/>
      <c r="DP162" s="91"/>
      <c r="DQ162" s="91"/>
      <c r="DR162" s="91"/>
      <c r="DS162" s="91"/>
      <c r="DT162" s="91"/>
      <c r="DU162" s="91"/>
      <c r="DV162" s="91"/>
      <c r="DW162" s="91"/>
      <c r="DX162" s="91"/>
      <c r="DY162" s="91"/>
      <c r="DZ162" s="91"/>
      <c r="EA162" s="91"/>
      <c r="EB162" s="91"/>
      <c r="EC162" s="91"/>
      <c r="ED162" s="91"/>
      <c r="EE162" s="91"/>
      <c r="EF162" s="91"/>
      <c r="EG162" s="91"/>
      <c r="EH162" s="91"/>
      <c r="EI162" s="91"/>
      <c r="EJ162" s="91"/>
      <c r="EK162" s="91"/>
      <c r="EL162" s="91"/>
      <c r="EM162" s="91"/>
      <c r="EN162" s="91"/>
      <c r="EO162" s="91"/>
      <c r="EP162" s="91"/>
      <c r="EQ162" s="91"/>
      <c r="ER162" s="91"/>
      <c r="ES162" s="91"/>
      <c r="ET162" s="91"/>
      <c r="EU162" s="91"/>
      <c r="EV162" s="91"/>
      <c r="EW162" s="91"/>
      <c r="EX162" s="91"/>
      <c r="EY162" s="91"/>
      <c r="EZ162" s="91"/>
      <c r="FA162" s="91"/>
      <c r="FB162" s="91"/>
      <c r="FC162" s="91"/>
      <c r="FD162" s="91"/>
      <c r="FE162" s="91"/>
      <c r="FF162" s="91"/>
      <c r="FG162" s="91"/>
      <c r="FH162" s="91"/>
      <c r="FI162" s="91"/>
      <c r="FJ162" s="91"/>
      <c r="FK162" s="91"/>
      <c r="FL162" s="91"/>
      <c r="FM162" s="91"/>
      <c r="FN162" s="91"/>
      <c r="FO162" s="91"/>
      <c r="FP162" s="91"/>
      <c r="FQ162" s="91"/>
      <c r="FR162" s="91"/>
      <c r="FS162" s="91"/>
      <c r="FT162" s="91"/>
      <c r="FU162" s="92"/>
      <c r="FV162" s="91"/>
      <c r="FW162" s="91"/>
      <c r="FX162" s="91"/>
      <c r="FY162" s="91"/>
      <c r="FZ162" s="91"/>
      <c r="GA162" s="91"/>
      <c r="GB162" s="91"/>
      <c r="GC162" s="91"/>
      <c r="GD162" s="91"/>
      <c r="GE162" s="91"/>
      <c r="GF162" s="91"/>
      <c r="GG162" s="91"/>
      <c r="GH162" s="91"/>
      <c r="GI162" s="91"/>
      <c r="GJ162" s="91"/>
      <c r="GK162" s="91"/>
      <c r="GL162" s="91"/>
      <c r="GM162" s="91"/>
      <c r="GN162" s="91"/>
      <c r="GO162" s="91"/>
      <c r="GP162" s="91"/>
      <c r="GQ162" s="91"/>
      <c r="GR162" s="91"/>
      <c r="GS162" s="91"/>
      <c r="GT162" s="91"/>
      <c r="GU162" s="91"/>
      <c r="GV162" s="91"/>
      <c r="GW162" s="91"/>
      <c r="GX162" s="91"/>
      <c r="GY162" s="91"/>
      <c r="GZ162" s="91"/>
      <c r="HA162" s="91"/>
      <c r="HB162" s="91"/>
      <c r="HC162" s="62"/>
      <c r="HD162" s="91"/>
      <c r="HE162" s="91"/>
      <c r="HF162" s="91"/>
      <c r="HG162" s="91"/>
      <c r="HH162" s="91"/>
      <c r="HI162" s="91"/>
      <c r="HJ162" s="62"/>
      <c r="HK162" s="62"/>
      <c r="HL162" s="62"/>
      <c r="HM162" s="62"/>
      <c r="HN162" s="62"/>
      <c r="HO162" s="62"/>
      <c r="HP162" s="62"/>
      <c r="HQ162" s="62"/>
      <c r="HR162" s="62"/>
      <c r="HS162" s="62"/>
      <c r="HT162" s="62"/>
      <c r="HU162" s="62"/>
      <c r="HV162" s="62"/>
      <c r="HW162" s="62"/>
    </row>
    <row r="163" spans="1:231" s="65" customFormat="1" ht="409.5">
      <c r="A163" s="58" t="s">
        <v>102</v>
      </c>
      <c r="B163" s="58" t="s">
        <v>99</v>
      </c>
      <c r="C163" s="58" t="s">
        <v>99</v>
      </c>
      <c r="D163" s="58" t="s">
        <v>69</v>
      </c>
      <c r="E163" s="58" t="s">
        <v>131</v>
      </c>
      <c r="F163" s="3">
        <v>2019005810149</v>
      </c>
      <c r="G163" s="58" t="s">
        <v>315</v>
      </c>
      <c r="H163" s="58" t="s">
        <v>209</v>
      </c>
      <c r="I163" s="58"/>
      <c r="J163" s="58"/>
      <c r="K163" s="58"/>
      <c r="L163" s="58"/>
      <c r="M163" s="58"/>
      <c r="N163" s="58"/>
      <c r="O163" s="58"/>
      <c r="P163" s="4" t="s">
        <v>249</v>
      </c>
      <c r="Q163" s="124">
        <f t="shared" si="3"/>
        <v>249973000</v>
      </c>
      <c r="R163" s="226" t="s">
        <v>860</v>
      </c>
      <c r="S163" s="226" t="s">
        <v>861</v>
      </c>
      <c r="T163" s="229" t="s">
        <v>868</v>
      </c>
      <c r="U163" s="226" t="s">
        <v>862</v>
      </c>
      <c r="V163" s="228">
        <v>43864</v>
      </c>
      <c r="W163" s="228">
        <v>43953</v>
      </c>
      <c r="X163" s="226">
        <v>249973000</v>
      </c>
      <c r="Y163" s="225" t="s">
        <v>841</v>
      </c>
      <c r="Z163" s="225" t="s">
        <v>842</v>
      </c>
      <c r="AA163" s="226" t="s">
        <v>863</v>
      </c>
      <c r="AB163" s="40">
        <f t="shared" si="4"/>
        <v>249973000</v>
      </c>
      <c r="AC163" s="61"/>
      <c r="AD163" s="61"/>
      <c r="AE163" s="61"/>
      <c r="AF163" s="61"/>
      <c r="AG163" s="61"/>
      <c r="AH163" s="61"/>
      <c r="AI163" s="61"/>
      <c r="AJ163" s="61"/>
      <c r="AK163" s="61"/>
      <c r="AL163" s="61"/>
      <c r="AM163" s="61"/>
      <c r="AN163" s="61"/>
      <c r="AO163" s="61"/>
      <c r="AP163" s="61"/>
      <c r="AQ163" s="61">
        <v>5000000</v>
      </c>
      <c r="AR163" s="61"/>
      <c r="AS163" s="61"/>
      <c r="AT163" s="61"/>
      <c r="AU163" s="61"/>
      <c r="AV163" s="61"/>
      <c r="AW163" s="61"/>
      <c r="AX163" s="61"/>
      <c r="AY163" s="61"/>
      <c r="AZ163" s="61"/>
      <c r="BA163" s="61">
        <v>5502861</v>
      </c>
      <c r="BB163" s="177">
        <f>286048739-50000000</f>
        <v>236048739</v>
      </c>
      <c r="BC163" s="61">
        <v>3421400</v>
      </c>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91"/>
      <c r="CM163" s="91"/>
      <c r="CN163" s="91"/>
      <c r="CO163" s="91"/>
      <c r="CP163" s="91"/>
      <c r="CQ163" s="91"/>
      <c r="CR163" s="91"/>
      <c r="CS163" s="91"/>
      <c r="CT163" s="91"/>
      <c r="CU163" s="91"/>
      <c r="CV163" s="91"/>
      <c r="CW163" s="91"/>
      <c r="CX163" s="91"/>
      <c r="CY163" s="91"/>
      <c r="CZ163" s="91"/>
      <c r="DA163" s="91"/>
      <c r="DB163" s="91"/>
      <c r="DC163" s="91"/>
      <c r="DD163" s="91"/>
      <c r="DE163" s="91"/>
      <c r="DF163" s="91"/>
      <c r="DG163" s="91"/>
      <c r="DH163" s="91"/>
      <c r="DI163" s="91"/>
      <c r="DJ163" s="91"/>
      <c r="DK163" s="91"/>
      <c r="DL163" s="91"/>
      <c r="DM163" s="91"/>
      <c r="DN163" s="91"/>
      <c r="DO163" s="91"/>
      <c r="DP163" s="91"/>
      <c r="DQ163" s="91"/>
      <c r="DR163" s="91"/>
      <c r="DS163" s="91"/>
      <c r="DT163" s="91"/>
      <c r="DU163" s="91"/>
      <c r="DV163" s="91"/>
      <c r="DW163" s="91"/>
      <c r="DX163" s="91"/>
      <c r="DY163" s="91"/>
      <c r="DZ163" s="91"/>
      <c r="EA163" s="91"/>
      <c r="EB163" s="91"/>
      <c r="EC163" s="91"/>
      <c r="ED163" s="91"/>
      <c r="EE163" s="91"/>
      <c r="EF163" s="91"/>
      <c r="EG163" s="91"/>
      <c r="EH163" s="91"/>
      <c r="EI163" s="91"/>
      <c r="EJ163" s="91"/>
      <c r="EK163" s="91"/>
      <c r="EL163" s="91"/>
      <c r="EM163" s="91"/>
      <c r="EN163" s="91"/>
      <c r="EO163" s="91"/>
      <c r="EP163" s="91"/>
      <c r="EQ163" s="91"/>
      <c r="ER163" s="91"/>
      <c r="ES163" s="91"/>
      <c r="ET163" s="91"/>
      <c r="EU163" s="91"/>
      <c r="EV163" s="122"/>
      <c r="EW163" s="122"/>
      <c r="EX163" s="122"/>
      <c r="EY163" s="122"/>
      <c r="EZ163" s="122"/>
      <c r="FA163" s="122"/>
      <c r="FB163" s="122"/>
      <c r="FC163" s="122"/>
      <c r="FD163" s="122"/>
      <c r="FE163" s="122"/>
      <c r="FF163" s="122"/>
      <c r="FG163" s="122"/>
      <c r="FH163" s="122"/>
      <c r="FI163" s="122"/>
      <c r="FJ163" s="122"/>
      <c r="FK163" s="122"/>
      <c r="FL163" s="122"/>
      <c r="FM163" s="122"/>
      <c r="FN163" s="122"/>
      <c r="FO163" s="122"/>
      <c r="FP163" s="122"/>
      <c r="FQ163" s="122"/>
      <c r="FR163" s="122"/>
      <c r="FS163" s="122"/>
      <c r="FT163" s="122"/>
      <c r="FU163" s="123"/>
      <c r="FV163" s="122"/>
      <c r="FW163" s="122"/>
      <c r="FX163" s="122"/>
      <c r="FY163" s="122"/>
      <c r="FZ163" s="122"/>
      <c r="GA163" s="122"/>
      <c r="GB163" s="122"/>
      <c r="GC163" s="122"/>
      <c r="GD163" s="122"/>
      <c r="GE163" s="122"/>
      <c r="GF163" s="122"/>
      <c r="GG163" s="122"/>
      <c r="GH163" s="122"/>
      <c r="GI163" s="122"/>
      <c r="GJ163" s="122"/>
      <c r="GK163" s="122"/>
      <c r="GL163" s="122"/>
      <c r="GM163" s="122"/>
      <c r="GN163" s="122"/>
      <c r="GO163" s="122"/>
      <c r="GP163" s="122"/>
      <c r="GQ163" s="122"/>
      <c r="GR163" s="122"/>
      <c r="GS163" s="122"/>
      <c r="GT163" s="122"/>
      <c r="GU163" s="122"/>
      <c r="GV163" s="122"/>
      <c r="GW163" s="122"/>
      <c r="GX163" s="122"/>
      <c r="GY163" s="122"/>
      <c r="GZ163" s="122"/>
      <c r="HA163" s="122"/>
      <c r="HB163" s="122"/>
      <c r="HC163" s="64"/>
      <c r="HD163" s="122"/>
      <c r="HE163" s="122"/>
      <c r="HF163" s="122"/>
      <c r="HG163" s="122"/>
      <c r="HH163" s="122"/>
      <c r="HI163" s="122"/>
      <c r="HJ163" s="64"/>
      <c r="HK163" s="64"/>
      <c r="HL163" s="64"/>
      <c r="HM163" s="64"/>
      <c r="HN163" s="64"/>
      <c r="HO163" s="64"/>
      <c r="HP163" s="64"/>
      <c r="HQ163" s="64"/>
      <c r="HR163" s="64"/>
      <c r="HS163" s="64"/>
      <c r="HT163" s="64"/>
      <c r="HU163" s="64"/>
      <c r="HV163" s="64"/>
      <c r="HW163" s="64"/>
    </row>
    <row r="164" spans="1:231" s="65" customFormat="1" ht="56.25">
      <c r="A164" s="58" t="s">
        <v>102</v>
      </c>
      <c r="B164" s="58" t="s">
        <v>99</v>
      </c>
      <c r="C164" s="58" t="s">
        <v>99</v>
      </c>
      <c r="D164" s="58" t="s">
        <v>69</v>
      </c>
      <c r="E164" s="58" t="s">
        <v>131</v>
      </c>
      <c r="F164" s="125">
        <v>2019005810057</v>
      </c>
      <c r="G164" s="58" t="s">
        <v>316</v>
      </c>
      <c r="H164" s="58" t="s">
        <v>209</v>
      </c>
      <c r="I164" s="58"/>
      <c r="J164" s="58"/>
      <c r="K164" s="58"/>
      <c r="L164" s="58"/>
      <c r="M164" s="58"/>
      <c r="N164" s="58"/>
      <c r="O164" s="58"/>
      <c r="P164" s="126" t="s">
        <v>317</v>
      </c>
      <c r="Q164" s="39">
        <f t="shared" si="3"/>
        <v>336235000</v>
      </c>
      <c r="R164" s="225" t="s">
        <v>864</v>
      </c>
      <c r="S164" s="225" t="s">
        <v>865</v>
      </c>
      <c r="T164" s="225" t="s">
        <v>866</v>
      </c>
      <c r="U164" s="225" t="s">
        <v>867</v>
      </c>
      <c r="V164" s="228">
        <v>43892</v>
      </c>
      <c r="W164" s="228">
        <v>43983</v>
      </c>
      <c r="X164" s="225">
        <v>336235000</v>
      </c>
      <c r="Y164" s="225" t="s">
        <v>841</v>
      </c>
      <c r="Z164" s="225" t="s">
        <v>842</v>
      </c>
      <c r="AA164" s="225"/>
      <c r="AB164" s="40">
        <f t="shared" si="4"/>
        <v>336235000</v>
      </c>
      <c r="AC164" s="61"/>
      <c r="AD164" s="61"/>
      <c r="AE164" s="61"/>
      <c r="AF164" s="61"/>
      <c r="AG164" s="61"/>
      <c r="AH164" s="61"/>
      <c r="AI164" s="61"/>
      <c r="AJ164" s="61"/>
      <c r="AK164" s="61"/>
      <c r="AL164" s="61"/>
      <c r="AM164" s="61"/>
      <c r="AN164" s="178"/>
      <c r="AO164" s="61"/>
      <c r="AP164" s="61"/>
      <c r="AQ164" s="61"/>
      <c r="AR164" s="61"/>
      <c r="AS164" s="61"/>
      <c r="AT164" s="61"/>
      <c r="AU164" s="61"/>
      <c r="AV164" s="61"/>
      <c r="AW164" s="61"/>
      <c r="AX164" s="61">
        <v>86535000</v>
      </c>
      <c r="AY164" s="61"/>
      <c r="AZ164" s="61"/>
      <c r="BA164" s="61"/>
      <c r="BB164" s="177">
        <f>299700000-50000000</f>
        <v>249700000</v>
      </c>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91"/>
      <c r="CM164" s="91"/>
      <c r="CN164" s="91"/>
      <c r="CO164" s="91"/>
      <c r="CP164" s="91"/>
      <c r="CQ164" s="91"/>
      <c r="CR164" s="91"/>
      <c r="CS164" s="91"/>
      <c r="CT164" s="91"/>
      <c r="CU164" s="91"/>
      <c r="CV164" s="91"/>
      <c r="CW164" s="91"/>
      <c r="CX164" s="91"/>
      <c r="CY164" s="91"/>
      <c r="CZ164" s="91"/>
      <c r="DA164" s="91"/>
      <c r="DB164" s="91"/>
      <c r="DC164" s="91"/>
      <c r="DD164" s="91"/>
      <c r="DE164" s="91"/>
      <c r="DF164" s="91"/>
      <c r="DG164" s="91"/>
      <c r="DH164" s="91"/>
      <c r="DI164" s="91"/>
      <c r="DJ164" s="91"/>
      <c r="DK164" s="91"/>
      <c r="DL164" s="91"/>
      <c r="DM164" s="91"/>
      <c r="DN164" s="91"/>
      <c r="DO164" s="91"/>
      <c r="DP164" s="91"/>
      <c r="DQ164" s="91"/>
      <c r="DR164" s="91"/>
      <c r="DS164" s="91"/>
      <c r="DT164" s="91"/>
      <c r="DU164" s="91"/>
      <c r="DV164" s="91"/>
      <c r="DW164" s="91"/>
      <c r="DX164" s="91"/>
      <c r="DY164" s="91"/>
      <c r="DZ164" s="91"/>
      <c r="EA164" s="91"/>
      <c r="EB164" s="91"/>
      <c r="EC164" s="91"/>
      <c r="ED164" s="91"/>
      <c r="EE164" s="91"/>
      <c r="EF164" s="91"/>
      <c r="EG164" s="91"/>
      <c r="EH164" s="91"/>
      <c r="EI164" s="91"/>
      <c r="EJ164" s="91"/>
      <c r="EK164" s="91"/>
      <c r="EL164" s="91"/>
      <c r="EM164" s="91"/>
      <c r="EN164" s="91"/>
      <c r="EO164" s="91"/>
      <c r="EP164" s="91"/>
      <c r="EQ164" s="91"/>
      <c r="ER164" s="91"/>
      <c r="ES164" s="91"/>
      <c r="ET164" s="91"/>
      <c r="EU164" s="91"/>
      <c r="EV164" s="91"/>
      <c r="EW164" s="91"/>
      <c r="EX164" s="91"/>
      <c r="EY164" s="91"/>
      <c r="EZ164" s="91"/>
      <c r="FA164" s="91"/>
      <c r="FB164" s="91"/>
      <c r="FC164" s="91"/>
      <c r="FD164" s="91"/>
      <c r="FE164" s="91"/>
      <c r="FF164" s="91"/>
      <c r="FG164" s="91"/>
      <c r="FH164" s="91"/>
      <c r="FI164" s="91"/>
      <c r="FJ164" s="91"/>
      <c r="FK164" s="91"/>
      <c r="FL164" s="91"/>
      <c r="FM164" s="91"/>
      <c r="FN164" s="91"/>
      <c r="FO164" s="91"/>
      <c r="FP164" s="91"/>
      <c r="FQ164" s="91"/>
      <c r="FR164" s="91"/>
      <c r="FS164" s="91"/>
      <c r="FT164" s="91"/>
      <c r="FU164" s="92"/>
      <c r="FV164" s="91"/>
      <c r="FW164" s="91"/>
      <c r="FX164" s="91"/>
      <c r="FY164" s="91"/>
      <c r="FZ164" s="91"/>
      <c r="GA164" s="91"/>
      <c r="GB164" s="91"/>
      <c r="GC164" s="91"/>
      <c r="GD164" s="91"/>
      <c r="GE164" s="91"/>
      <c r="GF164" s="91"/>
      <c r="GG164" s="91"/>
      <c r="GH164" s="91"/>
      <c r="GI164" s="91"/>
      <c r="GJ164" s="91"/>
      <c r="GK164" s="91"/>
      <c r="GL164" s="91"/>
      <c r="GM164" s="91"/>
      <c r="GN164" s="91"/>
      <c r="GO164" s="91"/>
      <c r="GP164" s="91"/>
      <c r="GQ164" s="91"/>
      <c r="GR164" s="91"/>
      <c r="GS164" s="91"/>
      <c r="GT164" s="91"/>
      <c r="GU164" s="91"/>
      <c r="GV164" s="91"/>
      <c r="GW164" s="91"/>
      <c r="GX164" s="91"/>
      <c r="GY164" s="91"/>
      <c r="GZ164" s="91"/>
      <c r="HA164" s="91"/>
      <c r="HB164" s="91"/>
      <c r="HC164" s="62"/>
      <c r="HD164" s="91"/>
      <c r="HE164" s="91"/>
      <c r="HF164" s="91"/>
      <c r="HG164" s="91"/>
      <c r="HH164" s="91"/>
      <c r="HI164" s="91"/>
      <c r="HJ164" s="62"/>
      <c r="HK164" s="62"/>
      <c r="HL164" s="62"/>
      <c r="HM164" s="62"/>
      <c r="HN164" s="62"/>
      <c r="HO164" s="62"/>
      <c r="HP164" s="62"/>
      <c r="HQ164" s="62"/>
      <c r="HR164" s="62"/>
      <c r="HS164" s="62"/>
      <c r="HT164" s="62"/>
      <c r="HU164" s="62"/>
      <c r="HV164" s="62"/>
      <c r="HW164" s="62"/>
    </row>
    <row r="165" spans="1:231">
      <c r="A165" s="28" t="s">
        <v>114</v>
      </c>
      <c r="B165" s="28"/>
      <c r="C165" s="28"/>
      <c r="D165" s="28"/>
      <c r="E165" s="28"/>
      <c r="F165" s="29"/>
      <c r="G165" s="30"/>
      <c r="H165" s="30"/>
      <c r="I165" s="30"/>
      <c r="J165" s="30"/>
      <c r="K165" s="30"/>
      <c r="L165" s="30"/>
      <c r="M165" s="30"/>
      <c r="N165" s="30"/>
      <c r="O165" s="30"/>
      <c r="P165" s="31" t="s">
        <v>174</v>
      </c>
      <c r="Q165" s="31"/>
      <c r="R165" s="31"/>
      <c r="S165" s="31"/>
      <c r="T165" s="31"/>
      <c r="U165" s="31"/>
      <c r="V165" s="31"/>
      <c r="W165" s="31"/>
      <c r="X165" s="31"/>
      <c r="Y165" s="31"/>
      <c r="Z165" s="31"/>
      <c r="AA165" s="31"/>
      <c r="AB165" s="40">
        <f t="shared" si="4"/>
        <v>0</v>
      </c>
      <c r="AC165" s="66"/>
      <c r="AD165" s="66"/>
      <c r="AE165" s="66"/>
      <c r="AF165" s="66"/>
      <c r="AG165" s="66"/>
      <c r="AH165" s="66"/>
      <c r="AI165" s="66"/>
      <c r="AJ165" s="66"/>
      <c r="AK165" s="67"/>
      <c r="AL165" s="67"/>
      <c r="AM165" s="67"/>
      <c r="AN165" s="67"/>
      <c r="AO165" s="67"/>
      <c r="AP165" s="67"/>
      <c r="AQ165" s="67"/>
      <c r="AR165" s="67"/>
      <c r="AS165" s="67"/>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c r="HM165" s="11"/>
      <c r="HN165" s="11"/>
      <c r="HO165" s="11"/>
      <c r="HP165" s="11"/>
      <c r="HQ165" s="11"/>
      <c r="HR165" s="11"/>
      <c r="HS165" s="11"/>
      <c r="HT165" s="11"/>
      <c r="HU165" s="11"/>
      <c r="HV165" s="11"/>
      <c r="HW165" s="11"/>
    </row>
    <row r="166" spans="1:231">
      <c r="A166" s="35" t="s">
        <v>114</v>
      </c>
      <c r="B166" s="35" t="s">
        <v>71</v>
      </c>
      <c r="C166" s="35"/>
      <c r="D166" s="35"/>
      <c r="E166" s="35"/>
      <c r="F166" s="84"/>
      <c r="G166" s="37"/>
      <c r="H166" s="37"/>
      <c r="I166" s="37"/>
      <c r="J166" s="37"/>
      <c r="K166" s="37"/>
      <c r="L166" s="37"/>
      <c r="M166" s="37"/>
      <c r="N166" s="37"/>
      <c r="O166" s="37"/>
      <c r="P166" s="38" t="s">
        <v>95</v>
      </c>
      <c r="Q166" s="38"/>
      <c r="R166" s="38"/>
      <c r="S166" s="38"/>
      <c r="T166" s="38"/>
      <c r="U166" s="38"/>
      <c r="V166" s="38"/>
      <c r="W166" s="38"/>
      <c r="X166" s="38"/>
      <c r="Y166" s="38"/>
      <c r="Z166" s="38"/>
      <c r="AA166" s="38"/>
      <c r="AB166" s="40">
        <f t="shared" si="4"/>
        <v>0</v>
      </c>
      <c r="AC166" s="67"/>
      <c r="AD166" s="67"/>
      <c r="AE166" s="67"/>
      <c r="AF166" s="67"/>
      <c r="AG166" s="67"/>
      <c r="AH166" s="67"/>
      <c r="AI166" s="67"/>
      <c r="AJ166" s="67"/>
      <c r="AK166" s="67"/>
      <c r="AL166" s="67"/>
      <c r="AM166" s="67"/>
      <c r="AN166" s="67"/>
      <c r="AO166" s="67"/>
      <c r="AP166" s="67"/>
      <c r="AQ166" s="67"/>
      <c r="AR166" s="67"/>
      <c r="AS166" s="67"/>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7"/>
      <c r="CB166" s="66"/>
      <c r="CC166" s="66"/>
      <c r="CD166" s="66"/>
      <c r="CE166" s="66"/>
      <c r="CF166" s="66"/>
      <c r="CG166" s="66"/>
      <c r="CH166" s="66"/>
      <c r="CI166" s="66"/>
      <c r="CJ166" s="66"/>
      <c r="CK166" s="66"/>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row>
    <row r="167" spans="1:231">
      <c r="A167" s="43" t="s">
        <v>114</v>
      </c>
      <c r="B167" s="43" t="s">
        <v>71</v>
      </c>
      <c r="C167" s="43" t="s">
        <v>73</v>
      </c>
      <c r="D167" s="43"/>
      <c r="E167" s="43"/>
      <c r="F167" s="44"/>
      <c r="G167" s="43"/>
      <c r="H167" s="45"/>
      <c r="I167" s="45"/>
      <c r="J167" s="45"/>
      <c r="K167" s="45"/>
      <c r="L167" s="45"/>
      <c r="M167" s="45"/>
      <c r="N167" s="45"/>
      <c r="O167" s="45"/>
      <c r="P167" s="46" t="s">
        <v>74</v>
      </c>
      <c r="Q167" s="46"/>
      <c r="R167" s="46"/>
      <c r="S167" s="46"/>
      <c r="T167" s="46"/>
      <c r="U167" s="46"/>
      <c r="V167" s="46"/>
      <c r="W167" s="46"/>
      <c r="X167" s="46"/>
      <c r="Y167" s="46"/>
      <c r="Z167" s="46"/>
      <c r="AA167" s="46"/>
      <c r="AB167" s="40">
        <f t="shared" si="4"/>
        <v>0</v>
      </c>
      <c r="AC167" s="67"/>
      <c r="AD167" s="67"/>
      <c r="AE167" s="67"/>
      <c r="AF167" s="67"/>
      <c r="AG167" s="67"/>
      <c r="AH167" s="67"/>
      <c r="AI167" s="67"/>
      <c r="AJ167" s="67"/>
      <c r="AK167" s="67"/>
      <c r="AL167" s="67"/>
      <c r="AM167" s="67"/>
      <c r="AN167" s="67"/>
      <c r="AO167" s="67"/>
      <c r="AP167" s="67"/>
      <c r="AQ167" s="67"/>
      <c r="AR167" s="67"/>
      <c r="AS167" s="67"/>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7"/>
      <c r="CB167" s="66"/>
      <c r="CC167" s="66"/>
      <c r="CD167" s="66"/>
      <c r="CE167" s="66"/>
      <c r="CF167" s="66"/>
      <c r="CG167" s="66"/>
      <c r="CH167" s="66"/>
      <c r="CI167" s="66"/>
      <c r="CJ167" s="66"/>
      <c r="CK167" s="66"/>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7"/>
      <c r="EU167" s="27"/>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row>
    <row r="168" spans="1:231">
      <c r="A168" s="70" t="s">
        <v>114</v>
      </c>
      <c r="B168" s="70" t="s">
        <v>71</v>
      </c>
      <c r="C168" s="70" t="s">
        <v>73</v>
      </c>
      <c r="D168" s="70" t="s">
        <v>75</v>
      </c>
      <c r="E168" s="70"/>
      <c r="F168" s="85"/>
      <c r="G168" s="72"/>
      <c r="H168" s="72"/>
      <c r="I168" s="72"/>
      <c r="J168" s="72"/>
      <c r="K168" s="72"/>
      <c r="L168" s="72"/>
      <c r="M168" s="72"/>
      <c r="N168" s="72"/>
      <c r="O168" s="72"/>
      <c r="P168" s="73" t="s">
        <v>76</v>
      </c>
      <c r="Q168" s="73"/>
      <c r="R168" s="73"/>
      <c r="S168" s="73"/>
      <c r="T168" s="73"/>
      <c r="U168" s="73"/>
      <c r="V168" s="73"/>
      <c r="W168" s="73"/>
      <c r="X168" s="73"/>
      <c r="Y168" s="73"/>
      <c r="Z168" s="73"/>
      <c r="AA168" s="73"/>
      <c r="AB168" s="40">
        <f t="shared" si="4"/>
        <v>0</v>
      </c>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11"/>
      <c r="HR168" s="11"/>
      <c r="HS168" s="11"/>
      <c r="HT168" s="11"/>
      <c r="HU168" s="11"/>
      <c r="HV168" s="11"/>
      <c r="HW168" s="11"/>
    </row>
    <row r="169" spans="1:231">
      <c r="A169" s="78" t="s">
        <v>114</v>
      </c>
      <c r="B169" s="78" t="s">
        <v>71</v>
      </c>
      <c r="C169" s="78" t="s">
        <v>73</v>
      </c>
      <c r="D169" s="78" t="s">
        <v>75</v>
      </c>
      <c r="E169" s="78" t="s">
        <v>108</v>
      </c>
      <c r="F169" s="83"/>
      <c r="G169" s="80"/>
      <c r="H169" s="80"/>
      <c r="I169" s="80"/>
      <c r="J169" s="80"/>
      <c r="K169" s="80"/>
      <c r="L169" s="80"/>
      <c r="M169" s="80"/>
      <c r="N169" s="80"/>
      <c r="O169" s="80"/>
      <c r="P169" s="81" t="s">
        <v>109</v>
      </c>
      <c r="Q169" s="81"/>
      <c r="R169" s="81"/>
      <c r="S169" s="81"/>
      <c r="T169" s="81"/>
      <c r="U169" s="81"/>
      <c r="V169" s="81"/>
      <c r="W169" s="81"/>
      <c r="X169" s="81"/>
      <c r="Y169" s="81"/>
      <c r="Z169" s="81"/>
      <c r="AA169" s="81"/>
      <c r="AB169" s="40">
        <f t="shared" si="4"/>
        <v>0</v>
      </c>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11"/>
      <c r="HR169" s="11"/>
      <c r="HS169" s="11"/>
      <c r="HT169" s="11"/>
      <c r="HU169" s="11"/>
      <c r="HV169" s="11"/>
      <c r="HW169" s="11"/>
    </row>
    <row r="170" spans="1:231" s="65" customFormat="1" ht="180">
      <c r="A170" s="58" t="s">
        <v>114</v>
      </c>
      <c r="B170" s="58" t="s">
        <v>71</v>
      </c>
      <c r="C170" s="58" t="s">
        <v>73</v>
      </c>
      <c r="D170" s="58" t="s">
        <v>75</v>
      </c>
      <c r="E170" s="58" t="s">
        <v>108</v>
      </c>
      <c r="F170" s="59">
        <v>2019005810075</v>
      </c>
      <c r="G170" s="58" t="s">
        <v>318</v>
      </c>
      <c r="H170" s="58" t="s">
        <v>208</v>
      </c>
      <c r="I170" s="58"/>
      <c r="J170" s="58"/>
      <c r="K170" s="58"/>
      <c r="L170" s="58"/>
      <c r="M170" s="58"/>
      <c r="N170" s="58"/>
      <c r="O170" s="58"/>
      <c r="P170" s="60" t="s">
        <v>193</v>
      </c>
      <c r="Q170" s="39">
        <f t="shared" si="3"/>
        <v>171044150</v>
      </c>
      <c r="R170" s="39" t="s">
        <v>444</v>
      </c>
      <c r="S170" s="195" t="s">
        <v>445</v>
      </c>
      <c r="T170" s="39" t="s">
        <v>446</v>
      </c>
      <c r="U170" s="39" t="s">
        <v>438</v>
      </c>
      <c r="V170" s="39" t="s">
        <v>447</v>
      </c>
      <c r="W170" s="39" t="s">
        <v>448</v>
      </c>
      <c r="X170" s="39">
        <v>171044150</v>
      </c>
      <c r="Y170" s="39" t="s">
        <v>441</v>
      </c>
      <c r="Z170" s="39" t="s">
        <v>442</v>
      </c>
      <c r="AA170" s="39" t="s">
        <v>443</v>
      </c>
      <c r="AB170" s="40">
        <f t="shared" si="4"/>
        <v>171044150</v>
      </c>
      <c r="AC170" s="61"/>
      <c r="AD170" s="61"/>
      <c r="AE170" s="61"/>
      <c r="AF170" s="61"/>
      <c r="AG170" s="61"/>
      <c r="AH170" s="61"/>
      <c r="AI170" s="61"/>
      <c r="AJ170" s="61"/>
      <c r="AK170" s="90">
        <v>12750000</v>
      </c>
      <c r="AL170" s="90">
        <v>3750000</v>
      </c>
      <c r="AM170" s="90">
        <v>1500000</v>
      </c>
      <c r="AN170" s="90">
        <v>105000000</v>
      </c>
      <c r="AO170" s="90">
        <v>300000</v>
      </c>
      <c r="AP170" s="90">
        <v>975000</v>
      </c>
      <c r="AQ170" s="61"/>
      <c r="AR170" s="90">
        <v>9750000</v>
      </c>
      <c r="AS170" s="90">
        <v>5380000</v>
      </c>
      <c r="AT170" s="90">
        <v>8070000</v>
      </c>
      <c r="AU170" s="61"/>
      <c r="AV170" s="61">
        <v>7500</v>
      </c>
      <c r="AW170" s="90">
        <v>2071650</v>
      </c>
      <c r="AX170" s="90">
        <v>2250000</v>
      </c>
      <c r="AY170" s="90">
        <v>750000</v>
      </c>
      <c r="AZ170" s="90">
        <v>17500000</v>
      </c>
      <c r="BA170" s="90">
        <v>900000</v>
      </c>
      <c r="BB170" s="104"/>
      <c r="BC170" s="61">
        <v>90000</v>
      </c>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4"/>
      <c r="HR170" s="64"/>
      <c r="HS170" s="64"/>
      <c r="HT170" s="64"/>
      <c r="HU170" s="64"/>
      <c r="HV170" s="64"/>
      <c r="HW170" s="64"/>
    </row>
    <row r="171" spans="1:231">
      <c r="A171" s="28" t="s">
        <v>119</v>
      </c>
      <c r="B171" s="28"/>
      <c r="C171" s="28"/>
      <c r="D171" s="28"/>
      <c r="E171" s="28"/>
      <c r="F171" s="29"/>
      <c r="G171" s="30"/>
      <c r="H171" s="30"/>
      <c r="I171" s="30"/>
      <c r="J171" s="30"/>
      <c r="K171" s="30"/>
      <c r="L171" s="30"/>
      <c r="M171" s="30"/>
      <c r="N171" s="30"/>
      <c r="O171" s="30"/>
      <c r="P171" s="31" t="s">
        <v>175</v>
      </c>
      <c r="Q171" s="31"/>
      <c r="R171" s="31"/>
      <c r="S171" s="31"/>
      <c r="T171" s="31"/>
      <c r="U171" s="31"/>
      <c r="V171" s="31"/>
      <c r="W171" s="31"/>
      <c r="X171" s="31"/>
      <c r="Y171" s="31"/>
      <c r="Z171" s="31"/>
      <c r="AA171" s="31"/>
      <c r="AB171" s="40">
        <f t="shared" si="4"/>
        <v>0</v>
      </c>
      <c r="AC171" s="66"/>
      <c r="AD171" s="66"/>
      <c r="AE171" s="66"/>
      <c r="AF171" s="66"/>
      <c r="AG171" s="66"/>
      <c r="AH171" s="66"/>
      <c r="AI171" s="66"/>
      <c r="AJ171" s="66"/>
      <c r="AK171" s="67"/>
      <c r="AL171" s="67"/>
      <c r="AM171" s="67"/>
      <c r="AN171" s="67"/>
      <c r="AO171" s="67"/>
      <c r="AP171" s="67"/>
      <c r="AQ171" s="67"/>
      <c r="AR171" s="67"/>
      <c r="AS171" s="67"/>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c r="HT171" s="11"/>
      <c r="HU171" s="11"/>
      <c r="HV171" s="11"/>
      <c r="HW171" s="11"/>
    </row>
    <row r="172" spans="1:231">
      <c r="A172" s="35" t="s">
        <v>119</v>
      </c>
      <c r="B172" s="35" t="s">
        <v>93</v>
      </c>
      <c r="C172" s="35"/>
      <c r="D172" s="35"/>
      <c r="E172" s="35"/>
      <c r="F172" s="36"/>
      <c r="G172" s="37"/>
      <c r="H172" s="37"/>
      <c r="I172" s="37"/>
      <c r="J172" s="37"/>
      <c r="K172" s="37"/>
      <c r="L172" s="37"/>
      <c r="M172" s="37"/>
      <c r="N172" s="37"/>
      <c r="O172" s="37"/>
      <c r="P172" s="38" t="s">
        <v>143</v>
      </c>
      <c r="Q172" s="38"/>
      <c r="R172" s="38"/>
      <c r="S172" s="38"/>
      <c r="T172" s="38"/>
      <c r="U172" s="38"/>
      <c r="V172" s="38"/>
      <c r="W172" s="38"/>
      <c r="X172" s="38"/>
      <c r="Y172" s="38"/>
      <c r="Z172" s="38"/>
      <c r="AA172" s="38"/>
      <c r="AB172" s="40">
        <f t="shared" si="4"/>
        <v>0</v>
      </c>
      <c r="AC172" s="67"/>
      <c r="AD172" s="67"/>
      <c r="AE172" s="67"/>
      <c r="AF172" s="67"/>
      <c r="AG172" s="67"/>
      <c r="AH172" s="67"/>
      <c r="AI172" s="67"/>
      <c r="AJ172" s="67"/>
      <c r="AK172" s="67"/>
      <c r="AL172" s="67"/>
      <c r="AM172" s="67"/>
      <c r="AN172" s="67"/>
      <c r="AO172" s="67"/>
      <c r="AP172" s="67"/>
      <c r="AQ172" s="67"/>
      <c r="AR172" s="67"/>
      <c r="AS172" s="67"/>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7"/>
      <c r="CB172" s="66"/>
      <c r="CC172" s="66"/>
      <c r="CD172" s="66"/>
      <c r="CE172" s="66"/>
      <c r="CF172" s="66"/>
      <c r="CG172" s="66"/>
      <c r="CH172" s="66"/>
      <c r="CI172" s="66"/>
      <c r="CJ172" s="66"/>
      <c r="CK172" s="66"/>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c r="ED172" s="27"/>
      <c r="EE172" s="27"/>
      <c r="EF172" s="27"/>
      <c r="EG172" s="27"/>
      <c r="EH172" s="27"/>
      <c r="EI172" s="27"/>
      <c r="EJ172" s="27"/>
      <c r="EK172" s="27"/>
      <c r="EL172" s="27"/>
      <c r="EM172" s="27"/>
      <c r="EN172" s="27"/>
      <c r="EO172" s="27"/>
      <c r="EP172" s="27"/>
      <c r="EQ172" s="27"/>
      <c r="ER172" s="27"/>
      <c r="ES172" s="27"/>
      <c r="ET172" s="27"/>
      <c r="EU172" s="27"/>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row>
    <row r="173" spans="1:231">
      <c r="A173" s="43" t="s">
        <v>119</v>
      </c>
      <c r="B173" s="43" t="s">
        <v>93</v>
      </c>
      <c r="C173" s="43" t="s">
        <v>71</v>
      </c>
      <c r="D173" s="43"/>
      <c r="E173" s="43"/>
      <c r="F173" s="44"/>
      <c r="G173" s="43"/>
      <c r="H173" s="45"/>
      <c r="I173" s="45"/>
      <c r="J173" s="45"/>
      <c r="K173" s="45"/>
      <c r="L173" s="45"/>
      <c r="M173" s="45"/>
      <c r="N173" s="45"/>
      <c r="O173" s="45"/>
      <c r="P173" s="46" t="s">
        <v>144</v>
      </c>
      <c r="Q173" s="46"/>
      <c r="R173" s="46"/>
      <c r="S173" s="46"/>
      <c r="T173" s="46"/>
      <c r="U173" s="46"/>
      <c r="V173" s="46"/>
      <c r="W173" s="46"/>
      <c r="X173" s="46"/>
      <c r="Y173" s="46"/>
      <c r="Z173" s="46"/>
      <c r="AA173" s="46"/>
      <c r="AB173" s="40">
        <f t="shared" si="4"/>
        <v>0</v>
      </c>
      <c r="AC173" s="67"/>
      <c r="AD173" s="67"/>
      <c r="AE173" s="67"/>
      <c r="AF173" s="67"/>
      <c r="AG173" s="67"/>
      <c r="AH173" s="67"/>
      <c r="AI173" s="67"/>
      <c r="AJ173" s="67"/>
      <c r="AK173" s="67"/>
      <c r="AL173" s="67"/>
      <c r="AM173" s="67"/>
      <c r="AN173" s="67"/>
      <c r="AO173" s="67"/>
      <c r="AP173" s="67"/>
      <c r="AQ173" s="67"/>
      <c r="AR173" s="67"/>
      <c r="AS173" s="67"/>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7"/>
      <c r="CB173" s="66"/>
      <c r="CC173" s="66"/>
      <c r="CD173" s="66"/>
      <c r="CE173" s="66"/>
      <c r="CF173" s="66"/>
      <c r="CG173" s="66"/>
      <c r="CH173" s="66"/>
      <c r="CI173" s="66"/>
      <c r="CJ173" s="66"/>
      <c r="CK173" s="66"/>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c r="EC173" s="27"/>
      <c r="ED173" s="27"/>
      <c r="EE173" s="27"/>
      <c r="EF173" s="27"/>
      <c r="EG173" s="27"/>
      <c r="EH173" s="27"/>
      <c r="EI173" s="27"/>
      <c r="EJ173" s="27"/>
      <c r="EK173" s="27"/>
      <c r="EL173" s="27"/>
      <c r="EM173" s="27"/>
      <c r="EN173" s="27"/>
      <c r="EO173" s="27"/>
      <c r="EP173" s="27"/>
      <c r="EQ173" s="27"/>
      <c r="ER173" s="27"/>
      <c r="ES173" s="27"/>
      <c r="ET173" s="27"/>
      <c r="EU173" s="27"/>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c r="HT173" s="11"/>
      <c r="HU173" s="11"/>
      <c r="HV173" s="11"/>
      <c r="HW173" s="11"/>
    </row>
    <row r="174" spans="1:231">
      <c r="A174" s="70" t="s">
        <v>119</v>
      </c>
      <c r="B174" s="70" t="s">
        <v>93</v>
      </c>
      <c r="C174" s="70" t="s">
        <v>71</v>
      </c>
      <c r="D174" s="70" t="s">
        <v>145</v>
      </c>
      <c r="E174" s="70"/>
      <c r="F174" s="85"/>
      <c r="G174" s="72"/>
      <c r="H174" s="72"/>
      <c r="I174" s="72"/>
      <c r="J174" s="72"/>
      <c r="K174" s="72"/>
      <c r="L174" s="72"/>
      <c r="M174" s="72"/>
      <c r="N174" s="72"/>
      <c r="O174" s="72"/>
      <c r="P174" s="73" t="s">
        <v>146</v>
      </c>
      <c r="Q174" s="73"/>
      <c r="R174" s="73"/>
      <c r="S174" s="73"/>
      <c r="T174" s="73"/>
      <c r="U174" s="73"/>
      <c r="V174" s="73"/>
      <c r="W174" s="73"/>
      <c r="X174" s="73"/>
      <c r="Y174" s="73"/>
      <c r="Z174" s="73"/>
      <c r="AA174" s="73"/>
      <c r="AB174" s="40">
        <f t="shared" si="4"/>
        <v>0</v>
      </c>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11"/>
      <c r="HR174" s="11"/>
      <c r="HS174" s="11"/>
      <c r="HT174" s="11"/>
      <c r="HU174" s="11"/>
      <c r="HV174" s="11"/>
      <c r="HW174" s="11"/>
    </row>
    <row r="175" spans="1:231">
      <c r="A175" s="78" t="s">
        <v>119</v>
      </c>
      <c r="B175" s="78" t="s">
        <v>93</v>
      </c>
      <c r="C175" s="78" t="s">
        <v>71</v>
      </c>
      <c r="D175" s="78" t="s">
        <v>145</v>
      </c>
      <c r="E175" s="78" t="s">
        <v>176</v>
      </c>
      <c r="F175" s="79"/>
      <c r="G175" s="80"/>
      <c r="H175" s="80"/>
      <c r="I175" s="80"/>
      <c r="J175" s="80"/>
      <c r="K175" s="80"/>
      <c r="L175" s="80"/>
      <c r="M175" s="80"/>
      <c r="N175" s="80"/>
      <c r="O175" s="80"/>
      <c r="P175" s="81" t="s">
        <v>177</v>
      </c>
      <c r="Q175" s="81"/>
      <c r="R175" s="81"/>
      <c r="S175" s="81"/>
      <c r="T175" s="81"/>
      <c r="U175" s="81"/>
      <c r="V175" s="81"/>
      <c r="W175" s="81"/>
      <c r="X175" s="81"/>
      <c r="Y175" s="81"/>
      <c r="Z175" s="81"/>
      <c r="AA175" s="81"/>
      <c r="AB175" s="40">
        <f t="shared" si="4"/>
        <v>0</v>
      </c>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c r="AY175" s="98"/>
      <c r="AZ175" s="98"/>
      <c r="BA175" s="98"/>
      <c r="BB175" s="98"/>
      <c r="BC175" s="98"/>
      <c r="BD175" s="98"/>
      <c r="BE175" s="98"/>
      <c r="BF175" s="98"/>
      <c r="BG175" s="98"/>
      <c r="BH175" s="98"/>
      <c r="BI175" s="98"/>
      <c r="BJ175" s="98"/>
      <c r="BK175" s="98"/>
      <c r="BL175" s="98"/>
      <c r="BM175" s="98"/>
      <c r="BN175" s="98"/>
      <c r="BO175" s="98"/>
      <c r="BP175" s="98"/>
      <c r="BQ175" s="98"/>
      <c r="BR175" s="98"/>
      <c r="BS175" s="98"/>
      <c r="BT175" s="98"/>
      <c r="BU175" s="98"/>
      <c r="BV175" s="98"/>
      <c r="BW175" s="98"/>
      <c r="BX175" s="98"/>
      <c r="BY175" s="98"/>
      <c r="BZ175" s="98"/>
      <c r="CA175" s="98"/>
      <c r="CB175" s="98"/>
      <c r="CC175" s="98"/>
      <c r="CD175" s="98"/>
      <c r="CE175" s="98"/>
      <c r="CF175" s="98"/>
      <c r="CG175" s="98"/>
      <c r="CH175" s="98"/>
      <c r="CI175" s="98"/>
      <c r="CJ175" s="98"/>
      <c r="CK175" s="98"/>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11"/>
      <c r="HR175" s="11"/>
      <c r="HS175" s="11"/>
      <c r="HT175" s="11"/>
      <c r="HU175" s="11"/>
      <c r="HV175" s="11"/>
      <c r="HW175" s="11"/>
    </row>
    <row r="176" spans="1:231" s="65" customFormat="1" ht="112.5">
      <c r="A176" s="68" t="s">
        <v>119</v>
      </c>
      <c r="B176" s="58" t="s">
        <v>93</v>
      </c>
      <c r="C176" s="58" t="s">
        <v>71</v>
      </c>
      <c r="D176" s="58" t="s">
        <v>145</v>
      </c>
      <c r="E176" s="58" t="s">
        <v>176</v>
      </c>
      <c r="F176" s="59">
        <v>2019005810126</v>
      </c>
      <c r="G176" s="58" t="s">
        <v>319</v>
      </c>
      <c r="H176" s="58" t="s">
        <v>209</v>
      </c>
      <c r="I176" s="58"/>
      <c r="J176" s="58"/>
      <c r="K176" s="58"/>
      <c r="L176" s="58"/>
      <c r="M176" s="58"/>
      <c r="N176" s="58"/>
      <c r="O176" s="58"/>
      <c r="P176" s="106" t="s">
        <v>205</v>
      </c>
      <c r="Q176" s="39">
        <f t="shared" ref="Q176:Q201" si="5">AB176</f>
        <v>544900000</v>
      </c>
      <c r="R176" s="39" t="s">
        <v>831</v>
      </c>
      <c r="S176" s="39" t="s">
        <v>834</v>
      </c>
      <c r="T176" s="39" t="s">
        <v>832</v>
      </c>
      <c r="U176" s="39" t="s">
        <v>833</v>
      </c>
      <c r="V176" s="39" t="s">
        <v>479</v>
      </c>
      <c r="W176" s="39" t="s">
        <v>480</v>
      </c>
      <c r="X176" s="39">
        <v>544900000</v>
      </c>
      <c r="Y176" s="39" t="s">
        <v>70</v>
      </c>
      <c r="Z176" s="39" t="s">
        <v>836</v>
      </c>
      <c r="AA176" s="39" t="s">
        <v>443</v>
      </c>
      <c r="AB176" s="40">
        <f t="shared" si="4"/>
        <v>544900000</v>
      </c>
      <c r="AC176" s="61"/>
      <c r="AD176" s="61"/>
      <c r="AE176" s="61"/>
      <c r="AF176" s="61"/>
      <c r="AG176" s="61"/>
      <c r="AH176" s="61"/>
      <c r="AI176" s="61"/>
      <c r="AJ176" s="61"/>
      <c r="AK176" s="90">
        <v>34000000</v>
      </c>
      <c r="AL176" s="90">
        <v>10000000</v>
      </c>
      <c r="AM176" s="90">
        <v>4000000</v>
      </c>
      <c r="AN176" s="90">
        <v>80000000</v>
      </c>
      <c r="AO176" s="90">
        <v>800000</v>
      </c>
      <c r="AP176" s="90">
        <v>2600000</v>
      </c>
      <c r="AQ176" s="61"/>
      <c r="AR176" s="90">
        <v>26000000</v>
      </c>
      <c r="AS176" s="90">
        <v>800000</v>
      </c>
      <c r="AT176" s="90">
        <v>1200000</v>
      </c>
      <c r="AU176" s="90">
        <v>13000000</v>
      </c>
      <c r="AV176" s="90">
        <v>20000</v>
      </c>
      <c r="AW176" s="90">
        <v>140000</v>
      </c>
      <c r="AX176" s="90">
        <v>6000000</v>
      </c>
      <c r="AY176" s="90">
        <v>2000000</v>
      </c>
      <c r="AZ176" s="90">
        <v>700000</v>
      </c>
      <c r="BA176" s="90">
        <v>2400000</v>
      </c>
      <c r="BB176" s="90">
        <v>360000000</v>
      </c>
      <c r="BC176" s="90">
        <v>240000</v>
      </c>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105">
        <v>1000000</v>
      </c>
      <c r="CB176" s="61"/>
      <c r="CC176" s="61"/>
      <c r="CD176" s="61"/>
      <c r="CE176" s="61"/>
      <c r="CF176" s="61"/>
      <c r="CG176" s="61"/>
      <c r="CH176" s="61"/>
      <c r="CI176" s="61"/>
      <c r="CJ176" s="61"/>
      <c r="CK176" s="61"/>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c r="FC176" s="64"/>
      <c r="FD176" s="64"/>
      <c r="FE176" s="64"/>
      <c r="FF176" s="64"/>
      <c r="FG176" s="64"/>
      <c r="FH176" s="64"/>
      <c r="FI176" s="64"/>
      <c r="FJ176" s="64"/>
      <c r="FK176" s="64"/>
      <c r="FL176" s="64"/>
      <c r="FM176" s="64"/>
      <c r="FN176" s="64"/>
      <c r="FO176" s="64"/>
      <c r="FP176" s="64"/>
      <c r="FQ176" s="64"/>
      <c r="FR176" s="64"/>
      <c r="FS176" s="64"/>
      <c r="FT176" s="64"/>
      <c r="FU176" s="64"/>
      <c r="FV176" s="64"/>
      <c r="FW176" s="64"/>
      <c r="FX176" s="64"/>
      <c r="FY176" s="64"/>
      <c r="FZ176" s="64"/>
      <c r="GA176" s="64"/>
      <c r="GB176" s="64"/>
      <c r="GC176" s="64"/>
      <c r="GD176" s="64"/>
      <c r="GE176" s="64"/>
      <c r="GF176" s="64"/>
      <c r="GG176" s="64"/>
      <c r="GH176" s="64"/>
      <c r="GI176" s="64"/>
      <c r="GJ176" s="64"/>
      <c r="GK176" s="64"/>
      <c r="GL176" s="64"/>
      <c r="GM176" s="64"/>
      <c r="GN176" s="64"/>
      <c r="GO176" s="64"/>
      <c r="GP176" s="64"/>
      <c r="GQ176" s="64"/>
      <c r="GR176" s="64"/>
      <c r="GS176" s="64"/>
      <c r="GT176" s="64"/>
      <c r="GU176" s="64"/>
      <c r="GV176" s="64"/>
      <c r="GW176" s="64"/>
      <c r="GX176" s="64"/>
      <c r="GY176" s="64"/>
      <c r="GZ176" s="64"/>
      <c r="HA176" s="64"/>
      <c r="HB176" s="64"/>
      <c r="HC176" s="64"/>
      <c r="HD176" s="64"/>
      <c r="HE176" s="64"/>
      <c r="HF176" s="64"/>
      <c r="HG176" s="64"/>
      <c r="HH176" s="64"/>
      <c r="HI176" s="64"/>
      <c r="HJ176" s="64"/>
      <c r="HK176" s="64"/>
      <c r="HL176" s="64"/>
      <c r="HM176" s="64"/>
      <c r="HN176" s="64"/>
      <c r="HO176" s="64"/>
      <c r="HP176" s="64"/>
      <c r="HQ176" s="64"/>
      <c r="HR176" s="64"/>
      <c r="HS176" s="64"/>
      <c r="HT176" s="64"/>
      <c r="HU176" s="64"/>
      <c r="HV176" s="64"/>
      <c r="HW176" s="64"/>
    </row>
    <row r="177" spans="1:231" s="65" customFormat="1" ht="112.5">
      <c r="A177" s="68" t="s">
        <v>119</v>
      </c>
      <c r="B177" s="58" t="s">
        <v>93</v>
      </c>
      <c r="C177" s="58" t="s">
        <v>71</v>
      </c>
      <c r="D177" s="58" t="s">
        <v>145</v>
      </c>
      <c r="E177" s="58" t="s">
        <v>176</v>
      </c>
      <c r="F177" s="59" t="s">
        <v>206</v>
      </c>
      <c r="G177" s="58" t="s">
        <v>320</v>
      </c>
      <c r="H177" s="58" t="s">
        <v>209</v>
      </c>
      <c r="I177" s="58"/>
      <c r="J177" s="58"/>
      <c r="K177" s="58"/>
      <c r="L177" s="58"/>
      <c r="M177" s="58"/>
      <c r="N177" s="58"/>
      <c r="O177" s="58"/>
      <c r="P177" s="106" t="s">
        <v>250</v>
      </c>
      <c r="Q177" s="39">
        <f t="shared" si="5"/>
        <v>160000000</v>
      </c>
      <c r="R177" s="39" t="s">
        <v>831</v>
      </c>
      <c r="S177" s="39" t="s">
        <v>834</v>
      </c>
      <c r="T177" s="39" t="s">
        <v>835</v>
      </c>
      <c r="U177" s="39" t="s">
        <v>833</v>
      </c>
      <c r="V177" s="39" t="s">
        <v>479</v>
      </c>
      <c r="W177" s="39" t="s">
        <v>480</v>
      </c>
      <c r="X177" s="39">
        <v>160000000</v>
      </c>
      <c r="Y177" s="39" t="s">
        <v>70</v>
      </c>
      <c r="Z177" s="39" t="s">
        <v>836</v>
      </c>
      <c r="AA177" s="39" t="s">
        <v>443</v>
      </c>
      <c r="AB177" s="40">
        <f t="shared" si="4"/>
        <v>160000000</v>
      </c>
      <c r="AC177" s="61">
        <v>10000000</v>
      </c>
      <c r="AD177" s="61"/>
      <c r="AE177" s="61"/>
      <c r="AF177" s="61"/>
      <c r="AG177" s="61"/>
      <c r="AH177" s="61"/>
      <c r="AI177" s="61"/>
      <c r="AJ177" s="61"/>
      <c r="AK177" s="61"/>
      <c r="AL177" s="61"/>
      <c r="AM177" s="61"/>
      <c r="AN177" s="177">
        <v>150000000</v>
      </c>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c r="FC177" s="64"/>
      <c r="FD177" s="64"/>
      <c r="FE177" s="64"/>
      <c r="FF177" s="64"/>
      <c r="FG177" s="64"/>
      <c r="FH177" s="64"/>
      <c r="FI177" s="64"/>
      <c r="FJ177" s="64"/>
      <c r="FK177" s="64"/>
      <c r="FL177" s="64"/>
      <c r="FM177" s="64"/>
      <c r="FN177" s="64"/>
      <c r="FO177" s="64"/>
      <c r="FP177" s="64"/>
      <c r="FQ177" s="64"/>
      <c r="FR177" s="64"/>
      <c r="FS177" s="64"/>
      <c r="FT177" s="64"/>
      <c r="FU177" s="64"/>
      <c r="FV177" s="64"/>
      <c r="FW177" s="64"/>
      <c r="FX177" s="64"/>
      <c r="FY177" s="64"/>
      <c r="FZ177" s="64"/>
      <c r="GA177" s="64"/>
      <c r="GB177" s="64"/>
      <c r="GC177" s="64"/>
      <c r="GD177" s="64"/>
      <c r="GE177" s="64"/>
      <c r="GF177" s="64"/>
      <c r="GG177" s="64"/>
      <c r="GH177" s="64"/>
      <c r="GI177" s="64"/>
      <c r="GJ177" s="64"/>
      <c r="GK177" s="64"/>
      <c r="GL177" s="64"/>
      <c r="GM177" s="64"/>
      <c r="GN177" s="64"/>
      <c r="GO177" s="64"/>
      <c r="GP177" s="64"/>
      <c r="GQ177" s="64"/>
      <c r="GR177" s="64"/>
      <c r="GS177" s="64"/>
      <c r="GT177" s="64"/>
      <c r="GU177" s="64"/>
      <c r="GV177" s="64"/>
      <c r="GW177" s="64"/>
      <c r="GX177" s="64"/>
      <c r="GY177" s="64"/>
      <c r="GZ177" s="64"/>
      <c r="HA177" s="64"/>
      <c r="HB177" s="64"/>
      <c r="HC177" s="64"/>
      <c r="HD177" s="64"/>
      <c r="HE177" s="64"/>
      <c r="HF177" s="64"/>
      <c r="HG177" s="64"/>
      <c r="HH177" s="64"/>
      <c r="HI177" s="64"/>
      <c r="HJ177" s="64"/>
      <c r="HK177" s="64"/>
      <c r="HL177" s="64"/>
      <c r="HM177" s="64"/>
      <c r="HN177" s="64"/>
      <c r="HO177" s="64"/>
      <c r="HP177" s="64"/>
      <c r="HQ177" s="64"/>
      <c r="HR177" s="64"/>
      <c r="HS177" s="64"/>
      <c r="HT177" s="64"/>
      <c r="HU177" s="64"/>
      <c r="HV177" s="64"/>
      <c r="HW177" s="64"/>
    </row>
    <row r="178" spans="1:231">
      <c r="A178" s="28" t="s">
        <v>145</v>
      </c>
      <c r="B178" s="28"/>
      <c r="C178" s="28"/>
      <c r="D178" s="28"/>
      <c r="E178" s="28"/>
      <c r="F178" s="29"/>
      <c r="G178" s="30"/>
      <c r="H178" s="30"/>
      <c r="I178" s="30"/>
      <c r="J178" s="30"/>
      <c r="K178" s="30"/>
      <c r="L178" s="30"/>
      <c r="M178" s="30"/>
      <c r="N178" s="30"/>
      <c r="O178" s="30"/>
      <c r="P178" s="31" t="s">
        <v>178</v>
      </c>
      <c r="Q178" s="31"/>
      <c r="R178" s="31"/>
      <c r="S178" s="31"/>
      <c r="T178" s="31"/>
      <c r="U178" s="31"/>
      <c r="V178" s="31"/>
      <c r="W178" s="31"/>
      <c r="X178" s="31"/>
      <c r="Y178" s="31"/>
      <c r="Z178" s="31"/>
      <c r="AA178" s="31"/>
      <c r="AB178" s="40">
        <f t="shared" si="4"/>
        <v>0</v>
      </c>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127"/>
      <c r="CM178" s="127"/>
      <c r="CN178" s="127"/>
      <c r="CO178" s="127"/>
      <c r="CP178" s="127"/>
      <c r="CQ178" s="127"/>
      <c r="CR178" s="127"/>
      <c r="CS178" s="127"/>
      <c r="CT178" s="127"/>
      <c r="CU178" s="127"/>
      <c r="CV178" s="127"/>
      <c r="CW178" s="127"/>
      <c r="CX178" s="127"/>
      <c r="CY178" s="127"/>
      <c r="CZ178" s="127"/>
      <c r="DA178" s="127"/>
      <c r="DB178" s="127"/>
      <c r="DC178" s="127"/>
      <c r="DD178" s="127"/>
      <c r="DE178" s="127"/>
      <c r="DF178" s="127"/>
      <c r="DG178" s="127"/>
      <c r="DH178" s="127"/>
      <c r="DI178" s="127"/>
      <c r="DJ178" s="127"/>
      <c r="DK178" s="127"/>
      <c r="DL178" s="127"/>
      <c r="DM178" s="127"/>
      <c r="DN178" s="127"/>
      <c r="DO178" s="127"/>
      <c r="DP178" s="127"/>
      <c r="DQ178" s="127"/>
      <c r="DR178" s="127"/>
      <c r="DS178" s="127"/>
      <c r="DT178" s="127"/>
      <c r="DU178" s="127"/>
      <c r="DV178" s="127"/>
      <c r="DW178" s="127"/>
      <c r="DX178" s="127"/>
      <c r="DY178" s="127"/>
      <c r="DZ178" s="127"/>
      <c r="EA178" s="127"/>
      <c r="EB178" s="127"/>
      <c r="EC178" s="127"/>
      <c r="ED178" s="127"/>
      <c r="EE178" s="127"/>
      <c r="EF178" s="127"/>
      <c r="EG178" s="127"/>
      <c r="EH178" s="127"/>
      <c r="EI178" s="127"/>
      <c r="EJ178" s="127"/>
      <c r="EK178" s="127"/>
      <c r="EL178" s="127"/>
      <c r="EM178" s="127"/>
      <c r="EN178" s="127"/>
      <c r="EO178" s="127"/>
      <c r="EP178" s="127"/>
      <c r="EQ178" s="127"/>
      <c r="ER178" s="127"/>
      <c r="ES178" s="127"/>
      <c r="ET178" s="127"/>
      <c r="EU178" s="127"/>
      <c r="EV178" s="127"/>
      <c r="EW178" s="127"/>
      <c r="EX178" s="127"/>
      <c r="EY178" s="127"/>
      <c r="EZ178" s="127"/>
      <c r="FA178" s="127"/>
      <c r="FB178" s="127"/>
      <c r="FC178" s="127"/>
      <c r="FD178" s="127"/>
      <c r="FE178" s="127"/>
      <c r="FF178" s="127"/>
      <c r="FG178" s="127"/>
      <c r="FH178" s="127"/>
      <c r="FI178" s="127"/>
      <c r="FJ178" s="127"/>
      <c r="FK178" s="127"/>
      <c r="FL178" s="127"/>
      <c r="FM178" s="127"/>
      <c r="FN178" s="127"/>
      <c r="FO178" s="127"/>
      <c r="FP178" s="127"/>
      <c r="FQ178" s="127"/>
      <c r="FR178" s="127"/>
      <c r="FS178" s="127"/>
      <c r="FT178" s="127"/>
      <c r="FU178" s="127"/>
      <c r="FV178" s="127"/>
      <c r="FW178" s="127"/>
      <c r="FX178" s="127"/>
      <c r="FY178" s="127"/>
      <c r="FZ178" s="127"/>
      <c r="GA178" s="127"/>
      <c r="GB178" s="127"/>
      <c r="GC178" s="127"/>
      <c r="GD178" s="127"/>
      <c r="GE178" s="127"/>
      <c r="GF178" s="127"/>
      <c r="GG178" s="127"/>
      <c r="GH178" s="127"/>
      <c r="GI178" s="127"/>
      <c r="GJ178" s="127"/>
      <c r="GK178" s="127"/>
      <c r="GL178" s="127"/>
      <c r="GM178" s="127"/>
      <c r="GN178" s="127"/>
      <c r="GO178" s="127"/>
      <c r="GP178" s="127"/>
      <c r="GQ178" s="127"/>
      <c r="GR178" s="127"/>
      <c r="GS178" s="127"/>
      <c r="GT178" s="127"/>
      <c r="GU178" s="127"/>
      <c r="GV178" s="127"/>
      <c r="GW178" s="127"/>
      <c r="GX178" s="127"/>
      <c r="GY178" s="127"/>
      <c r="GZ178" s="127"/>
      <c r="HA178" s="127"/>
      <c r="HB178" s="127"/>
      <c r="HC178" s="127"/>
      <c r="HD178" s="127"/>
      <c r="HE178" s="127"/>
      <c r="HF178" s="127"/>
      <c r="HG178" s="127"/>
      <c r="HH178" s="127"/>
      <c r="HI178" s="127"/>
      <c r="HJ178" s="127"/>
      <c r="HK178" s="127"/>
      <c r="HL178" s="127"/>
      <c r="HM178" s="127"/>
      <c r="HN178" s="127"/>
      <c r="HO178" s="127"/>
      <c r="HP178" s="127"/>
      <c r="HQ178" s="11"/>
      <c r="HR178" s="11"/>
      <c r="HS178" s="11"/>
      <c r="HT178" s="11"/>
      <c r="HU178" s="11"/>
      <c r="HV178" s="11"/>
      <c r="HW178" s="11"/>
    </row>
    <row r="179" spans="1:231">
      <c r="A179" s="35" t="s">
        <v>145</v>
      </c>
      <c r="B179" s="35" t="s">
        <v>99</v>
      </c>
      <c r="C179" s="35"/>
      <c r="D179" s="35"/>
      <c r="E179" s="35"/>
      <c r="F179" s="36"/>
      <c r="G179" s="37"/>
      <c r="H179" s="37"/>
      <c r="I179" s="37"/>
      <c r="J179" s="37"/>
      <c r="K179" s="37"/>
      <c r="L179" s="37"/>
      <c r="M179" s="37"/>
      <c r="N179" s="37"/>
      <c r="O179" s="37"/>
      <c r="P179" s="38" t="s">
        <v>100</v>
      </c>
      <c r="Q179" s="38"/>
      <c r="R179" s="38"/>
      <c r="S179" s="38"/>
      <c r="T179" s="38"/>
      <c r="U179" s="38"/>
      <c r="V179" s="38"/>
      <c r="W179" s="38"/>
      <c r="X179" s="38"/>
      <c r="Y179" s="38"/>
      <c r="Z179" s="38"/>
      <c r="AA179" s="38"/>
      <c r="AB179" s="40">
        <f t="shared" si="4"/>
        <v>0</v>
      </c>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c r="HJ179" s="11"/>
      <c r="HK179" s="11"/>
      <c r="HL179" s="11"/>
      <c r="HM179" s="11"/>
      <c r="HN179" s="11"/>
      <c r="HO179" s="11"/>
      <c r="HP179" s="11"/>
      <c r="HQ179" s="11"/>
      <c r="HR179" s="11"/>
      <c r="HS179" s="11"/>
      <c r="HT179" s="11"/>
      <c r="HU179" s="11"/>
      <c r="HV179" s="11"/>
      <c r="HW179" s="11"/>
    </row>
    <row r="180" spans="1:231">
      <c r="A180" s="43" t="s">
        <v>145</v>
      </c>
      <c r="B180" s="43" t="s">
        <v>99</v>
      </c>
      <c r="C180" s="43" t="s">
        <v>69</v>
      </c>
      <c r="D180" s="43"/>
      <c r="E180" s="43"/>
      <c r="F180" s="44"/>
      <c r="G180" s="43"/>
      <c r="H180" s="45"/>
      <c r="I180" s="45"/>
      <c r="J180" s="45"/>
      <c r="K180" s="45"/>
      <c r="L180" s="45"/>
      <c r="M180" s="45"/>
      <c r="N180" s="45"/>
      <c r="O180" s="45"/>
      <c r="P180" s="46" t="s">
        <v>101</v>
      </c>
      <c r="Q180" s="46"/>
      <c r="R180" s="46"/>
      <c r="S180" s="46"/>
      <c r="T180" s="46"/>
      <c r="U180" s="46"/>
      <c r="V180" s="46"/>
      <c r="W180" s="46"/>
      <c r="X180" s="46"/>
      <c r="Y180" s="46"/>
      <c r="Z180" s="46"/>
      <c r="AA180" s="46"/>
      <c r="AB180" s="40">
        <f t="shared" si="4"/>
        <v>0</v>
      </c>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1"/>
      <c r="HG180" s="11"/>
      <c r="HH180" s="11"/>
      <c r="HI180" s="11"/>
      <c r="HJ180" s="11"/>
      <c r="HK180" s="11"/>
      <c r="HL180" s="11"/>
      <c r="HM180" s="11"/>
      <c r="HN180" s="11"/>
      <c r="HO180" s="11"/>
      <c r="HP180" s="11"/>
      <c r="HQ180" s="11"/>
      <c r="HR180" s="11"/>
      <c r="HS180" s="11"/>
      <c r="HT180" s="11"/>
      <c r="HU180" s="11"/>
      <c r="HV180" s="11"/>
      <c r="HW180" s="11"/>
    </row>
    <row r="181" spans="1:231">
      <c r="A181" s="70" t="s">
        <v>145</v>
      </c>
      <c r="B181" s="70" t="s">
        <v>99</v>
      </c>
      <c r="C181" s="70" t="s">
        <v>69</v>
      </c>
      <c r="D181" s="70" t="s">
        <v>73</v>
      </c>
      <c r="E181" s="70"/>
      <c r="F181" s="85"/>
      <c r="G181" s="72"/>
      <c r="H181" s="72"/>
      <c r="I181" s="72"/>
      <c r="J181" s="72"/>
      <c r="K181" s="72"/>
      <c r="L181" s="72"/>
      <c r="M181" s="72"/>
      <c r="N181" s="72"/>
      <c r="O181" s="72"/>
      <c r="P181" s="73" t="s">
        <v>179</v>
      </c>
      <c r="Q181" s="73"/>
      <c r="R181" s="73"/>
      <c r="S181" s="73"/>
      <c r="T181" s="73"/>
      <c r="U181" s="73"/>
      <c r="V181" s="73"/>
      <c r="W181" s="73"/>
      <c r="X181" s="73"/>
      <c r="Y181" s="73"/>
      <c r="Z181" s="73"/>
      <c r="AA181" s="73"/>
      <c r="AB181" s="40">
        <f t="shared" si="4"/>
        <v>0</v>
      </c>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1"/>
      <c r="HG181" s="11"/>
      <c r="HH181" s="11"/>
      <c r="HI181" s="11"/>
      <c r="HJ181" s="11"/>
      <c r="HK181" s="11"/>
      <c r="HL181" s="11"/>
      <c r="HM181" s="11"/>
      <c r="HN181" s="11"/>
      <c r="HO181" s="11"/>
      <c r="HP181" s="11"/>
      <c r="HQ181" s="11"/>
      <c r="HR181" s="11"/>
      <c r="HS181" s="11"/>
      <c r="HT181" s="11"/>
      <c r="HU181" s="11"/>
      <c r="HV181" s="11"/>
      <c r="HW181" s="11"/>
    </row>
    <row r="182" spans="1:231">
      <c r="A182" s="78" t="s">
        <v>145</v>
      </c>
      <c r="B182" s="78" t="s">
        <v>99</v>
      </c>
      <c r="C182" s="78" t="s">
        <v>69</v>
      </c>
      <c r="D182" s="78" t="s">
        <v>73</v>
      </c>
      <c r="E182" s="78" t="s">
        <v>117</v>
      </c>
      <c r="F182" s="83"/>
      <c r="G182" s="80"/>
      <c r="H182" s="80"/>
      <c r="I182" s="80"/>
      <c r="J182" s="80"/>
      <c r="K182" s="80"/>
      <c r="L182" s="80"/>
      <c r="M182" s="80"/>
      <c r="N182" s="80"/>
      <c r="O182" s="80"/>
      <c r="P182" s="128" t="s">
        <v>180</v>
      </c>
      <c r="Q182" s="128"/>
      <c r="R182" s="128"/>
      <c r="S182" s="128"/>
      <c r="T182" s="128"/>
      <c r="U182" s="128"/>
      <c r="V182" s="128"/>
      <c r="W182" s="128"/>
      <c r="X182" s="128"/>
      <c r="Y182" s="128"/>
      <c r="Z182" s="128"/>
      <c r="AA182" s="128"/>
      <c r="AB182" s="40">
        <f t="shared" si="4"/>
        <v>0</v>
      </c>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c r="BJ182" s="129"/>
      <c r="BK182" s="129"/>
      <c r="BL182" s="129"/>
      <c r="BM182" s="129"/>
      <c r="BN182" s="129"/>
      <c r="BO182" s="129"/>
      <c r="BP182" s="129"/>
      <c r="BQ182" s="129"/>
      <c r="BR182" s="129"/>
      <c r="BS182" s="129"/>
      <c r="BT182" s="129"/>
      <c r="BU182" s="129"/>
      <c r="BV182" s="129"/>
      <c r="BW182" s="129"/>
      <c r="BX182" s="129"/>
      <c r="BY182" s="129"/>
      <c r="BZ182" s="129"/>
      <c r="CA182" s="129"/>
      <c r="CB182" s="129"/>
      <c r="CC182" s="129"/>
      <c r="CD182" s="129"/>
      <c r="CE182" s="129"/>
      <c r="CF182" s="129"/>
      <c r="CG182" s="129"/>
      <c r="CH182" s="129"/>
      <c r="CI182" s="129"/>
      <c r="CJ182" s="129"/>
      <c r="CK182" s="129"/>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c r="HM182" s="11"/>
      <c r="HN182" s="11"/>
      <c r="HO182" s="11"/>
      <c r="HP182" s="11"/>
      <c r="HQ182" s="11"/>
      <c r="HR182" s="11"/>
      <c r="HS182" s="11"/>
      <c r="HT182" s="11"/>
      <c r="HU182" s="11"/>
      <c r="HV182" s="11"/>
      <c r="HW182" s="11"/>
    </row>
    <row r="183" spans="1:231" s="65" customFormat="1" ht="90">
      <c r="A183" s="58" t="s">
        <v>145</v>
      </c>
      <c r="B183" s="58" t="s">
        <v>99</v>
      </c>
      <c r="C183" s="58" t="s">
        <v>69</v>
      </c>
      <c r="D183" s="58" t="s">
        <v>73</v>
      </c>
      <c r="E183" s="58" t="s">
        <v>117</v>
      </c>
      <c r="F183" s="59">
        <v>2019005810085</v>
      </c>
      <c r="G183" s="58" t="s">
        <v>321</v>
      </c>
      <c r="H183" s="58" t="s">
        <v>209</v>
      </c>
      <c r="I183" s="58"/>
      <c r="J183" s="58"/>
      <c r="K183" s="58"/>
      <c r="L183" s="58"/>
      <c r="M183" s="58"/>
      <c r="N183" s="58"/>
      <c r="O183" s="58"/>
      <c r="P183" s="130" t="s">
        <v>251</v>
      </c>
      <c r="Q183" s="39">
        <f>AB183</f>
        <v>100000000</v>
      </c>
      <c r="R183" s="39" t="s">
        <v>522</v>
      </c>
      <c r="S183" s="39" t="s">
        <v>523</v>
      </c>
      <c r="T183" s="39" t="s">
        <v>524</v>
      </c>
      <c r="U183" s="39" t="s">
        <v>525</v>
      </c>
      <c r="V183" s="39" t="s">
        <v>589</v>
      </c>
      <c r="W183" s="39" t="s">
        <v>590</v>
      </c>
      <c r="X183" s="39">
        <v>100000000</v>
      </c>
      <c r="Y183" s="39" t="s">
        <v>526</v>
      </c>
      <c r="Z183" s="39" t="s">
        <v>527</v>
      </c>
      <c r="AA183" s="39" t="s">
        <v>443</v>
      </c>
      <c r="AB183" s="40">
        <f t="shared" si="4"/>
        <v>100000000</v>
      </c>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v>100000000</v>
      </c>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c r="FC183" s="64"/>
      <c r="FD183" s="64"/>
      <c r="FE183" s="64"/>
      <c r="FF183" s="64"/>
      <c r="FG183" s="64"/>
      <c r="FH183" s="64"/>
      <c r="FI183" s="64"/>
      <c r="FJ183" s="64"/>
      <c r="FK183" s="64"/>
      <c r="FL183" s="64"/>
      <c r="FM183" s="64"/>
      <c r="FN183" s="64"/>
      <c r="FO183" s="64"/>
      <c r="FP183" s="64"/>
      <c r="FQ183" s="64"/>
      <c r="FR183" s="64"/>
      <c r="FS183" s="64"/>
      <c r="FT183" s="64"/>
      <c r="FU183" s="64"/>
      <c r="FV183" s="64"/>
      <c r="FW183" s="64"/>
      <c r="FX183" s="64"/>
      <c r="FY183" s="64"/>
      <c r="FZ183" s="64"/>
      <c r="GA183" s="64"/>
      <c r="GB183" s="64"/>
      <c r="GC183" s="64"/>
      <c r="GD183" s="64"/>
      <c r="GE183" s="64"/>
      <c r="GF183" s="64"/>
      <c r="GG183" s="64"/>
      <c r="GH183" s="64"/>
      <c r="GI183" s="64"/>
      <c r="GJ183" s="64"/>
      <c r="GK183" s="64"/>
      <c r="GL183" s="64"/>
      <c r="GM183" s="64"/>
      <c r="GN183" s="64"/>
      <c r="GO183" s="64"/>
      <c r="GP183" s="64"/>
      <c r="GQ183" s="64"/>
      <c r="GR183" s="64"/>
      <c r="GS183" s="64"/>
      <c r="GT183" s="64"/>
      <c r="GU183" s="64"/>
      <c r="GV183" s="64"/>
      <c r="GW183" s="64"/>
      <c r="GX183" s="64"/>
      <c r="GY183" s="64"/>
      <c r="GZ183" s="64"/>
      <c r="HA183" s="64"/>
      <c r="HB183" s="64"/>
      <c r="HC183" s="64"/>
      <c r="HD183" s="64"/>
      <c r="HE183" s="64"/>
      <c r="HF183" s="64"/>
      <c r="HG183" s="64"/>
      <c r="HH183" s="64"/>
      <c r="HI183" s="64"/>
      <c r="HJ183" s="64"/>
      <c r="HK183" s="64"/>
      <c r="HL183" s="64"/>
      <c r="HM183" s="64"/>
      <c r="HN183" s="64"/>
      <c r="HO183" s="64"/>
      <c r="HP183" s="64"/>
      <c r="HQ183" s="64"/>
      <c r="HR183" s="64"/>
      <c r="HS183" s="64"/>
      <c r="HT183" s="64"/>
      <c r="HU183" s="64"/>
      <c r="HV183" s="64"/>
      <c r="HW183" s="64"/>
    </row>
    <row r="184" spans="1:231">
      <c r="A184" s="78" t="s">
        <v>145</v>
      </c>
      <c r="B184" s="78" t="s">
        <v>99</v>
      </c>
      <c r="C184" s="78" t="s">
        <v>69</v>
      </c>
      <c r="D184" s="78" t="s">
        <v>73</v>
      </c>
      <c r="E184" s="78" t="s">
        <v>118</v>
      </c>
      <c r="F184" s="83"/>
      <c r="G184" s="80"/>
      <c r="H184" s="80"/>
      <c r="I184" s="191"/>
      <c r="J184" s="191"/>
      <c r="K184" s="191"/>
      <c r="L184" s="191"/>
      <c r="M184" s="191"/>
      <c r="N184" s="191"/>
      <c r="O184" s="191"/>
      <c r="P184" s="131" t="s">
        <v>181</v>
      </c>
      <c r="Q184" s="131"/>
      <c r="R184" s="131"/>
      <c r="S184" s="131"/>
      <c r="T184" s="131"/>
      <c r="U184" s="131"/>
      <c r="V184" s="131"/>
      <c r="W184" s="131"/>
      <c r="X184" s="131"/>
      <c r="Y184" s="131"/>
      <c r="Z184" s="131"/>
      <c r="AA184" s="131"/>
      <c r="AB184" s="40">
        <f t="shared" si="4"/>
        <v>0</v>
      </c>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c r="HE184" s="11"/>
      <c r="HF184" s="11"/>
      <c r="HG184" s="11"/>
      <c r="HH184" s="11"/>
      <c r="HI184" s="11"/>
      <c r="HJ184" s="11"/>
      <c r="HK184" s="11"/>
      <c r="HL184" s="11"/>
      <c r="HM184" s="11"/>
      <c r="HN184" s="11"/>
      <c r="HO184" s="11"/>
      <c r="HP184" s="11"/>
      <c r="HQ184" s="11"/>
      <c r="HR184" s="11"/>
      <c r="HS184" s="11"/>
      <c r="HT184" s="11"/>
      <c r="HU184" s="11"/>
      <c r="HV184" s="11"/>
      <c r="HW184" s="11"/>
    </row>
    <row r="185" spans="1:231" s="65" customFormat="1" ht="123.75">
      <c r="A185" s="58" t="s">
        <v>145</v>
      </c>
      <c r="B185" s="58" t="s">
        <v>99</v>
      </c>
      <c r="C185" s="58" t="s">
        <v>69</v>
      </c>
      <c r="D185" s="58" t="s">
        <v>73</v>
      </c>
      <c r="E185" s="58" t="s">
        <v>118</v>
      </c>
      <c r="F185" s="59">
        <v>2019005810084</v>
      </c>
      <c r="G185" s="58" t="s">
        <v>322</v>
      </c>
      <c r="H185" s="58" t="s">
        <v>209</v>
      </c>
      <c r="I185" s="58"/>
      <c r="J185" s="58"/>
      <c r="K185" s="58"/>
      <c r="L185" s="58"/>
      <c r="M185" s="58"/>
      <c r="N185" s="58"/>
      <c r="O185" s="58"/>
      <c r="P185" s="6" t="s">
        <v>252</v>
      </c>
      <c r="Q185" s="124">
        <v>100000000</v>
      </c>
      <c r="R185" s="124" t="s">
        <v>528</v>
      </c>
      <c r="S185" s="196" t="s">
        <v>529</v>
      </c>
      <c r="T185" s="124" t="s">
        <v>530</v>
      </c>
      <c r="U185" s="124" t="s">
        <v>531</v>
      </c>
      <c r="V185" s="124" t="s">
        <v>589</v>
      </c>
      <c r="W185" s="124" t="s">
        <v>590</v>
      </c>
      <c r="X185" s="124">
        <v>100000000</v>
      </c>
      <c r="Y185" s="39" t="s">
        <v>526</v>
      </c>
      <c r="Z185" s="39" t="s">
        <v>527</v>
      </c>
      <c r="AA185" s="124" t="s">
        <v>443</v>
      </c>
      <c r="AB185" s="40">
        <f t="shared" si="4"/>
        <v>100000000</v>
      </c>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v>100000000</v>
      </c>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c r="FC185" s="64"/>
      <c r="FD185" s="64"/>
      <c r="FE185" s="64"/>
      <c r="FF185" s="64"/>
      <c r="FG185" s="64"/>
      <c r="FH185" s="64"/>
      <c r="FI185" s="64"/>
      <c r="FJ185" s="64"/>
      <c r="FK185" s="64"/>
      <c r="FL185" s="64"/>
      <c r="FM185" s="64"/>
      <c r="FN185" s="64"/>
      <c r="FO185" s="64"/>
      <c r="FP185" s="64"/>
      <c r="FQ185" s="64"/>
      <c r="FR185" s="64"/>
      <c r="FS185" s="64"/>
      <c r="FT185" s="64"/>
      <c r="FU185" s="64"/>
      <c r="FV185" s="64"/>
      <c r="FW185" s="64"/>
      <c r="FX185" s="64"/>
      <c r="FY185" s="64"/>
      <c r="FZ185" s="64"/>
      <c r="GA185" s="64"/>
      <c r="GB185" s="64"/>
      <c r="GC185" s="64"/>
      <c r="GD185" s="64"/>
      <c r="GE185" s="64"/>
      <c r="GF185" s="64"/>
      <c r="GG185" s="64"/>
      <c r="GH185" s="64"/>
      <c r="GI185" s="64"/>
      <c r="GJ185" s="64"/>
      <c r="GK185" s="64"/>
      <c r="GL185" s="64"/>
      <c r="GM185" s="64"/>
      <c r="GN185" s="64"/>
      <c r="GO185" s="64"/>
      <c r="GP185" s="64"/>
      <c r="GQ185" s="64"/>
      <c r="GR185" s="64"/>
      <c r="GS185" s="64"/>
      <c r="GT185" s="64"/>
      <c r="GU185" s="64"/>
      <c r="GV185" s="64"/>
      <c r="GW185" s="64"/>
      <c r="GX185" s="64"/>
      <c r="GY185" s="64"/>
      <c r="GZ185" s="64"/>
      <c r="HA185" s="64"/>
      <c r="HB185" s="64"/>
      <c r="HC185" s="64"/>
      <c r="HD185" s="64"/>
      <c r="HE185" s="64"/>
      <c r="HF185" s="64"/>
      <c r="HG185" s="64"/>
      <c r="HH185" s="64"/>
      <c r="HI185" s="64"/>
      <c r="HJ185" s="64"/>
      <c r="HK185" s="64"/>
      <c r="HL185" s="64"/>
      <c r="HM185" s="64"/>
      <c r="HN185" s="64"/>
      <c r="HO185" s="64"/>
      <c r="HP185" s="64"/>
      <c r="HQ185" s="64"/>
      <c r="HR185" s="64"/>
      <c r="HS185" s="64"/>
      <c r="HT185" s="64"/>
      <c r="HU185" s="64"/>
      <c r="HV185" s="64"/>
      <c r="HW185" s="64"/>
    </row>
    <row r="186" spans="1:231">
      <c r="A186" s="78" t="s">
        <v>145</v>
      </c>
      <c r="B186" s="78" t="s">
        <v>99</v>
      </c>
      <c r="C186" s="78" t="s">
        <v>69</v>
      </c>
      <c r="D186" s="78" t="s">
        <v>73</v>
      </c>
      <c r="E186" s="78" t="s">
        <v>139</v>
      </c>
      <c r="F186" s="83"/>
      <c r="G186" s="80"/>
      <c r="H186" s="80"/>
      <c r="I186" s="80"/>
      <c r="J186" s="80"/>
      <c r="K186" s="80"/>
      <c r="L186" s="80"/>
      <c r="M186" s="80"/>
      <c r="N186" s="80"/>
      <c r="O186" s="80"/>
      <c r="P186" s="7" t="s">
        <v>182</v>
      </c>
      <c r="Q186" s="7"/>
      <c r="R186" s="7"/>
      <c r="S186" s="7"/>
      <c r="T186" s="7"/>
      <c r="U186" s="7"/>
      <c r="V186" s="7"/>
      <c r="W186" s="7"/>
      <c r="X186" s="7"/>
      <c r="Y186" s="7"/>
      <c r="Z186" s="7"/>
      <c r="AA186" s="7"/>
      <c r="AB186" s="40">
        <f t="shared" si="4"/>
        <v>0</v>
      </c>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11"/>
      <c r="HR186" s="11"/>
      <c r="HS186" s="11"/>
      <c r="HT186" s="11"/>
      <c r="HU186" s="11"/>
      <c r="HV186" s="11"/>
      <c r="HW186" s="11"/>
    </row>
    <row r="187" spans="1:231" s="65" customFormat="1" ht="67.5">
      <c r="A187" s="58" t="s">
        <v>145</v>
      </c>
      <c r="B187" s="58" t="s">
        <v>99</v>
      </c>
      <c r="C187" s="58" t="s">
        <v>69</v>
      </c>
      <c r="D187" s="58" t="s">
        <v>73</v>
      </c>
      <c r="E187" s="58" t="s">
        <v>139</v>
      </c>
      <c r="F187" s="59">
        <v>2019005810169</v>
      </c>
      <c r="G187" s="58" t="s">
        <v>323</v>
      </c>
      <c r="H187" s="58" t="s">
        <v>209</v>
      </c>
      <c r="I187" s="58"/>
      <c r="J187" s="58"/>
      <c r="K187" s="58"/>
      <c r="L187" s="58"/>
      <c r="M187" s="58"/>
      <c r="N187" s="58"/>
      <c r="O187" s="58"/>
      <c r="P187" s="6" t="s">
        <v>253</v>
      </c>
      <c r="Q187" s="39">
        <f t="shared" si="5"/>
        <v>100000000</v>
      </c>
      <c r="R187" s="39" t="s">
        <v>532</v>
      </c>
      <c r="S187" s="39" t="s">
        <v>533</v>
      </c>
      <c r="T187" s="39" t="s">
        <v>534</v>
      </c>
      <c r="U187" s="39" t="s">
        <v>539</v>
      </c>
      <c r="V187" s="39" t="s">
        <v>589</v>
      </c>
      <c r="W187" s="39" t="s">
        <v>590</v>
      </c>
      <c r="X187" s="39">
        <v>100000000</v>
      </c>
      <c r="Y187" s="39" t="s">
        <v>526</v>
      </c>
      <c r="Z187" s="39" t="s">
        <v>527</v>
      </c>
      <c r="AA187" s="39" t="s">
        <v>443</v>
      </c>
      <c r="AB187" s="40">
        <f t="shared" si="4"/>
        <v>100000000</v>
      </c>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v>100000000</v>
      </c>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c r="FC187" s="64"/>
      <c r="FD187" s="64"/>
      <c r="FE187" s="64"/>
      <c r="FF187" s="64"/>
      <c r="FG187" s="64"/>
      <c r="FH187" s="64"/>
      <c r="FI187" s="64"/>
      <c r="FJ187" s="64"/>
      <c r="FK187" s="64"/>
      <c r="FL187" s="64"/>
      <c r="FM187" s="64"/>
      <c r="FN187" s="64"/>
      <c r="FO187" s="64"/>
      <c r="FP187" s="64"/>
      <c r="FQ187" s="64"/>
      <c r="FR187" s="64"/>
      <c r="FS187" s="64"/>
      <c r="FT187" s="64"/>
      <c r="FU187" s="64"/>
      <c r="FV187" s="64"/>
      <c r="FW187" s="64"/>
      <c r="FX187" s="64"/>
      <c r="FY187" s="64"/>
      <c r="FZ187" s="64"/>
      <c r="GA187" s="64"/>
      <c r="GB187" s="64"/>
      <c r="GC187" s="64"/>
      <c r="GD187" s="64"/>
      <c r="GE187" s="64"/>
      <c r="GF187" s="64"/>
      <c r="GG187" s="64"/>
      <c r="GH187" s="64"/>
      <c r="GI187" s="64"/>
      <c r="GJ187" s="64"/>
      <c r="GK187" s="64"/>
      <c r="GL187" s="64"/>
      <c r="GM187" s="64"/>
      <c r="GN187" s="64"/>
      <c r="GO187" s="64"/>
      <c r="GP187" s="64"/>
      <c r="GQ187" s="64"/>
      <c r="GR187" s="64"/>
      <c r="GS187" s="64"/>
      <c r="GT187" s="64"/>
      <c r="GU187" s="64"/>
      <c r="GV187" s="64"/>
      <c r="GW187" s="64"/>
      <c r="GX187" s="64"/>
      <c r="GY187" s="64"/>
      <c r="GZ187" s="64"/>
      <c r="HA187" s="64"/>
      <c r="HB187" s="64"/>
      <c r="HC187" s="64"/>
      <c r="HD187" s="64"/>
      <c r="HE187" s="64"/>
      <c r="HF187" s="64"/>
      <c r="HG187" s="64"/>
      <c r="HH187" s="64"/>
      <c r="HI187" s="64"/>
      <c r="HJ187" s="64"/>
      <c r="HK187" s="64"/>
      <c r="HL187" s="64"/>
      <c r="HM187" s="64"/>
      <c r="HN187" s="64"/>
      <c r="HO187" s="64"/>
      <c r="HP187" s="64"/>
      <c r="HQ187" s="64"/>
      <c r="HR187" s="64"/>
      <c r="HS187" s="64"/>
      <c r="HT187" s="64"/>
      <c r="HU187" s="64"/>
      <c r="HV187" s="64"/>
      <c r="HW187" s="64"/>
    </row>
    <row r="188" spans="1:231">
      <c r="A188" s="78" t="s">
        <v>145</v>
      </c>
      <c r="B188" s="78" t="s">
        <v>99</v>
      </c>
      <c r="C188" s="78" t="s">
        <v>69</v>
      </c>
      <c r="D188" s="78" t="s">
        <v>73</v>
      </c>
      <c r="E188" s="78" t="s">
        <v>119</v>
      </c>
      <c r="F188" s="83"/>
      <c r="G188" s="80"/>
      <c r="H188" s="80"/>
      <c r="I188" s="80"/>
      <c r="J188" s="80"/>
      <c r="K188" s="80"/>
      <c r="L188" s="80"/>
      <c r="M188" s="80"/>
      <c r="N188" s="80"/>
      <c r="O188" s="80"/>
      <c r="P188" s="7" t="s">
        <v>254</v>
      </c>
      <c r="Q188" s="7"/>
      <c r="R188" s="7"/>
      <c r="S188" s="7"/>
      <c r="T188" s="7"/>
      <c r="U188" s="7"/>
      <c r="V188" s="7"/>
      <c r="W188" s="7"/>
      <c r="X188" s="7"/>
      <c r="Y188" s="7"/>
      <c r="Z188" s="7"/>
      <c r="AA188" s="7"/>
      <c r="AB188" s="40">
        <f t="shared" si="4"/>
        <v>0</v>
      </c>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11"/>
      <c r="HR188" s="11"/>
      <c r="HS188" s="11"/>
      <c r="HT188" s="11"/>
      <c r="HU188" s="11"/>
      <c r="HV188" s="11"/>
      <c r="HW188" s="11"/>
    </row>
    <row r="189" spans="1:231" s="65" customFormat="1" ht="90">
      <c r="A189" s="58" t="s">
        <v>145</v>
      </c>
      <c r="B189" s="58" t="s">
        <v>99</v>
      </c>
      <c r="C189" s="58" t="s">
        <v>69</v>
      </c>
      <c r="D189" s="58" t="s">
        <v>73</v>
      </c>
      <c r="E189" s="58" t="s">
        <v>119</v>
      </c>
      <c r="F189" s="59">
        <v>2019005810082</v>
      </c>
      <c r="G189" s="58" t="s">
        <v>324</v>
      </c>
      <c r="H189" s="58" t="s">
        <v>209</v>
      </c>
      <c r="I189" s="58"/>
      <c r="J189" s="58"/>
      <c r="K189" s="58"/>
      <c r="L189" s="58"/>
      <c r="M189" s="58"/>
      <c r="N189" s="58"/>
      <c r="O189" s="58"/>
      <c r="P189" s="6" t="s">
        <v>255</v>
      </c>
      <c r="Q189" s="181">
        <v>90000000</v>
      </c>
      <c r="R189" s="181" t="s">
        <v>535</v>
      </c>
      <c r="S189" s="197" t="s">
        <v>536</v>
      </c>
      <c r="T189" s="181" t="s">
        <v>537</v>
      </c>
      <c r="U189" s="181" t="s">
        <v>538</v>
      </c>
      <c r="V189" s="181" t="s">
        <v>589</v>
      </c>
      <c r="W189" s="181" t="s">
        <v>590</v>
      </c>
      <c r="X189" s="181">
        <v>90000000</v>
      </c>
      <c r="Y189" s="39" t="s">
        <v>526</v>
      </c>
      <c r="Z189" s="39" t="s">
        <v>527</v>
      </c>
      <c r="AA189" s="181" t="s">
        <v>443</v>
      </c>
      <c r="AB189" s="40">
        <f t="shared" si="4"/>
        <v>90000000</v>
      </c>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v>90000000</v>
      </c>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c r="FC189" s="64"/>
      <c r="FD189" s="64"/>
      <c r="FE189" s="64"/>
      <c r="FF189" s="64"/>
      <c r="FG189" s="64"/>
      <c r="FH189" s="64"/>
      <c r="FI189" s="64"/>
      <c r="FJ189" s="64"/>
      <c r="FK189" s="64"/>
      <c r="FL189" s="64"/>
      <c r="FM189" s="64"/>
      <c r="FN189" s="64"/>
      <c r="FO189" s="64"/>
      <c r="FP189" s="64"/>
      <c r="FQ189" s="64"/>
      <c r="FR189" s="64"/>
      <c r="FS189" s="64"/>
      <c r="FT189" s="64"/>
      <c r="FU189" s="64"/>
      <c r="FV189" s="64"/>
      <c r="FW189" s="64"/>
      <c r="FX189" s="64"/>
      <c r="FY189" s="64"/>
      <c r="FZ189" s="64"/>
      <c r="GA189" s="64"/>
      <c r="GB189" s="64"/>
      <c r="GC189" s="64"/>
      <c r="GD189" s="64"/>
      <c r="GE189" s="64"/>
      <c r="GF189" s="64"/>
      <c r="GG189" s="64"/>
      <c r="GH189" s="64"/>
      <c r="GI189" s="64"/>
      <c r="GJ189" s="64"/>
      <c r="GK189" s="64"/>
      <c r="GL189" s="64"/>
      <c r="GM189" s="64"/>
      <c r="GN189" s="64"/>
      <c r="GO189" s="64"/>
      <c r="GP189" s="64"/>
      <c r="GQ189" s="64"/>
      <c r="GR189" s="64"/>
      <c r="GS189" s="64"/>
      <c r="GT189" s="64"/>
      <c r="GU189" s="64"/>
      <c r="GV189" s="64"/>
      <c r="GW189" s="64"/>
      <c r="GX189" s="64"/>
      <c r="GY189" s="64"/>
      <c r="GZ189" s="64"/>
      <c r="HA189" s="64"/>
      <c r="HB189" s="64"/>
      <c r="HC189" s="64"/>
      <c r="HD189" s="64"/>
      <c r="HE189" s="64"/>
      <c r="HF189" s="64"/>
      <c r="HG189" s="64"/>
      <c r="HH189" s="64"/>
      <c r="HI189" s="64"/>
      <c r="HJ189" s="64"/>
      <c r="HK189" s="64"/>
      <c r="HL189" s="64"/>
      <c r="HM189" s="64"/>
      <c r="HN189" s="64"/>
      <c r="HO189" s="64"/>
      <c r="HP189" s="64"/>
      <c r="HQ189" s="64"/>
      <c r="HR189" s="64"/>
      <c r="HS189" s="64"/>
      <c r="HT189" s="64"/>
      <c r="HU189" s="64"/>
      <c r="HV189" s="64"/>
      <c r="HW189" s="64"/>
    </row>
    <row r="190" spans="1:231">
      <c r="A190" s="70" t="s">
        <v>145</v>
      </c>
      <c r="B190" s="70" t="s">
        <v>99</v>
      </c>
      <c r="C190" s="70" t="s">
        <v>69</v>
      </c>
      <c r="D190" s="70" t="s">
        <v>83</v>
      </c>
      <c r="E190" s="70"/>
      <c r="F190" s="71"/>
      <c r="G190" s="70"/>
      <c r="H190" s="72"/>
      <c r="I190" s="72"/>
      <c r="J190" s="72"/>
      <c r="K190" s="72"/>
      <c r="L190" s="72"/>
      <c r="M190" s="72"/>
      <c r="N190" s="72"/>
      <c r="O190" s="72"/>
      <c r="P190" s="8" t="s">
        <v>183</v>
      </c>
      <c r="Q190" s="8"/>
      <c r="R190" s="8"/>
      <c r="S190" s="8"/>
      <c r="T190" s="8"/>
      <c r="U190" s="8"/>
      <c r="V190" s="8"/>
      <c r="W190" s="8"/>
      <c r="X190" s="8"/>
      <c r="Y190" s="8"/>
      <c r="Z190" s="8"/>
      <c r="AA190" s="8"/>
      <c r="AB190" s="40">
        <f t="shared" si="4"/>
        <v>0</v>
      </c>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c r="HM190" s="11"/>
      <c r="HN190" s="11"/>
      <c r="HO190" s="11"/>
      <c r="HP190" s="11"/>
      <c r="HQ190" s="11"/>
      <c r="HR190" s="11"/>
      <c r="HS190" s="11"/>
      <c r="HT190" s="11"/>
      <c r="HU190" s="11"/>
      <c r="HV190" s="11"/>
      <c r="HW190" s="11"/>
    </row>
    <row r="191" spans="1:231">
      <c r="A191" s="78" t="s">
        <v>145</v>
      </c>
      <c r="B191" s="78" t="s">
        <v>99</v>
      </c>
      <c r="C191" s="78" t="s">
        <v>69</v>
      </c>
      <c r="D191" s="78" t="s">
        <v>83</v>
      </c>
      <c r="E191" s="78" t="s">
        <v>145</v>
      </c>
      <c r="F191" s="83"/>
      <c r="G191" s="80"/>
      <c r="H191" s="80"/>
      <c r="I191" s="80"/>
      <c r="J191" s="80"/>
      <c r="K191" s="80"/>
      <c r="L191" s="80"/>
      <c r="M191" s="80"/>
      <c r="N191" s="80"/>
      <c r="O191" s="80"/>
      <c r="P191" s="7" t="s">
        <v>256</v>
      </c>
      <c r="Q191" s="7"/>
      <c r="R191" s="7"/>
      <c r="S191" s="7"/>
      <c r="T191" s="7"/>
      <c r="U191" s="7"/>
      <c r="V191" s="7"/>
      <c r="W191" s="7"/>
      <c r="X191" s="7"/>
      <c r="Y191" s="7"/>
      <c r="Z191" s="7"/>
      <c r="AA191" s="7"/>
      <c r="AB191" s="40">
        <f t="shared" si="4"/>
        <v>0</v>
      </c>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11"/>
      <c r="HR191" s="11"/>
      <c r="HS191" s="11"/>
      <c r="HT191" s="11"/>
      <c r="HU191" s="11"/>
      <c r="HV191" s="11"/>
      <c r="HW191" s="11"/>
    </row>
    <row r="192" spans="1:231" s="65" customFormat="1" ht="101.25">
      <c r="A192" s="58" t="s">
        <v>145</v>
      </c>
      <c r="B192" s="58" t="s">
        <v>99</v>
      </c>
      <c r="C192" s="58" t="s">
        <v>69</v>
      </c>
      <c r="D192" s="58" t="s">
        <v>83</v>
      </c>
      <c r="E192" s="58" t="s">
        <v>145</v>
      </c>
      <c r="F192" s="59">
        <v>2019005810083</v>
      </c>
      <c r="G192" s="58" t="s">
        <v>325</v>
      </c>
      <c r="H192" s="58" t="s">
        <v>209</v>
      </c>
      <c r="I192" s="58"/>
      <c r="J192" s="58"/>
      <c r="K192" s="58"/>
      <c r="L192" s="58"/>
      <c r="M192" s="58"/>
      <c r="N192" s="58"/>
      <c r="O192" s="58"/>
      <c r="P192" s="6" t="s">
        <v>257</v>
      </c>
      <c r="Q192" s="39">
        <f t="shared" si="5"/>
        <v>100000000</v>
      </c>
      <c r="R192" s="39" t="s">
        <v>540</v>
      </c>
      <c r="S192" s="195" t="s">
        <v>541</v>
      </c>
      <c r="T192" s="39" t="s">
        <v>542</v>
      </c>
      <c r="U192" s="39" t="s">
        <v>538</v>
      </c>
      <c r="V192" s="39" t="s">
        <v>589</v>
      </c>
      <c r="W192" s="39" t="s">
        <v>590</v>
      </c>
      <c r="X192" s="39">
        <v>100000000</v>
      </c>
      <c r="Y192" s="39" t="s">
        <v>526</v>
      </c>
      <c r="Z192" s="39"/>
      <c r="AA192" s="39"/>
      <c r="AB192" s="40">
        <f t="shared" si="4"/>
        <v>100000000</v>
      </c>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v>100000000</v>
      </c>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c r="FC192" s="64"/>
      <c r="FD192" s="64"/>
      <c r="FE192" s="64"/>
      <c r="FF192" s="64"/>
      <c r="FG192" s="64"/>
      <c r="FH192" s="64"/>
      <c r="FI192" s="64"/>
      <c r="FJ192" s="64"/>
      <c r="FK192" s="64"/>
      <c r="FL192" s="64"/>
      <c r="FM192" s="64"/>
      <c r="FN192" s="64"/>
      <c r="FO192" s="64"/>
      <c r="FP192" s="64"/>
      <c r="FQ192" s="64"/>
      <c r="FR192" s="64"/>
      <c r="FS192" s="64"/>
      <c r="FT192" s="64"/>
      <c r="FU192" s="64"/>
      <c r="FV192" s="64"/>
      <c r="FW192" s="64"/>
      <c r="FX192" s="64"/>
      <c r="FY192" s="64"/>
      <c r="FZ192" s="64"/>
      <c r="GA192" s="64"/>
      <c r="GB192" s="64"/>
      <c r="GC192" s="64"/>
      <c r="GD192" s="64"/>
      <c r="GE192" s="64"/>
      <c r="GF192" s="64"/>
      <c r="GG192" s="64"/>
      <c r="GH192" s="64"/>
      <c r="GI192" s="64"/>
      <c r="GJ192" s="64"/>
      <c r="GK192" s="64"/>
      <c r="GL192" s="64"/>
      <c r="GM192" s="64"/>
      <c r="GN192" s="64"/>
      <c r="GO192" s="64"/>
      <c r="GP192" s="64"/>
      <c r="GQ192" s="64"/>
      <c r="GR192" s="64"/>
      <c r="GS192" s="64"/>
      <c r="GT192" s="64"/>
      <c r="GU192" s="64"/>
      <c r="GV192" s="64"/>
      <c r="GW192" s="64"/>
      <c r="GX192" s="64"/>
      <c r="GY192" s="64"/>
      <c r="GZ192" s="64"/>
      <c r="HA192" s="64"/>
      <c r="HB192" s="64"/>
      <c r="HC192" s="64"/>
      <c r="HD192" s="64"/>
      <c r="HE192" s="64"/>
      <c r="HF192" s="64"/>
      <c r="HG192" s="64"/>
      <c r="HH192" s="64"/>
      <c r="HI192" s="64"/>
      <c r="HJ192" s="64"/>
      <c r="HK192" s="64"/>
      <c r="HL192" s="64"/>
      <c r="HM192" s="64"/>
      <c r="HN192" s="64"/>
      <c r="HO192" s="64"/>
      <c r="HP192" s="64"/>
      <c r="HQ192" s="64"/>
      <c r="HR192" s="64"/>
      <c r="HS192" s="64"/>
      <c r="HT192" s="64"/>
      <c r="HU192" s="64"/>
      <c r="HV192" s="64"/>
      <c r="HW192" s="64"/>
    </row>
    <row r="193" spans="1:231">
      <c r="A193" s="70" t="s">
        <v>145</v>
      </c>
      <c r="B193" s="70" t="s">
        <v>99</v>
      </c>
      <c r="C193" s="70" t="s">
        <v>69</v>
      </c>
      <c r="D193" s="70" t="s">
        <v>134</v>
      </c>
      <c r="E193" s="70"/>
      <c r="F193" s="71"/>
      <c r="G193" s="72"/>
      <c r="H193" s="72"/>
      <c r="I193" s="72"/>
      <c r="J193" s="72"/>
      <c r="K193" s="72"/>
      <c r="L193" s="72"/>
      <c r="M193" s="72"/>
      <c r="N193" s="72"/>
      <c r="O193" s="72"/>
      <c r="P193" s="8" t="s">
        <v>258</v>
      </c>
      <c r="Q193" s="8"/>
      <c r="R193" s="8"/>
      <c r="S193" s="8"/>
      <c r="T193" s="8"/>
      <c r="U193" s="8"/>
      <c r="V193" s="8"/>
      <c r="W193" s="8"/>
      <c r="X193" s="8"/>
      <c r="Y193" s="8"/>
      <c r="Z193" s="8"/>
      <c r="AA193" s="8"/>
      <c r="AB193" s="40">
        <f t="shared" si="4"/>
        <v>0</v>
      </c>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row>
    <row r="194" spans="1:231">
      <c r="A194" s="78" t="s">
        <v>145</v>
      </c>
      <c r="B194" s="78" t="s">
        <v>99</v>
      </c>
      <c r="C194" s="78" t="s">
        <v>69</v>
      </c>
      <c r="D194" s="78" t="s">
        <v>134</v>
      </c>
      <c r="E194" s="78" t="s">
        <v>75</v>
      </c>
      <c r="F194" s="83"/>
      <c r="G194" s="80"/>
      <c r="H194" s="80"/>
      <c r="I194" s="80"/>
      <c r="J194" s="80"/>
      <c r="K194" s="80"/>
      <c r="L194" s="80"/>
      <c r="M194" s="80"/>
      <c r="N194" s="80"/>
      <c r="O194" s="80"/>
      <c r="P194" s="7" t="s">
        <v>259</v>
      </c>
      <c r="Q194" s="7"/>
      <c r="R194" s="7"/>
      <c r="S194" s="7"/>
      <c r="T194" s="7"/>
      <c r="U194" s="7"/>
      <c r="V194" s="7"/>
      <c r="W194" s="7"/>
      <c r="X194" s="7"/>
      <c r="Y194" s="7"/>
      <c r="Z194" s="7"/>
      <c r="AA194" s="7"/>
      <c r="AB194" s="40">
        <f t="shared" si="4"/>
        <v>0</v>
      </c>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11"/>
      <c r="HR194" s="11"/>
      <c r="HS194" s="11"/>
      <c r="HT194" s="11"/>
      <c r="HU194" s="11"/>
      <c r="HV194" s="11"/>
      <c r="HW194" s="11"/>
    </row>
    <row r="195" spans="1:231" s="65" customFormat="1" ht="326.25">
      <c r="A195" s="58" t="s">
        <v>145</v>
      </c>
      <c r="B195" s="58" t="s">
        <v>99</v>
      </c>
      <c r="C195" s="58" t="s">
        <v>69</v>
      </c>
      <c r="D195" s="58" t="s">
        <v>134</v>
      </c>
      <c r="E195" s="58" t="s">
        <v>75</v>
      </c>
      <c r="F195" s="59">
        <v>2019005810092</v>
      </c>
      <c r="G195" s="58" t="s">
        <v>326</v>
      </c>
      <c r="H195" s="58" t="s">
        <v>209</v>
      </c>
      <c r="I195" s="58"/>
      <c r="J195" s="58"/>
      <c r="K195" s="58"/>
      <c r="L195" s="58"/>
      <c r="M195" s="58"/>
      <c r="N195" s="58"/>
      <c r="O195" s="58"/>
      <c r="P195" s="6" t="s">
        <v>260</v>
      </c>
      <c r="Q195" s="39">
        <f t="shared" si="5"/>
        <v>150000000</v>
      </c>
      <c r="R195" s="39" t="s">
        <v>543</v>
      </c>
      <c r="S195" s="39" t="s">
        <v>544</v>
      </c>
      <c r="T195" s="195" t="s">
        <v>545</v>
      </c>
      <c r="U195" s="39" t="s">
        <v>546</v>
      </c>
      <c r="V195" s="39" t="s">
        <v>591</v>
      </c>
      <c r="W195" s="39" t="s">
        <v>590</v>
      </c>
      <c r="X195" s="39">
        <v>150000000</v>
      </c>
      <c r="Y195" s="39" t="s">
        <v>526</v>
      </c>
      <c r="Z195" s="39" t="s">
        <v>592</v>
      </c>
      <c r="AA195" s="39" t="s">
        <v>443</v>
      </c>
      <c r="AB195" s="40">
        <f t="shared" si="4"/>
        <v>150000000</v>
      </c>
      <c r="AC195" s="132"/>
      <c r="AD195" s="132"/>
      <c r="AE195" s="132"/>
      <c r="AF195" s="132"/>
      <c r="AG195" s="132"/>
      <c r="AH195" s="132"/>
      <c r="AI195" s="132"/>
      <c r="AJ195" s="132"/>
      <c r="AK195" s="132"/>
      <c r="AL195" s="132"/>
      <c r="AM195" s="132"/>
      <c r="AN195" s="132"/>
      <c r="AO195" s="132"/>
      <c r="AP195" s="132"/>
      <c r="AQ195" s="132"/>
      <c r="AR195" s="132"/>
      <c r="AS195" s="132"/>
      <c r="AT195" s="132"/>
      <c r="AU195" s="132"/>
      <c r="AV195" s="132"/>
      <c r="AW195" s="132"/>
      <c r="AX195" s="132"/>
      <c r="AY195" s="132"/>
      <c r="AZ195" s="132"/>
      <c r="BA195" s="132"/>
      <c r="BB195" s="180">
        <v>150000000</v>
      </c>
      <c r="BC195" s="132"/>
      <c r="BD195" s="132"/>
      <c r="BE195" s="132"/>
      <c r="BF195" s="132"/>
      <c r="BG195" s="132"/>
      <c r="BH195" s="132"/>
      <c r="BI195" s="132"/>
      <c r="BJ195" s="132"/>
      <c r="BK195" s="132"/>
      <c r="BL195" s="132"/>
      <c r="BM195" s="132"/>
      <c r="BN195" s="132"/>
      <c r="BO195" s="132"/>
      <c r="BP195" s="132"/>
      <c r="BQ195" s="132"/>
      <c r="BR195" s="132"/>
      <c r="BS195" s="132"/>
      <c r="BT195" s="132"/>
      <c r="BU195" s="132"/>
      <c r="BV195" s="132"/>
      <c r="BW195" s="132"/>
      <c r="BX195" s="132"/>
      <c r="BY195" s="132"/>
      <c r="BZ195" s="132"/>
      <c r="CA195" s="132"/>
      <c r="CB195" s="132"/>
      <c r="CC195" s="132"/>
      <c r="CD195" s="132"/>
      <c r="CE195" s="132"/>
      <c r="CF195" s="132"/>
      <c r="CG195" s="132"/>
      <c r="CH195" s="132"/>
      <c r="CI195" s="132"/>
      <c r="CJ195" s="132"/>
      <c r="CK195" s="13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row>
    <row r="196" spans="1:231">
      <c r="A196" s="78" t="s">
        <v>145</v>
      </c>
      <c r="B196" s="78" t="s">
        <v>99</v>
      </c>
      <c r="C196" s="78" t="s">
        <v>69</v>
      </c>
      <c r="D196" s="78" t="s">
        <v>134</v>
      </c>
      <c r="E196" s="78" t="s">
        <v>120</v>
      </c>
      <c r="F196" s="83"/>
      <c r="G196" s="80"/>
      <c r="H196" s="80"/>
      <c r="I196" s="80"/>
      <c r="J196" s="80"/>
      <c r="K196" s="80"/>
      <c r="L196" s="80"/>
      <c r="M196" s="80"/>
      <c r="N196" s="80"/>
      <c r="O196" s="80"/>
      <c r="P196" s="7" t="s">
        <v>184</v>
      </c>
      <c r="Q196" s="7"/>
      <c r="R196" s="7"/>
      <c r="S196" s="7"/>
      <c r="T196" s="7"/>
      <c r="U196" s="7"/>
      <c r="V196" s="7"/>
      <c r="W196" s="7"/>
      <c r="X196" s="7"/>
      <c r="Y196" s="7"/>
      <c r="Z196" s="7"/>
      <c r="AA196" s="7"/>
      <c r="AB196" s="40">
        <f t="shared" si="4"/>
        <v>0</v>
      </c>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87"/>
      <c r="CM196" s="87"/>
      <c r="CN196" s="87"/>
      <c r="CO196" s="87"/>
      <c r="CP196" s="87"/>
      <c r="CQ196" s="87"/>
      <c r="CR196" s="87"/>
      <c r="CS196" s="87"/>
      <c r="CT196" s="87"/>
      <c r="CU196" s="87"/>
      <c r="CV196" s="87"/>
      <c r="CW196" s="87"/>
      <c r="CX196" s="87"/>
      <c r="CY196" s="87"/>
      <c r="CZ196" s="87"/>
      <c r="DA196" s="87"/>
      <c r="DB196" s="87"/>
      <c r="DC196" s="87"/>
      <c r="DD196" s="87"/>
      <c r="DE196" s="87"/>
      <c r="DF196" s="87"/>
      <c r="DG196" s="87"/>
      <c r="DH196" s="87"/>
      <c r="DI196" s="87"/>
      <c r="DJ196" s="87"/>
      <c r="DK196" s="87"/>
      <c r="DL196" s="87"/>
      <c r="DM196" s="87"/>
      <c r="DN196" s="87"/>
      <c r="DO196" s="87"/>
      <c r="DP196" s="87"/>
      <c r="DQ196" s="87"/>
      <c r="DR196" s="87"/>
      <c r="DS196" s="87"/>
      <c r="DT196" s="87"/>
      <c r="DU196" s="87"/>
      <c r="DV196" s="87"/>
      <c r="DW196" s="87"/>
      <c r="DX196" s="87"/>
      <c r="DY196" s="87"/>
      <c r="DZ196" s="87"/>
      <c r="EA196" s="87"/>
      <c r="EB196" s="87"/>
      <c r="EC196" s="87"/>
      <c r="ED196" s="87"/>
      <c r="EE196" s="87"/>
      <c r="EF196" s="87"/>
      <c r="EG196" s="87"/>
      <c r="EH196" s="87"/>
      <c r="EI196" s="87"/>
      <c r="EJ196" s="87"/>
      <c r="EK196" s="87"/>
      <c r="EL196" s="87"/>
      <c r="EM196" s="87"/>
      <c r="EN196" s="87"/>
      <c r="EO196" s="87"/>
      <c r="EP196" s="87"/>
      <c r="EQ196" s="87"/>
      <c r="ER196" s="87"/>
      <c r="ES196" s="87"/>
      <c r="ET196" s="87"/>
      <c r="EU196" s="87"/>
      <c r="EV196" s="87"/>
      <c r="EW196" s="87"/>
      <c r="EX196" s="87"/>
      <c r="EY196" s="87"/>
      <c r="EZ196" s="87"/>
      <c r="FA196" s="87"/>
      <c r="FB196" s="87"/>
      <c r="FC196" s="87"/>
      <c r="FD196" s="87"/>
      <c r="FE196" s="87"/>
      <c r="FF196" s="87"/>
      <c r="FG196" s="87"/>
      <c r="FH196" s="87"/>
      <c r="FI196" s="87"/>
      <c r="FJ196" s="87"/>
      <c r="FK196" s="87"/>
      <c r="FL196" s="87"/>
      <c r="FM196" s="87"/>
      <c r="FN196" s="87"/>
      <c r="FO196" s="87"/>
      <c r="FP196" s="87"/>
      <c r="FQ196" s="87"/>
      <c r="FR196" s="87"/>
      <c r="FS196" s="87"/>
      <c r="FT196" s="87"/>
      <c r="FU196" s="89"/>
      <c r="FV196" s="87"/>
      <c r="FW196" s="87"/>
      <c r="FX196" s="87"/>
      <c r="FY196" s="87"/>
      <c r="FZ196" s="87"/>
      <c r="GA196" s="87"/>
      <c r="GB196" s="87"/>
      <c r="GC196" s="87"/>
      <c r="GD196" s="87"/>
      <c r="GE196" s="87"/>
      <c r="GF196" s="87"/>
      <c r="GG196" s="87"/>
      <c r="GH196" s="87"/>
      <c r="GI196" s="87"/>
      <c r="GJ196" s="87"/>
      <c r="GK196" s="87"/>
      <c r="GL196" s="87"/>
      <c r="GM196" s="87"/>
      <c r="GN196" s="87"/>
      <c r="GO196" s="87"/>
      <c r="GP196" s="87"/>
      <c r="GQ196" s="87"/>
      <c r="GR196" s="87"/>
      <c r="GS196" s="87"/>
      <c r="GT196" s="87"/>
      <c r="GU196" s="87"/>
      <c r="GV196" s="87"/>
      <c r="GW196" s="87"/>
      <c r="GX196" s="87"/>
      <c r="GY196" s="87"/>
      <c r="GZ196" s="42"/>
      <c r="HA196" s="87"/>
      <c r="HB196" s="87"/>
      <c r="HC196" s="87"/>
      <c r="HD196" s="87"/>
      <c r="HE196" s="87"/>
      <c r="HF196" s="87"/>
      <c r="HG196" s="42"/>
      <c r="HH196" s="42"/>
      <c r="HI196" s="42"/>
      <c r="HJ196" s="42"/>
      <c r="HK196" s="42"/>
      <c r="HL196" s="42"/>
      <c r="HM196" s="42"/>
      <c r="HN196" s="42"/>
      <c r="HO196" s="42"/>
      <c r="HP196" s="42"/>
      <c r="HQ196" s="11"/>
      <c r="HR196" s="11"/>
      <c r="HS196" s="11"/>
      <c r="HT196" s="11"/>
      <c r="HU196" s="11"/>
      <c r="HV196" s="11"/>
      <c r="HW196" s="11"/>
    </row>
    <row r="197" spans="1:231" s="65" customFormat="1" ht="168.75">
      <c r="A197" s="58" t="s">
        <v>145</v>
      </c>
      <c r="B197" s="58" t="s">
        <v>99</v>
      </c>
      <c r="C197" s="58" t="s">
        <v>69</v>
      </c>
      <c r="D197" s="58" t="s">
        <v>134</v>
      </c>
      <c r="E197" s="58" t="s">
        <v>120</v>
      </c>
      <c r="F197" s="59">
        <v>2019005810091</v>
      </c>
      <c r="G197" s="58" t="s">
        <v>327</v>
      </c>
      <c r="H197" s="58" t="s">
        <v>209</v>
      </c>
      <c r="I197" s="58"/>
      <c r="J197" s="58"/>
      <c r="K197" s="58"/>
      <c r="L197" s="58"/>
      <c r="M197" s="58"/>
      <c r="N197" s="58"/>
      <c r="O197" s="58"/>
      <c r="P197" s="6" t="s">
        <v>261</v>
      </c>
      <c r="Q197" s="181">
        <v>90000000</v>
      </c>
      <c r="R197" s="181" t="s">
        <v>547</v>
      </c>
      <c r="S197" s="197" t="s">
        <v>548</v>
      </c>
      <c r="T197" s="197" t="s">
        <v>549</v>
      </c>
      <c r="U197" s="181" t="s">
        <v>550</v>
      </c>
      <c r="V197" s="181" t="s">
        <v>591</v>
      </c>
      <c r="W197" s="181" t="s">
        <v>590</v>
      </c>
      <c r="X197" s="181">
        <v>90000000</v>
      </c>
      <c r="Y197" s="181" t="s">
        <v>526</v>
      </c>
      <c r="Z197" s="181" t="s">
        <v>592</v>
      </c>
      <c r="AA197" s="181" t="s">
        <v>443</v>
      </c>
      <c r="AB197" s="40">
        <f t="shared" ref="AB197:AB214" si="6">SUM(AC197:CK197)</f>
        <v>90000000</v>
      </c>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v>90000000</v>
      </c>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122"/>
      <c r="CM197" s="122"/>
      <c r="CN197" s="122"/>
      <c r="CO197" s="122"/>
      <c r="CP197" s="122"/>
      <c r="CQ197" s="122"/>
      <c r="CR197" s="122"/>
      <c r="CS197" s="122"/>
      <c r="CT197" s="122"/>
      <c r="CU197" s="122"/>
      <c r="CV197" s="122"/>
      <c r="CW197" s="122"/>
      <c r="CX197" s="122"/>
      <c r="CY197" s="122"/>
      <c r="CZ197" s="122"/>
      <c r="DA197" s="122"/>
      <c r="DB197" s="122"/>
      <c r="DC197" s="122"/>
      <c r="DD197" s="122"/>
      <c r="DE197" s="122"/>
      <c r="DF197" s="122"/>
      <c r="DG197" s="122"/>
      <c r="DH197" s="122"/>
      <c r="DI197" s="122"/>
      <c r="DJ197" s="122"/>
      <c r="DK197" s="122"/>
      <c r="DL197" s="122"/>
      <c r="DM197" s="122"/>
      <c r="DN197" s="122"/>
      <c r="DO197" s="122"/>
      <c r="DP197" s="122"/>
      <c r="DQ197" s="122"/>
      <c r="DR197" s="122"/>
      <c r="DS197" s="122"/>
      <c r="DT197" s="122"/>
      <c r="DU197" s="122"/>
      <c r="DV197" s="122"/>
      <c r="DW197" s="122"/>
      <c r="DX197" s="122"/>
      <c r="DY197" s="122"/>
      <c r="DZ197" s="122"/>
      <c r="EA197" s="122"/>
      <c r="EB197" s="122"/>
      <c r="EC197" s="122"/>
      <c r="ED197" s="122"/>
      <c r="EE197" s="122"/>
      <c r="EF197" s="122"/>
      <c r="EG197" s="122"/>
      <c r="EH197" s="122"/>
      <c r="EI197" s="122"/>
      <c r="EJ197" s="122"/>
      <c r="EK197" s="122"/>
      <c r="EL197" s="122"/>
      <c r="EM197" s="122"/>
      <c r="EN197" s="122"/>
      <c r="EO197" s="122"/>
      <c r="EP197" s="122"/>
      <c r="EQ197" s="122"/>
      <c r="ER197" s="122"/>
      <c r="ES197" s="122"/>
      <c r="ET197" s="122"/>
      <c r="EU197" s="122"/>
      <c r="EV197" s="122"/>
      <c r="EW197" s="122"/>
      <c r="EX197" s="122"/>
      <c r="EY197" s="122"/>
      <c r="EZ197" s="122"/>
      <c r="FA197" s="122"/>
      <c r="FB197" s="122"/>
      <c r="FC197" s="122"/>
      <c r="FD197" s="122"/>
      <c r="FE197" s="122"/>
      <c r="FF197" s="122"/>
      <c r="FG197" s="122"/>
      <c r="FH197" s="122"/>
      <c r="FI197" s="122"/>
      <c r="FJ197" s="122"/>
      <c r="FK197" s="122"/>
      <c r="FL197" s="122"/>
      <c r="FM197" s="122"/>
      <c r="FN197" s="122"/>
      <c r="FO197" s="122"/>
      <c r="FP197" s="122"/>
      <c r="FQ197" s="122"/>
      <c r="FR197" s="122"/>
      <c r="FS197" s="122"/>
      <c r="FT197" s="122"/>
      <c r="FU197" s="123"/>
      <c r="FV197" s="122"/>
      <c r="FW197" s="122"/>
      <c r="FX197" s="122"/>
      <c r="FY197" s="122"/>
      <c r="FZ197" s="122"/>
      <c r="GA197" s="122"/>
      <c r="GB197" s="122"/>
      <c r="GC197" s="122"/>
      <c r="GD197" s="122"/>
      <c r="GE197" s="122"/>
      <c r="GF197" s="122"/>
      <c r="GG197" s="122"/>
      <c r="GH197" s="122"/>
      <c r="GI197" s="122"/>
      <c r="GJ197" s="122"/>
      <c r="GK197" s="122"/>
      <c r="GL197" s="122"/>
      <c r="GM197" s="122"/>
      <c r="GN197" s="122"/>
      <c r="GO197" s="122"/>
      <c r="GP197" s="122"/>
      <c r="GQ197" s="122"/>
      <c r="GR197" s="122"/>
      <c r="GS197" s="122"/>
      <c r="GT197" s="122"/>
      <c r="GU197" s="122"/>
      <c r="GV197" s="122"/>
      <c r="GW197" s="122"/>
      <c r="GX197" s="122"/>
      <c r="GY197" s="122"/>
      <c r="GZ197" s="64"/>
      <c r="HA197" s="122"/>
      <c r="HB197" s="122"/>
      <c r="HC197" s="122"/>
      <c r="HD197" s="122"/>
      <c r="HE197" s="122"/>
      <c r="HF197" s="122"/>
      <c r="HG197" s="64"/>
      <c r="HH197" s="64"/>
      <c r="HI197" s="64"/>
      <c r="HJ197" s="64"/>
      <c r="HK197" s="64"/>
      <c r="HL197" s="64"/>
      <c r="HM197" s="64"/>
      <c r="HN197" s="64"/>
      <c r="HO197" s="64"/>
      <c r="HP197" s="64"/>
      <c r="HQ197" s="64"/>
      <c r="HR197" s="64"/>
      <c r="HS197" s="64"/>
      <c r="HT197" s="64"/>
      <c r="HU197" s="64"/>
      <c r="HV197" s="64"/>
      <c r="HW197" s="64"/>
    </row>
    <row r="198" spans="1:231">
      <c r="A198" s="78" t="s">
        <v>145</v>
      </c>
      <c r="B198" s="78" t="s">
        <v>99</v>
      </c>
      <c r="C198" s="78" t="s">
        <v>69</v>
      </c>
      <c r="D198" s="78" t="s">
        <v>134</v>
      </c>
      <c r="E198" s="78" t="s">
        <v>79</v>
      </c>
      <c r="F198" s="83"/>
      <c r="G198" s="80"/>
      <c r="H198" s="80"/>
      <c r="I198" s="80"/>
      <c r="J198" s="80"/>
      <c r="K198" s="80"/>
      <c r="L198" s="80"/>
      <c r="M198" s="80"/>
      <c r="N198" s="80"/>
      <c r="O198" s="80"/>
      <c r="P198" s="7" t="s">
        <v>185</v>
      </c>
      <c r="Q198" s="7"/>
      <c r="R198" s="7"/>
      <c r="S198" s="7"/>
      <c r="T198" s="7"/>
      <c r="U198" s="7"/>
      <c r="V198" s="7"/>
      <c r="W198" s="7"/>
      <c r="X198" s="7"/>
      <c r="Y198" s="7"/>
      <c r="Z198" s="7"/>
      <c r="AA198" s="7"/>
      <c r="AB198" s="40">
        <f t="shared" si="6"/>
        <v>0</v>
      </c>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c r="HD198" s="11"/>
      <c r="HE198" s="11"/>
      <c r="HF198" s="11"/>
      <c r="HG198" s="11"/>
      <c r="HH198" s="11"/>
      <c r="HI198" s="11"/>
      <c r="HJ198" s="11"/>
      <c r="HK198" s="11"/>
      <c r="HL198" s="11"/>
      <c r="HM198" s="11"/>
      <c r="HN198" s="11"/>
      <c r="HO198" s="11"/>
      <c r="HP198" s="11"/>
      <c r="HQ198" s="11"/>
      <c r="HR198" s="11"/>
      <c r="HS198" s="11"/>
      <c r="HT198" s="11"/>
      <c r="HU198" s="11"/>
      <c r="HV198" s="11"/>
      <c r="HW198" s="11"/>
    </row>
    <row r="199" spans="1:231" s="65" customFormat="1" ht="101.25">
      <c r="A199" s="58" t="s">
        <v>145</v>
      </c>
      <c r="B199" s="58" t="s">
        <v>99</v>
      </c>
      <c r="C199" s="58" t="s">
        <v>69</v>
      </c>
      <c r="D199" s="58" t="s">
        <v>134</v>
      </c>
      <c r="E199" s="58" t="s">
        <v>79</v>
      </c>
      <c r="F199" s="59">
        <v>2019005810093</v>
      </c>
      <c r="G199" s="58" t="s">
        <v>328</v>
      </c>
      <c r="H199" s="58" t="s">
        <v>209</v>
      </c>
      <c r="I199" s="58"/>
      <c r="J199" s="58"/>
      <c r="K199" s="58"/>
      <c r="L199" s="58"/>
      <c r="M199" s="58"/>
      <c r="N199" s="58"/>
      <c r="O199" s="58"/>
      <c r="P199" s="6" t="s">
        <v>262</v>
      </c>
      <c r="Q199" s="181">
        <v>90000000</v>
      </c>
      <c r="R199" s="181" t="s">
        <v>551</v>
      </c>
      <c r="S199" s="197" t="s">
        <v>552</v>
      </c>
      <c r="T199" s="181" t="s">
        <v>553</v>
      </c>
      <c r="U199" s="181" t="s">
        <v>554</v>
      </c>
      <c r="V199" s="181" t="s">
        <v>591</v>
      </c>
      <c r="W199" s="181" t="s">
        <v>590</v>
      </c>
      <c r="X199" s="181">
        <v>90000000</v>
      </c>
      <c r="Y199" s="181" t="s">
        <v>526</v>
      </c>
      <c r="Z199" s="181" t="s">
        <v>562</v>
      </c>
      <c r="AA199" s="181" t="s">
        <v>443</v>
      </c>
      <c r="AB199" s="40">
        <f t="shared" si="6"/>
        <v>90000000</v>
      </c>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v>90000000</v>
      </c>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c r="EU199" s="62"/>
      <c r="EV199" s="62"/>
      <c r="EW199" s="62"/>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62"/>
      <c r="HC199" s="62"/>
      <c r="HD199" s="62"/>
      <c r="HE199" s="62"/>
      <c r="HF199" s="62"/>
      <c r="HG199" s="62"/>
      <c r="HH199" s="62"/>
      <c r="HI199" s="62"/>
      <c r="HJ199" s="62"/>
      <c r="HK199" s="62"/>
      <c r="HL199" s="62"/>
      <c r="HM199" s="62"/>
      <c r="HN199" s="62"/>
      <c r="HO199" s="62"/>
      <c r="HP199" s="62"/>
      <c r="HQ199" s="62"/>
      <c r="HR199" s="62"/>
      <c r="HS199" s="62"/>
      <c r="HT199" s="62"/>
      <c r="HU199" s="62"/>
      <c r="HV199" s="62"/>
      <c r="HW199" s="62"/>
    </row>
    <row r="200" spans="1:231">
      <c r="A200" s="78" t="s">
        <v>145</v>
      </c>
      <c r="B200" s="78" t="s">
        <v>99</v>
      </c>
      <c r="C200" s="78" t="s">
        <v>69</v>
      </c>
      <c r="D200" s="78" t="s">
        <v>134</v>
      </c>
      <c r="E200" s="78" t="s">
        <v>85</v>
      </c>
      <c r="F200" s="83"/>
      <c r="G200" s="80"/>
      <c r="H200" s="80"/>
      <c r="I200" s="80"/>
      <c r="J200" s="80"/>
      <c r="K200" s="80"/>
      <c r="L200" s="80"/>
      <c r="M200" s="80"/>
      <c r="N200" s="80"/>
      <c r="O200" s="80"/>
      <c r="P200" s="7" t="s">
        <v>186</v>
      </c>
      <c r="Q200" s="7"/>
      <c r="R200" s="7"/>
      <c r="S200" s="7"/>
      <c r="T200" s="7"/>
      <c r="U200" s="7"/>
      <c r="V200" s="7"/>
      <c r="W200" s="7"/>
      <c r="X200" s="7"/>
      <c r="Y200" s="7"/>
      <c r="Z200" s="7"/>
      <c r="AA200" s="7"/>
      <c r="AB200" s="40">
        <f t="shared" si="6"/>
        <v>0</v>
      </c>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1"/>
      <c r="HG200" s="11"/>
      <c r="HH200" s="11"/>
      <c r="HI200" s="11"/>
      <c r="HJ200" s="11"/>
      <c r="HK200" s="11"/>
      <c r="HL200" s="11"/>
      <c r="HM200" s="11"/>
      <c r="HN200" s="11"/>
      <c r="HO200" s="11"/>
      <c r="HP200" s="11"/>
      <c r="HQ200" s="11"/>
      <c r="HR200" s="11"/>
      <c r="HS200" s="11"/>
      <c r="HT200" s="11"/>
      <c r="HU200" s="11"/>
      <c r="HV200" s="11"/>
      <c r="HW200" s="11"/>
    </row>
    <row r="201" spans="1:231" s="65" customFormat="1" ht="78.75">
      <c r="A201" s="58" t="s">
        <v>145</v>
      </c>
      <c r="B201" s="58" t="s">
        <v>99</v>
      </c>
      <c r="C201" s="58" t="s">
        <v>69</v>
      </c>
      <c r="D201" s="58" t="s">
        <v>134</v>
      </c>
      <c r="E201" s="58" t="s">
        <v>85</v>
      </c>
      <c r="F201" s="59">
        <v>2019005810094</v>
      </c>
      <c r="G201" s="58" t="s">
        <v>329</v>
      </c>
      <c r="H201" s="58" t="s">
        <v>209</v>
      </c>
      <c r="I201" s="58"/>
      <c r="J201" s="58"/>
      <c r="K201" s="58"/>
      <c r="L201" s="58"/>
      <c r="M201" s="58"/>
      <c r="N201" s="58"/>
      <c r="O201" s="58"/>
      <c r="P201" s="6" t="s">
        <v>263</v>
      </c>
      <c r="Q201" s="39">
        <f t="shared" si="5"/>
        <v>1820000000</v>
      </c>
      <c r="R201" s="39" t="s">
        <v>563</v>
      </c>
      <c r="S201" s="39" t="s">
        <v>555</v>
      </c>
      <c r="T201" s="39" t="s">
        <v>556</v>
      </c>
      <c r="U201" s="39" t="s">
        <v>554</v>
      </c>
      <c r="V201" s="39" t="s">
        <v>591</v>
      </c>
      <c r="W201" s="39" t="s">
        <v>590</v>
      </c>
      <c r="X201" s="39">
        <v>1820000000</v>
      </c>
      <c r="Y201" s="39" t="s">
        <v>526</v>
      </c>
      <c r="Z201" s="39" t="s">
        <v>564</v>
      </c>
      <c r="AA201" s="39" t="s">
        <v>443</v>
      </c>
      <c r="AB201" s="40">
        <f t="shared" si="6"/>
        <v>1820000000</v>
      </c>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107">
        <v>1800000000</v>
      </c>
      <c r="BL201" s="61">
        <v>20000000</v>
      </c>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c r="FC201" s="64"/>
      <c r="FD201" s="64"/>
      <c r="FE201" s="64"/>
      <c r="FF201" s="64"/>
      <c r="FG201" s="64"/>
      <c r="FH201" s="64"/>
      <c r="FI201" s="64"/>
      <c r="FJ201" s="64"/>
      <c r="FK201" s="64"/>
      <c r="FL201" s="64"/>
      <c r="FM201" s="64"/>
      <c r="FN201" s="64"/>
      <c r="FO201" s="64"/>
      <c r="FP201" s="64"/>
      <c r="FQ201" s="64"/>
      <c r="FR201" s="64"/>
      <c r="FS201" s="64"/>
      <c r="FT201" s="64"/>
      <c r="FU201" s="64"/>
      <c r="FV201" s="64"/>
      <c r="FW201" s="64"/>
      <c r="FX201" s="64"/>
      <c r="FY201" s="64"/>
      <c r="FZ201" s="64"/>
      <c r="GA201" s="64"/>
      <c r="GB201" s="64"/>
      <c r="GC201" s="64"/>
      <c r="GD201" s="64"/>
      <c r="GE201" s="64"/>
      <c r="GF201" s="64"/>
      <c r="GG201" s="64"/>
      <c r="GH201" s="64"/>
      <c r="GI201" s="64"/>
      <c r="GJ201" s="64"/>
      <c r="GK201" s="64"/>
      <c r="GL201" s="64"/>
      <c r="GM201" s="64"/>
      <c r="GN201" s="64"/>
      <c r="GO201" s="64"/>
      <c r="GP201" s="64"/>
      <c r="GQ201" s="64"/>
      <c r="GR201" s="64"/>
      <c r="GS201" s="64"/>
      <c r="GT201" s="64"/>
      <c r="GU201" s="64"/>
      <c r="GV201" s="64"/>
      <c r="GW201" s="64"/>
      <c r="GX201" s="64"/>
      <c r="GY201" s="64"/>
      <c r="GZ201" s="64"/>
      <c r="HA201" s="64"/>
      <c r="HB201" s="64"/>
      <c r="HC201" s="64"/>
      <c r="HD201" s="64"/>
      <c r="HE201" s="64"/>
      <c r="HF201" s="64"/>
      <c r="HG201" s="64"/>
      <c r="HH201" s="64"/>
      <c r="HI201" s="64"/>
      <c r="HJ201" s="64"/>
      <c r="HK201" s="64"/>
      <c r="HL201" s="64"/>
      <c r="HM201" s="64"/>
      <c r="HN201" s="64"/>
      <c r="HO201" s="64"/>
      <c r="HP201" s="64"/>
      <c r="HQ201" s="64"/>
      <c r="HR201" s="64"/>
      <c r="HS201" s="64"/>
      <c r="HT201" s="64"/>
      <c r="HU201" s="64"/>
      <c r="HV201" s="64"/>
      <c r="HW201" s="64"/>
    </row>
    <row r="202" spans="1:231">
      <c r="A202" s="70" t="s">
        <v>145</v>
      </c>
      <c r="B202" s="70" t="s">
        <v>99</v>
      </c>
      <c r="C202" s="70" t="s">
        <v>69</v>
      </c>
      <c r="D202" s="70" t="s">
        <v>131</v>
      </c>
      <c r="E202" s="70"/>
      <c r="F202" s="85"/>
      <c r="G202" s="72"/>
      <c r="H202" s="72"/>
      <c r="I202" s="72"/>
      <c r="J202" s="72"/>
      <c r="K202" s="72"/>
      <c r="L202" s="72"/>
      <c r="M202" s="72"/>
      <c r="N202" s="72"/>
      <c r="O202" s="72"/>
      <c r="P202" s="8" t="s">
        <v>264</v>
      </c>
      <c r="Q202" s="8"/>
      <c r="R202" s="8"/>
      <c r="S202" s="8"/>
      <c r="T202" s="8"/>
      <c r="U202" s="8"/>
      <c r="V202" s="8"/>
      <c r="W202" s="8"/>
      <c r="X202" s="8"/>
      <c r="Y202" s="8"/>
      <c r="Z202" s="8"/>
      <c r="AA202" s="8"/>
      <c r="AB202" s="40">
        <f t="shared" si="6"/>
        <v>0</v>
      </c>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c r="HD202" s="11"/>
      <c r="HE202" s="11"/>
      <c r="HF202" s="11"/>
      <c r="HG202" s="11"/>
      <c r="HH202" s="11"/>
      <c r="HI202" s="11"/>
      <c r="HJ202" s="11"/>
      <c r="HK202" s="11"/>
      <c r="HL202" s="11"/>
      <c r="HM202" s="11"/>
      <c r="HN202" s="11"/>
      <c r="HO202" s="11"/>
      <c r="HP202" s="11"/>
      <c r="HQ202" s="11"/>
      <c r="HR202" s="11"/>
      <c r="HS202" s="11"/>
      <c r="HT202" s="11"/>
      <c r="HU202" s="11"/>
      <c r="HV202" s="11"/>
      <c r="HW202" s="11"/>
    </row>
    <row r="203" spans="1:231">
      <c r="A203" s="78" t="s">
        <v>145</v>
      </c>
      <c r="B203" s="78" t="s">
        <v>99</v>
      </c>
      <c r="C203" s="78" t="s">
        <v>69</v>
      </c>
      <c r="D203" s="78" t="s">
        <v>131</v>
      </c>
      <c r="E203" s="78" t="s">
        <v>89</v>
      </c>
      <c r="F203" s="83"/>
      <c r="G203" s="80"/>
      <c r="H203" s="80"/>
      <c r="I203" s="80"/>
      <c r="J203" s="80"/>
      <c r="K203" s="80"/>
      <c r="L203" s="80"/>
      <c r="M203" s="80"/>
      <c r="N203" s="80"/>
      <c r="O203" s="80"/>
      <c r="P203" s="7" t="s">
        <v>132</v>
      </c>
      <c r="Q203" s="7"/>
      <c r="R203" s="7"/>
      <c r="S203" s="7"/>
      <c r="T203" s="7"/>
      <c r="U203" s="7"/>
      <c r="V203" s="7"/>
      <c r="W203" s="7"/>
      <c r="X203" s="7"/>
      <c r="Y203" s="7"/>
      <c r="Z203" s="7"/>
      <c r="AA203" s="7"/>
      <c r="AB203" s="40">
        <f t="shared" si="6"/>
        <v>0</v>
      </c>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c r="HD203" s="11"/>
      <c r="HE203" s="11"/>
      <c r="HF203" s="11"/>
      <c r="HG203" s="11"/>
      <c r="HH203" s="11"/>
      <c r="HI203" s="11"/>
      <c r="HJ203" s="11"/>
      <c r="HK203" s="11"/>
      <c r="HL203" s="11"/>
      <c r="HM203" s="11"/>
      <c r="HN203" s="11"/>
      <c r="HO203" s="11"/>
      <c r="HP203" s="11"/>
      <c r="HQ203" s="11"/>
      <c r="HR203" s="11"/>
      <c r="HS203" s="11"/>
      <c r="HT203" s="11"/>
      <c r="HU203" s="11"/>
      <c r="HV203" s="11"/>
      <c r="HW203" s="11"/>
    </row>
    <row r="204" spans="1:231" s="65" customFormat="1" ht="157.5">
      <c r="A204" s="58" t="s">
        <v>145</v>
      </c>
      <c r="B204" s="58" t="s">
        <v>99</v>
      </c>
      <c r="C204" s="58" t="s">
        <v>69</v>
      </c>
      <c r="D204" s="58" t="s">
        <v>131</v>
      </c>
      <c r="E204" s="58" t="s">
        <v>89</v>
      </c>
      <c r="F204" s="59">
        <v>2019005810099</v>
      </c>
      <c r="G204" s="58" t="s">
        <v>330</v>
      </c>
      <c r="H204" s="58" t="s">
        <v>209</v>
      </c>
      <c r="I204" s="58"/>
      <c r="J204" s="58"/>
      <c r="K204" s="58"/>
      <c r="L204" s="58"/>
      <c r="M204" s="58"/>
      <c r="N204" s="58"/>
      <c r="O204" s="58"/>
      <c r="P204" s="6" t="s">
        <v>265</v>
      </c>
      <c r="Q204" s="39">
        <v>90000000</v>
      </c>
      <c r="R204" s="39" t="s">
        <v>557</v>
      </c>
      <c r="S204" s="39" t="s">
        <v>558</v>
      </c>
      <c r="T204" s="195" t="s">
        <v>559</v>
      </c>
      <c r="U204" s="39" t="s">
        <v>560</v>
      </c>
      <c r="V204" s="39" t="s">
        <v>453</v>
      </c>
      <c r="W204" s="39" t="s">
        <v>439</v>
      </c>
      <c r="X204" s="39">
        <v>90000000</v>
      </c>
      <c r="Y204" s="39" t="s">
        <v>526</v>
      </c>
      <c r="Z204" s="39" t="s">
        <v>561</v>
      </c>
      <c r="AA204" s="181" t="s">
        <v>443</v>
      </c>
      <c r="AB204" s="40">
        <f t="shared" si="6"/>
        <v>90000000</v>
      </c>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v>90000000</v>
      </c>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c r="FC204" s="64"/>
      <c r="FD204" s="64"/>
      <c r="FE204" s="64"/>
      <c r="FF204" s="64"/>
      <c r="FG204" s="64"/>
      <c r="FH204" s="64"/>
      <c r="FI204" s="64"/>
      <c r="FJ204" s="64"/>
      <c r="FK204" s="64"/>
      <c r="FL204" s="64"/>
      <c r="FM204" s="64"/>
      <c r="FN204" s="64"/>
      <c r="FO204" s="64"/>
      <c r="FP204" s="64"/>
      <c r="FQ204" s="64"/>
      <c r="FR204" s="64"/>
      <c r="FS204" s="64"/>
      <c r="FT204" s="64"/>
      <c r="FU204" s="64"/>
      <c r="FV204" s="64"/>
      <c r="FW204" s="64"/>
      <c r="FX204" s="64"/>
      <c r="FY204" s="64"/>
      <c r="FZ204" s="64"/>
      <c r="GA204" s="64"/>
      <c r="GB204" s="64"/>
      <c r="GC204" s="64"/>
      <c r="GD204" s="64"/>
      <c r="GE204" s="64"/>
      <c r="GF204" s="64"/>
      <c r="GG204" s="64"/>
      <c r="GH204" s="64"/>
      <c r="GI204" s="64"/>
      <c r="GJ204" s="64"/>
      <c r="GK204" s="64"/>
      <c r="GL204" s="64"/>
      <c r="GM204" s="64"/>
      <c r="GN204" s="64"/>
      <c r="GO204" s="64"/>
      <c r="GP204" s="64"/>
      <c r="GQ204" s="64"/>
      <c r="GR204" s="64"/>
      <c r="GS204" s="64"/>
      <c r="GT204" s="64"/>
      <c r="GU204" s="64"/>
      <c r="GV204" s="64"/>
      <c r="GW204" s="64"/>
      <c r="GX204" s="64"/>
      <c r="GY204" s="64"/>
      <c r="GZ204" s="64"/>
      <c r="HA204" s="64"/>
      <c r="HB204" s="64"/>
      <c r="HC204" s="64"/>
      <c r="HD204" s="64"/>
      <c r="HE204" s="64"/>
      <c r="HF204" s="64"/>
      <c r="HG204" s="64"/>
      <c r="HH204" s="64"/>
      <c r="HI204" s="64"/>
      <c r="HJ204" s="64"/>
      <c r="HK204" s="64"/>
      <c r="HL204" s="64"/>
      <c r="HM204" s="64"/>
      <c r="HN204" s="64"/>
      <c r="HO204" s="64"/>
      <c r="HP204" s="64"/>
      <c r="HQ204" s="64"/>
      <c r="HR204" s="64"/>
      <c r="HS204" s="64"/>
      <c r="HT204" s="64"/>
      <c r="HU204" s="64"/>
      <c r="HV204" s="64"/>
      <c r="HW204" s="64"/>
    </row>
    <row r="205" spans="1:231">
      <c r="A205" s="78" t="s">
        <v>145</v>
      </c>
      <c r="B205" s="78" t="s">
        <v>99</v>
      </c>
      <c r="C205" s="78" t="s">
        <v>69</v>
      </c>
      <c r="D205" s="78" t="s">
        <v>131</v>
      </c>
      <c r="E205" s="78" t="s">
        <v>133</v>
      </c>
      <c r="F205" s="83"/>
      <c r="G205" s="80"/>
      <c r="H205" s="80"/>
      <c r="I205" s="80"/>
      <c r="J205" s="80"/>
      <c r="K205" s="80"/>
      <c r="L205" s="80"/>
      <c r="M205" s="80"/>
      <c r="N205" s="80"/>
      <c r="O205" s="80"/>
      <c r="P205" s="7" t="s">
        <v>154</v>
      </c>
      <c r="Q205" s="7"/>
      <c r="R205" s="7"/>
      <c r="S205" s="7"/>
      <c r="T205" s="7"/>
      <c r="U205" s="7"/>
      <c r="V205" s="7"/>
      <c r="W205" s="7"/>
      <c r="X205" s="7"/>
      <c r="Y205" s="7"/>
      <c r="Z205" s="7"/>
      <c r="AA205" s="7"/>
      <c r="AB205" s="40">
        <f t="shared" si="6"/>
        <v>0</v>
      </c>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c r="HD205" s="11"/>
      <c r="HE205" s="11"/>
      <c r="HF205" s="11"/>
      <c r="HG205" s="11"/>
      <c r="HH205" s="11"/>
      <c r="HI205" s="11"/>
      <c r="HJ205" s="11"/>
      <c r="HK205" s="11"/>
      <c r="HL205" s="11"/>
      <c r="HM205" s="11"/>
      <c r="HN205" s="11"/>
      <c r="HO205" s="11"/>
      <c r="HP205" s="11"/>
      <c r="HQ205" s="11"/>
      <c r="HR205" s="11"/>
      <c r="HS205" s="11"/>
      <c r="HT205" s="11"/>
      <c r="HU205" s="11"/>
      <c r="HV205" s="11"/>
      <c r="HW205" s="11"/>
    </row>
    <row r="206" spans="1:231" s="65" customFormat="1" ht="123.75">
      <c r="A206" s="58" t="s">
        <v>145</v>
      </c>
      <c r="B206" s="58" t="s">
        <v>99</v>
      </c>
      <c r="C206" s="58" t="s">
        <v>69</v>
      </c>
      <c r="D206" s="58" t="s">
        <v>131</v>
      </c>
      <c r="E206" s="58" t="s">
        <v>133</v>
      </c>
      <c r="F206" s="59">
        <v>2019005810089</v>
      </c>
      <c r="G206" s="58" t="s">
        <v>331</v>
      </c>
      <c r="H206" s="58" t="s">
        <v>209</v>
      </c>
      <c r="I206" s="58"/>
      <c r="J206" s="58"/>
      <c r="K206" s="58"/>
      <c r="L206" s="58"/>
      <c r="M206" s="58"/>
      <c r="N206" s="58"/>
      <c r="O206" s="58"/>
      <c r="P206" s="6" t="s">
        <v>275</v>
      </c>
      <c r="Q206" s="39">
        <v>90000000</v>
      </c>
      <c r="R206" s="39" t="s">
        <v>565</v>
      </c>
      <c r="S206" s="39" t="s">
        <v>566</v>
      </c>
      <c r="T206" s="195" t="s">
        <v>567</v>
      </c>
      <c r="U206" s="39" t="s">
        <v>554</v>
      </c>
      <c r="V206" s="39" t="s">
        <v>479</v>
      </c>
      <c r="W206" s="39" t="s">
        <v>480</v>
      </c>
      <c r="X206" s="39">
        <v>90000000</v>
      </c>
      <c r="Y206" s="39" t="s">
        <v>526</v>
      </c>
      <c r="Z206" s="39" t="s">
        <v>568</v>
      </c>
      <c r="AA206" s="181" t="s">
        <v>443</v>
      </c>
      <c r="AB206" s="40">
        <f t="shared" si="6"/>
        <v>90000000</v>
      </c>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v>90000000</v>
      </c>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c r="FC206" s="64"/>
      <c r="FD206" s="64"/>
      <c r="FE206" s="64"/>
      <c r="FF206" s="64"/>
      <c r="FG206" s="64"/>
      <c r="FH206" s="64"/>
      <c r="FI206" s="64"/>
      <c r="FJ206" s="64"/>
      <c r="FK206" s="64"/>
      <c r="FL206" s="64"/>
      <c r="FM206" s="64"/>
      <c r="FN206" s="64"/>
      <c r="FO206" s="64"/>
      <c r="FP206" s="64"/>
      <c r="FQ206" s="64"/>
      <c r="FR206" s="64"/>
      <c r="FS206" s="64"/>
      <c r="FT206" s="64"/>
      <c r="FU206" s="64"/>
      <c r="FV206" s="64"/>
      <c r="FW206" s="64"/>
      <c r="FX206" s="64"/>
      <c r="FY206" s="64"/>
      <c r="FZ206" s="64"/>
      <c r="GA206" s="64"/>
      <c r="GB206" s="64"/>
      <c r="GC206" s="64"/>
      <c r="GD206" s="64"/>
      <c r="GE206" s="64"/>
      <c r="GF206" s="64"/>
      <c r="GG206" s="64"/>
      <c r="GH206" s="64"/>
      <c r="GI206" s="64"/>
      <c r="GJ206" s="64"/>
      <c r="GK206" s="64"/>
      <c r="GL206" s="64"/>
      <c r="GM206" s="64"/>
      <c r="GN206" s="64"/>
      <c r="GO206" s="64"/>
      <c r="GP206" s="64"/>
      <c r="GQ206" s="64"/>
      <c r="GR206" s="64"/>
      <c r="GS206" s="64"/>
      <c r="GT206" s="64"/>
      <c r="GU206" s="64"/>
      <c r="GV206" s="64"/>
      <c r="GW206" s="64"/>
      <c r="GX206" s="64"/>
      <c r="GY206" s="64"/>
      <c r="GZ206" s="64"/>
      <c r="HA206" s="64"/>
      <c r="HB206" s="64"/>
      <c r="HC206" s="64"/>
      <c r="HD206" s="64"/>
      <c r="HE206" s="64"/>
      <c r="HF206" s="64"/>
      <c r="HG206" s="64"/>
      <c r="HH206" s="64"/>
      <c r="HI206" s="64"/>
      <c r="HJ206" s="64"/>
      <c r="HK206" s="64"/>
      <c r="HL206" s="64"/>
      <c r="HM206" s="64"/>
      <c r="HN206" s="64"/>
      <c r="HO206" s="64"/>
      <c r="HP206" s="64"/>
      <c r="HQ206" s="64"/>
      <c r="HR206" s="64"/>
      <c r="HS206" s="64"/>
      <c r="HT206" s="64"/>
      <c r="HU206" s="64"/>
      <c r="HV206" s="64"/>
      <c r="HW206" s="64"/>
    </row>
    <row r="207" spans="1:231" s="65" customFormat="1" ht="135">
      <c r="A207" s="58" t="s">
        <v>145</v>
      </c>
      <c r="B207" s="58" t="s">
        <v>99</v>
      </c>
      <c r="C207" s="58" t="s">
        <v>69</v>
      </c>
      <c r="D207" s="58" t="s">
        <v>131</v>
      </c>
      <c r="E207" s="58" t="s">
        <v>133</v>
      </c>
      <c r="F207" s="59">
        <v>2019005810096</v>
      </c>
      <c r="G207" s="58" t="s">
        <v>332</v>
      </c>
      <c r="H207" s="58" t="s">
        <v>209</v>
      </c>
      <c r="I207" s="58"/>
      <c r="J207" s="58"/>
      <c r="K207" s="58"/>
      <c r="L207" s="58"/>
      <c r="M207" s="58"/>
      <c r="N207" s="58"/>
      <c r="O207" s="58"/>
      <c r="P207" s="6" t="s">
        <v>266</v>
      </c>
      <c r="Q207" s="39">
        <v>90000000</v>
      </c>
      <c r="R207" s="39" t="s">
        <v>569</v>
      </c>
      <c r="S207" s="39" t="s">
        <v>570</v>
      </c>
      <c r="T207" s="195" t="s">
        <v>571</v>
      </c>
      <c r="U207" s="39" t="s">
        <v>546</v>
      </c>
      <c r="V207" s="39" t="s">
        <v>479</v>
      </c>
      <c r="W207" s="39" t="s">
        <v>480</v>
      </c>
      <c r="X207" s="39">
        <v>90000000</v>
      </c>
      <c r="Y207" s="39" t="s">
        <v>526</v>
      </c>
      <c r="Z207" s="39" t="s">
        <v>568</v>
      </c>
      <c r="AA207" s="181" t="s">
        <v>443</v>
      </c>
      <c r="AB207" s="40">
        <f t="shared" si="6"/>
        <v>90000000</v>
      </c>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v>90000000</v>
      </c>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c r="FC207" s="64"/>
      <c r="FD207" s="64"/>
      <c r="FE207" s="64"/>
      <c r="FF207" s="64"/>
      <c r="FG207" s="64"/>
      <c r="FH207" s="64"/>
      <c r="FI207" s="64"/>
      <c r="FJ207" s="64"/>
      <c r="FK207" s="64"/>
      <c r="FL207" s="64"/>
      <c r="FM207" s="64"/>
      <c r="FN207" s="64"/>
      <c r="FO207" s="64"/>
      <c r="FP207" s="64"/>
      <c r="FQ207" s="64"/>
      <c r="FR207" s="64"/>
      <c r="FS207" s="64"/>
      <c r="FT207" s="64"/>
      <c r="FU207" s="64"/>
      <c r="FV207" s="64"/>
      <c r="FW207" s="64"/>
      <c r="FX207" s="64"/>
      <c r="FY207" s="64"/>
      <c r="FZ207" s="64"/>
      <c r="GA207" s="64"/>
      <c r="GB207" s="64"/>
      <c r="GC207" s="64"/>
      <c r="GD207" s="64"/>
      <c r="GE207" s="64"/>
      <c r="GF207" s="64"/>
      <c r="GG207" s="64"/>
      <c r="GH207" s="64"/>
      <c r="GI207" s="64"/>
      <c r="GJ207" s="64"/>
      <c r="GK207" s="64"/>
      <c r="GL207" s="64"/>
      <c r="GM207" s="64"/>
      <c r="GN207" s="64"/>
      <c r="GO207" s="64"/>
      <c r="GP207" s="64"/>
      <c r="GQ207" s="64"/>
      <c r="GR207" s="64"/>
      <c r="GS207" s="64"/>
      <c r="GT207" s="64"/>
      <c r="GU207" s="64"/>
      <c r="GV207" s="64"/>
      <c r="GW207" s="64"/>
      <c r="GX207" s="64"/>
      <c r="GY207" s="64"/>
      <c r="GZ207" s="64"/>
      <c r="HA207" s="64"/>
      <c r="HB207" s="64"/>
      <c r="HC207" s="64"/>
      <c r="HD207" s="64"/>
      <c r="HE207" s="64"/>
      <c r="HF207" s="64"/>
      <c r="HG207" s="64"/>
      <c r="HH207" s="64"/>
      <c r="HI207" s="64"/>
      <c r="HJ207" s="64"/>
      <c r="HK207" s="64"/>
      <c r="HL207" s="64"/>
      <c r="HM207" s="64"/>
      <c r="HN207" s="64"/>
      <c r="HO207" s="64"/>
      <c r="HP207" s="64"/>
      <c r="HQ207" s="64"/>
      <c r="HR207" s="64"/>
      <c r="HS207" s="64"/>
      <c r="HT207" s="64"/>
      <c r="HU207" s="64"/>
      <c r="HV207" s="64"/>
      <c r="HW207" s="64"/>
    </row>
    <row r="208" spans="1:231" s="65" customFormat="1" ht="168.75">
      <c r="A208" s="58" t="s">
        <v>145</v>
      </c>
      <c r="B208" s="58" t="s">
        <v>99</v>
      </c>
      <c r="C208" s="58" t="s">
        <v>69</v>
      </c>
      <c r="D208" s="58" t="s">
        <v>131</v>
      </c>
      <c r="E208" s="58" t="s">
        <v>133</v>
      </c>
      <c r="F208" s="59">
        <v>2019005810146</v>
      </c>
      <c r="G208" s="58" t="s">
        <v>333</v>
      </c>
      <c r="H208" s="58" t="s">
        <v>209</v>
      </c>
      <c r="I208" s="58"/>
      <c r="J208" s="58"/>
      <c r="K208" s="58"/>
      <c r="L208" s="58"/>
      <c r="M208" s="58"/>
      <c r="N208" s="58"/>
      <c r="O208" s="58"/>
      <c r="P208" s="6" t="s">
        <v>267</v>
      </c>
      <c r="Q208" s="39">
        <v>90000000</v>
      </c>
      <c r="R208" s="39" t="s">
        <v>572</v>
      </c>
      <c r="S208" s="195" t="s">
        <v>573</v>
      </c>
      <c r="T208" s="195" t="s">
        <v>574</v>
      </c>
      <c r="U208" s="39" t="s">
        <v>575</v>
      </c>
      <c r="V208" s="39" t="s">
        <v>479</v>
      </c>
      <c r="W208" s="39" t="s">
        <v>480</v>
      </c>
      <c r="X208" s="39">
        <v>90000000</v>
      </c>
      <c r="Y208" s="39" t="s">
        <v>526</v>
      </c>
      <c r="Z208" s="39" t="s">
        <v>568</v>
      </c>
      <c r="AA208" s="181" t="s">
        <v>443</v>
      </c>
      <c r="AB208" s="40">
        <f t="shared" si="6"/>
        <v>90000000</v>
      </c>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v>90000000</v>
      </c>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c r="FC208" s="64"/>
      <c r="FD208" s="64"/>
      <c r="FE208" s="64"/>
      <c r="FF208" s="64"/>
      <c r="FG208" s="64"/>
      <c r="FH208" s="64"/>
      <c r="FI208" s="64"/>
      <c r="FJ208" s="64"/>
      <c r="FK208" s="64"/>
      <c r="FL208" s="64"/>
      <c r="FM208" s="64"/>
      <c r="FN208" s="64"/>
      <c r="FO208" s="64"/>
      <c r="FP208" s="64"/>
      <c r="FQ208" s="64"/>
      <c r="FR208" s="64"/>
      <c r="FS208" s="64"/>
      <c r="FT208" s="64"/>
      <c r="FU208" s="64"/>
      <c r="FV208" s="64"/>
      <c r="FW208" s="64"/>
      <c r="FX208" s="64"/>
      <c r="FY208" s="64"/>
      <c r="FZ208" s="64"/>
      <c r="GA208" s="64"/>
      <c r="GB208" s="64"/>
      <c r="GC208" s="64"/>
      <c r="GD208" s="64"/>
      <c r="GE208" s="64"/>
      <c r="GF208" s="64"/>
      <c r="GG208" s="64"/>
      <c r="GH208" s="64"/>
      <c r="GI208" s="64"/>
      <c r="GJ208" s="64"/>
      <c r="GK208" s="64"/>
      <c r="GL208" s="64"/>
      <c r="GM208" s="64"/>
      <c r="GN208" s="64"/>
      <c r="GO208" s="64"/>
      <c r="GP208" s="64"/>
      <c r="GQ208" s="64"/>
      <c r="GR208" s="64"/>
      <c r="GS208" s="64"/>
      <c r="GT208" s="64"/>
      <c r="GU208" s="64"/>
      <c r="GV208" s="64"/>
      <c r="GW208" s="64"/>
      <c r="GX208" s="64"/>
      <c r="GY208" s="64"/>
      <c r="GZ208" s="64"/>
      <c r="HA208" s="64"/>
      <c r="HB208" s="64"/>
      <c r="HC208" s="64"/>
      <c r="HD208" s="64"/>
      <c r="HE208" s="64"/>
      <c r="HF208" s="64"/>
      <c r="HG208" s="64"/>
      <c r="HH208" s="64"/>
      <c r="HI208" s="64"/>
      <c r="HJ208" s="64"/>
      <c r="HK208" s="64"/>
      <c r="HL208" s="64"/>
      <c r="HM208" s="64"/>
      <c r="HN208" s="64"/>
      <c r="HO208" s="64"/>
      <c r="HP208" s="64"/>
      <c r="HQ208" s="64"/>
      <c r="HR208" s="64"/>
      <c r="HS208" s="64"/>
      <c r="HT208" s="64"/>
      <c r="HU208" s="64"/>
      <c r="HV208" s="64"/>
      <c r="HW208" s="64"/>
    </row>
    <row r="209" spans="1:231">
      <c r="A209" s="70" t="s">
        <v>145</v>
      </c>
      <c r="B209" s="70" t="s">
        <v>99</v>
      </c>
      <c r="C209" s="70" t="s">
        <v>69</v>
      </c>
      <c r="D209" s="70" t="s">
        <v>151</v>
      </c>
      <c r="E209" s="70"/>
      <c r="F209" s="71"/>
      <c r="G209" s="70"/>
      <c r="H209" s="72"/>
      <c r="I209" s="72"/>
      <c r="J209" s="72"/>
      <c r="K209" s="72"/>
      <c r="L209" s="72"/>
      <c r="M209" s="72"/>
      <c r="N209" s="72"/>
      <c r="O209" s="72"/>
      <c r="P209" s="8" t="s">
        <v>187</v>
      </c>
      <c r="Q209" s="8"/>
      <c r="R209" s="8"/>
      <c r="S209" s="8"/>
      <c r="T209" s="8"/>
      <c r="U209" s="8"/>
      <c r="V209" s="8"/>
      <c r="W209" s="8"/>
      <c r="X209" s="8"/>
      <c r="Y209" s="8"/>
      <c r="Z209" s="8"/>
      <c r="AA209" s="8"/>
      <c r="AB209" s="40">
        <f t="shared" si="6"/>
        <v>0</v>
      </c>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1"/>
      <c r="FW209" s="11"/>
      <c r="FX209" s="11"/>
      <c r="FY209" s="11"/>
      <c r="FZ209" s="11"/>
      <c r="GA209" s="11"/>
      <c r="GB209" s="11"/>
      <c r="GC209" s="11"/>
      <c r="GD209" s="11"/>
      <c r="GE209" s="11"/>
      <c r="GF209" s="11"/>
      <c r="GG209" s="11"/>
      <c r="GH209" s="11"/>
      <c r="GI209" s="11"/>
      <c r="GJ209" s="11"/>
      <c r="GK209" s="11"/>
      <c r="GL209" s="11"/>
      <c r="GM209" s="11"/>
      <c r="GN209" s="11"/>
      <c r="GO209" s="11"/>
      <c r="GP209" s="11"/>
      <c r="GQ209" s="11"/>
      <c r="GR209" s="11"/>
      <c r="GS209" s="11"/>
      <c r="GT209" s="11"/>
      <c r="GU209" s="11"/>
      <c r="GV209" s="11"/>
      <c r="GW209" s="11"/>
      <c r="GX209" s="11"/>
      <c r="GY209" s="11"/>
      <c r="GZ209" s="11"/>
      <c r="HA209" s="11"/>
      <c r="HB209" s="11"/>
      <c r="HC209" s="11"/>
      <c r="HD209" s="11"/>
      <c r="HE209" s="11"/>
      <c r="HF209" s="11"/>
      <c r="HG209" s="11"/>
      <c r="HH209" s="11"/>
      <c r="HI209" s="11"/>
      <c r="HJ209" s="11"/>
      <c r="HK209" s="11"/>
      <c r="HL209" s="11"/>
      <c r="HM209" s="11"/>
      <c r="HN209" s="11"/>
      <c r="HO209" s="11"/>
      <c r="HP209" s="11"/>
      <c r="HQ209" s="11"/>
      <c r="HR209" s="11"/>
      <c r="HS209" s="11"/>
      <c r="HT209" s="11"/>
      <c r="HU209" s="11"/>
      <c r="HV209" s="11"/>
      <c r="HW209" s="11"/>
    </row>
    <row r="210" spans="1:231">
      <c r="A210" s="78" t="s">
        <v>145</v>
      </c>
      <c r="B210" s="78" t="s">
        <v>99</v>
      </c>
      <c r="C210" s="78" t="s">
        <v>69</v>
      </c>
      <c r="D210" s="78" t="s">
        <v>151</v>
      </c>
      <c r="E210" s="78" t="s">
        <v>188</v>
      </c>
      <c r="F210" s="79"/>
      <c r="G210" s="78"/>
      <c r="H210" s="80"/>
      <c r="I210" s="80"/>
      <c r="J210" s="80"/>
      <c r="K210" s="80"/>
      <c r="L210" s="80"/>
      <c r="M210" s="80"/>
      <c r="N210" s="80"/>
      <c r="O210" s="80"/>
      <c r="P210" s="7" t="s">
        <v>268</v>
      </c>
      <c r="Q210" s="7"/>
      <c r="R210" s="7"/>
      <c r="S210" s="7"/>
      <c r="T210" s="7"/>
      <c r="U210" s="7"/>
      <c r="V210" s="7"/>
      <c r="W210" s="7"/>
      <c r="X210" s="7"/>
      <c r="Y210" s="7"/>
      <c r="Z210" s="7"/>
      <c r="AA210" s="7"/>
      <c r="AB210" s="40">
        <f t="shared" si="6"/>
        <v>0</v>
      </c>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c r="FO210" s="11"/>
      <c r="FP210" s="11"/>
      <c r="FQ210" s="11"/>
      <c r="FR210" s="11"/>
      <c r="FS210" s="11"/>
      <c r="FT210" s="11"/>
      <c r="FU210" s="11"/>
      <c r="FV210" s="11"/>
      <c r="FW210" s="11"/>
      <c r="FX210" s="11"/>
      <c r="FY210" s="11"/>
      <c r="FZ210" s="11"/>
      <c r="GA210" s="11"/>
      <c r="GB210" s="11"/>
      <c r="GC210" s="11"/>
      <c r="GD210" s="11"/>
      <c r="GE210" s="11"/>
      <c r="GF210" s="11"/>
      <c r="GG210" s="11"/>
      <c r="GH210" s="11"/>
      <c r="GI210" s="11"/>
      <c r="GJ210" s="11"/>
      <c r="GK210" s="11"/>
      <c r="GL210" s="11"/>
      <c r="GM210" s="11"/>
      <c r="GN210" s="11"/>
      <c r="GO210" s="11"/>
      <c r="GP210" s="11"/>
      <c r="GQ210" s="11"/>
      <c r="GR210" s="11"/>
      <c r="GS210" s="11"/>
      <c r="GT210" s="11"/>
      <c r="GU210" s="11"/>
      <c r="GV210" s="11"/>
      <c r="GW210" s="11"/>
      <c r="GX210" s="11"/>
      <c r="GY210" s="11"/>
      <c r="GZ210" s="11"/>
      <c r="HA210" s="11"/>
      <c r="HB210" s="11"/>
      <c r="HC210" s="11"/>
      <c r="HD210" s="11"/>
      <c r="HE210" s="11"/>
      <c r="HF210" s="11"/>
      <c r="HG210" s="11"/>
      <c r="HH210" s="11"/>
      <c r="HI210" s="11"/>
      <c r="HJ210" s="11"/>
      <c r="HK210" s="11"/>
      <c r="HL210" s="11"/>
      <c r="HM210" s="11"/>
      <c r="HN210" s="11"/>
      <c r="HO210" s="11"/>
      <c r="HP210" s="11"/>
      <c r="HQ210" s="11"/>
      <c r="HR210" s="11"/>
      <c r="HS210" s="11"/>
      <c r="HT210" s="11"/>
      <c r="HU210" s="11"/>
      <c r="HV210" s="11"/>
      <c r="HW210" s="11"/>
    </row>
    <row r="211" spans="1:231" s="65" customFormat="1" ht="78.75">
      <c r="A211" s="58" t="s">
        <v>145</v>
      </c>
      <c r="B211" s="58" t="s">
        <v>99</v>
      </c>
      <c r="C211" s="58" t="s">
        <v>69</v>
      </c>
      <c r="D211" s="58" t="s">
        <v>151</v>
      </c>
      <c r="E211" s="58" t="s">
        <v>188</v>
      </c>
      <c r="F211" s="59">
        <v>2019005810097</v>
      </c>
      <c r="G211" s="58" t="s">
        <v>334</v>
      </c>
      <c r="H211" s="58" t="s">
        <v>209</v>
      </c>
      <c r="I211" s="58"/>
      <c r="J211" s="58"/>
      <c r="K211" s="58"/>
      <c r="L211" s="58"/>
      <c r="M211" s="58"/>
      <c r="N211" s="58"/>
      <c r="O211" s="58"/>
      <c r="P211" s="6" t="s">
        <v>269</v>
      </c>
      <c r="Q211" s="39">
        <v>90000000</v>
      </c>
      <c r="R211" s="39" t="s">
        <v>576</v>
      </c>
      <c r="S211" s="39" t="s">
        <v>577</v>
      </c>
      <c r="T211" s="39" t="s">
        <v>578</v>
      </c>
      <c r="U211" s="39" t="s">
        <v>579</v>
      </c>
      <c r="V211" s="39" t="s">
        <v>591</v>
      </c>
      <c r="W211" s="39" t="s">
        <v>479</v>
      </c>
      <c r="X211" s="39">
        <v>90000000</v>
      </c>
      <c r="Y211" s="39" t="s">
        <v>526</v>
      </c>
      <c r="Z211" s="39" t="s">
        <v>580</v>
      </c>
      <c r="AA211" s="181" t="s">
        <v>443</v>
      </c>
      <c r="AB211" s="40">
        <f t="shared" si="6"/>
        <v>90000000</v>
      </c>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v>90000000</v>
      </c>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c r="FC211" s="64"/>
      <c r="FD211" s="64"/>
      <c r="FE211" s="64"/>
      <c r="FF211" s="64"/>
      <c r="FG211" s="64"/>
      <c r="FH211" s="64"/>
      <c r="FI211" s="64"/>
      <c r="FJ211" s="64"/>
      <c r="FK211" s="64"/>
      <c r="FL211" s="64"/>
      <c r="FM211" s="64"/>
      <c r="FN211" s="64"/>
      <c r="FO211" s="64"/>
      <c r="FP211" s="64"/>
      <c r="FQ211" s="64"/>
      <c r="FR211" s="64"/>
      <c r="FS211" s="64"/>
      <c r="FT211" s="64"/>
      <c r="FU211" s="64"/>
      <c r="FV211" s="64"/>
      <c r="FW211" s="64"/>
      <c r="FX211" s="64"/>
      <c r="FY211" s="64"/>
      <c r="FZ211" s="64"/>
      <c r="GA211" s="64"/>
      <c r="GB211" s="64"/>
      <c r="GC211" s="64"/>
      <c r="GD211" s="64"/>
      <c r="GE211" s="64"/>
      <c r="GF211" s="64"/>
      <c r="GG211" s="64"/>
      <c r="GH211" s="64"/>
      <c r="GI211" s="64"/>
      <c r="GJ211" s="64"/>
      <c r="GK211" s="64"/>
      <c r="GL211" s="64"/>
      <c r="GM211" s="64"/>
      <c r="GN211" s="64"/>
      <c r="GO211" s="64"/>
      <c r="GP211" s="64"/>
      <c r="GQ211" s="64"/>
      <c r="GR211" s="64"/>
      <c r="GS211" s="64"/>
      <c r="GT211" s="64"/>
      <c r="GU211" s="64"/>
      <c r="GV211" s="64"/>
      <c r="GW211" s="64"/>
      <c r="GX211" s="64"/>
      <c r="GY211" s="64"/>
      <c r="GZ211" s="64"/>
      <c r="HA211" s="64"/>
      <c r="HB211" s="64"/>
      <c r="HC211" s="64"/>
      <c r="HD211" s="64"/>
      <c r="HE211" s="64"/>
      <c r="HF211" s="64"/>
      <c r="HG211" s="64"/>
      <c r="HH211" s="64"/>
      <c r="HI211" s="64"/>
      <c r="HJ211" s="64"/>
      <c r="HK211" s="64"/>
      <c r="HL211" s="64"/>
      <c r="HM211" s="64"/>
      <c r="HN211" s="64"/>
      <c r="HO211" s="64"/>
      <c r="HP211" s="64"/>
      <c r="HQ211" s="64"/>
      <c r="HR211" s="64"/>
      <c r="HS211" s="64"/>
      <c r="HT211" s="64"/>
      <c r="HU211" s="64"/>
      <c r="HV211" s="64"/>
      <c r="HW211" s="64"/>
    </row>
    <row r="212" spans="1:231" s="65" customFormat="1" ht="101.25">
      <c r="A212" s="58" t="s">
        <v>145</v>
      </c>
      <c r="B212" s="58" t="s">
        <v>99</v>
      </c>
      <c r="C212" s="58" t="s">
        <v>69</v>
      </c>
      <c r="D212" s="58" t="s">
        <v>151</v>
      </c>
      <c r="E212" s="58" t="s">
        <v>188</v>
      </c>
      <c r="F212" s="59">
        <v>2019005810098</v>
      </c>
      <c r="G212" s="58" t="s">
        <v>335</v>
      </c>
      <c r="H212" s="58" t="s">
        <v>209</v>
      </c>
      <c r="I212" s="58"/>
      <c r="J212" s="58"/>
      <c r="K212" s="58"/>
      <c r="L212" s="58"/>
      <c r="M212" s="58"/>
      <c r="N212" s="58"/>
      <c r="O212" s="58"/>
      <c r="P212" s="6" t="s">
        <v>270</v>
      </c>
      <c r="Q212" s="39">
        <v>90000000</v>
      </c>
      <c r="R212" s="39" t="s">
        <v>581</v>
      </c>
      <c r="S212" s="195" t="s">
        <v>582</v>
      </c>
      <c r="T212" s="39" t="s">
        <v>583</v>
      </c>
      <c r="U212" s="39" t="s">
        <v>584</v>
      </c>
      <c r="V212" s="39" t="s">
        <v>591</v>
      </c>
      <c r="W212" s="39" t="s">
        <v>440</v>
      </c>
      <c r="X212" s="39">
        <v>90000000</v>
      </c>
      <c r="Y212" s="39" t="s">
        <v>526</v>
      </c>
      <c r="Z212" s="39" t="s">
        <v>580</v>
      </c>
      <c r="AA212" s="181" t="s">
        <v>443</v>
      </c>
      <c r="AB212" s="40">
        <f t="shared" si="6"/>
        <v>90000000</v>
      </c>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v>90000000</v>
      </c>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c r="FC212" s="64"/>
      <c r="FD212" s="64"/>
      <c r="FE212" s="64"/>
      <c r="FF212" s="64"/>
      <c r="FG212" s="64"/>
      <c r="FH212" s="64"/>
      <c r="FI212" s="64"/>
      <c r="FJ212" s="64"/>
      <c r="FK212" s="64"/>
      <c r="FL212" s="64"/>
      <c r="FM212" s="64"/>
      <c r="FN212" s="64"/>
      <c r="FO212" s="64"/>
      <c r="FP212" s="64"/>
      <c r="FQ212" s="64"/>
      <c r="FR212" s="64"/>
      <c r="FS212" s="64"/>
      <c r="FT212" s="64"/>
      <c r="FU212" s="64"/>
      <c r="FV212" s="64"/>
      <c r="FW212" s="64"/>
      <c r="FX212" s="64"/>
      <c r="FY212" s="64"/>
      <c r="FZ212" s="64"/>
      <c r="GA212" s="64"/>
      <c r="GB212" s="64"/>
      <c r="GC212" s="64"/>
      <c r="GD212" s="64"/>
      <c r="GE212" s="64"/>
      <c r="GF212" s="64"/>
      <c r="GG212" s="64"/>
      <c r="GH212" s="64"/>
      <c r="GI212" s="64"/>
      <c r="GJ212" s="64"/>
      <c r="GK212" s="64"/>
      <c r="GL212" s="64"/>
      <c r="GM212" s="64"/>
      <c r="GN212" s="64"/>
      <c r="GO212" s="64"/>
      <c r="GP212" s="64"/>
      <c r="GQ212" s="64"/>
      <c r="GR212" s="64"/>
      <c r="GS212" s="64"/>
      <c r="GT212" s="64"/>
      <c r="GU212" s="64"/>
      <c r="GV212" s="64"/>
      <c r="GW212" s="64"/>
      <c r="GX212" s="64"/>
      <c r="GY212" s="64"/>
      <c r="GZ212" s="64"/>
      <c r="HA212" s="64"/>
      <c r="HB212" s="64"/>
      <c r="HC212" s="64"/>
      <c r="HD212" s="64"/>
      <c r="HE212" s="64"/>
      <c r="HF212" s="64"/>
      <c r="HG212" s="64"/>
      <c r="HH212" s="64"/>
      <c r="HI212" s="64"/>
      <c r="HJ212" s="64"/>
      <c r="HK212" s="64"/>
      <c r="HL212" s="64"/>
      <c r="HM212" s="64"/>
      <c r="HN212" s="64"/>
      <c r="HO212" s="64"/>
      <c r="HP212" s="64"/>
      <c r="HQ212" s="64"/>
      <c r="HR212" s="64"/>
      <c r="HS212" s="64"/>
      <c r="HT212" s="64"/>
      <c r="HU212" s="64"/>
      <c r="HV212" s="64"/>
      <c r="HW212" s="64"/>
    </row>
    <row r="213" spans="1:231">
      <c r="A213" s="78" t="s">
        <v>145</v>
      </c>
      <c r="B213" s="78" t="s">
        <v>99</v>
      </c>
      <c r="C213" s="78" t="s">
        <v>69</v>
      </c>
      <c r="D213" s="78" t="s">
        <v>151</v>
      </c>
      <c r="E213" s="78" t="s">
        <v>189</v>
      </c>
      <c r="F213" s="79"/>
      <c r="G213" s="78"/>
      <c r="H213" s="80"/>
      <c r="I213" s="80"/>
      <c r="J213" s="80"/>
      <c r="K213" s="80"/>
      <c r="L213" s="80"/>
      <c r="M213" s="80"/>
      <c r="N213" s="80"/>
      <c r="O213" s="80"/>
      <c r="P213" s="7" t="s">
        <v>271</v>
      </c>
      <c r="Q213" s="218"/>
      <c r="R213" s="218"/>
      <c r="S213" s="218"/>
      <c r="T213" s="218"/>
      <c r="U213" s="218"/>
      <c r="V213" s="218"/>
      <c r="W213" s="218"/>
      <c r="X213" s="218"/>
      <c r="Y213" s="218"/>
      <c r="Z213" s="218"/>
      <c r="AA213" s="7"/>
      <c r="AB213" s="40">
        <f t="shared" si="6"/>
        <v>0</v>
      </c>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42"/>
      <c r="DI213" s="42"/>
      <c r="DJ213" s="42"/>
      <c r="DK213" s="42"/>
      <c r="DL213" s="42"/>
      <c r="DM213" s="42"/>
      <c r="DN213" s="42"/>
      <c r="DO213" s="42"/>
      <c r="DP213" s="42"/>
      <c r="DQ213" s="42"/>
      <c r="DR213" s="42"/>
      <c r="DS213" s="42"/>
      <c r="DT213" s="42"/>
      <c r="DU213" s="42"/>
      <c r="DV213" s="42"/>
      <c r="DW213" s="42"/>
      <c r="DX213" s="42"/>
      <c r="DY213" s="42"/>
      <c r="DZ213" s="42"/>
      <c r="EA213" s="42"/>
      <c r="EB213" s="42"/>
      <c r="EC213" s="42"/>
      <c r="ED213" s="42"/>
      <c r="EE213" s="42"/>
      <c r="EF213" s="42"/>
      <c r="EG213" s="42"/>
      <c r="EH213" s="42"/>
      <c r="EI213" s="42"/>
      <c r="EJ213" s="42"/>
      <c r="EK213" s="42"/>
      <c r="EL213" s="42"/>
      <c r="EM213" s="42"/>
      <c r="EN213" s="42"/>
      <c r="EO213" s="42"/>
      <c r="EP213" s="42"/>
      <c r="EQ213" s="42"/>
      <c r="ER213" s="42"/>
      <c r="ES213" s="42"/>
      <c r="ET213" s="42"/>
      <c r="EU213" s="42"/>
      <c r="EV213" s="42"/>
      <c r="EW213" s="42"/>
      <c r="EX213" s="42"/>
      <c r="EY213" s="42"/>
      <c r="EZ213" s="42"/>
      <c r="FA213" s="42"/>
      <c r="FB213" s="42"/>
      <c r="FC213" s="42"/>
      <c r="FD213" s="42"/>
      <c r="FE213" s="42"/>
      <c r="FF213" s="42"/>
      <c r="FG213" s="42"/>
      <c r="FH213" s="42"/>
      <c r="FI213" s="42"/>
      <c r="FJ213" s="42"/>
      <c r="FK213" s="42"/>
      <c r="FL213" s="42"/>
      <c r="FM213" s="42"/>
      <c r="FN213" s="42"/>
      <c r="FO213" s="42"/>
      <c r="FP213" s="42"/>
      <c r="FQ213" s="42"/>
      <c r="FR213" s="42"/>
      <c r="FS213" s="42"/>
      <c r="FT213" s="42"/>
      <c r="FU213" s="42"/>
      <c r="FV213" s="42"/>
      <c r="FW213" s="42"/>
      <c r="FX213" s="42"/>
      <c r="FY213" s="42"/>
      <c r="FZ213" s="42"/>
      <c r="GA213" s="42"/>
      <c r="GB213" s="42"/>
      <c r="GC213" s="42"/>
      <c r="GD213" s="42"/>
      <c r="GE213" s="42"/>
      <c r="GF213" s="42"/>
      <c r="GG213" s="42"/>
      <c r="GH213" s="42"/>
      <c r="GI213" s="42"/>
      <c r="GJ213" s="42"/>
      <c r="GK213" s="42"/>
      <c r="GL213" s="42"/>
      <c r="GM213" s="42"/>
      <c r="GN213" s="42"/>
      <c r="GO213" s="42"/>
      <c r="GP213" s="42"/>
      <c r="GQ213" s="42"/>
      <c r="GR213" s="42"/>
      <c r="GS213" s="42"/>
      <c r="GT213" s="42"/>
      <c r="GU213" s="42"/>
      <c r="GV213" s="42"/>
      <c r="GW213" s="42"/>
      <c r="GX213" s="42"/>
      <c r="GY213" s="42"/>
      <c r="GZ213" s="42"/>
      <c r="HA213" s="42"/>
      <c r="HB213" s="42"/>
      <c r="HC213" s="42"/>
      <c r="HD213" s="42"/>
      <c r="HE213" s="42"/>
      <c r="HF213" s="42"/>
      <c r="HG213" s="42"/>
      <c r="HH213" s="42"/>
      <c r="HI213" s="42"/>
      <c r="HJ213" s="42"/>
      <c r="HK213" s="42"/>
      <c r="HL213" s="42"/>
      <c r="HM213" s="42"/>
      <c r="HN213" s="42"/>
      <c r="HO213" s="42"/>
      <c r="HP213" s="42"/>
      <c r="HQ213" s="11"/>
      <c r="HR213" s="11"/>
      <c r="HS213" s="11"/>
      <c r="HT213" s="11"/>
      <c r="HU213" s="11"/>
      <c r="HV213" s="11"/>
      <c r="HW213" s="11"/>
    </row>
    <row r="214" spans="1:231" s="65" customFormat="1" ht="90">
      <c r="A214" s="58" t="s">
        <v>145</v>
      </c>
      <c r="B214" s="58" t="s">
        <v>99</v>
      </c>
      <c r="C214" s="58" t="s">
        <v>69</v>
      </c>
      <c r="D214" s="58" t="s">
        <v>151</v>
      </c>
      <c r="E214" s="58" t="s">
        <v>189</v>
      </c>
      <c r="F214" s="59">
        <v>2019005810100</v>
      </c>
      <c r="G214" s="58" t="s">
        <v>336</v>
      </c>
      <c r="H214" s="58" t="s">
        <v>209</v>
      </c>
      <c r="I214" s="58"/>
      <c r="J214" s="58"/>
      <c r="K214" s="58"/>
      <c r="L214" s="58"/>
      <c r="M214" s="58"/>
      <c r="N214" s="58"/>
      <c r="O214" s="58"/>
      <c r="P214" s="6" t="s">
        <v>272</v>
      </c>
      <c r="Q214" s="39">
        <v>103358757</v>
      </c>
      <c r="R214" s="39" t="s">
        <v>585</v>
      </c>
      <c r="S214" s="195" t="s">
        <v>586</v>
      </c>
      <c r="T214" s="39" t="s">
        <v>587</v>
      </c>
      <c r="U214" s="39" t="s">
        <v>588</v>
      </c>
      <c r="V214" s="39" t="s">
        <v>591</v>
      </c>
      <c r="W214" s="39" t="s">
        <v>590</v>
      </c>
      <c r="X214" s="39">
        <v>103358757</v>
      </c>
      <c r="Y214" s="39" t="s">
        <v>526</v>
      </c>
      <c r="Z214" s="39" t="s">
        <v>580</v>
      </c>
      <c r="AA214" s="181" t="s">
        <v>443</v>
      </c>
      <c r="AB214" s="40">
        <f t="shared" si="6"/>
        <v>103358757</v>
      </c>
      <c r="AC214" s="61"/>
      <c r="AD214" s="61"/>
      <c r="AE214" s="61"/>
      <c r="AF214" s="61"/>
      <c r="AG214" s="61"/>
      <c r="AH214" s="61"/>
      <c r="AI214" s="61"/>
      <c r="AJ214" s="61"/>
      <c r="AK214" s="61">
        <v>30000000</v>
      </c>
      <c r="AL214" s="61"/>
      <c r="AM214" s="61"/>
      <c r="AN214" s="61"/>
      <c r="AO214" s="61"/>
      <c r="AP214" s="61"/>
      <c r="AQ214" s="61"/>
      <c r="AR214" s="61"/>
      <c r="AS214" s="61"/>
      <c r="AT214" s="61"/>
      <c r="AU214" s="61"/>
      <c r="AV214" s="61"/>
      <c r="AW214" s="61"/>
      <c r="AX214" s="61"/>
      <c r="AY214" s="61"/>
      <c r="AZ214" s="61"/>
      <c r="BA214" s="61"/>
      <c r="BB214" s="184">
        <v>73318757</v>
      </c>
      <c r="BC214" s="61">
        <v>40000</v>
      </c>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c r="FC214" s="64"/>
      <c r="FD214" s="64"/>
      <c r="FE214" s="64"/>
      <c r="FF214" s="64"/>
      <c r="FG214" s="64"/>
      <c r="FH214" s="64"/>
      <c r="FI214" s="64"/>
      <c r="FJ214" s="64"/>
      <c r="FK214" s="64"/>
      <c r="FL214" s="64"/>
      <c r="FM214" s="64"/>
      <c r="FN214" s="64"/>
      <c r="FO214" s="64"/>
      <c r="FP214" s="64"/>
      <c r="FQ214" s="64"/>
      <c r="FR214" s="64"/>
      <c r="FS214" s="64"/>
      <c r="FT214" s="64"/>
      <c r="FU214" s="64"/>
      <c r="FV214" s="64"/>
      <c r="FW214" s="64"/>
      <c r="FX214" s="64"/>
      <c r="FY214" s="64"/>
      <c r="FZ214" s="64"/>
      <c r="GA214" s="64"/>
      <c r="GB214" s="64"/>
      <c r="GC214" s="64"/>
      <c r="GD214" s="64"/>
      <c r="GE214" s="64"/>
      <c r="GF214" s="64"/>
      <c r="GG214" s="64"/>
      <c r="GH214" s="64"/>
      <c r="GI214" s="64"/>
      <c r="GJ214" s="64"/>
      <c r="GK214" s="64"/>
      <c r="GL214" s="64"/>
      <c r="GM214" s="64"/>
      <c r="GN214" s="64"/>
      <c r="GO214" s="64"/>
      <c r="GP214" s="64"/>
      <c r="GQ214" s="64"/>
      <c r="GR214" s="64"/>
      <c r="GS214" s="64"/>
      <c r="GT214" s="64"/>
      <c r="GU214" s="64"/>
      <c r="GV214" s="64"/>
      <c r="GW214" s="64"/>
      <c r="GX214" s="64"/>
      <c r="GY214" s="64"/>
      <c r="GZ214" s="64"/>
      <c r="HA214" s="64"/>
      <c r="HB214" s="64"/>
      <c r="HC214" s="64"/>
      <c r="HD214" s="64"/>
      <c r="HE214" s="64"/>
      <c r="HF214" s="64"/>
      <c r="HG214" s="64"/>
      <c r="HH214" s="64"/>
      <c r="HI214" s="64"/>
      <c r="HJ214" s="64"/>
      <c r="HK214" s="64"/>
      <c r="HL214" s="64"/>
      <c r="HM214" s="64"/>
      <c r="HN214" s="64"/>
      <c r="HO214" s="64"/>
      <c r="HP214" s="64"/>
      <c r="HQ214" s="64"/>
      <c r="HR214" s="64"/>
      <c r="HS214" s="64"/>
      <c r="HT214" s="64"/>
      <c r="HU214" s="64"/>
      <c r="HV214" s="64"/>
      <c r="HW214" s="64"/>
    </row>
    <row r="215" spans="1:231">
      <c r="A215" s="234" t="s">
        <v>190</v>
      </c>
      <c r="B215" s="234"/>
      <c r="C215" s="234"/>
      <c r="D215" s="234"/>
      <c r="E215" s="234"/>
      <c r="F215" s="234"/>
      <c r="G215" s="234"/>
      <c r="H215" s="22"/>
      <c r="I215" s="192"/>
      <c r="J215" s="192"/>
      <c r="K215" s="192"/>
      <c r="L215" s="192"/>
      <c r="M215" s="192"/>
      <c r="N215" s="192"/>
      <c r="O215" s="192"/>
      <c r="P215" s="165" t="s">
        <v>13</v>
      </c>
      <c r="Q215" s="133">
        <f t="shared" ref="Q215:BF215" si="7">SUBTOTAL(9,Q3:Q214)</f>
        <v>230875549425</v>
      </c>
      <c r="R215" s="133"/>
      <c r="S215" s="133"/>
      <c r="T215" s="133"/>
      <c r="U215" s="133"/>
      <c r="V215" s="133"/>
      <c r="W215" s="133"/>
      <c r="X215" s="133"/>
      <c r="Y215" s="133"/>
      <c r="Z215" s="133"/>
      <c r="AA215" s="133"/>
      <c r="AB215" s="134">
        <f>SUBTOTAL(9,AB3:AB214)</f>
        <v>230875549425</v>
      </c>
      <c r="AC215" s="135">
        <f t="shared" si="7"/>
        <v>1500000000</v>
      </c>
      <c r="AD215" s="135">
        <f t="shared" si="7"/>
        <v>1000000</v>
      </c>
      <c r="AE215" s="135">
        <f t="shared" si="7"/>
        <v>5000000</v>
      </c>
      <c r="AF215" s="135">
        <f t="shared" si="7"/>
        <v>100000</v>
      </c>
      <c r="AG215" s="135">
        <f t="shared" si="7"/>
        <v>10000000</v>
      </c>
      <c r="AH215" s="135">
        <f t="shared" si="7"/>
        <v>100000</v>
      </c>
      <c r="AI215" s="135">
        <f t="shared" si="7"/>
        <v>1000</v>
      </c>
      <c r="AJ215" s="135">
        <f t="shared" si="7"/>
        <v>100000</v>
      </c>
      <c r="AK215" s="135">
        <f t="shared" si="7"/>
        <v>487305000</v>
      </c>
      <c r="AL215" s="135">
        <f t="shared" si="7"/>
        <v>162975000</v>
      </c>
      <c r="AM215" s="135">
        <f t="shared" si="7"/>
        <v>65190000</v>
      </c>
      <c r="AN215" s="135">
        <f t="shared" si="7"/>
        <v>3237231161</v>
      </c>
      <c r="AO215" s="135">
        <f t="shared" si="7"/>
        <v>13038000</v>
      </c>
      <c r="AP215" s="135">
        <f t="shared" si="7"/>
        <v>18193500</v>
      </c>
      <c r="AQ215" s="135">
        <f t="shared" si="7"/>
        <v>250000000</v>
      </c>
      <c r="AR215" s="135">
        <f t="shared" si="7"/>
        <v>181935000</v>
      </c>
      <c r="AS215" s="135">
        <f t="shared" si="7"/>
        <v>36194000</v>
      </c>
      <c r="AT215" s="135">
        <f t="shared" si="7"/>
        <v>54291000</v>
      </c>
      <c r="AU215" s="135">
        <f t="shared" si="7"/>
        <v>202117500</v>
      </c>
      <c r="AV215" s="135">
        <f t="shared" si="7"/>
        <v>325950</v>
      </c>
      <c r="AW215" s="135">
        <f t="shared" si="7"/>
        <v>2281650</v>
      </c>
      <c r="AX215" s="135">
        <f t="shared" si="7"/>
        <v>97785000</v>
      </c>
      <c r="AY215" s="135">
        <f t="shared" si="7"/>
        <v>32595000</v>
      </c>
      <c r="AZ215" s="135">
        <f t="shared" si="7"/>
        <v>23474500</v>
      </c>
      <c r="BA215" s="135">
        <f t="shared" si="7"/>
        <v>39114000</v>
      </c>
      <c r="BB215" s="135">
        <f t="shared" si="7"/>
        <v>3065317496</v>
      </c>
      <c r="BC215" s="135">
        <f t="shared" si="7"/>
        <v>3911400</v>
      </c>
      <c r="BD215" s="135">
        <f t="shared" si="7"/>
        <v>1200000000</v>
      </c>
      <c r="BE215" s="135">
        <f t="shared" si="7"/>
        <v>15000000</v>
      </c>
      <c r="BF215" s="135">
        <f t="shared" si="7"/>
        <v>8000000</v>
      </c>
      <c r="BG215" s="135">
        <f t="shared" ref="BG215:CK215" si="8">SUBTOTAL(9,BG3:BG214)</f>
        <v>240000000</v>
      </c>
      <c r="BH215" s="135">
        <f t="shared" si="8"/>
        <v>5000000</v>
      </c>
      <c r="BI215" s="135">
        <f t="shared" si="8"/>
        <v>960000000</v>
      </c>
      <c r="BJ215" s="135">
        <f t="shared" si="8"/>
        <v>15000000</v>
      </c>
      <c r="BK215" s="135">
        <f t="shared" si="8"/>
        <v>1800000000</v>
      </c>
      <c r="BL215" s="135">
        <f t="shared" si="8"/>
        <v>20000000</v>
      </c>
      <c r="BM215" s="135">
        <f t="shared" si="8"/>
        <v>3500000000</v>
      </c>
      <c r="BN215" s="135">
        <f t="shared" si="8"/>
        <v>60000000</v>
      </c>
      <c r="BO215" s="135">
        <f t="shared" si="8"/>
        <v>10000000</v>
      </c>
      <c r="BP215" s="135">
        <f t="shared" si="8"/>
        <v>155464207894</v>
      </c>
      <c r="BQ215" s="135">
        <f t="shared" si="8"/>
        <v>27472796763</v>
      </c>
      <c r="BR215" s="135">
        <f t="shared" si="8"/>
        <v>1666377340</v>
      </c>
      <c r="BS215" s="135">
        <f t="shared" si="8"/>
        <v>484998382</v>
      </c>
      <c r="BT215" s="135">
        <f t="shared" si="8"/>
        <v>100000000</v>
      </c>
      <c r="BU215" s="135">
        <f t="shared" si="8"/>
        <v>1000000</v>
      </c>
      <c r="BV215" s="135">
        <f t="shared" si="8"/>
        <v>1000000</v>
      </c>
      <c r="BW215" s="135">
        <f t="shared" si="8"/>
        <v>8000000000</v>
      </c>
      <c r="BX215" s="135">
        <f t="shared" si="8"/>
        <v>11009131488</v>
      </c>
      <c r="BY215" s="135"/>
      <c r="BZ215" s="135">
        <f t="shared" si="8"/>
        <v>10000000</v>
      </c>
      <c r="CA215" s="135">
        <f t="shared" si="8"/>
        <v>1000000</v>
      </c>
      <c r="CB215" s="135">
        <f t="shared" si="8"/>
        <v>2600000000</v>
      </c>
      <c r="CC215" s="135">
        <f t="shared" si="8"/>
        <v>250000000</v>
      </c>
      <c r="CD215" s="135">
        <f t="shared" si="8"/>
        <v>800000000</v>
      </c>
      <c r="CE215" s="135">
        <f t="shared" si="8"/>
        <v>113000000</v>
      </c>
      <c r="CF215" s="135">
        <f t="shared" si="8"/>
        <v>1000000</v>
      </c>
      <c r="CG215" s="135">
        <f t="shared" si="8"/>
        <v>5000000000</v>
      </c>
      <c r="CH215" s="135">
        <f t="shared" si="8"/>
        <v>11000000</v>
      </c>
      <c r="CI215" s="135">
        <f t="shared" si="8"/>
        <v>15000000</v>
      </c>
      <c r="CJ215" s="135">
        <f t="shared" si="8"/>
        <v>10000</v>
      </c>
      <c r="CK215" s="135">
        <f t="shared" si="8"/>
        <v>180000000</v>
      </c>
      <c r="CL215" s="136"/>
      <c r="CM215" s="136"/>
      <c r="CN215" s="136"/>
      <c r="CO215" s="136"/>
      <c r="CP215" s="136"/>
      <c r="CQ215" s="137"/>
      <c r="CR215" s="137"/>
      <c r="CS215" s="137"/>
      <c r="CT215" s="137"/>
      <c r="CU215" s="137"/>
      <c r="CV215" s="137"/>
      <c r="CW215" s="137"/>
      <c r="CX215" s="137"/>
      <c r="CY215" s="137"/>
      <c r="CZ215" s="137"/>
      <c r="DA215" s="137"/>
      <c r="DB215" s="137"/>
      <c r="DC215" s="137"/>
      <c r="DD215" s="137"/>
      <c r="DE215" s="137"/>
      <c r="DF215" s="137"/>
      <c r="DG215" s="137"/>
      <c r="DH215" s="137"/>
      <c r="DI215" s="137"/>
      <c r="DJ215" s="137"/>
      <c r="DK215" s="137"/>
      <c r="DL215" s="137"/>
      <c r="DM215" s="137"/>
      <c r="DN215" s="137"/>
      <c r="DO215" s="137"/>
      <c r="DP215" s="137"/>
      <c r="DQ215" s="137"/>
      <c r="DR215" s="137"/>
      <c r="DS215" s="137"/>
      <c r="DT215" s="137"/>
      <c r="DU215" s="137"/>
      <c r="DV215" s="137"/>
      <c r="DW215" s="137"/>
      <c r="DX215" s="137"/>
      <c r="DY215" s="137"/>
      <c r="DZ215" s="137"/>
      <c r="EA215" s="137"/>
      <c r="EB215" s="137"/>
      <c r="EC215" s="137"/>
      <c r="ED215" s="137"/>
      <c r="EE215" s="137"/>
      <c r="EF215" s="137"/>
      <c r="EG215" s="137"/>
      <c r="EH215" s="137"/>
      <c r="EI215" s="137"/>
      <c r="EJ215" s="137"/>
      <c r="EK215" s="137"/>
      <c r="EL215" s="137"/>
      <c r="EM215" s="137"/>
      <c r="EN215" s="137"/>
      <c r="EO215" s="137"/>
      <c r="EP215" s="137"/>
      <c r="EQ215" s="137"/>
      <c r="ER215" s="137"/>
      <c r="ES215" s="137"/>
      <c r="ET215" s="137"/>
      <c r="EU215" s="137"/>
      <c r="EV215" s="137"/>
      <c r="EW215" s="137"/>
      <c r="EX215" s="137"/>
      <c r="EY215" s="137"/>
      <c r="EZ215" s="137"/>
      <c r="FA215" s="137"/>
      <c r="FB215" s="137"/>
      <c r="FC215" s="137"/>
      <c r="FD215" s="137"/>
      <c r="FE215" s="137"/>
      <c r="FF215" s="137"/>
      <c r="FG215" s="137"/>
      <c r="FH215" s="137"/>
      <c r="FI215" s="137"/>
      <c r="FJ215" s="137"/>
      <c r="FK215" s="137"/>
      <c r="FL215" s="137"/>
      <c r="FM215" s="137"/>
      <c r="FN215" s="137"/>
      <c r="FO215" s="137"/>
      <c r="FP215" s="137"/>
      <c r="FQ215" s="137"/>
      <c r="FR215" s="137"/>
      <c r="FS215" s="137"/>
      <c r="FT215" s="137"/>
      <c r="FU215" s="137"/>
      <c r="FV215" s="137"/>
      <c r="FW215" s="137"/>
      <c r="FX215" s="137"/>
      <c r="FY215" s="137"/>
      <c r="FZ215" s="137"/>
      <c r="GA215" s="137"/>
      <c r="GB215" s="137"/>
      <c r="GC215" s="137"/>
      <c r="GD215" s="137"/>
      <c r="GE215" s="137"/>
      <c r="GF215" s="137"/>
      <c r="GG215" s="137"/>
      <c r="GH215" s="137"/>
      <c r="GI215" s="137"/>
      <c r="GJ215" s="137"/>
      <c r="GK215" s="137"/>
      <c r="GL215" s="137"/>
      <c r="GM215" s="137"/>
      <c r="GN215" s="137"/>
      <c r="GO215" s="137"/>
      <c r="GP215" s="137"/>
      <c r="GQ215" s="137"/>
      <c r="GR215" s="137"/>
      <c r="GS215" s="137"/>
      <c r="GT215" s="137"/>
      <c r="GU215" s="137"/>
      <c r="GV215" s="137"/>
      <c r="GW215" s="137"/>
      <c r="GX215" s="137"/>
      <c r="GY215" s="137"/>
      <c r="GZ215" s="137"/>
      <c r="HA215" s="137"/>
      <c r="HB215" s="137"/>
      <c r="HC215" s="137"/>
      <c r="HD215" s="137"/>
      <c r="HE215" s="137"/>
      <c r="HF215" s="137"/>
      <c r="HG215" s="137"/>
      <c r="HH215" s="137"/>
      <c r="HI215" s="137"/>
      <c r="HJ215" s="137"/>
      <c r="HK215" s="137"/>
      <c r="HL215" s="137"/>
      <c r="HM215" s="137"/>
      <c r="HN215" s="137"/>
      <c r="HO215" s="137"/>
      <c r="HP215" s="137"/>
      <c r="HQ215" s="11"/>
      <c r="HR215" s="11"/>
      <c r="HS215" s="11"/>
      <c r="HT215" s="11"/>
      <c r="HU215" s="11"/>
      <c r="HV215" s="11"/>
      <c r="HW215" s="11"/>
    </row>
    <row r="216" spans="1:231">
      <c r="A216" s="138"/>
      <c r="B216" s="138"/>
      <c r="C216" s="138"/>
      <c r="D216" s="138"/>
      <c r="E216" s="138"/>
      <c r="F216" s="139"/>
      <c r="G216" s="138"/>
      <c r="H216" s="138"/>
      <c r="I216" s="138"/>
      <c r="J216" s="138"/>
      <c r="K216" s="138"/>
      <c r="L216" s="138"/>
      <c r="M216" s="138"/>
      <c r="N216" s="138"/>
      <c r="O216" s="138"/>
      <c r="P216" s="140"/>
      <c r="Q216" s="141"/>
      <c r="R216" s="141"/>
      <c r="S216" s="141"/>
      <c r="T216" s="141"/>
      <c r="U216" s="141"/>
      <c r="V216" s="141"/>
      <c r="W216" s="141"/>
      <c r="X216" s="141"/>
      <c r="Y216" s="141"/>
      <c r="Z216" s="141"/>
      <c r="AA216" s="141"/>
      <c r="AB216" s="9"/>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2"/>
      <c r="BW216" s="142"/>
      <c r="BX216" s="142"/>
      <c r="BY216" s="142"/>
      <c r="BZ216" s="142"/>
      <c r="CA216" s="142"/>
      <c r="CB216" s="142"/>
      <c r="CC216" s="142"/>
      <c r="CD216" s="142"/>
      <c r="CE216" s="142"/>
      <c r="CF216" s="142"/>
      <c r="CG216" s="142"/>
      <c r="CH216" s="142"/>
      <c r="CI216" s="142"/>
      <c r="CJ216" s="142"/>
      <c r="CK216" s="142"/>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c r="FL216" s="11"/>
      <c r="FM216" s="11"/>
      <c r="FN216" s="11"/>
      <c r="FO216" s="11"/>
      <c r="FP216" s="11"/>
      <c r="FQ216" s="11"/>
      <c r="FR216" s="11"/>
      <c r="FS216" s="11"/>
      <c r="FT216" s="11"/>
      <c r="FU216" s="11"/>
      <c r="FV216" s="11"/>
      <c r="FW216" s="11"/>
      <c r="FX216" s="11"/>
      <c r="FY216" s="11"/>
      <c r="FZ216" s="11"/>
      <c r="GA216" s="11"/>
      <c r="GB216" s="11"/>
      <c r="GC216" s="11"/>
      <c r="GD216" s="11"/>
      <c r="GE216" s="11"/>
      <c r="GF216" s="11"/>
      <c r="GG216" s="11"/>
      <c r="GH216" s="11"/>
      <c r="GI216" s="11"/>
      <c r="GJ216" s="11"/>
      <c r="GK216" s="11"/>
      <c r="GL216" s="11"/>
      <c r="GM216" s="11"/>
      <c r="GN216" s="11"/>
      <c r="GO216" s="11"/>
      <c r="GP216" s="11"/>
      <c r="GQ216" s="11"/>
      <c r="GR216" s="11"/>
      <c r="GS216" s="11"/>
      <c r="GT216" s="11"/>
      <c r="GU216" s="11"/>
      <c r="GV216" s="11"/>
      <c r="GW216" s="11"/>
      <c r="GX216" s="11"/>
      <c r="GY216" s="11"/>
      <c r="GZ216" s="11"/>
      <c r="HA216" s="11"/>
      <c r="HB216" s="11"/>
      <c r="HC216" s="11"/>
      <c r="HD216" s="11"/>
      <c r="HE216" s="11"/>
      <c r="HF216" s="11"/>
      <c r="HG216" s="11"/>
      <c r="HH216" s="11"/>
      <c r="HI216" s="11"/>
      <c r="HJ216" s="11"/>
      <c r="HK216" s="11"/>
      <c r="HL216" s="11"/>
      <c r="HM216" s="11"/>
      <c r="HN216" s="11"/>
      <c r="HO216" s="11"/>
      <c r="HP216" s="11"/>
      <c r="HQ216" s="11"/>
      <c r="HR216" s="11"/>
      <c r="HS216" s="11"/>
      <c r="HT216" s="11"/>
      <c r="HU216" s="11"/>
      <c r="HV216" s="11"/>
      <c r="HW216" s="11"/>
    </row>
    <row r="217" spans="1:231">
      <c r="A217" s="138"/>
      <c r="B217" s="138"/>
      <c r="C217" s="138"/>
      <c r="D217" s="138"/>
      <c r="E217" s="138"/>
      <c r="F217" s="143"/>
      <c r="H217" s="144"/>
      <c r="I217" s="144"/>
      <c r="J217" s="144"/>
      <c r="K217" s="144"/>
      <c r="L217" s="144"/>
      <c r="M217" s="144"/>
      <c r="N217" s="144"/>
      <c r="O217" s="144"/>
      <c r="P217" s="141"/>
      <c r="Q217" s="182"/>
      <c r="R217" s="182"/>
      <c r="S217" s="182"/>
      <c r="T217" s="182"/>
      <c r="U217" s="182"/>
      <c r="V217" s="182"/>
      <c r="W217" s="182"/>
      <c r="X217" s="182"/>
      <c r="Y217" s="182"/>
      <c r="Z217" s="182"/>
      <c r="AA217" s="182"/>
      <c r="AB217" s="144"/>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2"/>
      <c r="CD217" s="142"/>
      <c r="CE217" s="142"/>
      <c r="CF217" s="142"/>
      <c r="CG217" s="142"/>
      <c r="CH217" s="142"/>
      <c r="CI217" s="142"/>
      <c r="CJ217" s="142"/>
      <c r="CK217" s="142"/>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1"/>
      <c r="FW217" s="11"/>
      <c r="FX217" s="11"/>
      <c r="FY217" s="11"/>
      <c r="FZ217" s="11"/>
      <c r="GA217" s="11"/>
      <c r="GB217" s="11"/>
      <c r="GC217" s="11"/>
      <c r="GD217" s="11"/>
      <c r="GE217" s="11"/>
      <c r="GF217" s="11"/>
      <c r="GG217" s="11"/>
      <c r="GH217" s="11"/>
      <c r="GI217" s="11"/>
      <c r="GJ217" s="11"/>
      <c r="GK217" s="11"/>
      <c r="GL217" s="11"/>
      <c r="GM217" s="11"/>
      <c r="GN217" s="11"/>
      <c r="GO217" s="11"/>
      <c r="GP217" s="11"/>
      <c r="GQ217" s="11"/>
      <c r="GR217" s="11"/>
      <c r="GS217" s="11"/>
      <c r="GT217" s="11"/>
      <c r="GU217" s="11"/>
      <c r="GV217" s="11"/>
      <c r="GW217" s="11"/>
      <c r="GX217" s="11"/>
      <c r="GY217" s="11"/>
      <c r="GZ217" s="11"/>
      <c r="HA217" s="11"/>
      <c r="HB217" s="11"/>
      <c r="HC217" s="11"/>
      <c r="HD217" s="11"/>
      <c r="HE217" s="11"/>
      <c r="HF217" s="11"/>
      <c r="HG217" s="11"/>
      <c r="HH217" s="11"/>
      <c r="HI217" s="11"/>
      <c r="HJ217" s="11"/>
      <c r="HK217" s="11"/>
      <c r="HL217" s="11"/>
      <c r="HM217" s="11"/>
      <c r="HN217" s="11"/>
      <c r="HO217" s="11"/>
      <c r="HP217" s="11"/>
      <c r="HQ217" s="11"/>
      <c r="HR217" s="11"/>
      <c r="HS217" s="11"/>
      <c r="HT217" s="11"/>
      <c r="HU217" s="11"/>
      <c r="HV217" s="11"/>
      <c r="HW217" s="11"/>
    </row>
    <row r="218" spans="1:231">
      <c r="A218" s="138"/>
      <c r="B218" s="138"/>
      <c r="C218" s="138"/>
      <c r="D218" s="138"/>
      <c r="E218" s="138"/>
      <c r="F218" s="143"/>
      <c r="H218" s="144"/>
      <c r="I218" s="144"/>
      <c r="J218" s="144"/>
      <c r="K218" s="144"/>
      <c r="L218" s="144"/>
      <c r="M218" s="144"/>
      <c r="N218" s="144"/>
      <c r="O218" s="144"/>
      <c r="P218" s="141"/>
      <c r="Q218" s="141"/>
      <c r="R218" s="141"/>
      <c r="S218" s="141"/>
      <c r="T218" s="141"/>
      <c r="U218" s="141"/>
      <c r="V218" s="141"/>
      <c r="W218" s="141"/>
      <c r="X218" s="141"/>
      <c r="Y218" s="141"/>
      <c r="Z218" s="141"/>
      <c r="AA218" s="141"/>
      <c r="AB218" s="144"/>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2"/>
      <c r="BW218" s="142"/>
      <c r="BX218" s="142"/>
      <c r="BY218" s="142"/>
      <c r="BZ218" s="142"/>
      <c r="CA218" s="142"/>
      <c r="CB218" s="142"/>
      <c r="CC218" s="142"/>
      <c r="CD218" s="142"/>
      <c r="CE218" s="142"/>
      <c r="CF218" s="142"/>
      <c r="CG218" s="142"/>
      <c r="CH218" s="142"/>
      <c r="CI218" s="142"/>
      <c r="CJ218" s="142"/>
      <c r="CK218" s="142"/>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1"/>
      <c r="FW218" s="11"/>
      <c r="FX218" s="11"/>
      <c r="FY218" s="11"/>
      <c r="FZ218" s="11"/>
      <c r="GA218" s="11"/>
      <c r="GB218" s="11"/>
      <c r="GC218" s="11"/>
      <c r="GD218" s="11"/>
      <c r="GE218" s="11"/>
      <c r="GF218" s="11"/>
      <c r="GG218" s="11"/>
      <c r="GH218" s="11"/>
      <c r="GI218" s="11"/>
      <c r="GJ218" s="11"/>
      <c r="GK218" s="11"/>
      <c r="GL218" s="11"/>
      <c r="GM218" s="11"/>
      <c r="GN218" s="11"/>
      <c r="GO218" s="11"/>
      <c r="GP218" s="11"/>
      <c r="GQ218" s="11"/>
      <c r="GR218" s="11"/>
      <c r="GS218" s="11"/>
      <c r="GT218" s="11"/>
      <c r="GU218" s="11"/>
      <c r="GV218" s="11"/>
      <c r="GW218" s="11"/>
      <c r="GX218" s="11"/>
      <c r="GY218" s="11"/>
      <c r="GZ218" s="11"/>
      <c r="HA218" s="11"/>
      <c r="HB218" s="11"/>
      <c r="HC218" s="11"/>
      <c r="HD218" s="11"/>
      <c r="HE218" s="11"/>
      <c r="HF218" s="11"/>
      <c r="HG218" s="11"/>
      <c r="HH218" s="11"/>
      <c r="HI218" s="11"/>
      <c r="HJ218" s="11"/>
      <c r="HK218" s="11"/>
      <c r="HL218" s="11"/>
      <c r="HM218" s="11"/>
      <c r="HN218" s="11"/>
      <c r="HO218" s="11"/>
      <c r="HP218" s="11"/>
      <c r="HQ218" s="11"/>
      <c r="HR218" s="11"/>
      <c r="HS218" s="11"/>
      <c r="HT218" s="11"/>
      <c r="HU218" s="11"/>
      <c r="HV218" s="11"/>
      <c r="HW218" s="11"/>
    </row>
    <row r="219" spans="1:231">
      <c r="A219" s="138"/>
      <c r="B219" s="138"/>
      <c r="C219" s="138"/>
      <c r="D219" s="138"/>
      <c r="E219" s="138"/>
      <c r="F219" s="141"/>
      <c r="G219" s="144"/>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c r="BO219" s="142"/>
      <c r="BP219" s="142"/>
      <c r="BQ219" s="142"/>
      <c r="BR219" s="142"/>
      <c r="BS219" s="142"/>
      <c r="BT219" s="142"/>
      <c r="BU219" s="142"/>
      <c r="BV219" s="142"/>
      <c r="BW219" s="142"/>
      <c r="BX219" s="142"/>
      <c r="BY219" s="142"/>
      <c r="BZ219" s="142"/>
      <c r="CA219" s="142"/>
      <c r="CB219" s="142"/>
      <c r="CC219" s="142"/>
      <c r="CD219" s="142"/>
      <c r="CE219" s="142"/>
      <c r="CF219" s="142"/>
      <c r="CG219" s="142"/>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1"/>
      <c r="FW219" s="11"/>
      <c r="FX219" s="11"/>
      <c r="FY219" s="11"/>
      <c r="FZ219" s="11"/>
      <c r="GA219" s="11"/>
      <c r="GB219" s="11"/>
      <c r="GC219" s="11"/>
      <c r="GD219" s="11"/>
      <c r="GE219" s="11"/>
      <c r="GF219" s="11"/>
      <c r="GG219" s="11"/>
      <c r="GH219" s="11"/>
      <c r="GI219" s="11"/>
      <c r="GJ219" s="11"/>
      <c r="GK219" s="11"/>
      <c r="GL219" s="11"/>
      <c r="GM219" s="11"/>
      <c r="GN219" s="11"/>
      <c r="GO219" s="11"/>
      <c r="GP219" s="11"/>
      <c r="GQ219" s="11"/>
      <c r="GR219" s="11"/>
      <c r="GS219" s="11"/>
      <c r="GT219" s="11"/>
      <c r="GU219" s="11"/>
      <c r="GV219" s="11"/>
      <c r="GW219" s="11"/>
      <c r="GX219" s="11"/>
      <c r="GY219" s="11"/>
      <c r="GZ219" s="11"/>
      <c r="HA219" s="11"/>
      <c r="HB219" s="11"/>
      <c r="HC219" s="11"/>
      <c r="HD219" s="11"/>
      <c r="HE219" s="11"/>
      <c r="HF219" s="11"/>
      <c r="HG219" s="11"/>
      <c r="HH219" s="11"/>
      <c r="HI219" s="11"/>
      <c r="HJ219" s="11"/>
      <c r="HK219" s="11"/>
      <c r="HL219" s="11"/>
      <c r="HM219" s="11"/>
      <c r="HN219" s="11"/>
      <c r="HO219" s="11"/>
      <c r="HP219" s="11"/>
      <c r="HQ219" s="11"/>
      <c r="HR219" s="11"/>
      <c r="HS219" s="11"/>
    </row>
    <row r="220" spans="1:231">
      <c r="A220" s="138"/>
      <c r="B220" s="138"/>
      <c r="C220" s="138"/>
      <c r="D220" s="138"/>
      <c r="E220" s="138"/>
      <c r="F220" s="141"/>
      <c r="G220" s="91"/>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5"/>
      <c r="AD220" s="145"/>
      <c r="AE220" s="146"/>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c r="CA220" s="142"/>
      <c r="CB220" s="142"/>
      <c r="CC220" s="142"/>
      <c r="CD220" s="142"/>
      <c r="CE220" s="142"/>
      <c r="CF220" s="142"/>
      <c r="CG220" s="142"/>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1"/>
      <c r="FW220" s="11"/>
      <c r="FX220" s="11"/>
      <c r="FY220" s="11"/>
      <c r="FZ220" s="11"/>
      <c r="GA220" s="11"/>
      <c r="GB220" s="11"/>
      <c r="GC220" s="11"/>
      <c r="GD220" s="11"/>
      <c r="GE220" s="11"/>
      <c r="GF220" s="11"/>
      <c r="GG220" s="11"/>
      <c r="GH220" s="11"/>
      <c r="GI220" s="11"/>
      <c r="GJ220" s="11"/>
      <c r="GK220" s="11"/>
      <c r="GL220" s="11"/>
      <c r="GM220" s="11"/>
      <c r="GN220" s="11"/>
      <c r="GO220" s="11"/>
      <c r="GP220" s="11"/>
      <c r="GQ220" s="11"/>
      <c r="GR220" s="11"/>
      <c r="GS220" s="11"/>
      <c r="GT220" s="11"/>
      <c r="GU220" s="11"/>
      <c r="GV220" s="11"/>
      <c r="GW220" s="11"/>
      <c r="GX220" s="11"/>
      <c r="GY220" s="11"/>
      <c r="GZ220" s="11"/>
      <c r="HA220" s="11"/>
      <c r="HB220" s="11"/>
      <c r="HC220" s="11"/>
      <c r="HD220" s="11"/>
      <c r="HE220" s="11"/>
      <c r="HF220" s="11"/>
      <c r="HG220" s="11"/>
      <c r="HH220" s="11"/>
      <c r="HI220" s="11"/>
      <c r="HJ220" s="11"/>
      <c r="HK220" s="11"/>
      <c r="HL220" s="11"/>
      <c r="HM220" s="11"/>
      <c r="HN220" s="11"/>
      <c r="HO220" s="11"/>
      <c r="HP220" s="11"/>
      <c r="HQ220" s="11"/>
      <c r="HR220" s="11"/>
      <c r="HS220" s="11"/>
    </row>
    <row r="221" spans="1:231">
      <c r="A221" s="230"/>
      <c r="B221" s="230"/>
      <c r="C221" s="230"/>
      <c r="D221" s="230"/>
      <c r="E221" s="230"/>
      <c r="F221" s="230"/>
      <c r="G221" s="230"/>
      <c r="H221" s="230"/>
      <c r="I221" s="230"/>
      <c r="J221" s="230"/>
      <c r="K221" s="230"/>
      <c r="L221" s="230"/>
      <c r="M221" s="230"/>
      <c r="N221" s="230"/>
      <c r="O221" s="230"/>
      <c r="P221" s="230"/>
      <c r="Q221" s="230"/>
      <c r="R221" s="185"/>
      <c r="S221" s="185"/>
      <c r="T221" s="185"/>
      <c r="U221" s="185"/>
      <c r="V221" s="185"/>
      <c r="W221" s="185"/>
      <c r="X221" s="185"/>
      <c r="Y221" s="185"/>
      <c r="Z221" s="185"/>
      <c r="AA221" s="185"/>
      <c r="AB221" s="142"/>
      <c r="AC221" s="145"/>
      <c r="AD221" s="147"/>
      <c r="AE221" s="146"/>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c r="BO221" s="142"/>
      <c r="BP221" s="142"/>
      <c r="BQ221" s="142"/>
      <c r="BR221" s="142"/>
      <c r="BS221" s="142"/>
      <c r="BT221" s="142"/>
      <c r="BU221" s="142"/>
      <c r="BV221" s="142"/>
      <c r="BW221" s="142"/>
      <c r="BX221" s="142"/>
      <c r="BY221" s="142"/>
      <c r="BZ221" s="142"/>
      <c r="CA221" s="142"/>
      <c r="CB221" s="142"/>
      <c r="CC221" s="142"/>
      <c r="CD221" s="142"/>
      <c r="CE221" s="142"/>
      <c r="CF221" s="142"/>
      <c r="CG221" s="142"/>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c r="FO221" s="11"/>
      <c r="FP221" s="11"/>
      <c r="FQ221" s="11"/>
      <c r="FR221" s="11"/>
      <c r="FS221" s="11"/>
      <c r="FT221" s="11"/>
      <c r="FU221" s="11"/>
      <c r="FV221" s="11"/>
      <c r="FW221" s="11"/>
      <c r="FX221" s="11"/>
      <c r="FY221" s="11"/>
      <c r="FZ221" s="11"/>
      <c r="GA221" s="11"/>
      <c r="GB221" s="11"/>
      <c r="GC221" s="11"/>
      <c r="GD221" s="11"/>
      <c r="GE221" s="11"/>
      <c r="GF221" s="11"/>
      <c r="GG221" s="11"/>
      <c r="GH221" s="11"/>
      <c r="GI221" s="11"/>
      <c r="GJ221" s="11"/>
      <c r="GK221" s="11"/>
      <c r="GL221" s="11"/>
      <c r="GM221" s="11"/>
      <c r="GN221" s="11"/>
      <c r="GO221" s="11"/>
      <c r="GP221" s="11"/>
      <c r="GQ221" s="11"/>
      <c r="GR221" s="11"/>
      <c r="GS221" s="11"/>
      <c r="GT221" s="11"/>
      <c r="GU221" s="11"/>
      <c r="GV221" s="11"/>
      <c r="GW221" s="11"/>
      <c r="GX221" s="11"/>
      <c r="GY221" s="11"/>
      <c r="GZ221" s="11"/>
      <c r="HA221" s="11"/>
      <c r="HB221" s="11"/>
      <c r="HC221" s="11"/>
      <c r="HD221" s="11"/>
      <c r="HE221" s="11"/>
      <c r="HF221" s="11"/>
      <c r="HG221" s="11"/>
      <c r="HH221" s="11"/>
      <c r="HI221" s="11"/>
      <c r="HJ221" s="11"/>
      <c r="HK221" s="11"/>
      <c r="HL221" s="11"/>
      <c r="HM221" s="11"/>
      <c r="HN221" s="11"/>
      <c r="HO221" s="11"/>
      <c r="HP221" s="11"/>
      <c r="HQ221" s="11"/>
      <c r="HR221" s="11"/>
      <c r="HS221" s="11"/>
    </row>
    <row r="222" spans="1:231">
      <c r="A222" s="231"/>
      <c r="B222" s="231"/>
      <c r="C222" s="231"/>
      <c r="D222" s="231"/>
      <c r="E222" s="231"/>
      <c r="F222" s="231"/>
      <c r="G222" s="231"/>
      <c r="H222" s="231"/>
      <c r="I222" s="231"/>
      <c r="J222" s="231"/>
      <c r="K222" s="231"/>
      <c r="L222" s="231"/>
      <c r="M222" s="231"/>
      <c r="N222" s="231"/>
      <c r="O222" s="231"/>
      <c r="P222" s="231"/>
      <c r="Q222" s="231"/>
      <c r="R222" s="186"/>
      <c r="S222" s="186"/>
      <c r="T222" s="186"/>
      <c r="U222" s="186"/>
      <c r="V222" s="186"/>
      <c r="W222" s="186"/>
      <c r="X222" s="186"/>
      <c r="Y222" s="186"/>
      <c r="Z222" s="186"/>
      <c r="AA222" s="186"/>
      <c r="AB222" s="12"/>
      <c r="AC222" s="150"/>
      <c r="AD222" s="151"/>
      <c r="AE222" s="152"/>
    </row>
    <row r="223" spans="1:231">
      <c r="F223" s="148"/>
      <c r="G223" s="149"/>
      <c r="P223" s="12"/>
      <c r="Q223" s="12"/>
      <c r="R223" s="12"/>
      <c r="S223" s="12"/>
      <c r="T223" s="12"/>
      <c r="U223" s="12"/>
      <c r="V223" s="12"/>
      <c r="W223" s="12"/>
      <c r="X223" s="12"/>
      <c r="Y223" s="12"/>
      <c r="Z223" s="12"/>
      <c r="AA223" s="12"/>
      <c r="AB223" s="12"/>
    </row>
    <row r="224" spans="1:231">
      <c r="F224" s="148"/>
      <c r="G224" s="149"/>
      <c r="P224" s="12"/>
      <c r="Q224" s="12"/>
      <c r="R224" s="12"/>
      <c r="S224" s="12"/>
      <c r="T224" s="12"/>
      <c r="U224" s="12"/>
      <c r="V224" s="12"/>
      <c r="W224" s="12"/>
      <c r="X224" s="12"/>
      <c r="Y224" s="12"/>
      <c r="Z224" s="12"/>
      <c r="AA224" s="12"/>
      <c r="AB224" s="12"/>
    </row>
    <row r="225" spans="1:42">
      <c r="A225" s="231"/>
      <c r="B225" s="231"/>
      <c r="C225" s="231"/>
      <c r="D225" s="231"/>
      <c r="E225" s="231"/>
      <c r="F225" s="231"/>
      <c r="G225" s="231"/>
      <c r="H225" s="231"/>
      <c r="I225" s="231"/>
      <c r="J225" s="231"/>
      <c r="K225" s="231"/>
      <c r="L225" s="231"/>
      <c r="M225" s="231"/>
      <c r="N225" s="231"/>
      <c r="O225" s="231"/>
      <c r="P225" s="231"/>
      <c r="Q225" s="231"/>
      <c r="R225" s="186"/>
      <c r="S225" s="186"/>
      <c r="T225" s="186"/>
      <c r="U225" s="186"/>
      <c r="V225" s="186"/>
      <c r="W225" s="186"/>
      <c r="X225" s="186"/>
      <c r="Y225" s="186"/>
      <c r="Z225" s="186"/>
      <c r="AA225" s="186"/>
      <c r="AB225" s="153"/>
      <c r="AL225" s="154"/>
    </row>
    <row r="226" spans="1:42">
      <c r="F226" s="148"/>
      <c r="G226" s="149"/>
      <c r="P226" s="12"/>
      <c r="Q226" s="12"/>
      <c r="R226" s="12"/>
      <c r="S226" s="12"/>
      <c r="T226" s="12"/>
      <c r="U226" s="12"/>
      <c r="V226" s="12"/>
      <c r="W226" s="12"/>
      <c r="X226" s="12"/>
      <c r="Y226" s="12"/>
      <c r="Z226" s="12"/>
      <c r="AA226" s="12"/>
      <c r="AB226" s="155"/>
      <c r="AL226" s="154">
        <v>400858600.91000003</v>
      </c>
    </row>
    <row r="227" spans="1:42">
      <c r="F227" s="148"/>
      <c r="G227" s="149"/>
      <c r="P227" s="12"/>
      <c r="Q227" s="12"/>
      <c r="R227" s="12"/>
      <c r="S227" s="12"/>
      <c r="T227" s="12"/>
      <c r="U227" s="12"/>
      <c r="V227" s="12"/>
      <c r="W227" s="12"/>
      <c r="X227" s="12"/>
      <c r="Y227" s="12"/>
      <c r="Z227" s="12"/>
      <c r="AA227" s="12"/>
      <c r="AB227" s="155"/>
      <c r="AL227" s="154">
        <v>300000000</v>
      </c>
    </row>
    <row r="228" spans="1:42">
      <c r="F228" s="148"/>
      <c r="G228" s="149"/>
      <c r="P228" s="12"/>
      <c r="Q228" s="12"/>
      <c r="R228" s="12"/>
      <c r="S228" s="12"/>
      <c r="T228" s="12"/>
      <c r="U228" s="12"/>
      <c r="V228" s="12"/>
      <c r="W228" s="12"/>
      <c r="X228" s="12"/>
      <c r="Y228" s="12"/>
      <c r="Z228" s="12"/>
      <c r="AA228" s="12"/>
      <c r="AB228" s="12"/>
      <c r="AL228" s="154">
        <v>53982174.420000002</v>
      </c>
    </row>
    <row r="229" spans="1:42">
      <c r="P229" s="166"/>
      <c r="Q229" s="148"/>
      <c r="R229" s="148"/>
      <c r="S229" s="148"/>
      <c r="T229" s="148"/>
      <c r="U229" s="148"/>
      <c r="V229" s="148"/>
      <c r="W229" s="148"/>
      <c r="X229" s="148"/>
      <c r="Y229" s="148"/>
      <c r="Z229" s="148"/>
      <c r="AA229" s="148"/>
      <c r="AB229" s="149"/>
      <c r="AP229" s="154">
        <f>AL226-AL227-AL228</f>
        <v>46876426.490000024</v>
      </c>
    </row>
    <row r="230" spans="1:42">
      <c r="P230" s="166"/>
      <c r="Q230" s="148"/>
      <c r="R230" s="148"/>
      <c r="S230" s="148"/>
      <c r="T230" s="148"/>
      <c r="U230" s="148"/>
      <c r="V230" s="148"/>
      <c r="W230" s="148"/>
      <c r="X230" s="148"/>
      <c r="Y230" s="148"/>
      <c r="Z230" s="148"/>
      <c r="AA230" s="148"/>
      <c r="AB230" s="149"/>
      <c r="AP230" s="154"/>
    </row>
    <row r="231" spans="1:42">
      <c r="P231" s="166"/>
      <c r="Q231" s="148"/>
      <c r="R231" s="148"/>
      <c r="S231" s="148"/>
      <c r="T231" s="148"/>
      <c r="U231" s="148"/>
      <c r="V231" s="148"/>
      <c r="W231" s="148"/>
      <c r="X231" s="148"/>
      <c r="Y231" s="148"/>
      <c r="Z231" s="148"/>
      <c r="AA231" s="148"/>
      <c r="AB231" s="149"/>
      <c r="AP231" s="154"/>
    </row>
    <row r="232" spans="1:42">
      <c r="P232" s="166"/>
      <c r="Q232" s="148"/>
      <c r="R232" s="148"/>
      <c r="S232" s="148"/>
      <c r="T232" s="148"/>
      <c r="U232" s="148"/>
      <c r="V232" s="148"/>
      <c r="W232" s="148"/>
      <c r="X232" s="148"/>
      <c r="Y232" s="148"/>
      <c r="Z232" s="148"/>
      <c r="AA232" s="148"/>
      <c r="AB232" s="149"/>
    </row>
    <row r="233" spans="1:42">
      <c r="P233" s="166"/>
      <c r="Q233" s="148"/>
      <c r="R233" s="148"/>
      <c r="S233" s="148"/>
      <c r="T233" s="148"/>
      <c r="U233" s="148"/>
      <c r="V233" s="148"/>
      <c r="W233" s="148"/>
      <c r="X233" s="148"/>
      <c r="Y233" s="148"/>
      <c r="Z233" s="148"/>
      <c r="AA233" s="148"/>
      <c r="AB233" s="149"/>
    </row>
    <row r="234" spans="1:42">
      <c r="P234" s="166"/>
      <c r="Q234" s="148"/>
      <c r="R234" s="148"/>
      <c r="S234" s="148"/>
      <c r="T234" s="148"/>
      <c r="U234" s="148"/>
      <c r="V234" s="148"/>
      <c r="W234" s="148"/>
      <c r="X234" s="148"/>
      <c r="Y234" s="148"/>
      <c r="Z234" s="148"/>
      <c r="AA234" s="148"/>
      <c r="AB234" s="149"/>
    </row>
    <row r="235" spans="1:42">
      <c r="P235" s="166"/>
      <c r="Q235" s="148"/>
      <c r="R235" s="148"/>
      <c r="S235" s="148"/>
      <c r="T235" s="148"/>
      <c r="U235" s="148"/>
      <c r="V235" s="148"/>
      <c r="W235" s="148"/>
      <c r="X235" s="148"/>
      <c r="Y235" s="148"/>
      <c r="Z235" s="148"/>
      <c r="AA235" s="148"/>
      <c r="AB235" s="149"/>
    </row>
    <row r="236" spans="1:42">
      <c r="P236" s="166"/>
      <c r="Q236" s="148"/>
      <c r="R236" s="148"/>
      <c r="S236" s="148"/>
      <c r="T236" s="148"/>
      <c r="U236" s="148"/>
      <c r="V236" s="148"/>
      <c r="W236" s="148"/>
      <c r="X236" s="148"/>
      <c r="Y236" s="148"/>
      <c r="Z236" s="148"/>
      <c r="AA236" s="148"/>
      <c r="AB236" s="149"/>
    </row>
    <row r="237" spans="1:42">
      <c r="P237" s="166"/>
      <c r="Q237" s="148"/>
      <c r="R237" s="148"/>
      <c r="S237" s="148"/>
      <c r="T237" s="148"/>
      <c r="U237" s="148"/>
      <c r="V237" s="148"/>
      <c r="W237" s="148"/>
      <c r="X237" s="148"/>
      <c r="Y237" s="148"/>
      <c r="Z237" s="148"/>
      <c r="AA237" s="148"/>
      <c r="AB237" s="149"/>
    </row>
    <row r="238" spans="1:42">
      <c r="P238" s="166"/>
      <c r="Q238" s="148"/>
      <c r="R238" s="148"/>
      <c r="S238" s="148"/>
      <c r="T238" s="148"/>
      <c r="U238" s="148"/>
      <c r="V238" s="148"/>
      <c r="W238" s="148"/>
      <c r="X238" s="148"/>
      <c r="Y238" s="148"/>
      <c r="Z238" s="148"/>
      <c r="AA238" s="148"/>
      <c r="AB238" s="149"/>
    </row>
    <row r="239" spans="1:42">
      <c r="P239" s="166"/>
      <c r="Q239" s="148"/>
      <c r="R239" s="148"/>
      <c r="S239" s="148"/>
      <c r="T239" s="148"/>
      <c r="U239" s="148"/>
      <c r="V239" s="148"/>
      <c r="W239" s="148"/>
      <c r="X239" s="148"/>
      <c r="Y239" s="148"/>
      <c r="Z239" s="148"/>
      <c r="AA239" s="148"/>
      <c r="AB239" s="149"/>
    </row>
    <row r="240" spans="1:42">
      <c r="P240" s="166"/>
      <c r="Q240" s="148"/>
      <c r="R240" s="148"/>
      <c r="S240" s="148"/>
      <c r="T240" s="148"/>
      <c r="U240" s="148"/>
      <c r="V240" s="148"/>
      <c r="W240" s="148"/>
      <c r="X240" s="148"/>
      <c r="Y240" s="148"/>
      <c r="Z240" s="148"/>
      <c r="AA240" s="148"/>
      <c r="AB240" s="149"/>
    </row>
    <row r="241" spans="16:28">
      <c r="P241" s="166"/>
      <c r="Q241" s="148"/>
      <c r="R241" s="148"/>
      <c r="S241" s="148"/>
      <c r="T241" s="148"/>
      <c r="U241" s="148"/>
      <c r="V241" s="148"/>
      <c r="W241" s="148"/>
      <c r="X241" s="148"/>
      <c r="Y241" s="148"/>
      <c r="Z241" s="148"/>
      <c r="AA241" s="148"/>
      <c r="AB241" s="149"/>
    </row>
    <row r="242" spans="16:28">
      <c r="P242" s="166"/>
      <c r="Q242" s="148"/>
      <c r="R242" s="148"/>
      <c r="S242" s="148"/>
      <c r="T242" s="148"/>
      <c r="U242" s="148"/>
      <c r="V242" s="148"/>
      <c r="W242" s="148"/>
      <c r="X242" s="148"/>
      <c r="Y242" s="148"/>
      <c r="Z242" s="148"/>
      <c r="AA242" s="148"/>
      <c r="AB242" s="149"/>
    </row>
    <row r="243" spans="16:28">
      <c r="P243" s="167"/>
      <c r="Q243" s="148"/>
      <c r="R243" s="148"/>
      <c r="S243" s="148"/>
      <c r="T243" s="148"/>
      <c r="U243" s="148"/>
      <c r="V243" s="148"/>
      <c r="W243" s="148"/>
      <c r="X243" s="148"/>
      <c r="Y243" s="148"/>
      <c r="Z243" s="148"/>
      <c r="AA243" s="148"/>
      <c r="AB243" s="149"/>
    </row>
    <row r="244" spans="16:28">
      <c r="P244" s="167"/>
      <c r="Q244" s="148"/>
      <c r="R244" s="148"/>
      <c r="S244" s="148"/>
      <c r="T244" s="148"/>
      <c r="U244" s="148"/>
      <c r="V244" s="148"/>
      <c r="W244" s="148"/>
      <c r="X244" s="148"/>
      <c r="Y244" s="148"/>
      <c r="Z244" s="148"/>
      <c r="AA244" s="148"/>
      <c r="AB244" s="149"/>
    </row>
    <row r="245" spans="16:28">
      <c r="P245" s="166"/>
      <c r="Q245" s="148"/>
      <c r="R245" s="148"/>
      <c r="S245" s="148"/>
      <c r="T245" s="148"/>
      <c r="U245" s="148"/>
      <c r="V245" s="148"/>
      <c r="W245" s="148"/>
      <c r="X245" s="148"/>
      <c r="Y245" s="148"/>
      <c r="Z245" s="148"/>
      <c r="AA245" s="148"/>
      <c r="AB245" s="149"/>
    </row>
    <row r="246" spans="16:28">
      <c r="P246" s="166"/>
      <c r="Q246" s="148"/>
      <c r="R246" s="148"/>
      <c r="S246" s="148"/>
      <c r="T246" s="148"/>
      <c r="U246" s="148"/>
      <c r="V246" s="148"/>
      <c r="W246" s="148"/>
      <c r="X246" s="148"/>
      <c r="Y246" s="148"/>
      <c r="Z246" s="148"/>
      <c r="AA246" s="148"/>
      <c r="AB246" s="149"/>
    </row>
    <row r="247" spans="16:28">
      <c r="P247" s="166"/>
      <c r="Q247" s="148"/>
      <c r="R247" s="148"/>
      <c r="S247" s="148"/>
      <c r="T247" s="148"/>
      <c r="U247" s="148"/>
      <c r="V247" s="148"/>
      <c r="W247" s="148"/>
      <c r="X247" s="148"/>
      <c r="Y247" s="148"/>
      <c r="Z247" s="148"/>
      <c r="AA247" s="148"/>
      <c r="AB247" s="149"/>
    </row>
    <row r="248" spans="16:28">
      <c r="P248" s="166"/>
      <c r="Q248" s="148"/>
      <c r="R248" s="148"/>
      <c r="S248" s="148"/>
      <c r="T248" s="148"/>
      <c r="U248" s="148"/>
      <c r="V248" s="148"/>
      <c r="W248" s="148"/>
      <c r="X248" s="148"/>
      <c r="Y248" s="148"/>
      <c r="Z248" s="148"/>
      <c r="AA248" s="148"/>
      <c r="AB248" s="149"/>
    </row>
    <row r="249" spans="16:28">
      <c r="P249" s="166"/>
      <c r="Q249" s="148"/>
      <c r="R249" s="148"/>
      <c r="S249" s="148"/>
      <c r="T249" s="148"/>
      <c r="U249" s="148"/>
      <c r="V249" s="148"/>
      <c r="W249" s="148"/>
      <c r="X249" s="148"/>
      <c r="Y249" s="148"/>
      <c r="Z249" s="148"/>
      <c r="AA249" s="148"/>
      <c r="AB249" s="149"/>
    </row>
    <row r="250" spans="16:28">
      <c r="P250" s="166"/>
      <c r="Q250" s="148"/>
      <c r="R250" s="148"/>
      <c r="S250" s="148"/>
      <c r="T250" s="148"/>
      <c r="U250" s="148"/>
      <c r="V250" s="148"/>
      <c r="W250" s="148"/>
      <c r="X250" s="148"/>
      <c r="Y250" s="148"/>
      <c r="Z250" s="148"/>
      <c r="AA250" s="148"/>
      <c r="AB250" s="149"/>
    </row>
    <row r="251" spans="16:28">
      <c r="P251" s="166"/>
      <c r="Q251" s="148"/>
      <c r="R251" s="148"/>
      <c r="S251" s="148"/>
      <c r="T251" s="148"/>
      <c r="U251" s="148"/>
      <c r="V251" s="148"/>
      <c r="W251" s="148"/>
      <c r="X251" s="148"/>
      <c r="Y251" s="148"/>
      <c r="Z251" s="148"/>
      <c r="AA251" s="148"/>
      <c r="AB251" s="149"/>
    </row>
    <row r="252" spans="16:28">
      <c r="P252" s="166"/>
      <c r="Q252" s="148"/>
      <c r="R252" s="148"/>
      <c r="S252" s="148"/>
      <c r="T252" s="148"/>
      <c r="U252" s="148"/>
      <c r="V252" s="148"/>
      <c r="W252" s="148"/>
      <c r="X252" s="148"/>
      <c r="Y252" s="148"/>
      <c r="Z252" s="148"/>
      <c r="AA252" s="148"/>
      <c r="AB252" s="149"/>
    </row>
    <row r="253" spans="16:28">
      <c r="P253" s="166"/>
      <c r="Q253" s="148"/>
      <c r="R253" s="148"/>
      <c r="S253" s="148"/>
      <c r="T253" s="148"/>
      <c r="U253" s="148"/>
      <c r="V253" s="148"/>
      <c r="W253" s="148"/>
      <c r="X253" s="148"/>
      <c r="Y253" s="148"/>
      <c r="Z253" s="148"/>
      <c r="AA253" s="148"/>
      <c r="AB253" s="149"/>
    </row>
    <row r="254" spans="16:28">
      <c r="P254" s="166"/>
      <c r="Q254" s="148"/>
      <c r="R254" s="148"/>
      <c r="S254" s="148"/>
      <c r="T254" s="148"/>
      <c r="U254" s="148"/>
      <c r="V254" s="148"/>
      <c r="W254" s="148"/>
      <c r="X254" s="148"/>
      <c r="Y254" s="148"/>
      <c r="Z254" s="148"/>
      <c r="AA254" s="148"/>
      <c r="AB254" s="149"/>
    </row>
    <row r="255" spans="16:28">
      <c r="P255" s="166"/>
      <c r="Q255" s="148"/>
      <c r="R255" s="148"/>
      <c r="S255" s="148"/>
      <c r="T255" s="148"/>
      <c r="U255" s="148"/>
      <c r="V255" s="148"/>
      <c r="W255" s="148"/>
      <c r="X255" s="148"/>
      <c r="Y255" s="148"/>
      <c r="Z255" s="148"/>
      <c r="AA255" s="148"/>
      <c r="AB255" s="149"/>
    </row>
    <row r="256" spans="16:28">
      <c r="P256" s="166"/>
      <c r="Q256" s="148"/>
      <c r="R256" s="148"/>
      <c r="S256" s="148"/>
      <c r="T256" s="148"/>
      <c r="U256" s="148"/>
      <c r="V256" s="148"/>
      <c r="W256" s="148"/>
      <c r="X256" s="148"/>
      <c r="Y256" s="148"/>
      <c r="Z256" s="148"/>
      <c r="AA256" s="148"/>
      <c r="AB256" s="149"/>
    </row>
    <row r="257" spans="16:28">
      <c r="P257" s="168"/>
      <c r="Q257" s="148"/>
      <c r="R257" s="148"/>
      <c r="S257" s="148"/>
      <c r="T257" s="148"/>
      <c r="U257" s="148"/>
      <c r="V257" s="148"/>
      <c r="W257" s="148"/>
      <c r="X257" s="148"/>
      <c r="Y257" s="148"/>
      <c r="Z257" s="148"/>
      <c r="AA257" s="148"/>
      <c r="AB257" s="149"/>
    </row>
    <row r="258" spans="16:28">
      <c r="P258" s="166"/>
      <c r="Q258" s="148"/>
      <c r="R258" s="148"/>
      <c r="S258" s="148"/>
      <c r="T258" s="148"/>
      <c r="U258" s="148"/>
      <c r="V258" s="148"/>
      <c r="W258" s="148"/>
      <c r="X258" s="148"/>
      <c r="Y258" s="148"/>
      <c r="Z258" s="148"/>
      <c r="AA258" s="148"/>
      <c r="AB258" s="149"/>
    </row>
    <row r="259" spans="16:28">
      <c r="P259" s="166"/>
      <c r="Q259" s="148"/>
      <c r="R259" s="148"/>
      <c r="S259" s="148"/>
      <c r="T259" s="148"/>
      <c r="U259" s="148"/>
      <c r="V259" s="148"/>
      <c r="W259" s="148"/>
      <c r="X259" s="148"/>
      <c r="Y259" s="148"/>
      <c r="Z259" s="148"/>
      <c r="AA259" s="148"/>
      <c r="AB259" s="149"/>
    </row>
    <row r="260" spans="16:28">
      <c r="P260" s="168"/>
      <c r="Q260" s="148"/>
      <c r="R260" s="148"/>
      <c r="S260" s="148"/>
      <c r="T260" s="148"/>
      <c r="U260" s="148"/>
      <c r="V260" s="148"/>
      <c r="W260" s="148"/>
      <c r="X260" s="148"/>
      <c r="Y260" s="148"/>
      <c r="Z260" s="148"/>
      <c r="AA260" s="148"/>
      <c r="AB260" s="149"/>
    </row>
    <row r="261" spans="16:28">
      <c r="P261" s="166"/>
      <c r="Q261" s="148"/>
      <c r="R261" s="148"/>
      <c r="S261" s="148"/>
      <c r="T261" s="148"/>
      <c r="U261" s="148"/>
      <c r="V261" s="148"/>
      <c r="W261" s="148"/>
      <c r="X261" s="148"/>
      <c r="Y261" s="148"/>
      <c r="Z261" s="148"/>
      <c r="AA261" s="148"/>
      <c r="AB261" s="149"/>
    </row>
    <row r="262" spans="16:28">
      <c r="P262" s="166"/>
      <c r="Q262" s="148"/>
      <c r="R262" s="148"/>
      <c r="S262" s="148"/>
      <c r="T262" s="148"/>
      <c r="U262" s="148"/>
      <c r="V262" s="148"/>
      <c r="W262" s="148"/>
      <c r="X262" s="148"/>
      <c r="Y262" s="148"/>
      <c r="Z262" s="148"/>
      <c r="AA262" s="148"/>
      <c r="AB262" s="149"/>
    </row>
    <row r="263" spans="16:28">
      <c r="P263" s="166"/>
      <c r="Q263" s="148"/>
      <c r="R263" s="148"/>
      <c r="S263" s="148"/>
      <c r="T263" s="148"/>
      <c r="U263" s="148"/>
      <c r="V263" s="148"/>
      <c r="W263" s="148"/>
      <c r="X263" s="148"/>
      <c r="Y263" s="148"/>
      <c r="Z263" s="148"/>
      <c r="AA263" s="148"/>
      <c r="AB263" s="149"/>
    </row>
    <row r="264" spans="16:28">
      <c r="P264" s="166"/>
      <c r="Q264" s="148"/>
      <c r="R264" s="148"/>
      <c r="S264" s="148"/>
      <c r="T264" s="148"/>
      <c r="U264" s="148"/>
      <c r="V264" s="148"/>
      <c r="W264" s="148"/>
      <c r="X264" s="148"/>
      <c r="Y264" s="148"/>
      <c r="Z264" s="148"/>
      <c r="AA264" s="148"/>
      <c r="AB264" s="149"/>
    </row>
    <row r="265" spans="16:28">
      <c r="P265" s="166"/>
      <c r="Q265" s="148"/>
      <c r="R265" s="148"/>
      <c r="S265" s="148"/>
      <c r="T265" s="148"/>
      <c r="U265" s="148"/>
      <c r="V265" s="148"/>
      <c r="W265" s="148"/>
      <c r="X265" s="148"/>
      <c r="Y265" s="148"/>
      <c r="Z265" s="148"/>
      <c r="AA265" s="148"/>
      <c r="AB265" s="149"/>
    </row>
    <row r="266" spans="16:28">
      <c r="P266" s="166"/>
      <c r="Q266" s="148"/>
      <c r="R266" s="148"/>
      <c r="S266" s="148"/>
      <c r="T266" s="148"/>
      <c r="U266" s="148"/>
      <c r="V266" s="148"/>
      <c r="W266" s="148"/>
      <c r="X266" s="148"/>
      <c r="Y266" s="148"/>
      <c r="Z266" s="148"/>
      <c r="AA266" s="148"/>
      <c r="AB266" s="149"/>
    </row>
    <row r="267" spans="16:28">
      <c r="P267" s="166"/>
      <c r="Q267" s="148"/>
      <c r="R267" s="148"/>
      <c r="S267" s="148"/>
      <c r="T267" s="148"/>
      <c r="U267" s="148"/>
      <c r="V267" s="148"/>
      <c r="W267" s="148"/>
      <c r="X267" s="148"/>
      <c r="Y267" s="148"/>
      <c r="Z267" s="148"/>
      <c r="AA267" s="148"/>
      <c r="AB267" s="149"/>
    </row>
    <row r="268" spans="16:28">
      <c r="P268" s="168"/>
      <c r="Q268" s="148"/>
      <c r="R268" s="148"/>
      <c r="S268" s="148"/>
      <c r="T268" s="148"/>
      <c r="U268" s="148"/>
      <c r="V268" s="148"/>
      <c r="W268" s="148"/>
      <c r="X268" s="148"/>
      <c r="Y268" s="148"/>
      <c r="Z268" s="148"/>
      <c r="AA268" s="148"/>
      <c r="AB268" s="149"/>
    </row>
    <row r="269" spans="16:28">
      <c r="P269" s="166"/>
      <c r="Q269" s="148"/>
      <c r="R269" s="148"/>
      <c r="S269" s="148"/>
      <c r="T269" s="148"/>
      <c r="U269" s="148"/>
      <c r="V269" s="148"/>
      <c r="W269" s="148"/>
      <c r="X269" s="148"/>
      <c r="Y269" s="148"/>
      <c r="Z269" s="148"/>
      <c r="AA269" s="148"/>
      <c r="AB269" s="149"/>
    </row>
    <row r="270" spans="16:28">
      <c r="P270" s="168"/>
      <c r="Q270" s="148"/>
      <c r="R270" s="148"/>
      <c r="S270" s="148"/>
      <c r="T270" s="148"/>
      <c r="U270" s="148"/>
      <c r="V270" s="148"/>
      <c r="W270" s="148"/>
      <c r="X270" s="148"/>
      <c r="Y270" s="148"/>
      <c r="Z270" s="148"/>
      <c r="AA270" s="148"/>
      <c r="AB270" s="149"/>
    </row>
    <row r="271" spans="16:28">
      <c r="P271" s="168"/>
      <c r="Q271" s="148"/>
      <c r="R271" s="148"/>
      <c r="S271" s="148"/>
      <c r="T271" s="148"/>
      <c r="U271" s="148"/>
      <c r="V271" s="148"/>
      <c r="W271" s="148"/>
      <c r="X271" s="148"/>
      <c r="Y271" s="148"/>
      <c r="Z271" s="148"/>
      <c r="AA271" s="148"/>
      <c r="AB271" s="149"/>
    </row>
    <row r="272" spans="16:28">
      <c r="P272" s="168"/>
      <c r="Q272" s="148"/>
      <c r="R272" s="148"/>
      <c r="S272" s="148"/>
      <c r="T272" s="148"/>
      <c r="U272" s="148"/>
      <c r="V272" s="148"/>
      <c r="W272" s="148"/>
      <c r="X272" s="148"/>
      <c r="Y272" s="148"/>
      <c r="Z272" s="148"/>
      <c r="AA272" s="148"/>
      <c r="AB272" s="149"/>
    </row>
    <row r="273" spans="16:28">
      <c r="P273" s="168"/>
      <c r="Q273" s="148"/>
      <c r="R273" s="148"/>
      <c r="S273" s="148"/>
      <c r="T273" s="148"/>
      <c r="U273" s="148"/>
      <c r="V273" s="148"/>
      <c r="W273" s="148"/>
      <c r="X273" s="148"/>
      <c r="Y273" s="148"/>
      <c r="Z273" s="148"/>
      <c r="AA273" s="148"/>
      <c r="AB273" s="149"/>
    </row>
    <row r="274" spans="16:28">
      <c r="P274" s="168"/>
      <c r="Q274" s="148"/>
      <c r="R274" s="148"/>
      <c r="S274" s="148"/>
      <c r="T274" s="148"/>
      <c r="U274" s="148"/>
      <c r="V274" s="148"/>
      <c r="W274" s="148"/>
      <c r="X274" s="148"/>
      <c r="Y274" s="148"/>
      <c r="Z274" s="148"/>
      <c r="AA274" s="148"/>
      <c r="AB274" s="149"/>
    </row>
    <row r="275" spans="16:28">
      <c r="P275" s="168"/>
      <c r="Q275" s="148"/>
      <c r="R275" s="148"/>
      <c r="S275" s="148"/>
      <c r="T275" s="148"/>
      <c r="U275" s="148"/>
      <c r="V275" s="148"/>
      <c r="W275" s="148"/>
      <c r="X275" s="148"/>
      <c r="Y275" s="148"/>
      <c r="Z275" s="148"/>
      <c r="AA275" s="148"/>
      <c r="AB275" s="149"/>
    </row>
    <row r="276" spans="16:28">
      <c r="P276" s="168"/>
      <c r="Q276" s="148"/>
      <c r="R276" s="148"/>
      <c r="S276" s="148"/>
      <c r="T276" s="148"/>
      <c r="U276" s="148"/>
      <c r="V276" s="148"/>
      <c r="W276" s="148"/>
      <c r="X276" s="148"/>
      <c r="Y276" s="148"/>
      <c r="Z276" s="148"/>
      <c r="AA276" s="148"/>
      <c r="AB276" s="149"/>
    </row>
    <row r="277" spans="16:28">
      <c r="P277" s="168"/>
      <c r="Q277" s="148"/>
      <c r="R277" s="148"/>
      <c r="S277" s="148"/>
      <c r="T277" s="148"/>
      <c r="U277" s="148"/>
      <c r="V277" s="148"/>
      <c r="W277" s="148"/>
      <c r="X277" s="148"/>
      <c r="Y277" s="148"/>
      <c r="Z277" s="148"/>
      <c r="AA277" s="148"/>
      <c r="AB277" s="149"/>
    </row>
    <row r="278" spans="16:28">
      <c r="P278" s="168"/>
      <c r="Q278" s="148"/>
      <c r="R278" s="148"/>
      <c r="S278" s="148"/>
      <c r="T278" s="148"/>
      <c r="U278" s="148"/>
      <c r="V278" s="148"/>
      <c r="W278" s="148"/>
      <c r="X278" s="148"/>
      <c r="Y278" s="148"/>
      <c r="Z278" s="148"/>
      <c r="AA278" s="148"/>
      <c r="AB278" s="149"/>
    </row>
    <row r="279" spans="16:28">
      <c r="P279" s="168"/>
      <c r="Q279" s="148"/>
      <c r="R279" s="148"/>
      <c r="S279" s="148"/>
      <c r="T279" s="148"/>
      <c r="U279" s="148"/>
      <c r="V279" s="148"/>
      <c r="W279" s="148"/>
      <c r="X279" s="148"/>
      <c r="Y279" s="148"/>
      <c r="Z279" s="148"/>
      <c r="AA279" s="148"/>
      <c r="AB279" s="149"/>
    </row>
    <row r="280" spans="16:28">
      <c r="P280" s="168"/>
      <c r="Q280" s="148"/>
      <c r="R280" s="148"/>
      <c r="S280" s="148"/>
      <c r="T280" s="148"/>
      <c r="U280" s="148"/>
      <c r="V280" s="148"/>
      <c r="W280" s="148"/>
      <c r="X280" s="148"/>
      <c r="Y280" s="148"/>
      <c r="Z280" s="148"/>
      <c r="AA280" s="148"/>
      <c r="AB280" s="149"/>
    </row>
    <row r="281" spans="16:28">
      <c r="P281" s="168"/>
      <c r="Q281" s="148"/>
      <c r="R281" s="148"/>
      <c r="S281" s="148"/>
      <c r="T281" s="148"/>
      <c r="U281" s="148"/>
      <c r="V281" s="148"/>
      <c r="W281" s="148"/>
      <c r="X281" s="148"/>
      <c r="Y281" s="148"/>
      <c r="Z281" s="148"/>
      <c r="AA281" s="148"/>
      <c r="AB281" s="149"/>
    </row>
    <row r="282" spans="16:28">
      <c r="P282" s="168"/>
      <c r="Q282" s="148"/>
      <c r="R282" s="148"/>
      <c r="S282" s="148"/>
      <c r="T282" s="148"/>
      <c r="U282" s="148"/>
      <c r="V282" s="148"/>
      <c r="W282" s="148"/>
      <c r="X282" s="148"/>
      <c r="Y282" s="148"/>
      <c r="Z282" s="148"/>
      <c r="AA282" s="148"/>
      <c r="AB282" s="149"/>
    </row>
    <row r="283" spans="16:28">
      <c r="P283" s="169"/>
      <c r="Q283" s="148"/>
      <c r="R283" s="148"/>
      <c r="S283" s="148"/>
      <c r="T283" s="148"/>
      <c r="U283" s="148"/>
      <c r="V283" s="148"/>
      <c r="W283" s="148"/>
      <c r="X283" s="148"/>
      <c r="Y283" s="148"/>
      <c r="Z283" s="148"/>
      <c r="AA283" s="148"/>
      <c r="AB283" s="149"/>
    </row>
    <row r="284" spans="16:28">
      <c r="P284" s="157"/>
      <c r="Q284" s="102"/>
      <c r="R284" s="102"/>
      <c r="S284" s="102"/>
      <c r="T284" s="102"/>
      <c r="U284" s="102"/>
      <c r="V284" s="102"/>
      <c r="W284" s="102"/>
      <c r="X284" s="102"/>
      <c r="Y284" s="102"/>
      <c r="Z284" s="102"/>
      <c r="AA284" s="102"/>
      <c r="AB284" s="149"/>
    </row>
    <row r="285" spans="16:28">
      <c r="P285" s="157"/>
      <c r="Q285" s="102"/>
      <c r="R285" s="102"/>
      <c r="S285" s="102"/>
      <c r="T285" s="102"/>
      <c r="U285" s="102"/>
      <c r="V285" s="102"/>
      <c r="W285" s="102"/>
      <c r="X285" s="102"/>
      <c r="Y285" s="102"/>
      <c r="Z285" s="102"/>
      <c r="AA285" s="102"/>
      <c r="AB285" s="149"/>
    </row>
    <row r="286" spans="16:28">
      <c r="P286" s="157"/>
      <c r="Q286" s="102"/>
      <c r="R286" s="102"/>
      <c r="S286" s="102"/>
      <c r="T286" s="102"/>
      <c r="U286" s="102"/>
      <c r="V286" s="102"/>
      <c r="W286" s="102"/>
      <c r="X286" s="102"/>
      <c r="Y286" s="102"/>
      <c r="Z286" s="102"/>
      <c r="AA286" s="102"/>
      <c r="AB286" s="149"/>
    </row>
  </sheetData>
  <autoFilter ref="A2:HW214"/>
  <mergeCells count="9">
    <mergeCell ref="A221:Q221"/>
    <mergeCell ref="A222:Q222"/>
    <mergeCell ref="A225:Q225"/>
    <mergeCell ref="BT1:CK1"/>
    <mergeCell ref="A215:G215"/>
    <mergeCell ref="AC1:AJ1"/>
    <mergeCell ref="AK1:BC1"/>
    <mergeCell ref="BD1:BO1"/>
    <mergeCell ref="A1:Q1"/>
  </mergeCells>
  <printOptions horizontalCentered="1"/>
  <pageMargins left="0.23622047244094491" right="0.23622047244094491"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accion 2020</vt:lpstr>
      <vt:lpstr>'Plan accion 2020'!Área_de_impresión</vt:lpstr>
      <vt:lpstr>'Plan accion 2020'!Títulos_a_imprimir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GONZALEZ</dc:creator>
  <cp:lastModifiedBy>SISTEMAS01</cp:lastModifiedBy>
  <cp:lastPrinted>2020-01-20T21:41:52Z</cp:lastPrinted>
  <dcterms:created xsi:type="dcterms:W3CDTF">2019-09-12T13:39:13Z</dcterms:created>
  <dcterms:modified xsi:type="dcterms:W3CDTF">2020-01-27T19:41:49Z</dcterms:modified>
</cp:coreProperties>
</file>