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7170" activeTab="0"/>
  </bookViews>
  <sheets>
    <sheet name="PLAN DE ACCION 2014" sheetId="1" r:id="rId1"/>
  </sheets>
  <definedNames/>
  <calcPr fullCalcOnLoad="1"/>
</workbook>
</file>

<file path=xl/comments1.xml><?xml version="1.0" encoding="utf-8"?>
<comments xmlns="http://schemas.openxmlformats.org/spreadsheetml/2006/main">
  <authors>
    <author>dcherrera</author>
    <author>Diana</author>
  </authors>
  <commentList>
    <comment ref="B7" authorId="0">
      <text>
        <r>
          <rPr>
            <b/>
            <sz val="8"/>
            <rFont val="Tahoma"/>
            <family val="2"/>
          </rPr>
          <t xml:space="preserve">JEFE DE LA ENTIDAD </t>
        </r>
      </text>
    </comment>
    <comment ref="AG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 authorId="1">
      <text>
        <r>
          <rPr>
            <b/>
            <sz val="9"/>
            <rFont val="Tahoma"/>
            <family val="2"/>
          </rPr>
          <t>MEDIO DE EVIDENCIA. INFORME, RESGISTRO FOTOGRAFICO, PLANILLA, ETC</t>
        </r>
      </text>
    </comment>
    <comment ref="B55" authorId="0">
      <text>
        <r>
          <rPr>
            <b/>
            <sz val="8"/>
            <rFont val="Tahoma"/>
            <family val="2"/>
          </rPr>
          <t xml:space="preserve">JEFE DE LA ENTIDAD </t>
        </r>
      </text>
    </comment>
    <comment ref="AG5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5" authorId="1">
      <text>
        <r>
          <rPr>
            <b/>
            <sz val="9"/>
            <rFont val="Tahoma"/>
            <family val="2"/>
          </rPr>
          <t>MEDIO DE EVIDENCIA. INFORME, RESGISTRO FOTOGRAFICO, PLANILLA, ETC</t>
        </r>
      </text>
    </comment>
    <comment ref="B151" authorId="0">
      <text>
        <r>
          <rPr>
            <b/>
            <sz val="8"/>
            <rFont val="Tahoma"/>
            <family val="2"/>
          </rPr>
          <t xml:space="preserve">JEFE DE LA ENTIDAD </t>
        </r>
      </text>
    </comment>
    <comment ref="AG15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1" authorId="1">
      <text>
        <r>
          <rPr>
            <b/>
            <sz val="9"/>
            <rFont val="Tahoma"/>
            <family val="2"/>
          </rPr>
          <t>MEDIO DE EVIDENCIA. INFORME, RESGISTRO FOTOGRAFICO, PLANILLA, ETC</t>
        </r>
      </text>
    </comment>
    <comment ref="B188" authorId="0">
      <text>
        <r>
          <rPr>
            <b/>
            <sz val="8"/>
            <rFont val="Tahoma"/>
            <family val="2"/>
          </rPr>
          <t xml:space="preserve">JEFE DE LA ENTIDAD </t>
        </r>
      </text>
    </comment>
    <comment ref="AG18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88" authorId="1">
      <text>
        <r>
          <rPr>
            <b/>
            <sz val="9"/>
            <rFont val="Tahoma"/>
            <family val="2"/>
          </rPr>
          <t>MEDIO DE EVIDENCIA. INFORME, RESGISTRO FOTOGRAFICO, PLANILLA, ETC</t>
        </r>
      </text>
    </comment>
    <comment ref="B230" authorId="0">
      <text>
        <r>
          <rPr>
            <b/>
            <sz val="8"/>
            <rFont val="Tahoma"/>
            <family val="2"/>
          </rPr>
          <t xml:space="preserve">JEFE DE LA ENTIDAD </t>
        </r>
      </text>
    </comment>
    <comment ref="AG23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30" authorId="1">
      <text>
        <r>
          <rPr>
            <b/>
            <sz val="9"/>
            <rFont val="Tahoma"/>
            <family val="2"/>
          </rPr>
          <t>MEDIO DE EVIDENCIA. INFORME, RESGISTRO FOTOGRAFICO, PLANILLA, ETC</t>
        </r>
      </text>
    </comment>
    <comment ref="B276" authorId="0">
      <text>
        <r>
          <rPr>
            <b/>
            <sz val="8"/>
            <rFont val="Tahoma"/>
            <family val="2"/>
          </rPr>
          <t xml:space="preserve">JEFE DE LA ENTIDAD </t>
        </r>
      </text>
    </comment>
    <comment ref="AG27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76" authorId="1">
      <text>
        <r>
          <rPr>
            <b/>
            <sz val="9"/>
            <rFont val="Tahoma"/>
            <family val="2"/>
          </rPr>
          <t>MEDIO DE EVIDENCIA. INFORME, RESGISTRO FOTOGRAFICO, PLANILLA, ETC</t>
        </r>
      </text>
    </comment>
    <comment ref="B322" authorId="0">
      <text>
        <r>
          <rPr>
            <b/>
            <sz val="8"/>
            <rFont val="Tahoma"/>
            <family val="2"/>
          </rPr>
          <t xml:space="preserve">JEFE DE LA ENTIDAD </t>
        </r>
      </text>
    </comment>
    <comment ref="AG32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22" authorId="1">
      <text>
        <r>
          <rPr>
            <b/>
            <sz val="9"/>
            <rFont val="Tahoma"/>
            <family val="2"/>
          </rPr>
          <t>MEDIO DE EVIDENCIA. INFORME, RESGISTRO FOTOGRAFICO, PLANILLA, ETC</t>
        </r>
      </text>
    </comment>
    <comment ref="B362" authorId="0">
      <text>
        <r>
          <rPr>
            <b/>
            <sz val="8"/>
            <rFont val="Tahoma"/>
            <family val="2"/>
          </rPr>
          <t xml:space="preserve">JEFE DE LA ENTIDAD </t>
        </r>
      </text>
    </comment>
    <comment ref="AG36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62" authorId="1">
      <text>
        <r>
          <rPr>
            <b/>
            <sz val="9"/>
            <rFont val="Tahoma"/>
            <family val="2"/>
          </rPr>
          <t>MEDIO DE EVIDENCIA. INFORME, RESGISTRO FOTOGRAFICO, PLANILLA, ETC</t>
        </r>
      </text>
    </comment>
    <comment ref="B411" authorId="0">
      <text>
        <r>
          <rPr>
            <b/>
            <sz val="8"/>
            <rFont val="Tahoma"/>
            <family val="2"/>
          </rPr>
          <t xml:space="preserve">JEFE DE LA ENTIDAD </t>
        </r>
      </text>
    </comment>
    <comment ref="AG41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11" authorId="1">
      <text>
        <r>
          <rPr>
            <b/>
            <sz val="9"/>
            <rFont val="Tahoma"/>
            <family val="2"/>
          </rPr>
          <t>MEDIO DE EVIDENCIA. INFORME, RESGISTRO FOTOGRAFICO, PLANILLA, ETC</t>
        </r>
      </text>
    </comment>
    <comment ref="B457" authorId="0">
      <text>
        <r>
          <rPr>
            <b/>
            <sz val="8"/>
            <rFont val="Tahoma"/>
            <family val="2"/>
          </rPr>
          <t xml:space="preserve">JEFE DE LA ENTIDAD </t>
        </r>
      </text>
    </comment>
    <comment ref="AG45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57" authorId="1">
      <text>
        <r>
          <rPr>
            <b/>
            <sz val="9"/>
            <rFont val="Tahoma"/>
            <family val="2"/>
          </rPr>
          <t>MEDIO DE EVIDENCIA. INFORME, RESGISTRO FOTOGRAFICO, PLANILLA, ETC</t>
        </r>
      </text>
    </comment>
    <comment ref="B497" authorId="0">
      <text>
        <r>
          <rPr>
            <b/>
            <sz val="8"/>
            <rFont val="Tahoma"/>
            <family val="2"/>
          </rPr>
          <t xml:space="preserve">JEFE DE LA ENTIDAD </t>
        </r>
      </text>
    </comment>
    <comment ref="AG49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97" authorId="1">
      <text>
        <r>
          <rPr>
            <b/>
            <sz val="9"/>
            <rFont val="Tahoma"/>
            <family val="2"/>
          </rPr>
          <t>MEDIO DE EVIDENCIA. INFORME, RESGISTRO FOTOGRAFICO, PLANILLA, ETC</t>
        </r>
      </text>
    </comment>
    <comment ref="B548" authorId="0">
      <text>
        <r>
          <rPr>
            <b/>
            <sz val="8"/>
            <rFont val="Tahoma"/>
            <family val="2"/>
          </rPr>
          <t xml:space="preserve">JEFE DE LA ENTIDAD </t>
        </r>
      </text>
    </comment>
    <comment ref="AG54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48" authorId="1">
      <text>
        <r>
          <rPr>
            <b/>
            <sz val="9"/>
            <rFont val="Tahoma"/>
            <family val="2"/>
          </rPr>
          <t>MEDIO DE EVIDENCIA. INFORME, RESGISTRO FOTOGRAFICO, PLANILLA, ETC</t>
        </r>
      </text>
    </comment>
    <comment ref="B596" authorId="0">
      <text>
        <r>
          <rPr>
            <b/>
            <sz val="8"/>
            <rFont val="Tahoma"/>
            <family val="2"/>
          </rPr>
          <t xml:space="preserve">JEFE DE LA ENTIDAD </t>
        </r>
      </text>
    </comment>
    <comment ref="AG59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96" authorId="1">
      <text>
        <r>
          <rPr>
            <b/>
            <sz val="9"/>
            <rFont val="Tahoma"/>
            <family val="2"/>
          </rPr>
          <t>MEDIO DE EVIDENCIA. INFORME, RESGISTRO FOTOGRAFICO, PLANILLA, ETC</t>
        </r>
      </text>
    </comment>
    <comment ref="B632" authorId="0">
      <text>
        <r>
          <rPr>
            <b/>
            <sz val="8"/>
            <rFont val="Tahoma"/>
            <family val="2"/>
          </rPr>
          <t xml:space="preserve">JEFE DE LA ENTIDAD </t>
        </r>
      </text>
    </comment>
    <comment ref="AG6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32" authorId="1">
      <text>
        <r>
          <rPr>
            <b/>
            <sz val="9"/>
            <rFont val="Tahoma"/>
            <family val="2"/>
          </rPr>
          <t>MEDIO DE EVIDENCIA. INFORME, RESGISTRO FOTOGRAFICO, PLANILLA, ETC</t>
        </r>
      </text>
    </comment>
    <comment ref="B676" authorId="0">
      <text>
        <r>
          <rPr>
            <b/>
            <sz val="8"/>
            <rFont val="Tahoma"/>
            <family val="2"/>
          </rPr>
          <t xml:space="preserve">JEFE DE LA ENTIDAD </t>
        </r>
      </text>
    </comment>
    <comment ref="AG67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76" authorId="1">
      <text>
        <r>
          <rPr>
            <b/>
            <sz val="9"/>
            <rFont val="Tahoma"/>
            <family val="2"/>
          </rPr>
          <t>MEDIO DE EVIDENCIA. INFORME, RESGISTRO FOTOGRAFICO, PLANILLA, ETC</t>
        </r>
      </text>
    </comment>
    <comment ref="B724" authorId="0">
      <text>
        <r>
          <rPr>
            <b/>
            <sz val="8"/>
            <rFont val="Tahoma"/>
            <family val="2"/>
          </rPr>
          <t xml:space="preserve">JEFE DE LA ENTIDAD </t>
        </r>
      </text>
    </comment>
    <comment ref="AG7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24" authorId="1">
      <text>
        <r>
          <rPr>
            <b/>
            <sz val="9"/>
            <rFont val="Tahoma"/>
            <family val="2"/>
          </rPr>
          <t>MEDIO DE EVIDENCIA. INFORME, RESGISTRO FOTOGRAFICO, PLANILLA, ETC</t>
        </r>
      </text>
    </comment>
    <comment ref="B767" authorId="0">
      <text>
        <r>
          <rPr>
            <b/>
            <sz val="8"/>
            <rFont val="Tahoma"/>
            <family val="2"/>
          </rPr>
          <t xml:space="preserve">JEFE DE LA ENTIDAD </t>
        </r>
      </text>
    </comment>
    <comment ref="AG76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67" authorId="1">
      <text>
        <r>
          <rPr>
            <b/>
            <sz val="9"/>
            <rFont val="Tahoma"/>
            <family val="2"/>
          </rPr>
          <t>MEDIO DE EVIDENCIA. INFORME, RESGISTRO FOTOGRAFICO, PLANILLA, ETC</t>
        </r>
      </text>
    </comment>
    <comment ref="B806" authorId="0">
      <text>
        <r>
          <rPr>
            <b/>
            <sz val="8"/>
            <rFont val="Tahoma"/>
            <family val="2"/>
          </rPr>
          <t xml:space="preserve">JEFE DE LA ENTIDAD </t>
        </r>
      </text>
    </comment>
    <comment ref="AG80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06" authorId="1">
      <text>
        <r>
          <rPr>
            <b/>
            <sz val="9"/>
            <rFont val="Tahoma"/>
            <family val="2"/>
          </rPr>
          <t>MEDIO DE EVIDENCIA. INFORME, RESGISTRO FOTOGRAFICO, PLANILLA, ETC</t>
        </r>
      </text>
    </comment>
    <comment ref="B851" authorId="0">
      <text>
        <r>
          <rPr>
            <b/>
            <sz val="8"/>
            <rFont val="Tahoma"/>
            <family val="2"/>
          </rPr>
          <t xml:space="preserve">JEFE DE LA ENTIDAD </t>
        </r>
      </text>
    </comment>
    <comment ref="AG85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51" authorId="1">
      <text>
        <r>
          <rPr>
            <b/>
            <sz val="9"/>
            <rFont val="Tahoma"/>
            <family val="2"/>
          </rPr>
          <t>MEDIO DE EVIDENCIA. INFORME, RESGISTRO FOTOGRAFICO, PLANILLA, ETC</t>
        </r>
      </text>
    </comment>
    <comment ref="B931" authorId="0">
      <text>
        <r>
          <rPr>
            <b/>
            <sz val="8"/>
            <rFont val="Tahoma"/>
            <family val="2"/>
          </rPr>
          <t xml:space="preserve">JEFE DE LA ENTIDAD </t>
        </r>
      </text>
    </comment>
    <comment ref="AG93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31" authorId="1">
      <text>
        <r>
          <rPr>
            <b/>
            <sz val="9"/>
            <rFont val="Tahoma"/>
            <family val="2"/>
          </rPr>
          <t>MEDIO DE EVIDENCIA. INFORME, RESGISTRO FOTOGRAFICO, PLANILLA, ETC</t>
        </r>
      </text>
    </comment>
    <comment ref="B978" authorId="0">
      <text>
        <r>
          <rPr>
            <b/>
            <sz val="8"/>
            <rFont val="Tahoma"/>
            <family val="2"/>
          </rPr>
          <t xml:space="preserve">JEFE DE LA ENTIDAD </t>
        </r>
      </text>
    </comment>
    <comment ref="AG97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78" authorId="1">
      <text>
        <r>
          <rPr>
            <b/>
            <sz val="9"/>
            <rFont val="Tahoma"/>
            <family val="2"/>
          </rPr>
          <t>MEDIO DE EVIDENCIA. INFORME, RESGISTRO FOTOGRAFICO, PLANILLA, ETC</t>
        </r>
      </text>
    </comment>
    <comment ref="B1017" authorId="0">
      <text>
        <r>
          <rPr>
            <b/>
            <sz val="8"/>
            <rFont val="Tahoma"/>
            <family val="2"/>
          </rPr>
          <t xml:space="preserve">JEFE DE LA ENTIDAD </t>
        </r>
      </text>
    </comment>
    <comment ref="AG101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017" authorId="1">
      <text>
        <r>
          <rPr>
            <b/>
            <sz val="9"/>
            <rFont val="Tahoma"/>
            <family val="2"/>
          </rPr>
          <t>MEDIO DE EVIDENCIA. INFORME, RESGISTRO FOTOGRAFICO, PLANILLA, ETC</t>
        </r>
      </text>
    </comment>
    <comment ref="B1058" authorId="0">
      <text>
        <r>
          <rPr>
            <b/>
            <sz val="8"/>
            <rFont val="Tahoma"/>
            <family val="2"/>
          </rPr>
          <t xml:space="preserve">JEFE DE LA ENTIDAD </t>
        </r>
      </text>
    </comment>
    <comment ref="AG105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058" authorId="1">
      <text>
        <r>
          <rPr>
            <b/>
            <sz val="9"/>
            <rFont val="Tahoma"/>
            <family val="2"/>
          </rPr>
          <t>MEDIO DE EVIDENCIA. INFORME, RESGISTRO FOTOGRAFICO, PLANILLA, ETC</t>
        </r>
      </text>
    </comment>
    <comment ref="B1102" authorId="0">
      <text>
        <r>
          <rPr>
            <b/>
            <sz val="8"/>
            <rFont val="Tahoma"/>
            <family val="2"/>
          </rPr>
          <t xml:space="preserve">JEFE DE LA ENTIDAD </t>
        </r>
      </text>
    </comment>
    <comment ref="AG110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102" authorId="1">
      <text>
        <r>
          <rPr>
            <b/>
            <sz val="9"/>
            <rFont val="Tahoma"/>
            <family val="2"/>
          </rPr>
          <t>MEDIO DE EVIDENCIA. INFORME, RESGISTRO FOTOGRAFICO, PLANILLA, ETC</t>
        </r>
      </text>
    </comment>
    <comment ref="B1140" authorId="0">
      <text>
        <r>
          <rPr>
            <b/>
            <sz val="8"/>
            <rFont val="Tahoma"/>
            <family val="2"/>
          </rPr>
          <t xml:space="preserve">JEFE DE LA ENTIDAD </t>
        </r>
      </text>
    </comment>
    <comment ref="AG114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140" authorId="1">
      <text>
        <r>
          <rPr>
            <b/>
            <sz val="9"/>
            <rFont val="Tahoma"/>
            <family val="2"/>
          </rPr>
          <t>MEDIO DE EVIDENCIA. INFORME, RESGISTRO FOTOGRAFICO, PLANILLA, ETC</t>
        </r>
      </text>
    </comment>
    <comment ref="B1183" authorId="0">
      <text>
        <r>
          <rPr>
            <b/>
            <sz val="8"/>
            <rFont val="Tahoma"/>
            <family val="2"/>
          </rPr>
          <t xml:space="preserve">JEFE DE LA ENTIDAD </t>
        </r>
      </text>
    </comment>
    <comment ref="AG118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183" authorId="1">
      <text>
        <r>
          <rPr>
            <b/>
            <sz val="9"/>
            <rFont val="Tahoma"/>
            <family val="2"/>
          </rPr>
          <t>MEDIO DE EVIDENCIA. INFORME, RESGISTRO FOTOGRAFICO, PLANILLA, ETC</t>
        </r>
      </text>
    </comment>
    <comment ref="B1224" authorId="0">
      <text>
        <r>
          <rPr>
            <b/>
            <sz val="8"/>
            <rFont val="Tahoma"/>
            <family val="2"/>
          </rPr>
          <t xml:space="preserve">JEFE DE LA ENTIDAD </t>
        </r>
      </text>
    </comment>
    <comment ref="AG12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24" authorId="1">
      <text>
        <r>
          <rPr>
            <b/>
            <sz val="9"/>
            <rFont val="Tahoma"/>
            <family val="2"/>
          </rPr>
          <t>MEDIO DE EVIDENCIA. INFORME, RESGISTRO FOTOGRAFICO, PLANILLA, ETC</t>
        </r>
      </text>
    </comment>
    <comment ref="B1264" authorId="0">
      <text>
        <r>
          <rPr>
            <b/>
            <sz val="8"/>
            <rFont val="Tahoma"/>
            <family val="2"/>
          </rPr>
          <t xml:space="preserve">JEFE DE LA ENTIDAD </t>
        </r>
      </text>
    </comment>
    <comment ref="AG126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64" authorId="1">
      <text>
        <r>
          <rPr>
            <b/>
            <sz val="9"/>
            <rFont val="Tahoma"/>
            <family val="2"/>
          </rPr>
          <t>MEDIO DE EVIDENCIA. INFORME, RESGISTRO FOTOGRAFICO, PLANILLA, ETC</t>
        </r>
      </text>
    </comment>
    <comment ref="B1311" authorId="0">
      <text>
        <r>
          <rPr>
            <b/>
            <sz val="8"/>
            <rFont val="Tahoma"/>
            <family val="2"/>
          </rPr>
          <t xml:space="preserve">JEFE DE LA ENTIDAD </t>
        </r>
      </text>
    </comment>
    <comment ref="AG131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11" authorId="1">
      <text>
        <r>
          <rPr>
            <b/>
            <sz val="9"/>
            <rFont val="Tahoma"/>
            <family val="2"/>
          </rPr>
          <t>MEDIO DE EVIDENCIA. INFORME, RESGISTRO FOTOGRAFICO, PLANILLA, ETC</t>
        </r>
      </text>
    </comment>
    <comment ref="B1347" authorId="0">
      <text>
        <r>
          <rPr>
            <b/>
            <sz val="8"/>
            <rFont val="Tahoma"/>
            <family val="2"/>
          </rPr>
          <t xml:space="preserve">JEFE DE LA ENTIDAD </t>
        </r>
      </text>
    </comment>
    <comment ref="AG134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47" authorId="1">
      <text>
        <r>
          <rPr>
            <b/>
            <sz val="9"/>
            <rFont val="Tahoma"/>
            <family val="2"/>
          </rPr>
          <t>MEDIO DE EVIDENCIA. INFORME, RESGISTRO FOTOGRAFICO, PLANILLA, ETC</t>
        </r>
      </text>
    </comment>
    <comment ref="B1382" authorId="0">
      <text>
        <r>
          <rPr>
            <b/>
            <sz val="8"/>
            <rFont val="Tahoma"/>
            <family val="2"/>
          </rPr>
          <t xml:space="preserve">JEFE DE LA ENTIDAD </t>
        </r>
      </text>
    </comment>
    <comment ref="AG138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82" authorId="1">
      <text>
        <r>
          <rPr>
            <b/>
            <sz val="9"/>
            <rFont val="Tahoma"/>
            <family val="2"/>
          </rPr>
          <t>MEDIO DE EVIDENCIA. INFORME, RESGISTRO FOTOGRAFICO, PLANILLA, ETC</t>
        </r>
      </text>
    </comment>
    <comment ref="B1426" authorId="0">
      <text>
        <r>
          <rPr>
            <b/>
            <sz val="8"/>
            <rFont val="Tahoma"/>
            <family val="2"/>
          </rPr>
          <t xml:space="preserve">JEFE DE LA ENTIDAD </t>
        </r>
      </text>
    </comment>
    <comment ref="AG142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426" authorId="1">
      <text>
        <r>
          <rPr>
            <b/>
            <sz val="9"/>
            <rFont val="Tahoma"/>
            <family val="2"/>
          </rPr>
          <t>MEDIO DE EVIDENCIA. INFORME, RESGISTRO FOTOGRAFICO, PLANILLA, ETC</t>
        </r>
      </text>
    </comment>
    <comment ref="B1474" authorId="0">
      <text>
        <r>
          <rPr>
            <b/>
            <sz val="8"/>
            <rFont val="Tahoma"/>
            <family val="2"/>
          </rPr>
          <t xml:space="preserve">JEFE DE LA ENTIDAD </t>
        </r>
      </text>
    </comment>
    <comment ref="AG147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474" authorId="1">
      <text>
        <r>
          <rPr>
            <b/>
            <sz val="9"/>
            <rFont val="Tahoma"/>
            <family val="2"/>
          </rPr>
          <t>MEDIO DE EVIDENCIA. INFORME, RESGISTRO FOTOGRAFICO, PLANILLA, ETC</t>
        </r>
      </text>
    </comment>
    <comment ref="B1520" authorId="0">
      <text>
        <r>
          <rPr>
            <b/>
            <sz val="8"/>
            <rFont val="Tahoma"/>
            <family val="2"/>
          </rPr>
          <t xml:space="preserve">JEFE DE LA ENTIDAD </t>
        </r>
      </text>
    </comment>
    <comment ref="AG152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20" authorId="1">
      <text>
        <r>
          <rPr>
            <b/>
            <sz val="9"/>
            <rFont val="Tahoma"/>
            <family val="2"/>
          </rPr>
          <t>MEDIO DE EVIDENCIA. INFORME, RESGISTRO FOTOGRAFICO, PLANILLA, ETC</t>
        </r>
      </text>
    </comment>
    <comment ref="B1566" authorId="0">
      <text>
        <r>
          <rPr>
            <b/>
            <sz val="8"/>
            <rFont val="Tahoma"/>
            <family val="2"/>
          </rPr>
          <t xml:space="preserve">JEFE DE LA ENTIDAD </t>
        </r>
      </text>
    </comment>
    <comment ref="AG156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66" authorId="1">
      <text>
        <r>
          <rPr>
            <b/>
            <sz val="9"/>
            <rFont val="Tahoma"/>
            <family val="2"/>
          </rPr>
          <t>MEDIO DE EVIDENCIA. INFORME, RESGISTRO FOTOGRAFICO, PLANILLA, ETC</t>
        </r>
      </text>
    </comment>
    <comment ref="B1702" authorId="0">
      <text>
        <r>
          <rPr>
            <b/>
            <sz val="8"/>
            <rFont val="Tahoma"/>
            <family val="2"/>
          </rPr>
          <t xml:space="preserve">JEFE DE LA ENTIDAD </t>
        </r>
      </text>
    </comment>
    <comment ref="AG170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02" authorId="1">
      <text>
        <r>
          <rPr>
            <b/>
            <sz val="9"/>
            <rFont val="Tahoma"/>
            <family val="2"/>
          </rPr>
          <t>MEDIO DE EVIDENCIA. INFORME, RESGISTRO FOTOGRAFICO, PLANILLA, ETC</t>
        </r>
      </text>
    </comment>
    <comment ref="B1787" authorId="0">
      <text>
        <r>
          <rPr>
            <b/>
            <sz val="8"/>
            <rFont val="Tahoma"/>
            <family val="2"/>
          </rPr>
          <t xml:space="preserve">JEFE DE LA ENTIDAD </t>
        </r>
      </text>
    </comment>
    <comment ref="AG178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87" authorId="1">
      <text>
        <r>
          <rPr>
            <b/>
            <sz val="9"/>
            <rFont val="Tahoma"/>
            <family val="2"/>
          </rPr>
          <t>MEDIO DE EVIDENCIA. INFORME, RESGISTRO FOTOGRAFICO, PLANILLA, ETC</t>
        </r>
      </text>
    </comment>
    <comment ref="B1879" authorId="0">
      <text>
        <r>
          <rPr>
            <b/>
            <sz val="8"/>
            <rFont val="Tahoma"/>
            <family val="2"/>
          </rPr>
          <t xml:space="preserve">JEFE DE LA ENTIDAD </t>
        </r>
      </text>
    </comment>
    <comment ref="AG187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879" authorId="1">
      <text>
        <r>
          <rPr>
            <b/>
            <sz val="9"/>
            <rFont val="Tahoma"/>
            <family val="2"/>
          </rPr>
          <t>MEDIO DE EVIDENCIA. INFORME, RESGISTRO FOTOGRAFICO, PLANILLA, ETC</t>
        </r>
      </text>
    </comment>
    <comment ref="B1926" authorId="0">
      <text>
        <r>
          <rPr>
            <b/>
            <sz val="8"/>
            <rFont val="Tahoma"/>
            <family val="2"/>
          </rPr>
          <t xml:space="preserve">JEFE DE LA ENTIDAD </t>
        </r>
      </text>
    </comment>
    <comment ref="AG192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926" authorId="1">
      <text>
        <r>
          <rPr>
            <b/>
            <sz val="9"/>
            <rFont val="Tahoma"/>
            <family val="2"/>
          </rPr>
          <t>MEDIO DE EVIDENCIA. INFORME, RESGISTRO FOTOGRAFICO, PLANILLA, ETC</t>
        </r>
      </text>
    </comment>
    <comment ref="B1966" authorId="0">
      <text>
        <r>
          <rPr>
            <b/>
            <sz val="8"/>
            <rFont val="Tahoma"/>
            <family val="2"/>
          </rPr>
          <t xml:space="preserve">JEFE DE LA ENTIDAD </t>
        </r>
      </text>
    </comment>
    <comment ref="AG196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966" authorId="1">
      <text>
        <r>
          <rPr>
            <b/>
            <sz val="9"/>
            <rFont val="Tahoma"/>
            <family val="2"/>
          </rPr>
          <t>MEDIO DE EVIDENCIA. INFORME, RESGISTRO FOTOGRAFICO, PLANILLA, ETC</t>
        </r>
      </text>
    </comment>
    <comment ref="B2008" authorId="0">
      <text>
        <r>
          <rPr>
            <b/>
            <sz val="8"/>
            <rFont val="Tahoma"/>
            <family val="2"/>
          </rPr>
          <t xml:space="preserve">JEFE DE LA ENTIDAD </t>
        </r>
      </text>
    </comment>
    <comment ref="AG200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08" authorId="1">
      <text>
        <r>
          <rPr>
            <b/>
            <sz val="9"/>
            <rFont val="Tahoma"/>
            <family val="2"/>
          </rPr>
          <t>MEDIO DE EVIDENCIA. INFORME, RESGISTRO FOTOGRAFICO, PLANILLA, ETC</t>
        </r>
      </text>
    </comment>
    <comment ref="B2052" authorId="0">
      <text>
        <r>
          <rPr>
            <b/>
            <sz val="8"/>
            <rFont val="Tahoma"/>
            <family val="2"/>
          </rPr>
          <t xml:space="preserve">JEFE DE LA ENTIDAD </t>
        </r>
      </text>
    </comment>
    <comment ref="AG205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52" authorId="1">
      <text>
        <r>
          <rPr>
            <b/>
            <sz val="9"/>
            <rFont val="Tahoma"/>
            <family val="2"/>
          </rPr>
          <t>MEDIO DE EVIDENCIA. INFORME, RESGISTRO FOTOGRAFICO, PLANILLA, ETC</t>
        </r>
      </text>
    </comment>
    <comment ref="B2094" authorId="0">
      <text>
        <r>
          <rPr>
            <b/>
            <sz val="8"/>
            <rFont val="Tahoma"/>
            <family val="2"/>
          </rPr>
          <t xml:space="preserve">JEFE DE LA ENTIDAD </t>
        </r>
      </text>
    </comment>
    <comment ref="AG209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94" authorId="1">
      <text>
        <r>
          <rPr>
            <b/>
            <sz val="9"/>
            <rFont val="Tahoma"/>
            <family val="2"/>
          </rPr>
          <t>MEDIO DE EVIDENCIA. INFORME, RESGISTRO FOTOGRAFICO, PLANILLA, ETC</t>
        </r>
      </text>
    </comment>
    <comment ref="B2133" authorId="0">
      <text>
        <r>
          <rPr>
            <b/>
            <sz val="8"/>
            <rFont val="Tahoma"/>
            <family val="2"/>
          </rPr>
          <t xml:space="preserve">JEFE DE LA ENTIDAD </t>
        </r>
      </text>
    </comment>
    <comment ref="AG213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133" authorId="1">
      <text>
        <r>
          <rPr>
            <b/>
            <sz val="9"/>
            <rFont val="Tahoma"/>
            <family val="2"/>
          </rPr>
          <t>MEDIO DE EVIDENCIA. INFORME, RESGISTRO FOTOGRAFICO, PLANILLA, ETC</t>
        </r>
      </text>
    </comment>
    <comment ref="B2173" authorId="0">
      <text>
        <r>
          <rPr>
            <b/>
            <sz val="8"/>
            <rFont val="Tahoma"/>
            <family val="2"/>
          </rPr>
          <t xml:space="preserve">JEFE DE LA ENTIDAD </t>
        </r>
      </text>
    </comment>
    <comment ref="AG217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173" authorId="1">
      <text>
        <r>
          <rPr>
            <b/>
            <sz val="9"/>
            <rFont val="Tahoma"/>
            <family val="2"/>
          </rPr>
          <t>MEDIO DE EVIDENCIA. INFORME, RESGISTRO FOTOGRAFICO, PLANILLA, ETC</t>
        </r>
      </text>
    </comment>
    <comment ref="B98" authorId="0">
      <text>
        <r>
          <rPr>
            <b/>
            <sz val="8"/>
            <rFont val="Tahoma"/>
            <family val="2"/>
          </rPr>
          <t xml:space="preserve">JEFE DE LA ENTIDAD </t>
        </r>
      </text>
    </comment>
    <comment ref="AG9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8" authorId="1">
      <text>
        <r>
          <rPr>
            <b/>
            <sz val="9"/>
            <rFont val="Tahoma"/>
            <family val="2"/>
          </rPr>
          <t>MEDIO DE EVIDENCIA. INFORME, RESGISTRO FOTOGRAFICO, PLANILLA, ETC</t>
        </r>
      </text>
    </comment>
    <comment ref="B1612" authorId="0">
      <text>
        <r>
          <rPr>
            <b/>
            <sz val="8"/>
            <rFont val="Tahoma"/>
            <family val="2"/>
          </rPr>
          <t xml:space="preserve">JEFE DE LA ENTIDAD </t>
        </r>
      </text>
    </comment>
    <comment ref="AG161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12" authorId="1">
      <text>
        <r>
          <rPr>
            <b/>
            <sz val="9"/>
            <rFont val="Tahoma"/>
            <family val="2"/>
          </rPr>
          <t>MEDIO DE EVIDENCIA. INFORME, RESGISTRO FOTOGRAFICO, PLANILLA, ETC</t>
        </r>
      </text>
    </comment>
    <comment ref="B1661" authorId="0">
      <text>
        <r>
          <rPr>
            <b/>
            <sz val="8"/>
            <rFont val="Tahoma"/>
            <family val="2"/>
          </rPr>
          <t xml:space="preserve">JEFE DE LA ENTIDAD </t>
        </r>
      </text>
    </comment>
    <comment ref="AG166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61" authorId="1">
      <text>
        <r>
          <rPr>
            <b/>
            <sz val="9"/>
            <rFont val="Tahoma"/>
            <family val="2"/>
          </rPr>
          <t>MEDIO DE EVIDENCIA. INFORME, RESGISTRO FOTOGRAFICO, PLANILLA, ETC</t>
        </r>
      </text>
    </comment>
    <comment ref="B1744" authorId="0">
      <text>
        <r>
          <rPr>
            <b/>
            <sz val="8"/>
            <rFont val="Tahoma"/>
            <family val="2"/>
          </rPr>
          <t xml:space="preserve">JEFE DE LA ENTIDAD </t>
        </r>
      </text>
    </comment>
    <comment ref="AG174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44" authorId="1">
      <text>
        <r>
          <rPr>
            <b/>
            <sz val="9"/>
            <rFont val="Tahoma"/>
            <family val="2"/>
          </rPr>
          <t>MEDIO DE EVIDENCIA. INFORME, RESGISTRO FOTOGRAFICO, PLANILLA, ETC</t>
        </r>
      </text>
    </comment>
    <comment ref="B1832" authorId="0">
      <text>
        <r>
          <rPr>
            <b/>
            <sz val="8"/>
            <rFont val="Tahoma"/>
            <family val="2"/>
          </rPr>
          <t xml:space="preserve">JEFE DE LA ENTIDAD </t>
        </r>
      </text>
    </comment>
    <comment ref="AG18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832"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<sst xmlns="http://schemas.openxmlformats.org/spreadsheetml/2006/main" count="4761" uniqueCount="666">
  <si>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</si>
  <si>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</si>
  <si>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</si>
  <si>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</si>
  <si>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</si>
  <si>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</si>
  <si>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</si>
  <si>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</si>
  <si>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</si>
  <si>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</si>
  <si>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</si>
  <si>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</si>
  <si>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</si>
  <si>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</si>
  <si>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</si>
  <si>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</si>
  <si>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</si>
  <si>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</si>
  <si>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OBJETIVO DEL EJE / DIMENSIÓN: </t>
  </si>
  <si>
    <t xml:space="preserve">Responsable </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</si>
  <si>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</si>
  <si>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</si>
  <si>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</si>
  <si>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</si>
  <si>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</si>
  <si>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</si>
  <si>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</si>
  <si>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</si>
  <si>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</si>
  <si>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</si>
  <si>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UNIDAD DE MEDIDA</t>
  </si>
  <si>
    <t>CODIGO REGISTRO PROYECTO</t>
  </si>
  <si>
    <t>INDICADOR</t>
  </si>
  <si>
    <t>RECURSO PROPIO</t>
  </si>
  <si>
    <t>SGP ESPECIFICO</t>
  </si>
  <si>
    <t>SGP LIBRE DESTINACION</t>
  </si>
  <si>
    <t>NACION</t>
  </si>
  <si>
    <t>PLAN DE DESARROLLO: "LA HUELLA DE LO SOCIAL" 2012-2015</t>
  </si>
  <si>
    <t>EJE: SOCIOCULTURAL</t>
  </si>
  <si>
    <t>SECTOR : EDUCACION</t>
  </si>
  <si>
    <r>
      <t>PROGRAMA</t>
    </r>
    <r>
      <rPr>
        <b/>
        <sz val="8"/>
        <rFont val="Arial"/>
        <family val="2"/>
      </rPr>
      <t xml:space="preserve">:                     </t>
    </r>
    <r>
      <rPr>
        <sz val="8"/>
        <rFont val="Arial"/>
        <family val="2"/>
      </rPr>
      <t xml:space="preserve"> NADIE POR FUERA TODOS ESTUDIANDO</t>
    </r>
  </si>
  <si>
    <r>
      <t>OBJETIVOS</t>
    </r>
    <r>
      <rPr>
        <sz val="9"/>
        <rFont val="Arial"/>
        <family val="2"/>
      </rPr>
      <t xml:space="preserve">:  GARANTIZAR EL ACCESO UNIVERSAL DE LA EDUCACION A LOS NIÑOS, NIÑAS Y ADOLESCENTES DEL MUNICIPIO, MEJORANDO Y MODERNIZANDO LOS AMBIENTES DE APRENDIZAJE ACORDE A LAS NUEVAS TENDENCIAS DE DESARROLLO, PROPICIANDO IGUALMENTE LA VINCULACION DE MAS JOVENES Y ADULTOS A LOS PROGRAMAS DE EDUCACION   
 </t>
    </r>
  </si>
  <si>
    <t>Hernando acevedo  -  Secretario de Despacho</t>
  </si>
  <si>
    <t>Nubia Suarez  -  Oficina de Desarrollo Social</t>
  </si>
  <si>
    <t>TRANSPORTE ESCOLAR ESTUDIANTES RURALES COLEGIO MIGUEL UNIA</t>
  </si>
  <si>
    <t>ALIMENTACION ESCOLAR  COLEGIO MIGUEL UNIA</t>
  </si>
  <si>
    <t>1252 (PI, I , AD , JUV)</t>
  </si>
  <si>
    <r>
      <t>PROGRAMA</t>
    </r>
    <r>
      <rPr>
        <b/>
        <sz val="8"/>
        <rFont val="Arial"/>
        <family val="2"/>
      </rPr>
      <t xml:space="preserve">:                     </t>
    </r>
    <r>
      <rPr>
        <sz val="8"/>
        <rFont val="Arial"/>
        <family val="2"/>
      </rPr>
      <t xml:space="preserve"> NADIE POR FUERA, TODOS ESTUDIANDO</t>
    </r>
  </si>
  <si>
    <t>MANTENER LA COBERTURA DE EDUCACION BASICA PRIMARIA A UN 100%</t>
  </si>
  <si>
    <t>Cobertura de poblacion primaria sostenida</t>
  </si>
  <si>
    <t>Kits</t>
  </si>
  <si>
    <t>NUMERO DE ESTUDIANTES BENEFICIADOS CON DOTACIONES ESCOLARES</t>
  </si>
  <si>
    <t>COBERTURA DE POBLACION CUBIERTA</t>
  </si>
  <si>
    <t>ALCANZAR EL 85% DE LA COBERTURA EN EDUCACION MEDIA</t>
  </si>
  <si>
    <t>ENTREGAR 1500 DOTACIONES ESCOLARES A NIÑOS, NIÑAS Y ADOLESCENTES</t>
  </si>
  <si>
    <t>Fortalecer el programa de transporte escolar</t>
  </si>
  <si>
    <t>Programa fortalecido</t>
  </si>
  <si>
    <t>365 (I,AD, JUV)</t>
  </si>
  <si>
    <t>Fortalecer el programa de restaurantes escolares</t>
  </si>
  <si>
    <t>DISMINUIR LA DESERCION ESCOLAR A UN 5%</t>
  </si>
  <si>
    <t>TASA DE DESERCION ESCOLAR DISMINUIDA</t>
  </si>
  <si>
    <t>MEJORAR, MANTENER Y DOTAR LAS 9 SEDES EDUCATIVAS</t>
  </si>
  <si>
    <t>MANTENIMIENTO ESCUELAS URBANAS Y RURALES DEL MUNICIPIO</t>
  </si>
  <si>
    <t>NUMERO DE CENTROS EDUCATIVOS MEJORADOS Y DOTADOS</t>
  </si>
  <si>
    <t>PAGO SERVICIOS PUBLICOS CENTROS EDUCATIVOS</t>
  </si>
  <si>
    <t>PAGOS REALIZADOS</t>
  </si>
  <si>
    <t>PAGO SERVICIOS PUBLICOS INSTITUCION EDUCATIVA COLEGIO MIGUEL UNIA</t>
  </si>
  <si>
    <r>
      <t>PROGRAMA</t>
    </r>
    <r>
      <rPr>
        <b/>
        <sz val="8"/>
        <rFont val="Arial"/>
        <family val="2"/>
      </rPr>
      <t xml:space="preserve">:                     </t>
    </r>
    <r>
      <rPr>
        <sz val="8"/>
        <rFont val="Arial"/>
        <family val="2"/>
      </rPr>
      <t xml:space="preserve"> EDUCACION CON CALIDAD</t>
    </r>
  </si>
  <si>
    <t>Luis Mora - Jefe de Obras Publicas.  Alex Cuervo - Tesorero Municipal  .  Edgar Rodriguez - Jefe de Planeacion</t>
  </si>
  <si>
    <t xml:space="preserve">100% DE LAS SEDES EDUCATIVAS PUBLICAS CON CONECTIVIDAD A INTERNET </t>
  </si>
  <si>
    <t>PORCENTAJE DE SEDES EDUCATIVAS CONECTADAS</t>
  </si>
  <si>
    <t>PORCENTAJE DE CENTROS EDUCATIVOS CON TICS</t>
  </si>
  <si>
    <t>ACONDICIONAMIENTO CENTROS EDUCATIVOS A LAS TIC</t>
  </si>
  <si>
    <t>Escuelas</t>
  </si>
  <si>
    <t>Edgar Rodriguez -  Jefe de Planeacion</t>
  </si>
  <si>
    <t>HERNANDO ACEVEDO</t>
  </si>
  <si>
    <t>NUBIA SUAREZ</t>
  </si>
  <si>
    <t>LUIS MORA</t>
  </si>
  <si>
    <t>ALEX CUERVO</t>
  </si>
  <si>
    <t>EDGAR RODRIGUEZ</t>
  </si>
  <si>
    <t>AUMENTAR EL PUNTAJE PROMEDIO EN LAS PRUEBAS ICFES</t>
  </si>
  <si>
    <t xml:space="preserve">  PUNTAJE PROMEDIO DE LAS ULTIMAS PRUEBAS ICFES REALIZADAS</t>
  </si>
  <si>
    <t>Hernando Acevedo - Secretario de Despacho</t>
  </si>
  <si>
    <t>PORCENTAJE DE ESTUDIANTES PREPARADOS</t>
  </si>
  <si>
    <t>Estudiantes</t>
  </si>
  <si>
    <r>
      <t>PROGRAMA</t>
    </r>
    <r>
      <rPr>
        <b/>
        <sz val="8"/>
        <rFont val="Arial"/>
        <family val="2"/>
      </rPr>
      <t xml:space="preserve">:                     </t>
    </r>
    <r>
      <rPr>
        <sz val="8"/>
        <rFont val="Arial"/>
        <family val="2"/>
      </rPr>
      <t xml:space="preserve"> CAMINO A LA EDUCACION SUPERIOR</t>
    </r>
  </si>
  <si>
    <t xml:space="preserve"> AUMENTAR EN UN 25% LOS JOVENES DEL MUNICIPIO CON FORMACION TECNICA Y SUPERIOR</t>
  </si>
  <si>
    <t>PORCENTAJE DE JOVENES CON EDUCACION SUPERIOR</t>
  </si>
  <si>
    <t>ENTREGA A 100 JOVENES Y ADULTOS INCENTIVOS PARA EL INGRESO A LA EDUCACION TECNICA TECNOLOGICA Y SUPERIOR</t>
  </si>
  <si>
    <t>NUMERO DE JOVENES Y ADULTOS BENEFICIADOS</t>
  </si>
  <si>
    <t>120 (JUV,AD, MUJERES)</t>
  </si>
  <si>
    <t>SECTOR : SALUD</t>
  </si>
  <si>
    <r>
      <t>OBJETIVOS</t>
    </r>
    <r>
      <rPr>
        <sz val="9"/>
        <rFont val="Arial"/>
        <family val="2"/>
      </rPr>
      <t>: GARANTIZAR A LA POBLACION SU ACCESO A LOS SERVICIOS DE SALUD, ASEGURANDO EQUIDAD EN LA DISTRIBUCION DE LOS RECURSOS DESTINADOS A LA POBLACION MAS VULNERABLE DEL MUNICIPIO</t>
    </r>
  </si>
  <si>
    <r>
      <t>PROGRAMA</t>
    </r>
    <r>
      <rPr>
        <b/>
        <sz val="8"/>
        <rFont val="Arial"/>
        <family val="2"/>
      </rPr>
      <t xml:space="preserve">:                     </t>
    </r>
    <r>
      <rPr>
        <sz val="8"/>
        <rFont val="Arial"/>
        <family val="2"/>
      </rPr>
      <t xml:space="preserve"> ASEGURAMIENTO A LA POBLACION</t>
    </r>
  </si>
  <si>
    <t xml:space="preserve"> AUMENTAR AL 100% LA COBERTURA DE AFILIACION AL REGIMEN SUBSIDIADO A LA POBLACION VULNERABLE DEL MUNICIPIO</t>
  </si>
  <si>
    <t xml:space="preserve"> PORCENTAJE DE POBLACION CUBIERTA</t>
  </si>
  <si>
    <t>Andrea Rodriguez - Oficina del Sisben</t>
  </si>
  <si>
    <t>ANDREA RODRIGUEZ</t>
  </si>
  <si>
    <t>9997 (TODA LA POBLACIOON)</t>
  </si>
  <si>
    <t>UNIVERSALIZACION DE LA POBLACION AL REGIMEN SUBSIDIADO</t>
  </si>
  <si>
    <t>POBLACION CUBIERTA CON EL REGIMEN SUBSIDIADO</t>
  </si>
  <si>
    <t>Habitantes</t>
  </si>
  <si>
    <t>REGIMEN SUBSIDIADO</t>
  </si>
  <si>
    <t>REALIZAR UNA AUDITORIA A LOS SERVICIOS QUE PRESTAN LAS EPS</t>
  </si>
  <si>
    <t>AUDITORIA REALIZADA</t>
  </si>
  <si>
    <t>AUDITORIA SERVICIO EPS</t>
  </si>
  <si>
    <r>
      <t>PROGRAMA</t>
    </r>
    <r>
      <rPr>
        <b/>
        <sz val="8"/>
        <rFont val="Arial"/>
        <family val="2"/>
      </rPr>
      <t xml:space="preserve">:                     </t>
    </r>
    <r>
      <rPr>
        <sz val="8"/>
        <rFont val="Arial"/>
        <family val="2"/>
      </rPr>
      <t xml:space="preserve"> PLAN DE SALUD TERRITORIAL</t>
    </r>
  </si>
  <si>
    <t xml:space="preserve"> DISMINUIR AL 0% LOS CASOS DE MORTALIDAD EN MENORES DE 5 AÑOS</t>
  </si>
  <si>
    <t>Nury Monsalve - PIC</t>
  </si>
  <si>
    <t xml:space="preserve"> CASOS DE MORTALIDAD DISMINUIDOS</t>
  </si>
  <si>
    <t>NURY MONSALVE</t>
  </si>
  <si>
    <t xml:space="preserve">   MANTENER EN 0% LA TASA DE MORTALIDAD MATERNA</t>
  </si>
  <si>
    <t xml:space="preserve"> TASA DE MORTALIDAD MANTERNA </t>
  </si>
  <si>
    <t>IMPLEMENTAR LA ESTRATEGIA AIEPI</t>
  </si>
  <si>
    <t>PROYECTO IMPLEMENTADO</t>
  </si>
  <si>
    <t>1586 (MUJERES)</t>
  </si>
  <si>
    <t>ESTRATEGIA EIEPI</t>
  </si>
  <si>
    <t>11258 (TODA LA POBLACION)</t>
  </si>
  <si>
    <t xml:space="preserve">  100% DE ESTUDIANTES BENEFICIADOS CON ACCIONES DE PREVENCION </t>
  </si>
  <si>
    <t>PORCENTAJE DE ESTUDIANTES BENEFICIADOS</t>
  </si>
  <si>
    <t>IMPLEMENTAR UN PROYECTO DE SALUD MENTAL</t>
  </si>
  <si>
    <t>SALUD MENTAL</t>
  </si>
  <si>
    <t>IMPLEMENTAR UN PROYECTO DE ESTILOS DE VIDA SALUDABLES</t>
  </si>
  <si>
    <t>ESTILOS DE VIDA SALUDABLES</t>
  </si>
  <si>
    <t>MPLEMENTAR UN PROYECTO EN SALUD ORAL</t>
  </si>
  <si>
    <t>SALUD ORAL</t>
  </si>
  <si>
    <t xml:space="preserve">  ALCANZAR EL 95% EN LOS PROMEDIOS DE COBERTURA EN VACUNACION A NIÑOS MENORES DE 5 AÑOS</t>
  </si>
  <si>
    <t xml:space="preserve"> PROMEDIO</t>
  </si>
  <si>
    <t>IMPLEMENTAR EL PROYECTO DE SALUD INFANTIL (PAI PLAN AMPLIADO DE INMUNIZACION)</t>
  </si>
  <si>
    <t>SALUD INFANTIL PAI</t>
  </si>
  <si>
    <t xml:space="preserve"> REDUCIR EL PORCENTAJE DE MENORES DE 5 AÑOS CON DESNUTRICION GLOBAL</t>
  </si>
  <si>
    <t xml:space="preserve">  PORCENTAJE DE NIÑOS VALORADOS CON DESNUTRICION GLOBAL</t>
  </si>
  <si>
    <t>IMPLEMENTAR EL PROYECTO DE NUTRICION</t>
  </si>
  <si>
    <t>NUMERO DE PROYECTOS IMPLEMENTADOS</t>
  </si>
  <si>
    <t>PROYECTO DE NUTRICION</t>
  </si>
  <si>
    <t>Niños</t>
  </si>
  <si>
    <t>(TODA LA POBLACION)</t>
  </si>
  <si>
    <t xml:space="preserve"> REALIZAR LA VIGILANCIA EPIDEMIOLOGICA EN EL 100% DE LAS FAMILIAS DEL MUNICIPIO</t>
  </si>
  <si>
    <t xml:space="preserve">  PORCENTAJE DE FAMILIAS BENEFICIADAS</t>
  </si>
  <si>
    <t>IMPLEMENTAR ANUALMENTE LA ESTRATEGIA EN VIGILANCIA EPIDEMIOLOGICA</t>
  </si>
  <si>
    <t>ESTRATEGIA IMPLEMENTADA</t>
  </si>
  <si>
    <t>VIGILANCIA EPIDEMIOLOGICA</t>
  </si>
  <si>
    <t>IMPLEMENTAR EL PROYETO DE TBC Y LEPRA</t>
  </si>
  <si>
    <t>PROYECTO TBC Y LEPRA</t>
  </si>
  <si>
    <t>IMPLEMENTAR LA ESTRATEGIA VIGILANCIA DEL RIESGO EN EL AMBITO FAMILIAR</t>
  </si>
  <si>
    <t>VIGILANCIA DEL RIESGO EN EL AMBITO FAMILIAR</t>
  </si>
  <si>
    <r>
      <t>PROGRAMA</t>
    </r>
    <r>
      <rPr>
        <b/>
        <sz val="8"/>
        <rFont val="Arial"/>
        <family val="2"/>
      </rPr>
      <t xml:space="preserve">:                     </t>
    </r>
    <r>
      <rPr>
        <sz val="8"/>
        <rFont val="Arial"/>
        <family val="2"/>
      </rPr>
      <t xml:space="preserve"> PROMOCION SOCIAL</t>
    </r>
  </si>
  <si>
    <t xml:space="preserve"> PROMOCION DE ACCIONES EN SALUD Y PREVENCION DE RIESGOS PARA LA ATENCION EN EL 90% DE LA POBLACION POBRE Y VULNERABLE</t>
  </si>
  <si>
    <t xml:space="preserve">   POBLACION POBRE BENEFICIADA</t>
  </si>
  <si>
    <t>HERNANDO ACEVEDO - SECRETARIO DE DESPACHO</t>
  </si>
  <si>
    <t>100% DE LA POBLACION POBRE QUE REQUIERA LOS SERVICIOS DE SALUD ATENDIDOS</t>
  </si>
  <si>
    <t>PORCENTAJE DE POBLACION VULNERABLE ATENDIDA</t>
  </si>
  <si>
    <t>ATENCION EN SALUD A LA POBLACION POBRE DEL MUNICIPIO</t>
  </si>
  <si>
    <t xml:space="preserve">  EL 100% DE LAS FAMILIAS DE LA RED UNIDOS ATENDIDOS CON SERVICIOS DE SALUD</t>
  </si>
  <si>
    <t xml:space="preserve">    PORCENTAJE DE FAMILIAS ATENDIDAS</t>
  </si>
  <si>
    <t>FAIBERT GARCIA - RED UNIDOS</t>
  </si>
  <si>
    <t>100% DE LAS FAMILIAS DE LA RED UNIDOS ATENDIDOS EN PROGRAMAS DE SALUD</t>
  </si>
  <si>
    <t>PORCENTAJE DE FAMILIAS ATENDIDAS</t>
  </si>
  <si>
    <t>ATENCION EN SALUD FAMILIAS RED UNIDOS</t>
  </si>
  <si>
    <t>Familias</t>
  </si>
  <si>
    <t xml:space="preserve">  CAPACITAR AL 80% DE LOS LIDERES COMUNITARIOS EN PARTICIPACION COMUNITARIA</t>
  </si>
  <si>
    <t xml:space="preserve">    PORCENTAJE DE LIDERES CAPACITADOS</t>
  </si>
  <si>
    <t>FORTALECER EL COPACO</t>
  </si>
  <si>
    <t>NUMERO DE ASOCIACIONES FORTALECIDAS</t>
  </si>
  <si>
    <t>FORTALECIMIENTO  ASOCIACIONES</t>
  </si>
  <si>
    <r>
      <t>PROGRAMA</t>
    </r>
    <r>
      <rPr>
        <b/>
        <sz val="8"/>
        <rFont val="Arial"/>
        <family val="2"/>
      </rPr>
      <t xml:space="preserve">:                     </t>
    </r>
    <r>
      <rPr>
        <sz val="8"/>
        <rFont val="Arial"/>
        <family val="2"/>
      </rPr>
      <t xml:space="preserve"> EMERGENCIA Y DESASTRES</t>
    </r>
  </si>
  <si>
    <t xml:space="preserve">  APOYAR AL CLOPAD CON ACCIONES EN SALUD EN LAS SITUACIONES DE EMERGENCIAS Y DESASTRES</t>
  </si>
  <si>
    <t xml:space="preserve">    PORCENTAJE DE AFECTADOS POR DESASTRES ATENDIDOS</t>
  </si>
  <si>
    <t>NURY MONSALVE - PIC</t>
  </si>
  <si>
    <t>PARTICIPAR EN EL 100% DE LAS REUNIONES PROGRAMADAS POR EL CLOPAD</t>
  </si>
  <si>
    <t>PORCENTAJE DE REUNIONES ASISTIDAS</t>
  </si>
  <si>
    <t>PARTICIPACIONES REUNIONES CLOPAD</t>
  </si>
  <si>
    <t>Reuniones</t>
  </si>
  <si>
    <t>BRINDAR ATENCION EN SALUD A LAS FAMILIAS VICTIMAS DE DESASTRES NATURALES</t>
  </si>
  <si>
    <t>ATENCION EN SALUD VICTIMAS DE DESASTRES NATURALES</t>
  </si>
  <si>
    <r>
      <t>PROGRAMA</t>
    </r>
    <r>
      <rPr>
        <b/>
        <sz val="8"/>
        <rFont val="Arial"/>
        <family val="2"/>
      </rPr>
      <t xml:space="preserve">:                     </t>
    </r>
    <r>
      <rPr>
        <sz val="8"/>
        <rFont val="Arial"/>
        <family val="2"/>
      </rPr>
      <t xml:space="preserve"> PREVENCION DE RIESGOS PROFESIONALES</t>
    </r>
  </si>
  <si>
    <t xml:space="preserve">  PREVENIR LOS RIESGOS LABORALES DE LAS INSTITUCIONES PUBLICAS EN UN 50%</t>
  </si>
  <si>
    <t xml:space="preserve">    RIESGOS LABORALES PREVENIDOS</t>
  </si>
  <si>
    <t>HERNANDO ACEVEDO - SECRETARIA DE DESPACHO</t>
  </si>
  <si>
    <t>UNA CAMPAÑA ANUAL PARA PROMOVER AFILIACION A LAS ARP QUE OPERAN EN EL MUNICIPIO</t>
  </si>
  <si>
    <t>NUMERO DE CAMPAÑAS REALIZADAS</t>
  </si>
  <si>
    <t>Campañas</t>
  </si>
  <si>
    <t>CAMPAÑAS ANUALES PARA  PROMOVER LA AFILIACION ARP</t>
  </si>
  <si>
    <t>SECTOR : ATENCION GRUPOS VULNERABLES</t>
  </si>
  <si>
    <t xml:space="preserve"> BENEFICIAR AL 100% DE LOS NIÑOS, NIÑAS Y ADOLESCENTES EN ACCIONES DE ATENCION INTEGRAL </t>
  </si>
  <si>
    <t xml:space="preserve">    PORCENTAJE DE POBLACION ATENDIDA  </t>
  </si>
  <si>
    <t>NUBIA SUAREZ - DESARROLLO SOCIAL</t>
  </si>
  <si>
    <t>APOYAR 4 PROGRAMAS DE SEGURIDAD NUTRICIONAL</t>
  </si>
  <si>
    <t>NUMERO DE PROGRAMAS APOYADOS</t>
  </si>
  <si>
    <t>FORTALECER Y MEJORAR LOS 8 COMEDORES INFANTILES</t>
  </si>
  <si>
    <t>NUMERO DE COMEDORES MEJORADOS</t>
  </si>
  <si>
    <t>FORTALECIMIENTO COMEDORES INFANTILES</t>
  </si>
  <si>
    <t>Comedores</t>
  </si>
  <si>
    <t>IMPLEMENTAR UN PROGRAMA ANUAL DE ATENCION SICOLOGICA A NIÑOS, NIÑAS Y ADOLESCENTES</t>
  </si>
  <si>
    <t>CAMPAÑAS REALIZADAS</t>
  </si>
  <si>
    <t>ATENCION SICOLOGICA A NIÑOS, NIÑAS Y ADOLESCENTES</t>
  </si>
  <si>
    <t>IMPLEMENTAR UNA CAMPAÑA ANUAL DE ORIENTACION EN SALUD SEXUAL Y REPRODUCTIVA EN LOS JOVENES</t>
  </si>
  <si>
    <t>CAMPAÑA DE ORIENTACION EN SALUD SEXUAL Y REPRODUCTIVA</t>
  </si>
  <si>
    <r>
      <t>OBJETIVOS</t>
    </r>
    <r>
      <rPr>
        <sz val="9"/>
        <rFont val="Arial"/>
        <family val="2"/>
      </rPr>
      <t>:   ALCANZAR  LOS LOGROS MINIMOS REQUERIDOS , MEDIANTE ACCIONES COORDINADAS PARA REDUCIR LA DESIGUALDAD Y GARANTIZAR EL ACCESO A LA OFERTA DE PROGRAMAS Y SERVICIOS SOCIALES</t>
    </r>
  </si>
  <si>
    <r>
      <t>PROGRAMA</t>
    </r>
    <r>
      <rPr>
        <b/>
        <sz val="8"/>
        <rFont val="Arial"/>
        <family val="2"/>
      </rPr>
      <t xml:space="preserve">:                     </t>
    </r>
    <r>
      <rPr>
        <sz val="8"/>
        <rFont val="Arial"/>
        <family val="2"/>
      </rPr>
      <t xml:space="preserve"> AGUA DE DIOS SOLIDARIO</t>
    </r>
  </si>
  <si>
    <t xml:space="preserve"> AUMENTAR AL 20% LA PARTICIPACION DE LOS JOVENES EN GRUPOS ASOCIATIVOS  </t>
  </si>
  <si>
    <t>NUBIA SUAREZ - DESARROLLO SOCIAL  CLAUDIA PATRICIA RIOS - COMISARIA DE FAMILIA  -             NURY MONSALVE - PIC</t>
  </si>
  <si>
    <t xml:space="preserve">      PORCENTAJE DE PARTICIPACION DE LOS JOVENES</t>
  </si>
  <si>
    <t>ANA BAYONA - OFICINA DE CULTURA</t>
  </si>
  <si>
    <t>APOYAR EL CONSEJO MUNICIPAL DE JUVENTUDES</t>
  </si>
  <si>
    <t>CONSEJO MUNICIPAL FORTALECIDO</t>
  </si>
  <si>
    <t>Consejo</t>
  </si>
  <si>
    <t>APOYO CONSEJO MUNICIPAL DE JUVENTUDES</t>
  </si>
  <si>
    <t xml:space="preserve"> DISMINUIR LA TASA DE ANALFABETISMO EN MUJERES    </t>
  </si>
  <si>
    <t xml:space="preserve">      TASA DE ANALFABETISMO EN MUJERES DISMINUIDO</t>
  </si>
  <si>
    <t>REALIZAR 4 CAMPAÑAS CONTRA LA VIOLENCIA DE GENERO EN EL MUNICIPIO</t>
  </si>
  <si>
    <t>CAMPAÑAS CONTRA LA VIOLENCIA DE GENERO</t>
  </si>
  <si>
    <t xml:space="preserve">ATENDER INTEGRALMENTE AL 100% DE LA POBLACION VICTIMA DEL CONFLICTO ARMADO </t>
  </si>
  <si>
    <t xml:space="preserve">      PORCENTAJE DE POBLACION ATENDIDA</t>
  </si>
  <si>
    <t>APOYAR UN PROGRAMA ANUAL PARA LA ATENCION DE LA POBLACION CON NBI</t>
  </si>
  <si>
    <t>Programas</t>
  </si>
  <si>
    <t>PROGRAMA ATENCION POBLACION CON NBI</t>
  </si>
  <si>
    <t>APOYAR UN PROGRAMA ANUAL  DE ATENCION A LA POBLACION VICTIMA DEL CONFLICTO ARMADO</t>
  </si>
  <si>
    <t>PROGRAMA ATENCION A LA POBLACION VICTIMA DEL CONFLICTO ARMADO</t>
  </si>
  <si>
    <t xml:space="preserve">AUMENTAR LA COBERTURA DE LA POBLACION DISCAPACITADA EN ACCIONES DE ATENCION SOCIAL Y REHABILITACION   </t>
  </si>
  <si>
    <t xml:space="preserve">      PORCENTAJE DE POBLACION CUBIERTA</t>
  </si>
  <si>
    <t>FORTALECER EL CENTRO DE VIDA SENSORIAL DEL MUNICIPIO</t>
  </si>
  <si>
    <t>CENTRO DE VIDA SENSORIAL FORTALECIDO</t>
  </si>
  <si>
    <t>CENTRO DE VIDA SENSORIAL</t>
  </si>
  <si>
    <t xml:space="preserve">  AUMENTAR EN UN 20% EL PORCENTAJE DE ADULTOS MAYORES EN PROGRAMAS DE BENEFICIO SOCIAL</t>
  </si>
  <si>
    <t>PORCENTAJE DE ADULTOS MAYORES ATENDIDOS EN PROGRAMAS</t>
  </si>
  <si>
    <t>APOYAR 4 PROGRAMAS DE ASISTENCIA SOCIAL Y ALIMENTARIA AL ADULTO MAYOR</t>
  </si>
  <si>
    <t>Personas</t>
  </si>
  <si>
    <t>MEJORAR Y FORTALECER EL CENTRO DE BIENESTAR DEL ANCIANO</t>
  </si>
  <si>
    <t>CENTRO DE BIENSTAR DEL ANCIANO MEJORADO</t>
  </si>
  <si>
    <t>CENTRO DE BIENESTAR DEL ANCIANO</t>
  </si>
  <si>
    <t xml:space="preserve">  LOGRAR QUE EL 100% DE LAS FAMILIAS DE LA RED UNIDOS ALCANCEN LA SENDA DE LA PROSPERIDAD</t>
  </si>
  <si>
    <t>CLAUDIA PATRICIA RIOS - COMISARIA DE FAMILIA             FAIBERT GARCIA - RED UNIDOS</t>
  </si>
  <si>
    <t>FORTALECIMIENTO DE LA COMISARIA DE FAMILIA</t>
  </si>
  <si>
    <t>COMISARIA DE FAMILIA FORTALECIDA</t>
  </si>
  <si>
    <t>COMISARIA DE FAMILIA</t>
  </si>
  <si>
    <t>APOYAR EL PROGRAMA FAMILIAS EN ACCION Y RED UNIDOS</t>
  </si>
  <si>
    <t>FAMILIAS EN ACCION Y RED UNIDOS</t>
  </si>
  <si>
    <t>SECTOR : DEPORTE</t>
  </si>
  <si>
    <r>
      <t>OBJETIVOS</t>
    </r>
    <r>
      <rPr>
        <sz val="9"/>
        <rFont val="Arial"/>
        <family val="2"/>
      </rPr>
      <t>:   FOMENTAR LA CULTURA DEPORTIVA, RECREATIVA Y LA ACTIVIDAD FISICA EN TODOS LOS SECTORES DEL MUNICIPIO, CON ENFASIS EN LA PARTICIPACION DE LOS NIÑOS Y JOVENES, COMO ALTERNATIVA PARA LA UTILIZACION ADECUADA DE SU TIEMPO LIBRE</t>
    </r>
  </si>
  <si>
    <r>
      <t>PROGRAMA</t>
    </r>
    <r>
      <rPr>
        <b/>
        <sz val="8"/>
        <rFont val="Arial"/>
        <family val="2"/>
      </rPr>
      <t xml:space="preserve">:                     </t>
    </r>
    <r>
      <rPr>
        <sz val="8"/>
        <rFont val="Arial"/>
        <family val="2"/>
      </rPr>
      <t xml:space="preserve"> GESTION DEPORTIVA</t>
    </r>
  </si>
  <si>
    <t>EDILBERTO MEDINA - OFICINA DE DEPORTES</t>
  </si>
  <si>
    <t xml:space="preserve">    AUMENTAR EN UN 30% LA PARTICIPACION DE LA COMUNIDAD EN LOS EVENTOS DEPORTIVOS Y RECREATIVOS REALIZADOS  ,</t>
  </si>
  <si>
    <t xml:space="preserve">   PORCENTAJE DE PARTICIPACION DE LA POBLACION</t>
  </si>
  <si>
    <t>FORTALECER 5 ESCUELAS DE FORMACION DEPORTIVA</t>
  </si>
  <si>
    <t>NUMERO DE ESCUELAS DE FORMACION</t>
  </si>
  <si>
    <t>ESCUELAS DE FORMACION DEPORTIVA</t>
  </si>
  <si>
    <t>APOYO  4 EVENTOS DEPORTIVOS DEPARTAMENTALES Y/O NACIONALES</t>
  </si>
  <si>
    <t>EVENTOS DEPORTIVOS APOYADOS</t>
  </si>
  <si>
    <t>Eventos</t>
  </si>
  <si>
    <t>REALIZAR 10 EVENTOS DEPORTIVOS Y RECREATIVOS ANUALES</t>
  </si>
  <si>
    <t>NUMERO DE EVENTOS RECREATIVOS Y DEPORTIVOS REALIZADOS Y APOYADOS</t>
  </si>
  <si>
    <t>EVENTOS DEPORTIVOS  DEPARTAMENTALES Y/O NACIONALES</t>
  </si>
  <si>
    <t>EVENTOS DEPORTIVOS Y RECREATIVOS</t>
  </si>
  <si>
    <t>MEJORAR Y MANTENER 9 ESCENARIOS DEPORTIVOS Y DE RECREACION</t>
  </si>
  <si>
    <t>NUMERO DE ESCENARIOS DEPORTIVOS MEJORADOS</t>
  </si>
  <si>
    <t>Escenarios</t>
  </si>
  <si>
    <t>MEJORAMIENTO Y MANTENIMIENTO DE ESCENARIOS DEPORTIVOS</t>
  </si>
  <si>
    <t>SECTOR : CULTURA</t>
  </si>
  <si>
    <r>
      <t>PROGRAMA</t>
    </r>
    <r>
      <rPr>
        <b/>
        <sz val="8"/>
        <rFont val="Arial"/>
        <family val="2"/>
      </rPr>
      <t xml:space="preserve">:                     </t>
    </r>
    <r>
      <rPr>
        <sz val="8"/>
        <rFont val="Arial"/>
        <family val="2"/>
      </rPr>
      <t xml:space="preserve"> GESTION CULTURAL</t>
    </r>
  </si>
  <si>
    <t xml:space="preserve">   INCREMENTAR EN UN 30% LA PARTICIPACION DE LA COMUNIDAD EN ACTIVIDADES DE PROMOCION DESARROLLO E IDENTIDAD CULTURAL</t>
  </si>
  <si>
    <r>
      <t>OBJETIVOS</t>
    </r>
    <r>
      <rPr>
        <sz val="9"/>
        <rFont val="Arial"/>
        <family val="2"/>
      </rPr>
      <t xml:space="preserve">:   FOMENTAR UNA VERDADERA IDENTIDAD CULTURAL, INTEGRANDO A LA POBLACION DEL MUNICIPIO A LA VIDA CULTURAL LOCAL, REGIONAL Y NACIONAL, MEDIANTE EL FORTALECIMIENTO DE LAS ESCUELAS DE FORMACION,  LA PARTICIPACION EN EVENTOS, EL MEJORAMIENTO DE LA INFRAESTRUCTURA FISICA DEL SECTOR Y LA REALIZACION DE ACTIVIDADES QUE TIENDAN A MEJORAR LA CALIDAD DE VIDA ESPIRITUAL Y MORAL DE NUESTROS HABITANTES.  </t>
    </r>
  </si>
  <si>
    <t xml:space="preserve">    PORCENTAJE DE PARTICIPACION DE LA POBLACION</t>
  </si>
  <si>
    <t>APOYAR Y FORTALECER 5 ESCUELAS DE FORMACION ARTISTICA Y CULTURAL</t>
  </si>
  <si>
    <t>NUMERO DE ESCUELAS CONFORMADAS Y APOYADAS</t>
  </si>
  <si>
    <t>ESCUELAS DE FORMACION ARTISTICA Y CULTURAL</t>
  </si>
  <si>
    <t>REALIZACION Y APOYO A 12 EVENTOS Y FESTIVALES DE PROMOCION A LA CULTURA</t>
  </si>
  <si>
    <t>NUMERO DE EVENTOS Y FESTIVALES APOYADOS</t>
  </si>
  <si>
    <t>EVENTOS DE PROMOCION CULTURAL</t>
  </si>
  <si>
    <t>FORTALECIMIENTO BIBLIOTECA Y LUDOTECA MUNICIPAL</t>
  </si>
  <si>
    <t>EJE: ECONOMICO</t>
  </si>
  <si>
    <t>SECTOR : AGROPECUARIO</t>
  </si>
  <si>
    <r>
      <t>PROGRAMA</t>
    </r>
    <r>
      <rPr>
        <b/>
        <sz val="8"/>
        <rFont val="Arial"/>
        <family val="2"/>
      </rPr>
      <t xml:space="preserve">:      </t>
    </r>
    <r>
      <rPr>
        <sz val="8"/>
        <rFont val="Arial"/>
        <family val="2"/>
      </rPr>
      <t>PROMOCION DEL DESARROLLO RURAL Y AGROPECUARIO</t>
    </r>
  </si>
  <si>
    <r>
      <t>OBJETIVOS</t>
    </r>
    <r>
      <rPr>
        <sz val="9"/>
        <rFont val="Arial"/>
        <family val="2"/>
      </rPr>
      <t xml:space="preserve">:   CONTRIBUIR A LA SEGURIDAD ALIMENTARIA Y EL FORTALECIMIENTO DE LA ECONOMIA CAMPESINA, BRINDANDOLE LA ASISTENCIA TECNICA NECESARIA A SU ACTIVIDAD PARA MEJORAR SUS PROCESOS DE PRODUCCION Y COMERCIALIZACION, EJECUTANDO PROYECTOS PRODUCTIVOS EN LOS MAS POBRES  </t>
    </r>
  </si>
  <si>
    <t>ALEXANDRA VILLALBA - UMATA</t>
  </si>
  <si>
    <t xml:space="preserve">  PRESTAR ASISTENCIA TECNICA AL 80% DE LOS PEQUEÑOS Y MEDIANOS PRODUCTORES DEL MUNICIPIO   </t>
  </si>
  <si>
    <t xml:space="preserve">    PORCENTAJE DE PEQUEÑOS Y MEDIANOS PRODUCTORES ASISTIDOS  </t>
  </si>
  <si>
    <t>PRESTAR ASISTENCIA TECNICA RURAL AGROPECUARIA A 400 PEQUEÑOS Y MEDIANOS PRODUCTORES</t>
  </si>
  <si>
    <t>NUMERO DE PEQUEÑOS Y MEDIANOS PRODUCTORES ASISTIDOS</t>
  </si>
  <si>
    <t>ASISTENCIA TECNICA AGROPECUARIA</t>
  </si>
  <si>
    <t>INSEMINAR 130 ANIMALES (BOVINOS Y PORCINOS)</t>
  </si>
  <si>
    <t>NUMERO DE ANIMALES INSEMINADOS</t>
  </si>
  <si>
    <t>INSEMINACION BOVINOS Y PORCINOS</t>
  </si>
  <si>
    <t>Animales</t>
  </si>
  <si>
    <t>IMPLEMENTAR 800 HUERTAS CASERAS EN EL AREA URBANA Y RURAL DEL MUNICIPIO</t>
  </si>
  <si>
    <t>NUMERO DE FAMILIAS BENFICIADAS</t>
  </si>
  <si>
    <t>Huertas</t>
  </si>
  <si>
    <t>IMPLEMENTACION HUERTAS CASERAS</t>
  </si>
  <si>
    <t>ESTERILIZACION DE 280 CANINOS</t>
  </si>
  <si>
    <t>NUMERO DE CANINOS ESTERILIZADOS</t>
  </si>
  <si>
    <t>ESTERILIZACION CANINA</t>
  </si>
  <si>
    <t>SECTOR : TURISMO</t>
  </si>
  <si>
    <r>
      <t>OBJETIVOS</t>
    </r>
    <r>
      <rPr>
        <sz val="9"/>
        <rFont val="Arial"/>
        <family val="2"/>
      </rPr>
      <t xml:space="preserve">:   REACTIVAR LA VOCACION TURISTICA DEL MUNICIPIO, MEDIANTE EL APROVECHAMIENTO DE SUS POTENCIALIDADES Y LA PROMOCION DE SUS SERVICIOS, PARA EL FORTALECIMIENTO SOCIOECONOMICO DEL MUNICIPIO  </t>
    </r>
  </si>
  <si>
    <r>
      <t>PROGRAMA</t>
    </r>
    <r>
      <rPr>
        <b/>
        <sz val="8"/>
        <rFont val="Arial"/>
        <family val="2"/>
      </rPr>
      <t xml:space="preserve">:               FOMENTO A LA PROMOCION Y FORTALECIMIENTO DEL  DESARROLLO TURISTICO </t>
    </r>
  </si>
  <si>
    <t xml:space="preserve">  AUMENTAR EN UN 60% EL NUMERO DE VISITANTES A LOS PRINCIPALES SITIOS TURISTICOS  </t>
  </si>
  <si>
    <t xml:space="preserve">   PORCENTAJE DE VISITANTES A LOS SITIOS TURISTICOS</t>
  </si>
  <si>
    <t>CREAR UN DIRECTORIO Y KIOSKO TURISTICO EN EL MUNICIPIO</t>
  </si>
  <si>
    <t>DIRECTORIO CREADO</t>
  </si>
  <si>
    <t>Directorio</t>
  </si>
  <si>
    <t>CREACION DIRECTORIO Y KIOSKO TURISTICO</t>
  </si>
  <si>
    <t>Plan</t>
  </si>
  <si>
    <t>APOYAR 4 ACTIVIDADES DE PROMOCION TURISTICA</t>
  </si>
  <si>
    <t>ACTIVIDADES DE PROMOCION TURISTICA APOYADAS</t>
  </si>
  <si>
    <t>PROMOCION TURISTICA</t>
  </si>
  <si>
    <t>Actividades</t>
  </si>
  <si>
    <t>SECTOR : PROMOCION DEL DESARROLLO</t>
  </si>
  <si>
    <r>
      <t>OBJETIVOS</t>
    </r>
    <r>
      <rPr>
        <sz val="9"/>
        <rFont val="Arial"/>
        <family val="2"/>
      </rPr>
      <t>:   ELEVAR LOS NIVELES DE COMPETITIVIDAD DEL MUNICIPIO, MEDIANTE LA INCLUSION A LAS TIC, EL FORTALECIMIENTO EMPRESARIAL Y LA FORMACION DEL CAPITAL HUMANO EN SECTORES DE LA ECONOMIA LOCAL Y REGIONAL</t>
    </r>
  </si>
  <si>
    <t xml:space="preserve">  AUMENTAR EL ACCESO DE LAS TECNOLOGIAS DE LA INFORMACION Y LA COMUNICACIÓN AL 70% DE LA POBLACION MIPYMES DEL MUNICIPIO   </t>
  </si>
  <si>
    <t xml:space="preserve">   PORCENTAJE DE LA POBLACION BENEFICIADA</t>
  </si>
  <si>
    <r>
      <t>PROGRAMA</t>
    </r>
    <r>
      <rPr>
        <b/>
        <sz val="8"/>
        <rFont val="Arial"/>
        <family val="2"/>
      </rPr>
      <t xml:space="preserve">:        AGUA DE DIOS DIGITAL INNOVADOR Y EMPRENDEDOR  </t>
    </r>
  </si>
  <si>
    <t>SECTOR : TRANSPORTE Y MOVILIDAD</t>
  </si>
  <si>
    <r>
      <t>OBJETIVOS</t>
    </r>
    <r>
      <rPr>
        <sz val="9"/>
        <rFont val="Arial"/>
        <family val="2"/>
      </rPr>
      <t xml:space="preserve">:   MEJORAR LAS CONDICIONES DE SEGURIDAD VIAL Y MOVILIDAD EN TODO EL MUNICIPIO PARA LA CONECTIVIDAD LOCAL Y REGIONAL, ALCANZANDO MEJORES NIVELES DE DESARROLLO ECONOMICO  </t>
    </r>
  </si>
  <si>
    <t xml:space="preserve">  MEJORAR EL 80% DE LAS VIAS MUNICIPALES  </t>
  </si>
  <si>
    <t>EDGAR RODRIGUEZ - JEFE DE PLANEACION</t>
  </si>
  <si>
    <t xml:space="preserve">    PORCENTAJE DE VIAS MEJORADAS</t>
  </si>
  <si>
    <t>PAVIMENTAR Y MEJORAR 20000 M2 DE VIAS URBANAS</t>
  </si>
  <si>
    <t>NUMERO DE M2 PAVIMENTADOS</t>
  </si>
  <si>
    <t>PAVIMENTACION MALLA VIAL URBANA</t>
  </si>
  <si>
    <t>MEJORAR Y REHABILITAR 60 KM DE VIAS RURALES</t>
  </si>
  <si>
    <t>NUMERO DE KILOMETROS DE VIAS MEJORADOS Y REHABILITADOS</t>
  </si>
  <si>
    <t>MANTENIMIENTO VIAS RURALES</t>
  </si>
  <si>
    <t>NUMERO DE MAQUINAS DISPONIBLES</t>
  </si>
  <si>
    <t>ADQUISICION MAQUINARIA PESADA</t>
  </si>
  <si>
    <t>SECTOR : EQUIPAMENTO</t>
  </si>
  <si>
    <r>
      <t>PROGRAMA</t>
    </r>
    <r>
      <rPr>
        <b/>
        <sz val="8"/>
        <rFont val="Arial"/>
        <family val="2"/>
      </rPr>
      <t>:        EQUIPAMIENTO PARA EL BIEN PUBLICO</t>
    </r>
  </si>
  <si>
    <r>
      <t>OBJETIVOS</t>
    </r>
    <r>
      <rPr>
        <sz val="9"/>
        <rFont val="Arial"/>
        <family val="2"/>
      </rPr>
      <t>:   GARANTIZAR LA DISPONIBILIDAD DE ESPACIOS PUBLICOS A PROPIOS Y VISITANTES, EN CONDICIONES ADECUADAS PARA SU USO Y DISFRUTE</t>
    </r>
  </si>
  <si>
    <t xml:space="preserve">  AUMENTAR LA CALIDAD Y CANTIDAD DE ESPACIO PUBLICO EN EL MUNICIPIO</t>
  </si>
  <si>
    <t xml:space="preserve">    BIENES DE USO PUBLICO ADECUADOS</t>
  </si>
  <si>
    <t>EJE: TERRITORIAL</t>
  </si>
  <si>
    <t>SECTOR : SERVICIOS PUBLICOS</t>
  </si>
  <si>
    <r>
      <t>PROGRAMA</t>
    </r>
    <r>
      <rPr>
        <b/>
        <sz val="8"/>
        <rFont val="Arial"/>
        <family val="2"/>
      </rPr>
      <t>:        AGUA POTABLE Y SANEAMIENTO BASICO</t>
    </r>
  </si>
  <si>
    <r>
      <t>OBJETIVOS</t>
    </r>
    <r>
      <rPr>
        <sz val="9"/>
        <rFont val="Arial"/>
        <family val="2"/>
      </rPr>
      <t xml:space="preserve">:   GARANTIZAR LA PRESTACION DE LOS SERVICIOS PUBLICOS DOMICILIARIOS DE ACUEDUCTO, ALCANTARILLADO, ASEO Y ALUMBRADO A TODA LA POBLACION DEL MUNICIPIO, EN TERMINOS DE CALIDAD Y OPORTUNIDAD  </t>
    </r>
  </si>
  <si>
    <t xml:space="preserve">  AUMENTAR LA COBERTURA DE ACUEDUCTO URBANO</t>
  </si>
  <si>
    <t xml:space="preserve">    COBERTURA DEL SERVICIO DE ACUEDUCTO EN LA ZONA URBANA</t>
  </si>
  <si>
    <t>TOCAGUA</t>
  </si>
  <si>
    <t xml:space="preserve"> AUMENTAR LA COBERTURA DE ALCANTARILLADO URBANO</t>
  </si>
  <si>
    <t xml:space="preserve">  COBERTURA DEL SERVICIO DE ALCANTARILLADO EN A ZONA URBANA</t>
  </si>
  <si>
    <t>CONSTRUCCION, REPOSICION Y MANTENIMIENTO DEL 30% DE LAS REDES DE ACUEDUCTO Y ALCANTARILLADO URBANO Y RURAL</t>
  </si>
  <si>
    <t>PORCENTAJE DE REDES CONSTRUIDAS Y MANTENIDAS</t>
  </si>
  <si>
    <t>PLAN MAESTRO DE ACUEDUCTO Y ALCANTARILLADO</t>
  </si>
  <si>
    <t>Metros</t>
  </si>
  <si>
    <t>PORCENTAJE DE POBLACION CUBIERTA</t>
  </si>
  <si>
    <t>REALIZAR UNA CAMPAÑA EDUCATIVA ANUAL EN MANEJO Y APROVECHAMIENTO DE RESIDUOS SOLIDOS</t>
  </si>
  <si>
    <t xml:space="preserve">  NUMERO DE CAMPAÑAS REALIZADAS</t>
  </si>
  <si>
    <t xml:space="preserve"> MANTENER LA COBERTURA DEL SERVICIO DE ASEO EN LA ZONA URBANA</t>
  </si>
  <si>
    <t>EDGAR RODRIGUEZ - OFICINA DE PLANEACION</t>
  </si>
  <si>
    <t>campañas</t>
  </si>
  <si>
    <t>CAMPAÑAS APROVECHAMIENTO RESIDUOS SOLIDOS</t>
  </si>
  <si>
    <t>ACTUALIZACION E IMPLEMENTACION DE PROYECTOS DEL PGIRS</t>
  </si>
  <si>
    <t>PORCENTAJE DE PGIRS IMPLEMENTADO</t>
  </si>
  <si>
    <t>PLAN DE GESTION INTEGRAL DE RESIDUOS SOLIDOS</t>
  </si>
  <si>
    <t>SECTOR : OTROS SERVICIOS PUBLICOS</t>
  </si>
  <si>
    <t xml:space="preserve"> AMPLIAR COBERTURA AL 100% DE VIVIENDAS QUE SOLICITAN EL SERVICIO DE GAS NATURA</t>
  </si>
  <si>
    <t>COBERTURA DEL SERVICIO DE GAS NATURAL</t>
  </si>
  <si>
    <t>AMPLIAR COBERTURA AL 100% DE VIVIENDAS QUE SOLICITAN EL SERVICIO DE GAS NATURAL</t>
  </si>
  <si>
    <t xml:space="preserve"> COBERTURA DEL SERVICIO DE GAS NATURAL</t>
  </si>
  <si>
    <t>AMPLIACION COBERTURA GAS NATURAL</t>
  </si>
  <si>
    <t>Usuarios</t>
  </si>
  <si>
    <t>SECTOR : VIVIENDA Y TERRITORIO</t>
  </si>
  <si>
    <r>
      <t>PROGRAMA</t>
    </r>
    <r>
      <rPr>
        <b/>
        <sz val="8"/>
        <rFont val="Arial"/>
        <family val="2"/>
      </rPr>
      <t>:        VIVIENDA DIGNA PARA MI GENTE</t>
    </r>
  </si>
  <si>
    <r>
      <t>OBJETIVOS</t>
    </r>
    <r>
      <rPr>
        <sz val="9"/>
        <rFont val="Arial"/>
        <family val="2"/>
      </rPr>
      <t>:   GARANTIZAR CONDICIONES DE VIVIENDA DIGNA A LAS FAMILIAS MAS VULNERABLES DEL MUNICIPIO, APOYADAS CON LA FORMULACION DEL NUEVO ESQUEMA DE ORDENAMIENTO TERRITORIAL</t>
    </r>
  </si>
  <si>
    <t xml:space="preserve"> DISMINUIR EN UN 30% LOS HOGARES CON DEFICIT CUANTITATIVO DE VIVIENDA</t>
  </si>
  <si>
    <t xml:space="preserve">  PORCENTAJE DE HOGARES CON DEFICIT CUANTITATIVO</t>
  </si>
  <si>
    <t xml:space="preserve">  CONSTRUIR Y/O MEJORAR 80 SOLUCIONES DE VIVIENDA PARA LA ZONA URBANA Y RURAL</t>
  </si>
  <si>
    <t xml:space="preserve"> NUMERO DE SOLUCIONES DE VIVIENDA ENTREGADAS</t>
  </si>
  <si>
    <t>EDGAR RODRIGUEZ - JEFE DE PLANEACION  LUIS MORA - OBRAS PUBLICAS</t>
  </si>
  <si>
    <t>CONSTRUCCION Y/O MEJORAMIENTO DE 80 VIVIENDAS</t>
  </si>
  <si>
    <t>Viviendas</t>
  </si>
  <si>
    <t>SECTOR : AMBIENTE</t>
  </si>
  <si>
    <r>
      <t>OBJETIVOS</t>
    </r>
    <r>
      <rPr>
        <sz val="9"/>
        <rFont val="Arial"/>
        <family val="2"/>
      </rPr>
      <t>:   GARANTIZAR LA SOSTENIBILIDAD AMBIENTAL DEL MUNICIPIO, BRINDANDO A LA POBLACION UN AMBIENTE ADECUADO AL DESARROLLO DE SUS ACTIVIDADES, ASEGURANDO SU CONSERVACION, PRESERVACION, MEJORAMIENTO Y RECUPERACION DEL MEDIO AMBIENTE MUNICIPAL</t>
    </r>
  </si>
  <si>
    <r>
      <t>PROGRAMA</t>
    </r>
    <r>
      <rPr>
        <b/>
        <sz val="8"/>
        <rFont val="Arial"/>
        <family val="2"/>
      </rPr>
      <t>:        GESTION DEL MEDIO AMBIENTE</t>
    </r>
  </si>
  <si>
    <t xml:space="preserve"> AUMENTAR LA COBERTURA VEGETAL DEL 90% DE LOS PARQUES Y ZONAS DE PROTECCION DEL MUNICIPIO</t>
  </si>
  <si>
    <t xml:space="preserve">  PARQUES Y ZONAS DE PROTECCION REFORESTADAS</t>
  </si>
  <si>
    <t xml:space="preserve"> NUMERO DE PREDIOS ADQUIRIDOS</t>
  </si>
  <si>
    <t>ADQUISICION DE PREDIOS EN ZONAS DE RECARGA HIDRICA</t>
  </si>
  <si>
    <t>SEMBRAR 800 ARBOLES EN LAS ZONAS VERDES DEL MUNICIPIO</t>
  </si>
  <si>
    <t>NUMERO DE ARBOLES SEMBRADOS</t>
  </si>
  <si>
    <t>EDGAR RODRIGUEZ - JEFE DE PLANEACION    ALEXANDRA VILLALBA - UMATA</t>
  </si>
  <si>
    <t xml:space="preserve"> SENSIBILIZAR AL 20% DE LA POBLACION EN MANEJO Y CONSERVACION DEL MEDIO AMBIENTE  </t>
  </si>
  <si>
    <t>PORCENTAJE DE POBLACION SENSIBILIZADA</t>
  </si>
  <si>
    <t>IMPLEMENTAR UN PROGRAMA ANUAL DE EDUCACION AMBIENTAL A LA COMUNIDAD</t>
  </si>
  <si>
    <t>PROGRAMA IMPLEMENTADO</t>
  </si>
  <si>
    <t>SECTOR : PREVENCION DE DESASTRES</t>
  </si>
  <si>
    <r>
      <t>PROGRAMA</t>
    </r>
    <r>
      <rPr>
        <b/>
        <sz val="8"/>
        <rFont val="Arial"/>
        <family val="2"/>
      </rPr>
      <t>:        GESTION DEL RIESGO</t>
    </r>
  </si>
  <si>
    <r>
      <t>OBJETIVOS</t>
    </r>
    <r>
      <rPr>
        <sz val="9"/>
        <rFont val="Arial"/>
        <family val="2"/>
      </rPr>
      <t xml:space="preserve">:   GARANTIZAR LA PREVENCION DEL RIESGO Y LA ATENCION OPORTUNA A LAS EMERGENCIAS Y DESASTRES OCURRIDOS EN EL MUNICIPIO, PARA LA PROTECCION A LAS FAMILIAS AFECTADAS  </t>
    </r>
  </si>
  <si>
    <t xml:space="preserve"> ATENDER OPORTUNAMENTE EL  100% DE LAS EMERGENCIAS PRESENTADAS EN EL MUNICIPIO</t>
  </si>
  <si>
    <t>PORCENTAJE DE EMERGENCIAS ATENDIDAS</t>
  </si>
  <si>
    <t>REALIZAR 4 CAPACITACIONES EN GESTION DEL RIESGO EN EL MUNICIPIO</t>
  </si>
  <si>
    <t>NUMERO DE CAPACITACIONES REALIZADAS</t>
  </si>
  <si>
    <t>GESTION DEL RIESGO</t>
  </si>
  <si>
    <t>Capacitaciones</t>
  </si>
  <si>
    <t>APOYAR LOS ORGANISMOS DE SOCORRO DEL MUNICIPIO</t>
  </si>
  <si>
    <t>NUMERO DE ORGANISMOS DE SOCORRO APOYADOS</t>
  </si>
  <si>
    <t>APOYO ORGANISMOS DE SOCORRO</t>
  </si>
  <si>
    <t>FORTALECER EL CLOPAD PARA LA ATENCION DE EMERGENCIAS</t>
  </si>
  <si>
    <t>COMITÉ LOCAL REACTIVADO Y FORTALECIDO</t>
  </si>
  <si>
    <t>Organismos</t>
  </si>
  <si>
    <t>FORTALECIMIENTO CONSEJO MUNICICIPAL PARA LA GESTION DEL RIESGO</t>
  </si>
  <si>
    <t>EJE: POLITICO ADMINISTRATIVO</t>
  </si>
  <si>
    <t>SECTOR : SEGURIDAD Y CONVIVENCIA</t>
  </si>
  <si>
    <r>
      <t>PROGRAMA</t>
    </r>
    <r>
      <rPr>
        <b/>
        <sz val="8"/>
        <rFont val="Arial"/>
        <family val="2"/>
      </rPr>
      <t>:        SEGURIDAD PARTICIPATIVA Y CONVIVENCIA PACIFICA</t>
    </r>
  </si>
  <si>
    <t>OBJETIVO DEL EJE / DIMENSIÓN: MEJORAR EL DESEMPEÑO INTEGRAL DEL MUNICIPIO Y LA CALIDAD EN LA PRESTACION DE LOS SERVICIOS A LA COMUNIDAD, COMO GARANTIA DE UN GOBIERNO EFICIENTE Y DE CARA A LA GENTE</t>
  </si>
  <si>
    <r>
      <t>OBJETIVOS</t>
    </r>
    <r>
      <rPr>
        <sz val="9"/>
        <rFont val="Arial"/>
        <family val="2"/>
      </rPr>
      <t>:   FORTALECER LA SEGURIDAD Y CONVIVENCIA CIUDADANA EN TODOS LOS SECTORES DEL MUNICIPIO</t>
    </r>
  </si>
  <si>
    <t>DISMINUIR EN UN 20% EL NUMERO DE DELITOS DE MAYOR IMPACTO</t>
  </si>
  <si>
    <t>NUMERO DE DELITOS DE MAYOR IMPACTO DISMINUIDOS</t>
  </si>
  <si>
    <t>FORTALECER EL FONDO DE SEGURIDAD</t>
  </si>
  <si>
    <t>FONDO FORTALECIDO</t>
  </si>
  <si>
    <t>FONDO DE SEGURIDAD</t>
  </si>
  <si>
    <t>SECTOR : DESARROLLO COMUNITARIO</t>
  </si>
  <si>
    <r>
      <t>PROGRAMA</t>
    </r>
    <r>
      <rPr>
        <b/>
        <sz val="8"/>
        <rFont val="Arial"/>
        <family val="2"/>
      </rPr>
      <t>:        CONSTRUYENDO DEMOCRACIA PARTICIPATIVA</t>
    </r>
  </si>
  <si>
    <r>
      <t>OBJETIVOS</t>
    </r>
    <r>
      <rPr>
        <sz val="9"/>
        <rFont val="Arial"/>
        <family val="2"/>
      </rPr>
      <t>:   PROPICIAR Y FORTALECER ESPACIOS DE PARTICIPACION CIUDADANA, PARA ACERCAR A LA ADMINISTRACION MUNICIPAL A TODOS LOS SECTORES DE LA COMUNIDAD</t>
    </r>
  </si>
  <si>
    <t xml:space="preserve">APOYAR EL 100% DE LAS INICIATIVAS DEMOCRATICAS MEDIANTE EL FORTALECIMIENTO Y APOYO A LAS JUNTAS DE ACCION COMUNAL   </t>
  </si>
  <si>
    <t>HERNANDO ACEVEDO - SECRETARIO DE DESPACHO         EDGAR RODRIGUEZ - JEFE DE PLANEACION</t>
  </si>
  <si>
    <t>PORCENTAJE DE JUNTAS DE ACCION COMUNAL APOYADAS</t>
  </si>
  <si>
    <t>APOYAR EL 100% DE LOS CONSEJOS, JUNTAS DE ACCION COMUNAL Y VEEDURIAS CIUDADANAS</t>
  </si>
  <si>
    <t>PORCENTAJE DE JUNTAS Y CONCEJOS APOYADAS</t>
  </si>
  <si>
    <t>Juntas</t>
  </si>
  <si>
    <t>APOYO JUNTAS DE ACCION COMUNAL</t>
  </si>
  <si>
    <t>DESARROLLAR UN ENCUENTRO ANUAL DE PARTICIPACION CIUDADANA Y CONTROL SOCIAL</t>
  </si>
  <si>
    <t>ENCUENTRO ANUAL DE PARTICIPACION SOCIAL</t>
  </si>
  <si>
    <t>ENCUENTROS DE PARTICIPACION REALIZADOS</t>
  </si>
  <si>
    <t>SECTOR : FORTALECIMIENTO INSTITUCIONAL</t>
  </si>
  <si>
    <r>
      <t>PROGRAMA</t>
    </r>
    <r>
      <rPr>
        <b/>
        <sz val="8"/>
        <rFont val="Arial"/>
        <family val="2"/>
      </rPr>
      <t>:        MODERNIZACION Y EFICIENCIA ADMINISTRATIVA</t>
    </r>
  </si>
  <si>
    <r>
      <t>OBJETIVOS</t>
    </r>
    <r>
      <rPr>
        <sz val="9"/>
        <rFont val="Arial"/>
        <family val="2"/>
      </rPr>
      <t xml:space="preserve">:  </t>
    </r>
  </si>
  <si>
    <t>MEJORAR EL NIVEL DE MODERNIZACION Y SISTEMATIZACION DE LAS DEPENDENCIAS ADMINISTRATIVAS</t>
  </si>
  <si>
    <t xml:space="preserve">  DEPENDENCIAS SISTEMATIZADAS</t>
  </si>
  <si>
    <t>DOTACION, ACTUALIZACION Y MEJORAMIENTO DE LOS EQUIPOS Y HERRAMIENTAS TECNOLOGICAS EN LA ADMINISTRACION</t>
  </si>
  <si>
    <t xml:space="preserve"> PORCENTAJE DE EQUIPOS Y HERRAMIENTAS ACTUALIZADAS</t>
  </si>
  <si>
    <t>ACTUALIZACION HERRAMIENTAS TECNOLOGICAS</t>
  </si>
  <si>
    <t>Computadores</t>
  </si>
  <si>
    <t>MEJORAR EL INDICE DE DESEMPEÑO INTEGRAL</t>
  </si>
  <si>
    <t>INDICE DE DESEMPEÑO INTEGRAL MEJORADO</t>
  </si>
  <si>
    <t>REALIZAR 10 CAPACITACIONES EN GESTION PUBLICA A LOS FUNCIONARIOS DE LA ADMINISTRACION MUNICIPAL</t>
  </si>
  <si>
    <t>CAPACITACIONES GESTION PUBLICA</t>
  </si>
  <si>
    <t>ACTUALIZACION Y SEGUIMIENTO AL MECI</t>
  </si>
  <si>
    <t>MODELO ESTANDAR DE CONTROL INTERNO</t>
  </si>
  <si>
    <t>HERRAMIENTAS FORTALECIDAS</t>
  </si>
  <si>
    <t>FORTALECIMIENTO DEL BANCO MUNICIPAL DE PROYECTOS</t>
  </si>
  <si>
    <t>BANCO MUN ICIPAL DE PROYECTOS</t>
  </si>
  <si>
    <t>BANCO MUNICIPAL DE PROYECTOS FORTALECIDO</t>
  </si>
  <si>
    <t>FORMULACION Y SEGUIMIENTO DEL PLAN DE DESARROLLO MUNICIPAL</t>
  </si>
  <si>
    <t>PLAN FORMULADO Y EVALUADO</t>
  </si>
  <si>
    <t>PLAN DE DESARROLLO MUNICIPAL</t>
  </si>
  <si>
    <t>DESARROLLAR 12 ASESORIAS PARA EL FORTALECIMIENTO DE LA GESTION INSTITUCIONAL DE LA ADMINISTRACION MUNICIPAL</t>
  </si>
  <si>
    <t>NUMERO DE PROGRAMAS DESARROLLADOS</t>
  </si>
  <si>
    <t>Banco</t>
  </si>
  <si>
    <t>Asesorias</t>
  </si>
  <si>
    <t>ASESORIAS PARA EL FORTALECIMIENTO DE LA GESTION INSTITUCIONAL</t>
  </si>
  <si>
    <t>HERNANDO ACEVEDO - SECRETARIO DE DESPACHO          EDGAR RODRIGUEZ - JEFE DE PLANEACION</t>
  </si>
  <si>
    <t>957 (I, A)</t>
  </si>
  <si>
    <t>1924 (PI, I, AD, JUV)</t>
  </si>
  <si>
    <t>280 (AD, JUV,AD, MUJERES)</t>
  </si>
  <si>
    <t>10306 (TODA LA POBLACIOON)</t>
  </si>
  <si>
    <t>1924 (PI,I,AD,JUV)</t>
  </si>
  <si>
    <t>1924 (PI, I, AD, JUV,)</t>
  </si>
  <si>
    <t>Proyectos</t>
  </si>
  <si>
    <t>Proyecto</t>
  </si>
  <si>
    <t>1122 (PI)</t>
  </si>
  <si>
    <t>Auditorias</t>
  </si>
  <si>
    <t>Centros educativos</t>
  </si>
  <si>
    <t>Centros Educativos</t>
  </si>
  <si>
    <t>Estrategia</t>
  </si>
  <si>
    <t>530 (Familias)</t>
  </si>
  <si>
    <t xml:space="preserve">FAIBERT GARCIA </t>
  </si>
  <si>
    <t>100 (TODA LA POBLACION)</t>
  </si>
  <si>
    <t xml:space="preserve">NURY MONSALVE </t>
  </si>
  <si>
    <t xml:space="preserve">HERNANDO ACEVEDO </t>
  </si>
  <si>
    <t>3405 (PI, I, AD)</t>
  </si>
  <si>
    <t xml:space="preserve">NUBIA SUAREZ </t>
  </si>
  <si>
    <t>3229 (AD, JUVENTUD)</t>
  </si>
  <si>
    <t>2082 (JUVENTUD)</t>
  </si>
  <si>
    <t>3229 (AD, JUV)</t>
  </si>
  <si>
    <t xml:space="preserve">ANA BAYONA </t>
  </si>
  <si>
    <t xml:space="preserve">CLAUDIA PATRICIA RIOS </t>
  </si>
  <si>
    <t>318 (MUJERES)</t>
  </si>
  <si>
    <t>111 (VCA)</t>
  </si>
  <si>
    <t>519 (DISCAP)</t>
  </si>
  <si>
    <t>1983 (AD, AD MAYORES)</t>
  </si>
  <si>
    <t>530 (FAMILIAS)</t>
  </si>
  <si>
    <t>1366 (FAMILIAS)</t>
  </si>
  <si>
    <t>FAIBERT GARCIA</t>
  </si>
  <si>
    <t xml:space="preserve">EDILBERTO MEDINA </t>
  </si>
  <si>
    <t>ANA BAYONA</t>
  </si>
  <si>
    <t>2589 (TODA LA POBLACION)</t>
  </si>
  <si>
    <t>ALEXANDRA VILLALBA</t>
  </si>
  <si>
    <t xml:space="preserve">EDGAR RODRIGUEZ </t>
  </si>
  <si>
    <t>8659 (TODA LA POBLACION)</t>
  </si>
  <si>
    <t>Und</t>
  </si>
  <si>
    <t>Km</t>
  </si>
  <si>
    <t>266 (FAMILIAS)</t>
  </si>
  <si>
    <t xml:space="preserve">LUIS MORA </t>
  </si>
  <si>
    <t>80 (FAMILIAS)</t>
  </si>
  <si>
    <t>Predios</t>
  </si>
  <si>
    <t>Programa</t>
  </si>
  <si>
    <t>33 (FUNCIONARIOS)</t>
  </si>
  <si>
    <t>1252 (PI, I, AD, JUV)</t>
  </si>
  <si>
    <t>Grupos</t>
  </si>
  <si>
    <t>PERSONAS</t>
  </si>
  <si>
    <t>COLOMBIA MAYOR</t>
  </si>
  <si>
    <t>MEJORAR LA CALIDAD DE VIDA DEL ADULTO MAYOR</t>
  </si>
  <si>
    <t>NUERO DE ADULTOS MAYORES BENEFICIADOS</t>
  </si>
  <si>
    <t>APOYAR UN PROGRAMA DE ATENCION INTEGRAL A LA PRIMERA INFANCIA, INFANCIA Y ADOLESCENCIA</t>
  </si>
  <si>
    <t>PROGRAMA APOYADO</t>
  </si>
  <si>
    <t>META DE PRODUCTO 4</t>
  </si>
  <si>
    <t>Alumnos</t>
  </si>
  <si>
    <t>1500 (i,A,J)</t>
  </si>
  <si>
    <t xml:space="preserve">APOYAR LA PREPARACION EN PRUEBAS ICFES AL 100% DE LOS ESTUDIANTES DE LOS GRADOS 3,5,9,10,Y 11 </t>
  </si>
  <si>
    <t>863 ( I, AD, JUV)</t>
  </si>
  <si>
    <t>863 (AD, JUV)</t>
  </si>
  <si>
    <t>Disminucion mortalidad niños menores de 5 años</t>
  </si>
  <si>
    <t>REUNIONES</t>
  </si>
  <si>
    <t>LIDIS TERREROS</t>
  </si>
  <si>
    <t>111(VCA)</t>
  </si>
  <si>
    <t>COBERTURA DEL SERVICIO DE ALCANTARILLADO EN LA ZONA URBANA</t>
  </si>
  <si>
    <t>ADQUIRIR Y/ O MANTENER 3 MAQUINAS PARA EL MEJORAMIENTO DE VIAS</t>
  </si>
  <si>
    <t>metros</t>
  </si>
  <si>
    <t>Arboles</t>
  </si>
  <si>
    <t>Apoyo</t>
  </si>
  <si>
    <t>INFORME</t>
  </si>
  <si>
    <t>Contratos</t>
  </si>
  <si>
    <t>Mercados</t>
  </si>
  <si>
    <t>CONSTRUCCION Y DOTACION COLEGIO MUNICIPAL</t>
  </si>
  <si>
    <t>NUMERO DE INSTITUCIONES EDUCATIVAS CONSTRUIDAS</t>
  </si>
  <si>
    <t>CONSTRUIDO Y DOTADO EL  COLEGIO MUNICIPAL</t>
  </si>
  <si>
    <t>REDUCIR LA TASA DE ANALFABETISMO EN PERSONAS DE 5 A 25 AÑOS</t>
  </si>
  <si>
    <t>Henando Acevedo - Secretario de despacho</t>
  </si>
  <si>
    <t>CAMPAÑA DE ALFABETIZACION</t>
  </si>
  <si>
    <t>Fortalecer el programa de educacion para adultos</t>
  </si>
  <si>
    <t>Numero de programas fortalecidos</t>
  </si>
  <si>
    <t>ADULTOS</t>
  </si>
  <si>
    <t xml:space="preserve"> (ADULTOS )</t>
  </si>
  <si>
    <t>Colegio</t>
  </si>
  <si>
    <t>APOYAR LOS HOGARES DE EDUCACION Y ATENCION A LA PRIMERA INFANCIA</t>
  </si>
  <si>
    <t>HOGARES COMUNITARIOS APOYADOS</t>
  </si>
  <si>
    <t>CAPACITAR 100 MUJERES EN EMPRENDIMIENTO Y GENERACION DE EMPLEO</t>
  </si>
  <si>
    <t>NUMERO DE MUJERES CAPACITADAS</t>
  </si>
  <si>
    <t>CAPACITACION EN EMPRENDIMIENTO Y GENERACION DE EMPLEO</t>
  </si>
  <si>
    <t>ADQUISICION, CONSTRUCCION Y MANTENIMIENTO DE 4 PARQUES INFANTILES</t>
  </si>
  <si>
    <t>PARQUES INFANTILES CONSTRUIDOS Y MANTENIDOS</t>
  </si>
  <si>
    <t>Parques</t>
  </si>
  <si>
    <t>IMPLEMENTACION DE PROYECTOS PRODUCTIVOS EN MANGO CITRICOS SABILA Y CACAO</t>
  </si>
  <si>
    <t>PROYECTO PRODUCTIVO IMPLEMENTADO</t>
  </si>
  <si>
    <t>PROYECTOS AGROPECUARIOS PRODUCTIVOS</t>
  </si>
  <si>
    <t>VIVERO MUNICIPAL</t>
  </si>
  <si>
    <t>FORTALECIMIENTO DEL VIVERO MUNICIPAL Y GRANJA INTEGRAL</t>
  </si>
  <si>
    <t>VIVERO MUNICIPAL FORTALECIDO</t>
  </si>
  <si>
    <t>APOYAR 4 MIPYMES Y/O ASOCIACIONES DEL MUNICIPIO</t>
  </si>
  <si>
    <t>MUMERO DE MIPYMES APOYADAS</t>
  </si>
  <si>
    <t>APOYO MIPYMES DEL MUNICIPIO</t>
  </si>
  <si>
    <t>Mipymes</t>
  </si>
  <si>
    <t>100 PERSONAS CAPACITADAS PARA EL TRABAJO PRODUCTIVO Y EMPRESARIAL</t>
  </si>
  <si>
    <t>NUMERO DE PERSONAS CAPACITADAS</t>
  </si>
  <si>
    <t>CAPACITACION EN TRABAJO PRODUCTIVO Y EMPRESARIAL</t>
  </si>
  <si>
    <t>APOYAR 2 INICIATIVAS DE INNOVACION TECNOLOGICA Y CIENTIFICA</t>
  </si>
  <si>
    <t>NUMERO DE INICIATIVAS APOYADAS</t>
  </si>
  <si>
    <t>CIENCIA Y TECNOLOGIA</t>
  </si>
  <si>
    <t>Iniciativas</t>
  </si>
  <si>
    <t>M2</t>
  </si>
  <si>
    <t>REALIZAR 10 ESTUDIOS, DISEÑOS Y/O INTERVENTORIAS PARA CONSTRUCCION Y MEJORAMIENTO DE VIAS</t>
  </si>
  <si>
    <t xml:space="preserve">  NUMERO DE DISEÑOS E INTERVENTORIAS REALIZADAS</t>
  </si>
  <si>
    <t>Estudios</t>
  </si>
  <si>
    <t>GESTIONAR EL MEJORAMIENTO DE 30 KM DE VIAS REGIONALES</t>
  </si>
  <si>
    <t>VIAS REGIONALES</t>
  </si>
  <si>
    <t>KILOMETROS DE VIAS REGIONALES MEJORADAS</t>
  </si>
  <si>
    <t>CREACION DE LA SECRETARIA DE TRANSITO Y MOVILIDAD</t>
  </si>
  <si>
    <t>SECRETARIA DE TRANSITO Y MOVILIDAD CREADA</t>
  </si>
  <si>
    <t>PROTEGER, ADECUAR Y MANTENER 3 BIENES DE USO PUBLICO DEL MUNICIPIO</t>
  </si>
  <si>
    <t>NUMERO DE ESCENARIOS DE ESPACIOS PUBLICOS MEJORADOS</t>
  </si>
  <si>
    <t>ADECUACION BIENES USO PUBLICO</t>
  </si>
  <si>
    <t>Espacios</t>
  </si>
  <si>
    <t>EMBELLECIMIENTO DE 10 PARQUES Y ZONAS VERDES</t>
  </si>
  <si>
    <t>NUMERO DE PARQUES EMBELLECIDOS</t>
  </si>
  <si>
    <t>PARQUES Y ZONAS VERDES</t>
  </si>
  <si>
    <t>REFORESTACION URBANA</t>
  </si>
  <si>
    <t>ACONDICIONAR EL 100% DE LOS CENTROS EDUCATIVOS PARA LAS TICS</t>
  </si>
  <si>
    <t>PROGRAMA DE ATENCION INTEGRAL A LA PRIMERA INFANCIA INFANCIA Y ADOLESCENCIA</t>
  </si>
  <si>
    <t>,</t>
  </si>
  <si>
    <t>GUSTAVO VILLAMIL</t>
  </si>
  <si>
    <t>GISELA AVILA</t>
  </si>
  <si>
    <t>EDGAR RODRIGUEZ - JEFE DE PLANEACION  GISELA AVILA - INSPECTORA DE POLICIA</t>
  </si>
  <si>
    <t>SECRETARIA DE TRANSITO Y MOVILIDAD</t>
  </si>
  <si>
    <t>EDGAR RODRIGUEZ - JEFE DE PLANEACION  LUIS MORA - JEFE OBRAS PUBLICAS</t>
  </si>
  <si>
    <t xml:space="preserve"> AUMENTAR LA COBERTURA DE ACUEDUCTO RURAL</t>
  </si>
  <si>
    <t xml:space="preserve"> AUMENTAR LA COBERTURA DE ALCANTARILLADO RURAL</t>
  </si>
  <si>
    <t>IMPLEMENTACION Y SEGUIMIENTO DEL 20% DE PSMV DEL MUNICIPIO</t>
  </si>
  <si>
    <t>PORCENTAJE DE PSMV EJECUTADO</t>
  </si>
  <si>
    <t>IMPLEMENTACION Y SEGUIMIENTO PSMV</t>
  </si>
  <si>
    <t>PORCENTAJE DE PLAN IMPLEMENTADO</t>
  </si>
  <si>
    <t>CONSTRUCCION DE 50 UNIDADES SANITARIAS EN ZONA RURAL DEL MUNICIPIO</t>
  </si>
  <si>
    <t>NUMERO DE UNIDADES SANITARIAS CONSTRUIDAS</t>
  </si>
  <si>
    <t>Unidades</t>
  </si>
  <si>
    <t xml:space="preserve"> AMPLIAR LA COBERTURA DEL ALUMBRADO PUBLICO URBANO EN UN 100%</t>
  </si>
  <si>
    <t>COBERTURA DEL SERVICIO EN LA ZONA URBANA</t>
  </si>
  <si>
    <t>FUNCIONAMIENTO DEL 100% DEL ALUMBRADO PUBLICO ZONA URBANA</t>
  </si>
  <si>
    <t>PORCENTAJE DE ALUMBRADO PUBLICO EN ZONA URBANA FUNCIONANDO</t>
  </si>
  <si>
    <t>Porcentaje</t>
  </si>
  <si>
    <t>CONSTRUCCION DE 100 VIS EN LA ZONA URBANA</t>
  </si>
  <si>
    <t>VIVIENDAS CONSTRUIDAS AREA URBANA</t>
  </si>
  <si>
    <t>CONSTRUCCION VIVIENDAS DE INTERES SOCIAL</t>
  </si>
  <si>
    <t xml:space="preserve"> DISMINUIR EN UN 5%  LOS HOGARES CON DEFICIT CUALITATIVO DE VIVIENDA</t>
  </si>
  <si>
    <t>APOYAR LA LEGALIZACION DE 37 PREDIOS URBANOS Y RURALES</t>
  </si>
  <si>
    <t>NUMERO DE PREDIOS LEGALIZADOS</t>
  </si>
  <si>
    <t>LEGALIZACION DE PREDIOS</t>
  </si>
  <si>
    <t>ADQUIRIR Y/O PROTEGER UN PREDIO EN ZONAS DE RECARGA HIDRICA</t>
  </si>
  <si>
    <t>REFORESTAR, PROTEGER Y RECUPERAR 20 HECTAREAS DE ZONAS DE PROTECCION</t>
  </si>
  <si>
    <t>NUMERO DE HECTAREAS REFORESTADAS Y RESTAURADAS</t>
  </si>
  <si>
    <t>Hectareas</t>
  </si>
  <si>
    <t>IMPLEMENTAR EL PLAN DE MANEJO AMBIENTAL DEL MUNICIPIO</t>
  </si>
  <si>
    <t>PLAN DE MANEJO AMBIENTAL</t>
  </si>
  <si>
    <t>APOYAR LA REALIZACION DE 2 PRAES</t>
  </si>
  <si>
    <t>NUMERO DE PRAES APOYADOS</t>
  </si>
  <si>
    <t>REUBICACION DE 10 FAMILIAS  EN ZONAS DE ALTO RIESGO</t>
  </si>
  <si>
    <t>NUMERO DE FAMILIAS REUBICADAS</t>
  </si>
  <si>
    <t>REUBICACION FAMILIAS ZONAS DE RIESGO</t>
  </si>
  <si>
    <t>DISEÑAR Y CONSTRUIR 2 OBRAS PARA LA RECUPERACION Y PROTECCION ZONAS DE ALTO RIESGO</t>
  </si>
  <si>
    <t>NUMERO DE OBRAS DISEÑADAS Y CONSTRUIDAS</t>
  </si>
  <si>
    <t>OBRAS HIDRAULICAS MARGEN IZQUIERDA RIO BOGOTA</t>
  </si>
  <si>
    <t xml:space="preserve">Fortalecer el programa </t>
  </si>
  <si>
    <t>(JOVENES Y ADULTOS)</t>
  </si>
  <si>
    <t>PROGRAMA GENERACIONES CON BIENESTAR,NIÑAS NIÑOS Y ADOLECENTES</t>
  </si>
  <si>
    <t>NIÑAS,NIÑOS,ADOLECENTES</t>
  </si>
  <si>
    <t>PROGRAMA DE SEGURIDAD ALIMENTARIA (DESAYUNOS INFANTILES CON AMOR)</t>
  </si>
  <si>
    <t>INFORMES Y EVIDENCIA FOTOGRAFUCA</t>
  </si>
  <si>
    <t>CONTRATO DE PRESTACION DE SERVICIOS N  PARA LA ACTUALIZACION DEL BANCO DE PROYECTOS DEL MUNICIPIO</t>
  </si>
  <si>
    <t>SUMINISTRO KIT ESCOLAR A LA POBLACION ESCOLAR DE LA INSTITUCION EDUCATIVA MIGUEL UNIA</t>
  </si>
  <si>
    <t>GRUPOS JUVENILES CREATIVOS</t>
  </si>
  <si>
    <t>PREPARACION PRUEBAS ICFES</t>
  </si>
  <si>
    <t>APOYO ESTUDIANTES EDUCACION TECNICA, TECNOLOGICA Y SUPERIOR</t>
  </si>
  <si>
    <t>APOYAR UN PROGRAMA DE ATENCION NIÑOS,NIÑAS Y ADOLECENTES</t>
  </si>
  <si>
    <t>APOYO CLUBES JUVENILES</t>
  </si>
  <si>
    <t>PROGRAMA DE ASISTENCIA SOCIAL Y ALIMENTARIA (JUAN LUIS LONDOÑO DE LA CUESTA)</t>
  </si>
  <si>
    <t>MEJORAMIENTO Y MANTENIMIENTO DE PARQUES INFANTILES</t>
  </si>
  <si>
    <t>ESTUDIOS Y DISEÑOS MALLA VIAL</t>
  </si>
  <si>
    <t>AMPLIACION COBERTURA ALUMBRADO PUBLICO</t>
  </si>
  <si>
    <t>EDUCACION AMBIENTAL A LA COMUNIDAD (PROCEDA)</t>
  </si>
  <si>
    <t>PROYECTOS AMBIENTALES ESCOLARES (PRAES)</t>
  </si>
  <si>
    <t>COMPONENTE DE EFICACIA - PLAN DE ACCIÒN - VIGENCIA  2014</t>
  </si>
  <si>
    <t>META  VIGENCIA(2014)</t>
  </si>
  <si>
    <t>META  VIGENCIA (2014)</t>
  </si>
  <si>
    <t>META  VIGENCIA4(2014)</t>
  </si>
  <si>
    <t>5.85%</t>
  </si>
  <si>
    <t>0.25%</t>
  </si>
  <si>
    <t>HOGARES DE EDUCACION Y ATENCION A LA PRIMERA INFANCIA</t>
  </si>
  <si>
    <t>APOYAR LOS CLUBES JUVENILES</t>
  </si>
  <si>
    <t>CLUBES JUVENILES APOYADOS</t>
  </si>
  <si>
    <t>BRINDAR UN SUBSIDIO INDIRECTO ECONOMICO DE 75,000 MIL PESOS CADA MES A 55 ADULTOS MAYORES VULNERABLES</t>
  </si>
  <si>
    <t>CONSTRUCCION Y ADECUACION CONCHA ACUSTICA</t>
  </si>
  <si>
    <t>Escenario</t>
  </si>
  <si>
    <t>CONSTRUCCION Y ADECUACION ESCENARIO CULTURAL</t>
  </si>
  <si>
    <t>NUMERO DE ESCENARIOS ADECUADOS O CONSTRUIDOS</t>
  </si>
  <si>
    <t>PEATOIZACION PARQUE PRINCIPAL</t>
  </si>
  <si>
    <t>PEATONIZACION Y EMBELLECIMIENTO DE LA ZONA ALEDAÑA AL PARQUE PRINCIPAL</t>
  </si>
  <si>
    <t>PORCENTAJE DE VIAS PEATONIZADAS</t>
  </si>
  <si>
    <t>ADECUACION PLAZA DE MERCADO</t>
  </si>
  <si>
    <t>Plaza</t>
  </si>
  <si>
    <t>RESTAURACION DE LA PLAZA DE MERCADO</t>
  </si>
  <si>
    <t>PLAZA DE MERCADO RESTAURADA</t>
  </si>
  <si>
    <t>CONSTRUCCION PTAR SECTOR ASIVIVIR</t>
  </si>
  <si>
    <t>Uind</t>
  </si>
  <si>
    <t>CONSTRUCCION Y/O MANTENIMIENTO PTAR Y ESTACIONES DE BOMBEO</t>
  </si>
  <si>
    <t>NUMERO DE PTAR CONSTRUIDAS Y/O MANTENIDAS</t>
  </si>
  <si>
    <t>REFORESTACION RURAL</t>
  </si>
  <si>
    <t>REALIZACION SIMULACRO EMERGENCIAS</t>
  </si>
  <si>
    <t>Actividad</t>
  </si>
  <si>
    <t>APOYAR LA ORGANIZACIÓN Y EJECUCION DE UN SIMULACRO</t>
  </si>
  <si>
    <t>SIMULACROS REALIZADOS</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</si>
</sst>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_);_(* \(#,##0\);_(* &quot;-&quot;??_);_(@_)"/>
    <numFmt numFmtId="181" formatCode="0.000"/>
    <numFmt numFmtId="182" formatCode="#,##0.000"/>
    <numFmt numFmtId="183" formatCode="[$$-240A]\ #,##0.00"/>
    <numFmt numFmtId="184" formatCode="_-* #,##0\ _€_-;\-* #,##0\ _€_-;_-* &quot;-&quot;??\ _€_-;_-@_-"/>
    <numFmt numFmtId="185" formatCode="#,##0.0"/>
    <numFmt numFmtId="186" formatCode="0.0%"/>
    <numFmt numFmtId="187" formatCode="0.000%"/>
    <numFmt numFmtId="188" formatCode="0.0000%"/>
    <numFmt numFmtId="189" formatCode="_(* #,##0.0_);_(* \(#,##0.0\);_(* &quot;-&quot;??_);_(@_)"/>
    <numFmt numFmtId="190" formatCode="_(* #,##0.000_);_(* \(#,##0.000\);_(* &quot;-&quot;??_);_(@_)"/>
    <numFmt numFmtId="191" formatCode="_(* #,##0.0000_);_(* \(#,##0.0000\);_(* &quot;-&quot;??_);_(@_)"/>
    <numFmt numFmtId="192" formatCode="_(* #,##0.00000_);_(* \(#,##0.00000\);_(*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
    <numFmt numFmtId="198" formatCode="0.000000E+00"/>
    <numFmt numFmtId="199" formatCode="0.0000000E+00"/>
    <numFmt numFmtId="200" formatCode="0.00000000E+00"/>
    <numFmt numFmtId="201" formatCode="0.000000000E+00"/>
    <numFmt numFmtId="202" formatCode="0.00000E+00"/>
    <numFmt numFmtId="203" formatCode="0.0000E+00"/>
    <numFmt numFmtId="204" formatCode="0.000E+00"/>
    <numFmt numFmtId="205" formatCode="[$-240A]dddd\,\ dd&quot; de &quot;mmmm&quot; de &quot;yyyy"/>
    <numFmt numFmtId="206" formatCode="[$-240A]hh:mm:ss\ AM/PM"/>
    <numFmt numFmtId="207" formatCode="_([$$-240A]\ * #,##0.00_);_([$$-240A]\ * \(#,##0.00\);_([$$-240A]\ * &quot;-&quot;??_);_(@_)"/>
    <numFmt numFmtId="208" formatCode="#,##0;[Red]#,##0"/>
    <numFmt numFmtId="209" formatCode="_(* #,##0.000000_);_(* \(#,##0.000000\);_(* &quot;-&quot;??_);_(@_)"/>
  </numFmts>
  <fonts count="61">
    <font>
      <sz val="11"/>
      <color theme="1"/>
      <name val="Calibri"/>
      <family val="2"/>
    </font>
    <font>
      <sz val="11"/>
      <color indexed="8"/>
      <name val="Calibri"/>
      <family val="2"/>
    </font>
    <font>
      <b/>
      <sz val="9"/>
      <name val="Tahoma"/>
      <family val="2"/>
    </font>
    <font>
      <sz val="10"/>
      <color indexed="8"/>
      <name val="Arial"/>
      <family val="2"/>
    </font>
    <font>
      <b/>
      <sz val="10"/>
      <name val="Arial"/>
      <family val="2"/>
    </font>
    <font>
      <sz val="10"/>
      <name val="Arial"/>
      <family val="2"/>
    </font>
    <font>
      <u val="single"/>
      <sz val="7.5"/>
      <color indexed="12"/>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11"/>
      <color indexed="8"/>
      <name val="Tahoma"/>
      <family val="2"/>
    </font>
    <font>
      <sz val="8"/>
      <color indexed="5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9"/>
      <color theme="1"/>
      <name val="Arial"/>
      <family val="2"/>
    </font>
    <font>
      <sz val="11"/>
      <color theme="1"/>
      <name val="Tahoma"/>
      <family val="2"/>
    </font>
    <font>
      <sz val="8"/>
      <color rgb="FF33330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49"/>
        <bgColor indexed="64"/>
      </patternFill>
    </fill>
    <fill>
      <patternFill patternType="solid">
        <fgColor indexed="15"/>
        <bgColor indexed="64"/>
      </patternFill>
    </fill>
    <fill>
      <patternFill patternType="solid">
        <fgColor indexed="11"/>
        <bgColor indexed="64"/>
      </patternFill>
    </fill>
    <fill>
      <patternFill patternType="solid">
        <fgColor indexed="41"/>
        <bgColor indexed="64"/>
      </patternFill>
    </fill>
    <fill>
      <patternFill patternType="gray125">
        <fgColor indexed="9"/>
      </patternFill>
    </fill>
    <fill>
      <patternFill patternType="solid">
        <fgColor indexed="9"/>
        <bgColor indexed="64"/>
      </patternFill>
    </fill>
    <fill>
      <patternFill patternType="gray125">
        <fgColor indexed="9"/>
        <bgColor indexed="9"/>
      </patternFill>
    </fill>
    <fill>
      <patternFill patternType="solid">
        <fgColor indexed="65"/>
        <bgColor indexed="64"/>
      </patternFill>
    </fill>
    <fill>
      <patternFill patternType="gray125">
        <fgColor indexed="9"/>
        <bgColor theme="0"/>
      </patternFill>
    </fill>
    <fill>
      <patternFill patternType="solid">
        <fgColor theme="0"/>
        <bgColor indexed="64"/>
      </patternFill>
    </fill>
    <fill>
      <patternFill patternType="solid">
        <fgColor indexed="3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medium"/>
      <bottom/>
    </border>
    <border>
      <left style="thin"/>
      <right style="thin"/>
      <top style="medium"/>
      <bottom/>
    </border>
    <border>
      <left style="thin"/>
      <right style="medium"/>
      <top style="medium"/>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medium"/>
      <top style="thin"/>
      <bottom>
        <color indexed="63"/>
      </bottom>
    </border>
    <border>
      <left>
        <color indexed="63"/>
      </left>
      <right style="thin"/>
      <top style="medium"/>
      <bottom>
        <color indexed="63"/>
      </bottom>
    </border>
    <border>
      <left/>
      <right style="thin"/>
      <top/>
      <bottom/>
    </border>
    <border>
      <left>
        <color indexed="63"/>
      </left>
      <right style="thin"/>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color indexed="63"/>
      </top>
      <bottom style="medium"/>
    </border>
    <border>
      <left style="thin"/>
      <right>
        <color indexed="63"/>
      </right>
      <top style="medium"/>
      <bottom style="medium"/>
    </border>
    <border>
      <left style="thin"/>
      <right style="thin"/>
      <top>
        <color indexed="63"/>
      </top>
      <bottom>
        <color indexed="63"/>
      </bottom>
    </border>
    <border>
      <left>
        <color indexed="63"/>
      </left>
      <right style="medium"/>
      <top>
        <color indexed="63"/>
      </top>
      <bottom style="medium"/>
    </border>
    <border>
      <left style="medium"/>
      <right>
        <color indexed="63"/>
      </right>
      <top>
        <color indexed="63"/>
      </top>
      <bottom style="medium"/>
    </border>
    <border>
      <left/>
      <right/>
      <top style="medium"/>
      <bottom/>
    </border>
    <border>
      <left style="medium"/>
      <right/>
      <top style="medium"/>
      <bottom/>
    </border>
    <border>
      <left style="thin"/>
      <right>
        <color indexed="63"/>
      </right>
      <top>
        <color indexed="63"/>
      </top>
      <bottom style="thin"/>
    </border>
    <border>
      <left style="medium"/>
      <right style="thin"/>
      <top>
        <color indexed="63"/>
      </top>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thin"/>
    </border>
    <border>
      <left>
        <color indexed="63"/>
      </left>
      <right style="thin"/>
      <top style="medium"/>
      <bottom style="thin"/>
    </border>
    <border>
      <left>
        <color indexed="63"/>
      </left>
      <right style="thin"/>
      <top style="thin"/>
      <bottom style="thin"/>
    </border>
    <border>
      <left style="medium"/>
      <right style="thin"/>
      <top>
        <color indexed="63"/>
      </top>
      <bottom>
        <color indexed="63"/>
      </bottom>
    </border>
    <border>
      <left style="thin"/>
      <right/>
      <top/>
      <bottom/>
    </border>
    <border>
      <left style="medium"/>
      <right style="thin"/>
      <top style="thin"/>
      <bottom style="thin"/>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style="medium"/>
      <right style="medium"/>
      <top>
        <color indexed="63"/>
      </top>
      <bottom style="thin"/>
    </border>
    <border>
      <left style="medium"/>
      <right style="thin"/>
      <top>
        <color indexed="63"/>
      </top>
      <bottom style="medium"/>
    </border>
    <border>
      <left/>
      <right style="medium"/>
      <top style="medium"/>
      <bottom/>
    </border>
    <border>
      <left style="medium"/>
      <right style="medium"/>
      <top style="thin"/>
      <bottom>
        <color indexed="63"/>
      </bottom>
    </border>
    <border>
      <left>
        <color indexed="63"/>
      </left>
      <right style="thin"/>
      <top>
        <color indexed="63"/>
      </top>
      <bottom style="thin"/>
    </border>
    <border>
      <left>
        <color indexed="63"/>
      </left>
      <right style="thin"/>
      <top style="thin"/>
      <bottom style="medium"/>
    </border>
    <border>
      <left>
        <color indexed="63"/>
      </left>
      <right style="medium"/>
      <top style="medium"/>
      <bottom style="thin"/>
    </border>
    <border>
      <left/>
      <right style="medium"/>
      <top/>
      <bottom/>
    </border>
    <border>
      <left style="thin"/>
      <right>
        <color indexed="63"/>
      </right>
      <top>
        <color indexed="63"/>
      </top>
      <bottom style="medium"/>
    </border>
    <border>
      <left style="medium"/>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thin"/>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bottom/>
    </border>
  </borders>
  <cellStyleXfs count="7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0" fillId="0" borderId="0" applyFont="0" applyFill="0" applyBorder="0" applyAlignment="0" applyProtection="0"/>
    <xf numFmtId="0" fontId="48" fillId="31" borderId="0" applyNumberFormat="0" applyBorder="0" applyAlignment="0" applyProtection="0"/>
    <xf numFmtId="177" fontId="5"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1" fillId="32" borderId="4"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936">
    <xf numFmtId="0" fontId="0" fillId="0" borderId="0" xfId="0" applyFont="1" applyAlignment="1">
      <alignment/>
    </xf>
    <xf numFmtId="0" fontId="7" fillId="0" borderId="0" xfId="0" applyFont="1" applyAlignment="1">
      <alignment/>
    </xf>
    <xf numFmtId="0" fontId="5" fillId="0" borderId="0" xfId="0" applyFont="1" applyAlignment="1">
      <alignment/>
    </xf>
    <xf numFmtId="0" fontId="5" fillId="0" borderId="0" xfId="0" applyFont="1" applyAlignment="1">
      <alignment horizontal="center" vertical="center" wrapText="1"/>
    </xf>
    <xf numFmtId="0" fontId="7" fillId="33" borderId="10" xfId="0" applyFont="1" applyFill="1" applyBorder="1" applyAlignment="1">
      <alignment horizontal="center" vertical="center" wrapText="1"/>
    </xf>
    <xf numFmtId="3" fontId="12" fillId="34" borderId="11" xfId="0" applyNumberFormat="1" applyFont="1" applyFill="1" applyBorder="1" applyAlignment="1" applyProtection="1">
      <alignment horizontal="center" vertical="center" textRotation="90" wrapText="1"/>
      <protection/>
    </xf>
    <xf numFmtId="3" fontId="12" fillId="34" borderId="12" xfId="0" applyNumberFormat="1" applyFont="1" applyFill="1" applyBorder="1" applyAlignment="1" applyProtection="1">
      <alignment horizontal="center" vertical="center" textRotation="90" wrapText="1"/>
      <protection/>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textRotation="90"/>
    </xf>
    <xf numFmtId="3" fontId="7" fillId="34" borderId="13" xfId="0" applyNumberFormat="1" applyFont="1" applyFill="1" applyBorder="1" applyAlignment="1">
      <alignment horizontal="center" vertical="center" textRotation="90"/>
    </xf>
    <xf numFmtId="3" fontId="7" fillId="34" borderId="14" xfId="0" applyNumberFormat="1" applyFont="1" applyFill="1" applyBorder="1" applyAlignment="1">
      <alignment horizontal="center" vertical="center" textRotation="90"/>
    </xf>
    <xf numFmtId="3" fontId="7" fillId="34" borderId="15" xfId="0" applyNumberFormat="1" applyFont="1" applyFill="1" applyBorder="1" applyAlignment="1">
      <alignment horizontal="center" vertical="center" textRotation="90"/>
    </xf>
    <xf numFmtId="0" fontId="7" fillId="36" borderId="16" xfId="0" applyFont="1" applyFill="1" applyBorder="1" applyAlignment="1">
      <alignment horizontal="center" vertical="center" textRotation="90"/>
    </xf>
    <xf numFmtId="0" fontId="7" fillId="36" borderId="14" xfId="0" applyFont="1" applyFill="1" applyBorder="1" applyAlignment="1">
      <alignment horizontal="center" vertical="center" textRotation="90"/>
    </xf>
    <xf numFmtId="0" fontId="7" fillId="36" borderId="15" xfId="0" applyFont="1" applyFill="1" applyBorder="1" applyAlignment="1">
      <alignment horizontal="center" vertical="center" textRotation="90" wrapText="1"/>
    </xf>
    <xf numFmtId="0" fontId="8" fillId="37" borderId="17" xfId="0" applyFont="1" applyFill="1" applyBorder="1" applyAlignment="1">
      <alignment horizontal="center" vertical="center"/>
    </xf>
    <xf numFmtId="0" fontId="8" fillId="37" borderId="18" xfId="0" applyFont="1" applyFill="1" applyBorder="1" applyAlignment="1">
      <alignment horizontal="center" vertical="center" wrapText="1"/>
    </xf>
    <xf numFmtId="0" fontId="11" fillId="37" borderId="18" xfId="0" applyFont="1" applyFill="1" applyBorder="1" applyAlignment="1">
      <alignment horizontal="center" vertical="center" wrapText="1"/>
    </xf>
    <xf numFmtId="0" fontId="7" fillId="37" borderId="18" xfId="0" applyFont="1" applyFill="1" applyBorder="1" applyAlignment="1">
      <alignment horizontal="center" vertical="center" wrapText="1"/>
    </xf>
    <xf numFmtId="3" fontId="7" fillId="34" borderId="17" xfId="0" applyNumberFormat="1" applyFont="1" applyFill="1" applyBorder="1" applyAlignment="1" applyProtection="1">
      <alignment horizontal="center" vertical="center" textRotation="90" wrapText="1"/>
      <protection locked="0"/>
    </xf>
    <xf numFmtId="3" fontId="7" fillId="38" borderId="18" xfId="0" applyNumberFormat="1" applyFont="1" applyFill="1" applyBorder="1" applyAlignment="1" applyProtection="1">
      <alignment horizontal="center" vertical="center" textRotation="90" wrapText="1"/>
      <protection locked="0"/>
    </xf>
    <xf numFmtId="3" fontId="7" fillId="34" borderId="18" xfId="0" applyNumberFormat="1" applyFont="1" applyFill="1" applyBorder="1" applyAlignment="1" applyProtection="1">
      <alignment horizontal="center" vertical="center" textRotation="90" wrapText="1"/>
      <protection locked="0"/>
    </xf>
    <xf numFmtId="3" fontId="8" fillId="34" borderId="18" xfId="0" applyNumberFormat="1" applyFont="1" applyFill="1" applyBorder="1" applyAlignment="1" applyProtection="1">
      <alignment horizontal="center" vertical="center" textRotation="90" wrapText="1"/>
      <protection locked="0"/>
    </xf>
    <xf numFmtId="0" fontId="8" fillId="36" borderId="18" xfId="0" applyFont="1" applyFill="1" applyBorder="1" applyAlignment="1" applyProtection="1">
      <alignment horizontal="center" vertical="center" textRotation="90" wrapText="1"/>
      <protection locked="0"/>
    </xf>
    <xf numFmtId="0" fontId="13" fillId="36" borderId="18" xfId="0" applyFont="1" applyFill="1" applyBorder="1" applyAlignment="1" applyProtection="1">
      <alignment horizontal="center" vertical="center" wrapText="1"/>
      <protection locked="0"/>
    </xf>
    <xf numFmtId="0" fontId="7" fillId="36" borderId="19" xfId="0" applyFont="1" applyFill="1" applyBorder="1" applyAlignment="1">
      <alignment wrapText="1"/>
    </xf>
    <xf numFmtId="0" fontId="14" fillId="0" borderId="20" xfId="0" applyFont="1" applyFill="1" applyBorder="1" applyAlignment="1">
      <alignment horizontal="left" vertical="center" wrapText="1"/>
    </xf>
    <xf numFmtId="0" fontId="7" fillId="39" borderId="20" xfId="0"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wrapText="1"/>
    </xf>
    <xf numFmtId="3" fontId="7" fillId="40" borderId="21" xfId="0" applyNumberFormat="1" applyFont="1" applyFill="1" applyBorder="1" applyAlignment="1" applyProtection="1">
      <alignment horizontal="center" vertical="center" textRotation="90" wrapText="1"/>
      <protection locked="0"/>
    </xf>
    <xf numFmtId="3" fontId="7" fillId="0" borderId="20" xfId="0" applyNumberFormat="1"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horizontal="center" vertical="center" textRotation="90" wrapText="1"/>
      <protection locked="0"/>
    </xf>
    <xf numFmtId="0" fontId="14" fillId="0" borderId="22" xfId="0" applyFont="1" applyFill="1" applyBorder="1" applyAlignment="1">
      <alignment horizontal="left" vertical="center" wrapText="1"/>
    </xf>
    <xf numFmtId="0" fontId="7" fillId="39" borderId="21" xfId="0" applyFont="1" applyFill="1" applyBorder="1" applyAlignment="1" applyProtection="1">
      <alignment horizontal="center" vertical="center" wrapText="1"/>
      <protection locked="0"/>
    </xf>
    <xf numFmtId="0" fontId="7" fillId="39" borderId="21"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7" fillId="39" borderId="24" xfId="0" applyFont="1" applyFill="1" applyBorder="1" applyAlignment="1">
      <alignment horizontal="center" vertical="center" wrapText="1"/>
    </xf>
    <xf numFmtId="0" fontId="7" fillId="0" borderId="24" xfId="0" applyFont="1" applyFill="1" applyBorder="1" applyAlignment="1">
      <alignment horizontal="center" vertical="center" wrapText="1"/>
    </xf>
    <xf numFmtId="3" fontId="7" fillId="40" borderId="24" xfId="0" applyNumberFormat="1" applyFont="1" applyFill="1" applyBorder="1" applyAlignment="1" applyProtection="1">
      <alignment horizontal="center" vertical="center" textRotation="90" wrapText="1"/>
      <protection locked="0"/>
    </xf>
    <xf numFmtId="3" fontId="7" fillId="0" borderId="24" xfId="0" applyNumberFormat="1" applyFont="1" applyFill="1" applyBorder="1" applyAlignment="1" applyProtection="1">
      <alignment horizontal="center" vertical="center" wrapText="1"/>
      <protection locked="0"/>
    </xf>
    <xf numFmtId="3" fontId="7" fillId="0" borderId="24" xfId="0" applyNumberFormat="1" applyFont="1" applyFill="1" applyBorder="1" applyAlignment="1" applyProtection="1">
      <alignment horizontal="center" vertical="center" textRotation="90" wrapText="1"/>
      <protection locked="0"/>
    </xf>
    <xf numFmtId="3" fontId="7" fillId="37" borderId="18" xfId="0" applyNumberFormat="1" applyFont="1" applyFill="1" applyBorder="1" applyAlignment="1">
      <alignment horizontal="center" vertical="center" textRotation="90" wrapText="1"/>
    </xf>
    <xf numFmtId="0" fontId="8" fillId="37" borderId="18" xfId="0" applyFont="1" applyFill="1" applyBorder="1" applyAlignment="1" applyProtection="1">
      <alignment horizontal="center" vertical="center" textRotation="90" wrapText="1"/>
      <protection locked="0"/>
    </xf>
    <xf numFmtId="0" fontId="8" fillId="37" borderId="19" xfId="0" applyFont="1" applyFill="1" applyBorder="1" applyAlignment="1" applyProtection="1">
      <alignment horizontal="center" vertical="center" textRotation="90" wrapText="1"/>
      <protection locked="0"/>
    </xf>
    <xf numFmtId="0" fontId="14" fillId="0" borderId="21" xfId="0" applyFont="1" applyFill="1" applyBorder="1" applyAlignment="1">
      <alignment horizontal="left" vertical="center" wrapText="1"/>
    </xf>
    <xf numFmtId="0" fontId="7" fillId="41" borderId="21" xfId="0" applyFont="1" applyFill="1" applyBorder="1" applyAlignment="1" applyProtection="1">
      <alignment horizontal="center" vertical="center" wrapText="1"/>
      <protection locked="0"/>
    </xf>
    <xf numFmtId="0" fontId="7" fillId="41" borderId="21" xfId="0" applyFont="1" applyFill="1" applyBorder="1" applyAlignment="1">
      <alignment horizontal="center" vertical="center" wrapText="1"/>
    </xf>
    <xf numFmtId="0" fontId="14" fillId="0" borderId="24" xfId="0" applyFont="1" applyFill="1" applyBorder="1" applyAlignment="1">
      <alignment horizontal="left" vertical="center" wrapText="1"/>
    </xf>
    <xf numFmtId="0" fontId="7" fillId="41" borderId="24" xfId="0" applyFont="1" applyFill="1" applyBorder="1" applyAlignment="1">
      <alignment horizontal="center" vertical="center" wrapText="1"/>
    </xf>
    <xf numFmtId="3" fontId="7" fillId="0" borderId="25" xfId="0" applyNumberFormat="1" applyFont="1" applyFill="1" applyBorder="1" applyAlignment="1" applyProtection="1">
      <alignment horizontal="center" vertical="center" textRotation="90" wrapText="1"/>
      <protection locked="0"/>
    </xf>
    <xf numFmtId="0" fontId="0" fillId="40" borderId="0" xfId="0" applyFill="1" applyAlignment="1">
      <alignment/>
    </xf>
    <xf numFmtId="3" fontId="7" fillId="37" borderId="18" xfId="0" applyNumberFormat="1" applyFont="1" applyFill="1" applyBorder="1" applyAlignment="1">
      <alignment vertical="center" textRotation="90" wrapText="1"/>
    </xf>
    <xf numFmtId="0" fontId="7" fillId="41" borderId="20" xfId="0" applyFont="1" applyFill="1" applyBorder="1" applyAlignment="1" applyProtection="1">
      <alignment horizontal="center" vertical="center" wrapText="1"/>
      <protection locked="0"/>
    </xf>
    <xf numFmtId="0" fontId="7" fillId="0" borderId="20" xfId="0" applyFont="1" applyFill="1" applyBorder="1" applyAlignment="1">
      <alignment horizontal="center" vertical="center" wrapText="1"/>
    </xf>
    <xf numFmtId="3" fontId="7" fillId="0" borderId="26" xfId="0" applyNumberFormat="1" applyFont="1" applyFill="1" applyBorder="1" applyAlignment="1" applyProtection="1">
      <alignment horizontal="center" vertical="center" textRotation="90" wrapText="1"/>
      <protection locked="0"/>
    </xf>
    <xf numFmtId="3" fontId="7" fillId="0" borderId="20" xfId="0" applyNumberFormat="1" applyFont="1" applyFill="1" applyBorder="1" applyAlignment="1" applyProtection="1">
      <alignment horizontal="center" vertical="center" textRotation="90" wrapText="1"/>
      <protection locked="0"/>
    </xf>
    <xf numFmtId="3" fontId="7" fillId="40" borderId="20" xfId="0" applyNumberFormat="1" applyFont="1" applyFill="1" applyBorder="1" applyAlignment="1" applyProtection="1">
      <alignment horizontal="center" vertical="center" textRotation="90" wrapText="1"/>
      <protection locked="0"/>
    </xf>
    <xf numFmtId="0" fontId="7" fillId="41" borderId="22" xfId="0" applyFont="1" applyFill="1" applyBorder="1" applyAlignment="1" applyProtection="1">
      <alignment horizontal="center" vertical="center" wrapText="1"/>
      <protection locked="0"/>
    </xf>
    <xf numFmtId="3" fontId="7" fillId="0" borderId="11" xfId="0" applyNumberFormat="1" applyFont="1" applyFill="1" applyBorder="1" applyAlignment="1" applyProtection="1">
      <alignment horizontal="center" vertical="center" textRotation="90" wrapText="1"/>
      <protection locked="0"/>
    </xf>
    <xf numFmtId="3" fontId="7" fillId="0" borderId="12" xfId="0" applyNumberFormat="1" applyFont="1" applyFill="1" applyBorder="1" applyAlignment="1" applyProtection="1">
      <alignment horizontal="center" vertical="center" textRotation="90" wrapText="1"/>
      <protection locked="0"/>
    </xf>
    <xf numFmtId="3" fontId="7" fillId="40" borderId="12" xfId="0" applyNumberFormat="1" applyFont="1" applyFill="1" applyBorder="1" applyAlignment="1" applyProtection="1">
      <alignment horizontal="center" vertical="center" textRotation="90" wrapText="1"/>
      <protection locked="0"/>
    </xf>
    <xf numFmtId="0" fontId="7" fillId="41" borderId="23" xfId="0" applyFont="1" applyFill="1" applyBorder="1" applyAlignment="1" applyProtection="1">
      <alignment horizontal="center" vertical="center" wrapText="1"/>
      <protection locked="0"/>
    </xf>
    <xf numFmtId="0" fontId="15" fillId="0" borderId="0" xfId="0" applyFont="1" applyAlignment="1">
      <alignment/>
    </xf>
    <xf numFmtId="0" fontId="0" fillId="0" borderId="0" xfId="0" applyAlignment="1">
      <alignment horizontal="center" vertical="center" wrapText="1"/>
    </xf>
    <xf numFmtId="0" fontId="3" fillId="0" borderId="0" xfId="0" applyFont="1" applyAlignment="1">
      <alignment/>
    </xf>
    <xf numFmtId="0" fontId="14" fillId="0" borderId="0" xfId="0" applyFont="1" applyFill="1" applyBorder="1" applyAlignment="1">
      <alignment horizontal="left" vertical="center" wrapText="1"/>
    </xf>
    <xf numFmtId="3" fontId="0" fillId="0" borderId="0" xfId="0" applyNumberFormat="1" applyAlignment="1">
      <alignment horizontal="center" vertical="center" wrapText="1"/>
    </xf>
    <xf numFmtId="1" fontId="0" fillId="0" borderId="0" xfId="0" applyNumberFormat="1" applyAlignment="1">
      <alignment horizontal="center" vertical="center" wrapText="1"/>
    </xf>
    <xf numFmtId="3" fontId="12" fillId="40" borderId="12" xfId="0" applyNumberFormat="1" applyFont="1" applyFill="1" applyBorder="1" applyAlignment="1" applyProtection="1">
      <alignment horizontal="center" vertical="center" textRotation="90" wrapText="1"/>
      <protection/>
    </xf>
    <xf numFmtId="3" fontId="12" fillId="40" borderId="27" xfId="0" applyNumberFormat="1" applyFont="1" applyFill="1" applyBorder="1" applyAlignment="1" applyProtection="1">
      <alignment horizontal="center" vertical="center" textRotation="90" wrapText="1"/>
      <protection/>
    </xf>
    <xf numFmtId="0" fontId="7" fillId="42" borderId="28" xfId="0" applyFont="1" applyFill="1" applyBorder="1" applyAlignment="1">
      <alignment horizontal="center" vertical="center" wrapText="1"/>
    </xf>
    <xf numFmtId="0" fontId="7" fillId="42" borderId="29" xfId="0" applyFont="1" applyFill="1" applyBorder="1" applyAlignment="1">
      <alignment horizontal="center" vertical="center" wrapText="1"/>
    </xf>
    <xf numFmtId="0" fontId="7" fillId="42" borderId="30" xfId="0" applyFont="1" applyFill="1" applyBorder="1" applyAlignment="1">
      <alignment horizontal="center" vertical="center" wrapText="1"/>
    </xf>
    <xf numFmtId="3" fontId="7" fillId="35" borderId="13" xfId="0" applyNumberFormat="1"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textRotation="90"/>
    </xf>
    <xf numFmtId="177" fontId="8" fillId="37" borderId="31" xfId="0" applyNumberFormat="1" applyFont="1" applyFill="1" applyBorder="1" applyAlignment="1">
      <alignment horizontal="center" vertical="center" wrapText="1"/>
    </xf>
    <xf numFmtId="0" fontId="8" fillId="37" borderId="13" xfId="0" applyFont="1" applyFill="1" applyBorder="1" applyAlignment="1">
      <alignment horizontal="center" vertical="center" wrapText="1"/>
    </xf>
    <xf numFmtId="0" fontId="8" fillId="37" borderId="14" xfId="0" applyFont="1" applyFill="1" applyBorder="1" applyAlignment="1" applyProtection="1">
      <alignment horizontal="center" vertical="center" textRotation="90" wrapText="1"/>
      <protection locked="0"/>
    </xf>
    <xf numFmtId="0" fontId="8" fillId="37" borderId="15" xfId="0" applyFont="1" applyFill="1" applyBorder="1" applyAlignment="1" applyProtection="1">
      <alignment horizontal="center" vertical="center" textRotation="90" wrapText="1"/>
      <protection locked="0"/>
    </xf>
    <xf numFmtId="9" fontId="7" fillId="35" borderId="14" xfId="63" applyFont="1" applyFill="1" applyBorder="1" applyAlignment="1" applyProtection="1">
      <alignment horizontal="center" vertical="center" wrapText="1"/>
      <protection locked="0"/>
    </xf>
    <xf numFmtId="0" fontId="0" fillId="0" borderId="0" xfId="0" applyAlignment="1">
      <alignment/>
    </xf>
    <xf numFmtId="9" fontId="7" fillId="35" borderId="14" xfId="63" applyFont="1" applyFill="1" applyBorder="1" applyAlignment="1">
      <alignment horizontal="center" vertical="center" textRotation="90"/>
    </xf>
    <xf numFmtId="186" fontId="7" fillId="35" borderId="14" xfId="63" applyNumberFormat="1" applyFont="1" applyFill="1" applyBorder="1" applyAlignment="1">
      <alignment horizontal="center" vertical="center" textRotation="90"/>
    </xf>
    <xf numFmtId="10" fontId="7" fillId="35" borderId="14" xfId="63" applyNumberFormat="1" applyFont="1" applyFill="1" applyBorder="1" applyAlignment="1">
      <alignment horizontal="center" vertical="center" textRotation="90"/>
    </xf>
    <xf numFmtId="0" fontId="8" fillId="37"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43" fontId="7" fillId="35" borderId="14" xfId="49" applyFont="1" applyFill="1" applyBorder="1" applyAlignment="1">
      <alignment horizontal="center" vertical="center" textRotation="90"/>
    </xf>
    <xf numFmtId="43" fontId="7" fillId="35" borderId="14" xfId="49" applyFont="1" applyFill="1" applyBorder="1" applyAlignment="1">
      <alignment horizontal="center" vertical="center" textRotation="90" wrapText="1"/>
    </xf>
    <xf numFmtId="9" fontId="7" fillId="35" borderId="14" xfId="63" applyFont="1" applyFill="1" applyBorder="1" applyAlignment="1">
      <alignment horizontal="center" vertical="center" textRotation="90" wrapText="1"/>
    </xf>
    <xf numFmtId="0" fontId="15" fillId="0" borderId="34" xfId="0" applyFont="1" applyBorder="1" applyAlignment="1">
      <alignment/>
    </xf>
    <xf numFmtId="0" fontId="15" fillId="0" borderId="35" xfId="0" applyFont="1" applyBorder="1" applyAlignment="1">
      <alignment/>
    </xf>
    <xf numFmtId="0" fontId="0" fillId="0" borderId="35" xfId="0" applyBorder="1" applyAlignment="1">
      <alignment/>
    </xf>
    <xf numFmtId="0" fontId="0" fillId="0" borderId="35" xfId="0" applyBorder="1" applyAlignment="1">
      <alignment horizontal="center" vertical="center" wrapText="1"/>
    </xf>
    <xf numFmtId="0" fontId="3" fillId="0" borderId="35" xfId="0" applyFont="1" applyBorder="1" applyAlignment="1">
      <alignment/>
    </xf>
    <xf numFmtId="0" fontId="0" fillId="0" borderId="36" xfId="0" applyBorder="1" applyAlignment="1">
      <alignment/>
    </xf>
    <xf numFmtId="9" fontId="7" fillId="35" borderId="14" xfId="63" applyNumberFormat="1" applyFont="1" applyFill="1" applyBorder="1" applyAlignment="1">
      <alignment horizontal="center" vertical="center" textRotation="90"/>
    </xf>
    <xf numFmtId="10" fontId="7" fillId="35" borderId="14" xfId="63" applyNumberFormat="1" applyFont="1" applyFill="1" applyBorder="1" applyAlignment="1">
      <alignment horizontal="center" vertical="center" textRotation="90" wrapText="1"/>
    </xf>
    <xf numFmtId="9" fontId="7" fillId="35" borderId="14" xfId="63" applyNumberFormat="1" applyFont="1" applyFill="1" applyBorder="1" applyAlignment="1">
      <alignment horizontal="center" vertical="center" textRotation="90" wrapText="1"/>
    </xf>
    <xf numFmtId="186" fontId="7" fillId="35" borderId="14" xfId="63" applyNumberFormat="1" applyFont="1" applyFill="1" applyBorder="1" applyAlignment="1">
      <alignment horizontal="center" vertical="center" textRotation="90" wrapText="1"/>
    </xf>
    <xf numFmtId="3" fontId="8" fillId="37" borderId="14" xfId="0" applyNumberFormat="1" applyFont="1" applyFill="1" applyBorder="1" applyAlignment="1" applyProtection="1">
      <alignment horizontal="center" vertical="center" textRotation="90" wrapText="1"/>
      <protection locked="0"/>
    </xf>
    <xf numFmtId="43" fontId="8" fillId="37" borderId="14" xfId="0" applyNumberFormat="1" applyFont="1" applyFill="1" applyBorder="1" applyAlignment="1" applyProtection="1">
      <alignment horizontal="center" vertical="center" textRotation="90" wrapText="1"/>
      <protection locked="0"/>
    </xf>
    <xf numFmtId="43" fontId="7" fillId="37" borderId="18" xfId="0" applyNumberFormat="1" applyFont="1" applyFill="1" applyBorder="1" applyAlignment="1">
      <alignment horizontal="center" vertical="center" wrapText="1"/>
    </xf>
    <xf numFmtId="3" fontId="7" fillId="37" borderId="18" xfId="0" applyNumberFormat="1" applyFont="1" applyFill="1" applyBorder="1" applyAlignment="1">
      <alignment horizontal="center" vertical="center" wrapText="1"/>
    </xf>
    <xf numFmtId="9" fontId="8" fillId="37" borderId="14" xfId="0" applyNumberFormat="1" applyFont="1" applyFill="1" applyBorder="1" applyAlignment="1" applyProtection="1">
      <alignment horizontal="center" vertical="center" textRotation="90" wrapText="1"/>
      <protection locked="0"/>
    </xf>
    <xf numFmtId="9" fontId="7" fillId="37" borderId="18" xfId="0" applyNumberFormat="1" applyFont="1" applyFill="1" applyBorder="1" applyAlignment="1">
      <alignment horizontal="center" vertical="center" wrapText="1"/>
    </xf>
    <xf numFmtId="0" fontId="8" fillId="37" borderId="31" xfId="0" applyFont="1" applyFill="1" applyBorder="1" applyAlignment="1">
      <alignment horizontal="center" vertical="center" wrapText="1"/>
    </xf>
    <xf numFmtId="0" fontId="8" fillId="37" borderId="28" xfId="0" applyFont="1" applyFill="1" applyBorder="1" applyAlignment="1">
      <alignment horizontal="center" vertical="center" wrapText="1"/>
    </xf>
    <xf numFmtId="0" fontId="8" fillId="37" borderId="37"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3" fillId="36" borderId="14" xfId="0" applyFont="1" applyFill="1" applyBorder="1" applyAlignment="1" applyProtection="1">
      <alignment horizontal="center" vertical="center" wrapText="1"/>
      <protection locked="0"/>
    </xf>
    <xf numFmtId="0" fontId="7" fillId="36" borderId="15" xfId="0" applyFont="1" applyFill="1" applyBorder="1" applyAlignment="1">
      <alignment wrapText="1"/>
    </xf>
    <xf numFmtId="0" fontId="7" fillId="39" borderId="22" xfId="0" applyFont="1" applyFill="1" applyBorder="1" applyAlignment="1" applyProtection="1">
      <alignment horizontal="center" vertical="center" wrapText="1"/>
      <protection locked="0"/>
    </xf>
    <xf numFmtId="0" fontId="7" fillId="0" borderId="23"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56" fillId="0" borderId="24" xfId="0" applyFont="1" applyBorder="1" applyAlignment="1">
      <alignment horizontal="center" vertical="center" wrapText="1"/>
    </xf>
    <xf numFmtId="3" fontId="7" fillId="0" borderId="22" xfId="0" applyNumberFormat="1" applyFont="1" applyFill="1" applyBorder="1" applyAlignment="1" applyProtection="1">
      <alignment horizontal="center" vertical="center" wrapText="1"/>
      <protection locked="0"/>
    </xf>
    <xf numFmtId="0" fontId="56" fillId="0" borderId="21" xfId="0" applyFont="1" applyBorder="1" applyAlignment="1">
      <alignment horizontal="center" vertical="top" wrapText="1"/>
    </xf>
    <xf numFmtId="43" fontId="8" fillId="37" borderId="18" xfId="0" applyNumberFormat="1" applyFont="1" applyFill="1" applyBorder="1" applyAlignment="1" applyProtection="1">
      <alignment horizontal="center" vertical="center" textRotation="90" wrapText="1"/>
      <protection locked="0"/>
    </xf>
    <xf numFmtId="0" fontId="7" fillId="39" borderId="24" xfId="0" applyFont="1" applyFill="1" applyBorder="1" applyAlignment="1" applyProtection="1">
      <alignment horizontal="center" vertical="center" wrapText="1"/>
      <protection locked="0"/>
    </xf>
    <xf numFmtId="0" fontId="7" fillId="0" borderId="41" xfId="0" applyFont="1" applyFill="1" applyBorder="1" applyAlignment="1">
      <alignment horizontal="center" vertical="center" wrapText="1"/>
    </xf>
    <xf numFmtId="0" fontId="7" fillId="41" borderId="24" xfId="0" applyFont="1" applyFill="1" applyBorder="1" applyAlignment="1" applyProtection="1">
      <alignment horizontal="center" vertical="center" wrapText="1"/>
      <protection locked="0"/>
    </xf>
    <xf numFmtId="0" fontId="0" fillId="0" borderId="42" xfId="0" applyBorder="1" applyAlignment="1">
      <alignment horizontal="center" vertical="center" wrapText="1"/>
    </xf>
    <xf numFmtId="0" fontId="0" fillId="0" borderId="42" xfId="0" applyBorder="1" applyAlignment="1">
      <alignment/>
    </xf>
    <xf numFmtId="3" fontId="7" fillId="34" borderId="13" xfId="0" applyNumberFormat="1" applyFont="1" applyFill="1" applyBorder="1" applyAlignment="1" applyProtection="1">
      <alignment horizontal="center" vertical="center" textRotation="90" wrapText="1"/>
      <protection locked="0"/>
    </xf>
    <xf numFmtId="3" fontId="7" fillId="38" borderId="14" xfId="0" applyNumberFormat="1" applyFont="1" applyFill="1" applyBorder="1" applyAlignment="1" applyProtection="1">
      <alignment horizontal="center" vertical="center" textRotation="90" wrapText="1"/>
      <protection locked="0"/>
    </xf>
    <xf numFmtId="3" fontId="7" fillId="34" borderId="14" xfId="0" applyNumberFormat="1" applyFont="1" applyFill="1" applyBorder="1" applyAlignment="1" applyProtection="1">
      <alignment horizontal="center" vertical="center" textRotation="90" wrapText="1"/>
      <protection locked="0"/>
    </xf>
    <xf numFmtId="3" fontId="8" fillId="34" borderId="14" xfId="0" applyNumberFormat="1" applyFont="1" applyFill="1" applyBorder="1" applyAlignment="1" applyProtection="1">
      <alignment horizontal="center" vertical="center" textRotation="90" wrapText="1"/>
      <protection locked="0"/>
    </xf>
    <xf numFmtId="3" fontId="7" fillId="38" borderId="15" xfId="0" applyNumberFormat="1" applyFont="1" applyFill="1" applyBorder="1" applyAlignment="1" applyProtection="1">
      <alignment horizontal="center" vertical="center" textRotation="90" wrapText="1"/>
      <protection locked="0"/>
    </xf>
    <xf numFmtId="0" fontId="8" fillId="37" borderId="13" xfId="0" applyFont="1" applyFill="1" applyBorder="1" applyAlignment="1">
      <alignment horizontal="center" vertical="center"/>
    </xf>
    <xf numFmtId="0" fontId="8" fillId="37" borderId="14" xfId="0" applyFont="1" applyFill="1" applyBorder="1" applyAlignment="1">
      <alignment horizontal="center" vertical="center" wrapText="1"/>
    </xf>
    <xf numFmtId="0" fontId="11" fillId="37" borderId="14" xfId="0" applyFont="1" applyFill="1" applyBorder="1" applyAlignment="1">
      <alignment horizontal="center" vertical="center" wrapText="1"/>
    </xf>
    <xf numFmtId="177" fontId="8" fillId="37" borderId="43" xfId="0" applyNumberFormat="1" applyFont="1" applyFill="1" applyBorder="1" applyAlignment="1">
      <alignment horizontal="center" vertical="center" wrapText="1"/>
    </xf>
    <xf numFmtId="43" fontId="7" fillId="37" borderId="14" xfId="0" applyNumberFormat="1" applyFont="1" applyFill="1" applyBorder="1" applyAlignment="1">
      <alignment horizontal="center" vertical="center" wrapText="1"/>
    </xf>
    <xf numFmtId="0" fontId="56" fillId="0" borderId="20" xfId="0" applyFont="1" applyBorder="1" applyAlignment="1">
      <alignment horizontal="center" vertical="top" wrapText="1"/>
    </xf>
    <xf numFmtId="0" fontId="57" fillId="0" borderId="21" xfId="0" applyFont="1" applyBorder="1" applyAlignment="1">
      <alignment horizontal="center" vertical="center" wrapText="1"/>
    </xf>
    <xf numFmtId="3" fontId="7" fillId="40" borderId="22" xfId="0" applyNumberFormat="1" applyFont="1" applyFill="1" applyBorder="1" applyAlignment="1" applyProtection="1">
      <alignment horizontal="center" vertical="center" textRotation="90" wrapText="1"/>
      <protection locked="0"/>
    </xf>
    <xf numFmtId="3" fontId="7" fillId="0" borderId="22" xfId="0" applyNumberFormat="1" applyFont="1" applyFill="1" applyBorder="1" applyAlignment="1" applyProtection="1">
      <alignment horizontal="center" vertical="center" textRotation="90" wrapText="1"/>
      <protection locked="0"/>
    </xf>
    <xf numFmtId="0" fontId="0" fillId="0" borderId="0" xfId="0" applyAlignment="1">
      <alignment/>
    </xf>
    <xf numFmtId="0" fontId="8" fillId="36" borderId="13" xfId="0" applyFont="1" applyFill="1" applyBorder="1" applyAlignment="1" applyProtection="1">
      <alignment horizontal="center" vertical="center" textRotation="90" wrapText="1"/>
      <protection locked="0"/>
    </xf>
    <xf numFmtId="0" fontId="8" fillId="36" borderId="16" xfId="0" applyFont="1" applyFill="1" applyBorder="1" applyAlignment="1" applyProtection="1">
      <alignment horizontal="center" vertical="center" textRotation="90" wrapText="1"/>
      <protection locked="0"/>
    </xf>
    <xf numFmtId="177" fontId="8" fillId="37" borderId="15" xfId="0" applyNumberFormat="1" applyFont="1" applyFill="1" applyBorder="1" applyAlignment="1">
      <alignment horizontal="center" vertical="center" wrapText="1"/>
    </xf>
    <xf numFmtId="0" fontId="7" fillId="37" borderId="14" xfId="0" applyFont="1" applyFill="1" applyBorder="1" applyAlignment="1">
      <alignment horizontal="center" vertical="center" wrapText="1"/>
    </xf>
    <xf numFmtId="3" fontId="7" fillId="37" borderId="14" xfId="0" applyNumberFormat="1" applyFont="1" applyFill="1" applyBorder="1" applyAlignment="1">
      <alignment horizontal="center" vertical="center" textRotation="90" wrapText="1"/>
    </xf>
    <xf numFmtId="3" fontId="7" fillId="37" borderId="14" xfId="0" applyNumberFormat="1" applyFont="1" applyFill="1" applyBorder="1" applyAlignment="1">
      <alignment vertical="center" textRotation="90" wrapText="1"/>
    </xf>
    <xf numFmtId="0" fontId="7" fillId="36" borderId="13" xfId="0" applyFont="1" applyFill="1" applyBorder="1" applyAlignment="1">
      <alignment horizontal="center" vertical="center" textRotation="90"/>
    </xf>
    <xf numFmtId="3" fontId="12" fillId="34" borderId="13" xfId="0" applyNumberFormat="1" applyFont="1" applyFill="1" applyBorder="1" applyAlignment="1" applyProtection="1">
      <alignment horizontal="center" vertical="center" textRotation="90" wrapText="1"/>
      <protection/>
    </xf>
    <xf numFmtId="3" fontId="12" fillId="40" borderId="14" xfId="0" applyNumberFormat="1" applyFont="1" applyFill="1" applyBorder="1" applyAlignment="1" applyProtection="1">
      <alignment horizontal="center" vertical="center" textRotation="90" wrapText="1"/>
      <protection/>
    </xf>
    <xf numFmtId="3" fontId="12" fillId="34" borderId="14" xfId="0" applyNumberFormat="1" applyFont="1" applyFill="1" applyBorder="1" applyAlignment="1" applyProtection="1">
      <alignment horizontal="center" vertical="center" textRotation="90" wrapText="1"/>
      <protection/>
    </xf>
    <xf numFmtId="3" fontId="12" fillId="40" borderId="15" xfId="0" applyNumberFormat="1" applyFont="1" applyFill="1" applyBorder="1" applyAlignment="1" applyProtection="1">
      <alignment horizontal="center" vertical="center" textRotation="90" wrapText="1"/>
      <protection/>
    </xf>
    <xf numFmtId="0" fontId="7" fillId="0" borderId="18"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39"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8" fillId="36" borderId="14" xfId="0" applyFont="1" applyFill="1" applyBorder="1" applyAlignment="1" applyProtection="1">
      <alignment horizontal="center" vertical="center" textRotation="90" wrapText="1"/>
      <protection locked="0"/>
    </xf>
    <xf numFmtId="43" fontId="7" fillId="37" borderId="13" xfId="0" applyNumberFormat="1" applyFont="1" applyFill="1" applyBorder="1" applyAlignment="1">
      <alignment horizontal="center" vertical="center" wrapText="1"/>
    </xf>
    <xf numFmtId="0" fontId="3" fillId="0" borderId="42" xfId="0" applyFont="1" applyBorder="1" applyAlignment="1">
      <alignment/>
    </xf>
    <xf numFmtId="0" fontId="0" fillId="0" borderId="45" xfId="0" applyBorder="1" applyAlignment="1">
      <alignment/>
    </xf>
    <xf numFmtId="0" fontId="15" fillId="0" borderId="46" xfId="0" applyFont="1" applyBorder="1" applyAlignment="1">
      <alignment/>
    </xf>
    <xf numFmtId="0" fontId="15" fillId="0" borderId="42" xfId="0" applyFont="1" applyBorder="1" applyAlignment="1">
      <alignment/>
    </xf>
    <xf numFmtId="3" fontId="7" fillId="38" borderId="19" xfId="0" applyNumberFormat="1" applyFont="1" applyFill="1" applyBorder="1" applyAlignment="1" applyProtection="1">
      <alignment horizontal="center" vertical="center" textRotation="90" wrapText="1"/>
      <protection locked="0"/>
    </xf>
    <xf numFmtId="189" fontId="7" fillId="37" borderId="14" xfId="0" applyNumberFormat="1" applyFont="1" applyFill="1" applyBorder="1" applyAlignment="1">
      <alignment horizontal="center" vertical="center" wrapText="1"/>
    </xf>
    <xf numFmtId="43" fontId="7" fillId="37" borderId="16" xfId="0" applyNumberFormat="1"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 fillId="37" borderId="13" xfId="0" applyFont="1" applyFill="1" applyBorder="1" applyAlignment="1">
      <alignment horizontal="center" vertical="center" wrapText="1"/>
    </xf>
    <xf numFmtId="0" fontId="8" fillId="37" borderId="34" xfId="0" applyFont="1" applyFill="1" applyBorder="1" applyAlignment="1">
      <alignment horizontal="center" vertical="center" wrapText="1"/>
    </xf>
    <xf numFmtId="43" fontId="8" fillId="37" borderId="13" xfId="0" applyNumberFormat="1" applyFont="1" applyFill="1" applyBorder="1" applyAlignment="1" applyProtection="1">
      <alignment horizontal="center" vertical="center" textRotation="90" wrapText="1"/>
      <protection locked="0"/>
    </xf>
    <xf numFmtId="3" fontId="7" fillId="38" borderId="28" xfId="0" applyNumberFormat="1" applyFont="1" applyFill="1" applyBorder="1" applyAlignment="1" applyProtection="1">
      <alignment horizontal="center" vertical="center" textRotation="90" wrapText="1"/>
      <protection locked="0"/>
    </xf>
    <xf numFmtId="3" fontId="7" fillId="34" borderId="37" xfId="0" applyNumberFormat="1" applyFont="1" applyFill="1" applyBorder="1" applyAlignment="1" applyProtection="1">
      <alignment horizontal="center" vertical="center" textRotation="90" wrapText="1"/>
      <protection locked="0"/>
    </xf>
    <xf numFmtId="0" fontId="7" fillId="37" borderId="1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7" fillId="42" borderId="46" xfId="0" applyFont="1" applyFill="1" applyBorder="1" applyAlignment="1">
      <alignment horizontal="center" vertical="center"/>
    </xf>
    <xf numFmtId="0" fontId="7" fillId="42" borderId="42" xfId="0" applyFont="1" applyFill="1" applyBorder="1" applyAlignment="1">
      <alignment horizontal="center" vertical="center"/>
    </xf>
    <xf numFmtId="0" fontId="7" fillId="42" borderId="45" xfId="0" applyFont="1" applyFill="1" applyBorder="1" applyAlignment="1">
      <alignment horizontal="center" vertical="center"/>
    </xf>
    <xf numFmtId="0" fontId="57" fillId="0" borderId="20" xfId="0" applyFont="1" applyBorder="1" applyAlignment="1">
      <alignment horizontal="center" vertical="center" wrapText="1"/>
    </xf>
    <xf numFmtId="0" fontId="57" fillId="0" borderId="24" xfId="0" applyFont="1" applyBorder="1" applyAlignment="1">
      <alignment horizontal="center" vertical="center" wrapText="1"/>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48" xfId="0" applyFont="1" applyFill="1" applyBorder="1" applyAlignment="1">
      <alignment horizontal="center"/>
    </xf>
    <xf numFmtId="0" fontId="7" fillId="0" borderId="47" xfId="0" applyFont="1" applyFill="1" applyBorder="1" applyAlignment="1">
      <alignment horizontal="center"/>
    </xf>
    <xf numFmtId="0" fontId="7" fillId="43" borderId="22" xfId="0" applyFont="1" applyFill="1" applyBorder="1" applyAlignment="1" applyProtection="1">
      <alignment horizontal="center" vertical="center" wrapText="1"/>
      <protection locked="0"/>
    </xf>
    <xf numFmtId="0" fontId="7" fillId="44" borderId="49" xfId="0" applyFont="1" applyFill="1" applyBorder="1" applyAlignment="1">
      <alignment horizontal="center" vertical="center" wrapText="1"/>
    </xf>
    <xf numFmtId="0" fontId="7" fillId="44" borderId="21" xfId="0" applyFont="1" applyFill="1" applyBorder="1" applyAlignment="1">
      <alignment horizontal="center" vertical="center" wrapText="1"/>
    </xf>
    <xf numFmtId="3" fontId="7" fillId="0" borderId="50" xfId="0" applyNumberFormat="1" applyFont="1" applyFill="1" applyBorder="1" applyAlignment="1" applyProtection="1">
      <alignment horizontal="center" vertical="center" textRotation="90" wrapText="1"/>
      <protection locked="0"/>
    </xf>
    <xf numFmtId="0" fontId="8" fillId="36" borderId="28" xfId="0" applyFont="1" applyFill="1" applyBorder="1" applyAlignment="1" applyProtection="1">
      <alignment horizontal="center" vertical="center" textRotation="90" wrapText="1"/>
      <protection locked="0"/>
    </xf>
    <xf numFmtId="0" fontId="7" fillId="0" borderId="0" xfId="0" applyFont="1" applyFill="1" applyBorder="1" applyAlignment="1">
      <alignment horizontal="center" vertical="center" wrapText="1"/>
    </xf>
    <xf numFmtId="0" fontId="7" fillId="42" borderId="0" xfId="0" applyFont="1" applyFill="1" applyBorder="1" applyAlignment="1">
      <alignment horizontal="center" vertical="center" wrapText="1"/>
    </xf>
    <xf numFmtId="0" fontId="7" fillId="41" borderId="0" xfId="0"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43" fontId="7" fillId="0" borderId="0" xfId="49" applyFont="1" applyBorder="1" applyAlignment="1">
      <alignment/>
    </xf>
    <xf numFmtId="0" fontId="7" fillId="0" borderId="0" xfId="0" applyFont="1" applyFill="1" applyBorder="1" applyAlignment="1" applyProtection="1">
      <alignment horizontal="center" vertical="center" textRotation="90" wrapText="1"/>
      <protection locked="0"/>
    </xf>
    <xf numFmtId="3" fontId="7" fillId="0" borderId="0" xfId="0" applyNumberFormat="1" applyFont="1" applyFill="1" applyBorder="1" applyAlignment="1" applyProtection="1">
      <alignment horizontal="center" vertical="center" textRotation="90" wrapText="1"/>
      <protection locked="0"/>
    </xf>
    <xf numFmtId="0" fontId="7" fillId="42" borderId="0" xfId="0" applyFont="1" applyFill="1" applyBorder="1" applyAlignment="1" applyProtection="1">
      <alignment horizontal="center" vertical="center" textRotation="90" wrapText="1"/>
      <protection locked="0"/>
    </xf>
    <xf numFmtId="0" fontId="13" fillId="0" borderId="0" xfId="0" applyFont="1" applyFill="1" applyBorder="1" applyAlignment="1" applyProtection="1">
      <alignment horizontal="center" vertical="center" textRotation="90" wrapText="1"/>
      <protection locked="0"/>
    </xf>
    <xf numFmtId="0" fontId="7" fillId="44" borderId="0" xfId="0" applyFont="1" applyFill="1" applyBorder="1" applyAlignment="1">
      <alignment horizontal="center" vertical="center" textRotation="90" wrapText="1"/>
    </xf>
    <xf numFmtId="0" fontId="7" fillId="44" borderId="0" xfId="0" applyFont="1" applyFill="1" applyBorder="1" applyAlignment="1">
      <alignment horizontal="center" vertical="center" textRotation="90"/>
    </xf>
    <xf numFmtId="0" fontId="8" fillId="36" borderId="47" xfId="0" applyFont="1" applyFill="1" applyBorder="1" applyAlignment="1" applyProtection="1">
      <alignment horizontal="center" vertical="center" textRotation="90" wrapText="1"/>
      <protection locked="0"/>
    </xf>
    <xf numFmtId="0" fontId="13" fillId="36" borderId="13" xfId="0" applyFont="1" applyFill="1" applyBorder="1" applyAlignment="1" applyProtection="1">
      <alignment horizontal="center" vertical="center" wrapText="1"/>
      <protection locked="0"/>
    </xf>
    <xf numFmtId="0" fontId="7" fillId="37" borderId="17" xfId="0" applyFont="1" applyFill="1" applyBorder="1" applyAlignment="1">
      <alignment horizontal="center" vertical="center" wrapText="1"/>
    </xf>
    <xf numFmtId="177" fontId="8" fillId="37" borderId="47" xfId="0" applyNumberFormat="1" applyFont="1" applyFill="1" applyBorder="1" applyAlignment="1">
      <alignment horizontal="center" vertical="center" wrapText="1"/>
    </xf>
    <xf numFmtId="0" fontId="11" fillId="37" borderId="15" xfId="0" applyFont="1" applyFill="1" applyBorder="1" applyAlignment="1">
      <alignment horizontal="center" vertical="center" wrapText="1"/>
    </xf>
    <xf numFmtId="9" fontId="7" fillId="35" borderId="43" xfId="63" applyFont="1" applyFill="1" applyBorder="1" applyAlignment="1">
      <alignment horizontal="center" vertical="center" textRotation="90"/>
    </xf>
    <xf numFmtId="0" fontId="7" fillId="39" borderId="23" xfId="0"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vertical="center" textRotation="90" wrapText="1"/>
      <protection locked="0"/>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180" fontId="7" fillId="39" borderId="20" xfId="49" applyNumberFormat="1" applyFont="1" applyFill="1" applyBorder="1" applyAlignment="1" applyProtection="1">
      <alignment vertical="center" wrapText="1"/>
      <protection locked="0"/>
    </xf>
    <xf numFmtId="0" fontId="11" fillId="37" borderId="31" xfId="0" applyFont="1" applyFill="1" applyBorder="1" applyAlignment="1">
      <alignment horizontal="center" vertical="center" wrapText="1"/>
    </xf>
    <xf numFmtId="177" fontId="8" fillId="37" borderId="53" xfId="0" applyNumberFormat="1" applyFont="1" applyFill="1" applyBorder="1" applyAlignment="1">
      <alignment horizontal="center" vertical="center" wrapText="1"/>
    </xf>
    <xf numFmtId="0" fontId="11" fillId="37" borderId="43" xfId="0" applyFont="1" applyFill="1" applyBorder="1" applyAlignment="1">
      <alignment horizontal="center" vertical="center" wrapText="1"/>
    </xf>
    <xf numFmtId="177" fontId="8" fillId="37" borderId="37" xfId="0" applyNumberFormat="1" applyFont="1" applyFill="1" applyBorder="1" applyAlignment="1">
      <alignment horizontal="center" vertical="center" wrapText="1"/>
    </xf>
    <xf numFmtId="9" fontId="8" fillId="37" borderId="16" xfId="0" applyNumberFormat="1" applyFont="1" applyFill="1" applyBorder="1" applyAlignment="1" applyProtection="1">
      <alignment horizontal="center" vertical="center" textRotation="90" wrapText="1"/>
      <protection locked="0"/>
    </xf>
    <xf numFmtId="43" fontId="8" fillId="37" borderId="16" xfId="0" applyNumberFormat="1" applyFont="1" applyFill="1" applyBorder="1" applyAlignment="1" applyProtection="1">
      <alignment horizontal="center" vertical="center" textRotation="90" wrapText="1"/>
      <protection locked="0"/>
    </xf>
    <xf numFmtId="43" fontId="7" fillId="37" borderId="28" xfId="0" applyNumberFormat="1" applyFont="1" applyFill="1" applyBorder="1" applyAlignment="1">
      <alignment horizontal="center" vertical="center" wrapText="1"/>
    </xf>
    <xf numFmtId="0" fontId="7" fillId="0" borderId="49" xfId="0" applyFont="1" applyFill="1" applyBorder="1" applyAlignment="1">
      <alignment horizontal="center" vertical="center" wrapText="1"/>
    </xf>
    <xf numFmtId="177" fontId="8" fillId="37" borderId="34" xfId="0" applyNumberFormat="1" applyFont="1" applyFill="1" applyBorder="1" applyAlignment="1">
      <alignment horizontal="center" vertical="center" wrapText="1"/>
    </xf>
    <xf numFmtId="0" fontId="8" fillId="37" borderId="16"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177" fontId="8" fillId="37" borderId="48" xfId="0" applyNumberFormat="1" applyFont="1" applyFill="1" applyBorder="1" applyAlignment="1">
      <alignment horizontal="center" vertical="center" wrapText="1"/>
    </xf>
    <xf numFmtId="43" fontId="8" fillId="37" borderId="28" xfId="0" applyNumberFormat="1" applyFont="1" applyFill="1" applyBorder="1" applyAlignment="1" applyProtection="1">
      <alignment horizontal="center" vertical="center" textRotation="90" wrapText="1"/>
      <protection locked="0"/>
    </xf>
    <xf numFmtId="0" fontId="7" fillId="0" borderId="56"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37" borderId="19" xfId="0" applyFont="1" applyFill="1" applyBorder="1" applyAlignment="1">
      <alignment horizontal="center" vertical="center" wrapText="1"/>
    </xf>
    <xf numFmtId="177" fontId="8" fillId="37" borderId="36" xfId="0" applyNumberFormat="1" applyFont="1" applyFill="1" applyBorder="1" applyAlignment="1">
      <alignment horizontal="center" vertical="center" wrapText="1"/>
    </xf>
    <xf numFmtId="0" fontId="8" fillId="37" borderId="48" xfId="0" applyFont="1" applyFill="1" applyBorder="1" applyAlignment="1">
      <alignment horizontal="center" vertical="center" wrapText="1"/>
    </xf>
    <xf numFmtId="0" fontId="7" fillId="43" borderId="21" xfId="0" applyFont="1" applyFill="1" applyBorder="1" applyAlignment="1" applyProtection="1">
      <alignment horizontal="center" vertical="center" wrapText="1"/>
      <protection locked="0"/>
    </xf>
    <xf numFmtId="0" fontId="7" fillId="43" borderId="20" xfId="0" applyFont="1" applyFill="1" applyBorder="1" applyAlignment="1" applyProtection="1">
      <alignment horizontal="center" vertical="center" wrapText="1"/>
      <protection locked="0"/>
    </xf>
    <xf numFmtId="1" fontId="7" fillId="0" borderId="32" xfId="0" applyNumberFormat="1" applyFont="1" applyFill="1" applyBorder="1" applyAlignment="1">
      <alignment horizontal="center" vertical="center" wrapText="1"/>
    </xf>
    <xf numFmtId="1" fontId="56" fillId="0" borderId="32" xfId="0" applyNumberFormat="1" applyFont="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8" fillId="37" borderId="59" xfId="0" applyFont="1" applyFill="1" applyBorder="1" applyAlignment="1">
      <alignment horizontal="center" vertical="center"/>
    </xf>
    <xf numFmtId="0" fontId="8" fillId="37" borderId="60" xfId="0" applyFont="1" applyFill="1" applyBorder="1" applyAlignment="1">
      <alignment horizontal="center" vertical="center" wrapText="1"/>
    </xf>
    <xf numFmtId="0" fontId="8" fillId="37" borderId="54" xfId="0" applyFont="1" applyFill="1" applyBorder="1" applyAlignment="1">
      <alignment horizontal="center" vertical="center" wrapText="1"/>
    </xf>
    <xf numFmtId="0" fontId="8" fillId="37" borderId="29" xfId="0" applyFont="1" applyFill="1" applyBorder="1" applyAlignment="1">
      <alignment horizontal="center" vertical="center" wrapText="1"/>
    </xf>
    <xf numFmtId="0" fontId="11" fillId="37" borderId="44" xfId="0" applyFont="1" applyFill="1" applyBorder="1" applyAlignment="1">
      <alignment horizontal="center" vertical="center" wrapText="1"/>
    </xf>
    <xf numFmtId="3" fontId="7" fillId="38" borderId="44" xfId="0" applyNumberFormat="1" applyFont="1" applyFill="1" applyBorder="1" applyAlignment="1" applyProtection="1">
      <alignment horizontal="center" vertical="center" textRotation="90" wrapText="1"/>
      <protection locked="0"/>
    </xf>
    <xf numFmtId="0" fontId="7" fillId="0" borderId="56" xfId="0" applyNumberFormat="1" applyFont="1" applyFill="1" applyBorder="1" applyAlignment="1">
      <alignment horizontal="center" vertical="center" wrapText="1"/>
    </xf>
    <xf numFmtId="0" fontId="56" fillId="0" borderId="51" xfId="0" applyFont="1" applyBorder="1" applyAlignment="1">
      <alignment horizontal="center" vertical="top" wrapText="1"/>
    </xf>
    <xf numFmtId="0" fontId="56" fillId="0" borderId="51"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0" xfId="0" applyFont="1" applyAlignment="1">
      <alignment horizontal="justify" vertical="justify" wrapText="1"/>
    </xf>
    <xf numFmtId="0" fontId="56" fillId="0" borderId="24" xfId="0" applyFont="1" applyBorder="1" applyAlignment="1">
      <alignment horizontal="center" vertical="top" wrapText="1"/>
    </xf>
    <xf numFmtId="3" fontId="7" fillId="44" borderId="20" xfId="0" applyNumberFormat="1" applyFont="1" applyFill="1" applyBorder="1" applyAlignment="1">
      <alignment horizontal="center" vertical="center" textRotation="90"/>
    </xf>
    <xf numFmtId="3" fontId="7" fillId="44" borderId="21" xfId="0" applyNumberFormat="1" applyFont="1" applyFill="1" applyBorder="1" applyAlignment="1">
      <alignment horizontal="center" vertical="center" textRotation="90"/>
    </xf>
    <xf numFmtId="0" fontId="8" fillId="37" borderId="53" xfId="0" applyFont="1" applyFill="1" applyBorder="1" applyAlignment="1">
      <alignment horizontal="center" vertical="center" wrapText="1"/>
    </xf>
    <xf numFmtId="207" fontId="56" fillId="0" borderId="51" xfId="0" applyNumberFormat="1" applyFont="1" applyBorder="1" applyAlignment="1">
      <alignment horizontal="center" vertical="top" wrapText="1"/>
    </xf>
    <xf numFmtId="0" fontId="7" fillId="44" borderId="21" xfId="0" applyFont="1" applyFill="1" applyBorder="1" applyAlignment="1" applyProtection="1">
      <alignment horizontal="justify" vertical="justify" textRotation="90" wrapText="1"/>
      <protection locked="0"/>
    </xf>
    <xf numFmtId="3" fontId="7" fillId="0" borderId="18" xfId="0" applyNumberFormat="1" applyFont="1" applyFill="1" applyBorder="1" applyAlignment="1" applyProtection="1">
      <alignment vertical="center" textRotation="90" wrapText="1"/>
      <protection locked="0"/>
    </xf>
    <xf numFmtId="3" fontId="7" fillId="0" borderId="44" xfId="0" applyNumberFormat="1" applyFont="1" applyFill="1" applyBorder="1" applyAlignment="1" applyProtection="1">
      <alignment vertical="center" textRotation="90" wrapText="1"/>
      <protection locked="0"/>
    </xf>
    <xf numFmtId="3" fontId="7" fillId="0" borderId="23" xfId="0" applyNumberFormat="1" applyFont="1" applyFill="1" applyBorder="1" applyAlignment="1" applyProtection="1">
      <alignment vertical="center" textRotation="90" wrapText="1"/>
      <protection locked="0"/>
    </xf>
    <xf numFmtId="0" fontId="13" fillId="44" borderId="21" xfId="0" applyFont="1" applyFill="1" applyBorder="1" applyAlignment="1" applyProtection="1">
      <alignment vertical="center" textRotation="90"/>
      <protection locked="0"/>
    </xf>
    <xf numFmtId="0" fontId="8" fillId="37" borderId="56" xfId="0" applyFont="1" applyFill="1" applyBorder="1" applyAlignment="1">
      <alignment horizontal="center" vertical="center" wrapText="1"/>
    </xf>
    <xf numFmtId="0" fontId="56" fillId="0" borderId="51" xfId="0" applyFont="1" applyBorder="1" applyAlignment="1">
      <alignment horizontal="center" vertical="justify" wrapText="1"/>
    </xf>
    <xf numFmtId="0" fontId="15" fillId="0" borderId="52" xfId="0" applyFont="1" applyBorder="1" applyAlignment="1">
      <alignment horizontal="center" vertical="center" wrapText="1"/>
    </xf>
    <xf numFmtId="0" fontId="8" fillId="37" borderId="47" xfId="0" applyFont="1" applyFill="1" applyBorder="1" applyAlignment="1">
      <alignment horizontal="center" vertical="center" wrapText="1"/>
    </xf>
    <xf numFmtId="0" fontId="11" fillId="37" borderId="26"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7" fillId="41" borderId="61" xfId="0" applyFont="1" applyFill="1" applyBorder="1" applyAlignment="1" applyProtection="1">
      <alignment horizontal="center" vertical="center" wrapText="1"/>
      <protection locked="0"/>
    </xf>
    <xf numFmtId="0" fontId="7" fillId="41" borderId="25" xfId="0" applyFont="1" applyFill="1" applyBorder="1" applyAlignment="1" applyProtection="1">
      <alignment horizontal="center" vertical="center" wrapText="1"/>
      <protection locked="0"/>
    </xf>
    <xf numFmtId="3" fontId="7" fillId="0" borderId="24" xfId="0" applyNumberFormat="1" applyFont="1" applyFill="1" applyBorder="1" applyAlignment="1" applyProtection="1">
      <alignment vertical="center" textRotation="90" wrapText="1"/>
      <protection locked="0"/>
    </xf>
    <xf numFmtId="0" fontId="7" fillId="0" borderId="51" xfId="0" applyFont="1" applyFill="1" applyBorder="1" applyAlignment="1">
      <alignment horizontal="center" vertical="justify" wrapText="1"/>
    </xf>
    <xf numFmtId="0" fontId="58" fillId="0" borderId="52" xfId="0" applyFont="1" applyBorder="1" applyAlignment="1">
      <alignment horizontal="center" vertical="top" wrapText="1"/>
    </xf>
    <xf numFmtId="0" fontId="7" fillId="44" borderId="21" xfId="0" applyFont="1" applyFill="1" applyBorder="1" applyAlignment="1" applyProtection="1">
      <alignment vertical="center" textRotation="90"/>
      <protection locked="0"/>
    </xf>
    <xf numFmtId="0" fontId="7" fillId="44" borderId="44" xfId="0" applyFont="1" applyFill="1" applyBorder="1" applyAlignment="1" applyProtection="1">
      <alignment horizontal="justify" vertical="justify" textRotation="90" wrapText="1"/>
      <protection locked="0"/>
    </xf>
    <xf numFmtId="0" fontId="7" fillId="44" borderId="21" xfId="0" applyFont="1" applyFill="1" applyBorder="1" applyAlignment="1" applyProtection="1">
      <alignment horizontal="justify" vertical="justify" textRotation="90"/>
      <protection locked="0"/>
    </xf>
    <xf numFmtId="0" fontId="56" fillId="0" borderId="0" xfId="0" applyFont="1" applyBorder="1" applyAlignment="1">
      <alignment horizontal="justify" vertical="justify" wrapText="1"/>
    </xf>
    <xf numFmtId="0" fontId="7" fillId="42" borderId="0" xfId="0" applyFont="1" applyFill="1" applyBorder="1" applyAlignment="1">
      <alignment horizontal="center" vertical="center"/>
    </xf>
    <xf numFmtId="209" fontId="7" fillId="35" borderId="14" xfId="49" applyNumberFormat="1" applyFont="1" applyFill="1" applyBorder="1" applyAlignment="1">
      <alignment horizontal="center" vertical="center" textRotation="90"/>
    </xf>
    <xf numFmtId="0" fontId="7" fillId="42" borderId="62" xfId="0" applyFont="1" applyFill="1" applyBorder="1" applyAlignment="1">
      <alignment horizontal="center" vertical="center" textRotation="90" wrapText="1"/>
    </xf>
    <xf numFmtId="0" fontId="7" fillId="42" borderId="39" xfId="0" applyFont="1" applyFill="1" applyBorder="1" applyAlignment="1">
      <alignment horizontal="center" vertical="center" textRotation="90" wrapText="1"/>
    </xf>
    <xf numFmtId="0" fontId="7" fillId="42" borderId="40" xfId="0" applyFont="1" applyFill="1" applyBorder="1" applyAlignment="1">
      <alignment horizontal="center" vertical="center" textRotation="90" wrapText="1"/>
    </xf>
    <xf numFmtId="0" fontId="7" fillId="0" borderId="44" xfId="0" applyFont="1" applyFill="1" applyBorder="1" applyAlignment="1">
      <alignment horizontal="center" vertical="center" wrapText="1"/>
    </xf>
    <xf numFmtId="0" fontId="7" fillId="0" borderId="23" xfId="0" applyFont="1" applyFill="1" applyBorder="1" applyAlignment="1">
      <alignment horizontal="center" vertical="center" wrapText="1"/>
    </xf>
    <xf numFmtId="1" fontId="7" fillId="0" borderId="44" xfId="0" applyNumberFormat="1" applyFont="1" applyFill="1" applyBorder="1" applyAlignment="1">
      <alignment horizontal="center" vertical="center" wrapText="1"/>
    </xf>
    <xf numFmtId="1" fontId="7" fillId="0" borderId="23" xfId="0" applyNumberFormat="1" applyFont="1" applyFill="1" applyBorder="1" applyAlignment="1">
      <alignment horizontal="center" vertical="center" wrapText="1"/>
    </xf>
    <xf numFmtId="0" fontId="7" fillId="43" borderId="44" xfId="0" applyFont="1" applyFill="1" applyBorder="1" applyAlignment="1" applyProtection="1">
      <alignment horizontal="center" vertical="center" wrapText="1"/>
      <protection locked="0"/>
    </xf>
    <xf numFmtId="0" fontId="7" fillId="43" borderId="23" xfId="0" applyFont="1" applyFill="1" applyBorder="1" applyAlignment="1" applyProtection="1">
      <alignment horizontal="center" vertical="center" wrapText="1"/>
      <protection locked="0"/>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22" xfId="0" applyFont="1" applyFill="1" applyBorder="1" applyAlignment="1" applyProtection="1">
      <alignment horizontal="center" vertical="center" textRotation="90" wrapText="1"/>
      <protection locked="0"/>
    </xf>
    <xf numFmtId="0" fontId="7" fillId="0" borderId="21" xfId="0" applyFont="1" applyFill="1" applyBorder="1" applyAlignment="1" applyProtection="1">
      <alignment horizontal="center" vertical="center" textRotation="90" wrapText="1"/>
      <protection locked="0"/>
    </xf>
    <xf numFmtId="0" fontId="7" fillId="0" borderId="24" xfId="0" applyFont="1" applyFill="1" applyBorder="1" applyAlignment="1" applyProtection="1">
      <alignment horizontal="center" vertical="center" textRotation="90" wrapText="1"/>
      <protection locked="0"/>
    </xf>
    <xf numFmtId="3" fontId="7" fillId="0" borderId="20" xfId="0" applyNumberFormat="1" applyFont="1" applyFill="1" applyBorder="1" applyAlignment="1" applyProtection="1">
      <alignment horizontal="center" vertical="center" wrapText="1"/>
      <protection locked="0"/>
    </xf>
    <xf numFmtId="3" fontId="7" fillId="0" borderId="21" xfId="0" applyNumberFormat="1" applyFont="1" applyFill="1" applyBorder="1" applyAlignment="1" applyProtection="1">
      <alignment horizontal="center" vertical="center" wrapText="1"/>
      <protection locked="0"/>
    </xf>
    <xf numFmtId="3" fontId="7" fillId="0" borderId="24" xfId="0" applyNumberFormat="1" applyFont="1" applyFill="1" applyBorder="1" applyAlignment="1" applyProtection="1">
      <alignment horizontal="center" vertical="center" wrapText="1"/>
      <protection locked="0"/>
    </xf>
    <xf numFmtId="3" fontId="7" fillId="0" borderId="20" xfId="0" applyNumberFormat="1" applyFont="1" applyFill="1" applyBorder="1" applyAlignment="1" applyProtection="1">
      <alignment horizontal="center" vertical="center" textRotation="90" wrapText="1"/>
      <protection locked="0"/>
    </xf>
    <xf numFmtId="3" fontId="7" fillId="0" borderId="21" xfId="0" applyNumberFormat="1" applyFont="1" applyFill="1" applyBorder="1" applyAlignment="1" applyProtection="1">
      <alignment horizontal="center" vertical="center" textRotation="90" wrapText="1"/>
      <protection locked="0"/>
    </xf>
    <xf numFmtId="3" fontId="7" fillId="0" borderId="24" xfId="0" applyNumberFormat="1" applyFont="1" applyFill="1" applyBorder="1" applyAlignment="1" applyProtection="1">
      <alignment horizontal="center" vertical="center" textRotation="90" wrapText="1"/>
      <protection locked="0"/>
    </xf>
    <xf numFmtId="3" fontId="7" fillId="0" borderId="38" xfId="0" applyNumberFormat="1" applyFont="1" applyFill="1" applyBorder="1" applyAlignment="1" applyProtection="1">
      <alignment horizontal="center" vertical="center" textRotation="90" wrapText="1"/>
      <protection locked="0"/>
    </xf>
    <xf numFmtId="3" fontId="7" fillId="0" borderId="39" xfId="0" applyNumberFormat="1" applyFont="1" applyFill="1" applyBorder="1" applyAlignment="1" applyProtection="1">
      <alignment horizontal="center" vertical="center" textRotation="90" wrapText="1"/>
      <protection locked="0"/>
    </xf>
    <xf numFmtId="3" fontId="7" fillId="0" borderId="40" xfId="0" applyNumberFormat="1" applyFont="1" applyFill="1" applyBorder="1" applyAlignment="1" applyProtection="1">
      <alignment horizontal="center" vertical="center" textRotation="90" wrapText="1"/>
      <protection locked="0"/>
    </xf>
    <xf numFmtId="0" fontId="7" fillId="36" borderId="29" xfId="0" applyFont="1" applyFill="1" applyBorder="1" applyAlignment="1">
      <alignment horizontal="center" vertical="center" textRotation="90"/>
    </xf>
    <xf numFmtId="0" fontId="7" fillId="36" borderId="30" xfId="0" applyFont="1" applyFill="1" applyBorder="1" applyAlignment="1">
      <alignment horizontal="center" vertical="center" textRotation="90"/>
    </xf>
    <xf numFmtId="0" fontId="7" fillId="42" borderId="22" xfId="0" applyFont="1" applyFill="1" applyBorder="1" applyAlignment="1" applyProtection="1">
      <alignment horizontal="center" vertical="center" textRotation="90" wrapText="1"/>
      <protection locked="0"/>
    </xf>
    <xf numFmtId="0" fontId="7" fillId="42" borderId="21" xfId="0" applyFont="1" applyFill="1" applyBorder="1" applyAlignment="1" applyProtection="1">
      <alignment horizontal="center" vertical="center" textRotation="90" wrapText="1"/>
      <protection locked="0"/>
    </xf>
    <xf numFmtId="0" fontId="7" fillId="42" borderId="24" xfId="0" applyFont="1" applyFill="1" applyBorder="1" applyAlignment="1" applyProtection="1">
      <alignment horizontal="center" vertical="center" textRotation="90" wrapText="1"/>
      <protection locked="0"/>
    </xf>
    <xf numFmtId="3" fontId="7" fillId="0" borderId="18" xfId="0" applyNumberFormat="1" applyFont="1" applyFill="1" applyBorder="1" applyAlignment="1" applyProtection="1">
      <alignment horizontal="center" vertical="center" textRotation="90" wrapText="1"/>
      <protection locked="0"/>
    </xf>
    <xf numFmtId="3" fontId="7" fillId="0" borderId="44" xfId="0" applyNumberFormat="1" applyFont="1" applyFill="1" applyBorder="1" applyAlignment="1" applyProtection="1">
      <alignment horizontal="center" vertical="center" textRotation="90" wrapText="1"/>
      <protection locked="0"/>
    </xf>
    <xf numFmtId="3" fontId="7" fillId="0" borderId="23" xfId="0" applyNumberFormat="1" applyFont="1" applyFill="1" applyBorder="1" applyAlignment="1" applyProtection="1">
      <alignment horizontal="center" vertical="center" textRotation="90" wrapText="1"/>
      <protection locked="0"/>
    </xf>
    <xf numFmtId="0" fontId="7" fillId="42" borderId="17" xfId="0" applyFont="1" applyFill="1" applyBorder="1" applyAlignment="1">
      <alignment horizontal="center" vertical="center" wrapText="1"/>
    </xf>
    <xf numFmtId="0" fontId="7" fillId="42" borderId="59" xfId="0" applyFont="1" applyFill="1" applyBorder="1" applyAlignment="1">
      <alignment horizontal="center" vertical="center" wrapText="1"/>
    </xf>
    <xf numFmtId="0" fontId="7" fillId="42" borderId="66" xfId="0" applyFont="1" applyFill="1" applyBorder="1" applyAlignment="1">
      <alignment horizontal="center" vertical="center" wrapText="1"/>
    </xf>
    <xf numFmtId="1" fontId="7" fillId="42" borderId="12" xfId="0" applyNumberFormat="1" applyFont="1" applyFill="1" applyBorder="1" applyAlignment="1">
      <alignment horizontal="center" vertical="center" wrapText="1"/>
    </xf>
    <xf numFmtId="1" fontId="7" fillId="42" borderId="44" xfId="0" applyNumberFormat="1" applyFont="1" applyFill="1" applyBorder="1" applyAlignment="1">
      <alignment horizontal="center" vertical="center" wrapText="1"/>
    </xf>
    <xf numFmtId="1" fontId="7" fillId="42" borderId="23"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42" borderId="53" xfId="0" applyFont="1" applyFill="1" applyBorder="1" applyAlignment="1">
      <alignment horizontal="center" vertical="center" wrapText="1"/>
    </xf>
    <xf numFmtId="0" fontId="7" fillId="42" borderId="54" xfId="0" applyFont="1" applyFill="1" applyBorder="1" applyAlignment="1">
      <alignment horizontal="center" vertical="center" wrapText="1"/>
    </xf>
    <xf numFmtId="0" fontId="7" fillId="42" borderId="55" xfId="0" applyFont="1" applyFill="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43" fontId="7" fillId="44" borderId="17" xfId="49" applyFont="1" applyFill="1" applyBorder="1" applyAlignment="1">
      <alignment horizontal="center" vertical="center" textRotation="90" wrapText="1"/>
    </xf>
    <xf numFmtId="43" fontId="7" fillId="44" borderId="59" xfId="49" applyFont="1" applyFill="1" applyBorder="1" applyAlignment="1">
      <alignment horizontal="center" vertical="center" textRotation="90" wrapText="1"/>
    </xf>
    <xf numFmtId="43" fontId="7" fillId="44" borderId="66" xfId="49" applyFont="1" applyFill="1" applyBorder="1" applyAlignment="1">
      <alignment horizontal="center" vertical="center" textRotation="90" wrapText="1"/>
    </xf>
    <xf numFmtId="43" fontId="7" fillId="44" borderId="18" xfId="49" applyFont="1" applyFill="1" applyBorder="1" applyAlignment="1">
      <alignment horizontal="center" vertical="center" textRotation="90"/>
    </xf>
    <xf numFmtId="43" fontId="7" fillId="44" borderId="44" xfId="49" applyFont="1" applyFill="1" applyBorder="1" applyAlignment="1">
      <alignment horizontal="center" vertical="center" textRotation="90"/>
    </xf>
    <xf numFmtId="43" fontId="7" fillId="44" borderId="23" xfId="49" applyFont="1" applyFill="1" applyBorder="1" applyAlignment="1">
      <alignment horizontal="center" vertical="center" textRotation="90"/>
    </xf>
    <xf numFmtId="0" fontId="7" fillId="42" borderId="44" xfId="0" applyFont="1" applyFill="1" applyBorder="1" applyAlignment="1">
      <alignment horizontal="center" vertical="center" textRotation="90" wrapText="1"/>
    </xf>
    <xf numFmtId="0" fontId="7" fillId="42" borderId="23" xfId="0" applyFont="1" applyFill="1" applyBorder="1" applyAlignment="1">
      <alignment horizontal="center" vertical="center" textRotation="90" wrapText="1"/>
    </xf>
    <xf numFmtId="0" fontId="7" fillId="39" borderId="18" xfId="0" applyFont="1" applyFill="1" applyBorder="1" applyAlignment="1" applyProtection="1">
      <alignment horizontal="center" vertical="center" wrapText="1"/>
      <protection locked="0"/>
    </xf>
    <xf numFmtId="0" fontId="7" fillId="39" borderId="44" xfId="0" applyFont="1" applyFill="1" applyBorder="1" applyAlignment="1" applyProtection="1">
      <alignment horizontal="center" vertical="center" wrapText="1"/>
      <protection locked="0"/>
    </xf>
    <xf numFmtId="0" fontId="7" fillId="39" borderId="23" xfId="0" applyFont="1" applyFill="1" applyBorder="1" applyAlignment="1" applyProtection="1">
      <alignment horizontal="center" vertical="center" wrapText="1"/>
      <protection locked="0"/>
    </xf>
    <xf numFmtId="0" fontId="7" fillId="0" borderId="2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43" borderId="12" xfId="0" applyFont="1" applyFill="1" applyBorder="1" applyAlignment="1" applyProtection="1">
      <alignment horizontal="center" vertical="center" wrapText="1"/>
      <protection locked="0"/>
    </xf>
    <xf numFmtId="0" fontId="56" fillId="0" borderId="18" xfId="0" applyFont="1" applyBorder="1" applyAlignment="1">
      <alignment horizontal="center" vertical="center" wrapText="1"/>
    </xf>
    <xf numFmtId="0" fontId="56" fillId="0" borderId="44" xfId="0" applyFont="1" applyBorder="1" applyAlignment="1">
      <alignment horizontal="center" vertical="center" wrapText="1"/>
    </xf>
    <xf numFmtId="0" fontId="56" fillId="0" borderId="23" xfId="0" applyFont="1" applyBorder="1" applyAlignment="1">
      <alignment horizontal="center" vertical="center" wrapText="1"/>
    </xf>
    <xf numFmtId="0" fontId="7" fillId="43" borderId="18" xfId="0" applyFont="1" applyFill="1" applyBorder="1" applyAlignment="1" applyProtection="1">
      <alignment horizontal="center" vertical="center" wrapText="1"/>
      <protection locked="0"/>
    </xf>
    <xf numFmtId="0" fontId="7" fillId="0" borderId="19" xfId="0" applyFont="1" applyFill="1" applyBorder="1" applyAlignment="1">
      <alignment horizontal="center" vertical="center" wrapText="1"/>
    </xf>
    <xf numFmtId="0" fontId="13" fillId="44" borderId="44" xfId="0" applyFont="1" applyFill="1" applyBorder="1" applyAlignment="1" applyProtection="1">
      <alignment horizontal="center" vertical="center" textRotation="90" wrapText="1"/>
      <protection locked="0"/>
    </xf>
    <xf numFmtId="0" fontId="13" fillId="44" borderId="23" xfId="0" applyFont="1" applyFill="1" applyBorder="1" applyAlignment="1" applyProtection="1">
      <alignment horizontal="center" vertical="center" textRotation="90" wrapText="1"/>
      <protection locked="0"/>
    </xf>
    <xf numFmtId="0" fontId="56" fillId="0" borderId="44" xfId="0" applyFont="1" applyBorder="1" applyAlignment="1">
      <alignment horizontal="center" vertical="top" wrapText="1"/>
    </xf>
    <xf numFmtId="0" fontId="56" fillId="0" borderId="23" xfId="0" applyFont="1" applyBorder="1" applyAlignment="1">
      <alignment horizontal="center" vertical="top" wrapText="1"/>
    </xf>
    <xf numFmtId="3" fontId="7" fillId="0" borderId="44" xfId="0" applyNumberFormat="1" applyFont="1" applyFill="1" applyBorder="1" applyAlignment="1" applyProtection="1">
      <alignment horizontal="center" vertical="center" wrapText="1"/>
      <protection locked="0"/>
    </xf>
    <xf numFmtId="3" fontId="7" fillId="0" borderId="23" xfId="0" applyNumberFormat="1" applyFont="1" applyFill="1" applyBorder="1" applyAlignment="1" applyProtection="1">
      <alignment horizontal="center" vertical="center" wrapText="1"/>
      <protection locked="0"/>
    </xf>
    <xf numFmtId="1" fontId="7" fillId="42" borderId="18"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0" fontId="4" fillId="45" borderId="48" xfId="0" applyFont="1" applyFill="1" applyBorder="1" applyAlignment="1">
      <alignment horizontal="center"/>
    </xf>
    <xf numFmtId="0" fontId="4" fillId="45" borderId="47" xfId="0" applyFont="1" applyFill="1" applyBorder="1" applyAlignment="1">
      <alignment horizontal="center"/>
    </xf>
    <xf numFmtId="0" fontId="4" fillId="45" borderId="67" xfId="0" applyFont="1" applyFill="1" applyBorder="1" applyAlignment="1">
      <alignment horizontal="center"/>
    </xf>
    <xf numFmtId="0" fontId="4" fillId="45" borderId="46" xfId="0" applyFont="1" applyFill="1" applyBorder="1" applyAlignment="1">
      <alignment horizontal="center"/>
    </xf>
    <xf numFmtId="0" fontId="4" fillId="45" borderId="42" xfId="0" applyFont="1" applyFill="1" applyBorder="1" applyAlignment="1">
      <alignment horizontal="center"/>
    </xf>
    <xf numFmtId="0" fontId="4" fillId="45" borderId="45" xfId="0" applyFont="1" applyFill="1" applyBorder="1" applyAlignment="1">
      <alignment horizontal="center"/>
    </xf>
    <xf numFmtId="3" fontId="7" fillId="0" borderId="18" xfId="0" applyNumberFormat="1" applyFont="1" applyFill="1" applyBorder="1" applyAlignment="1" applyProtection="1">
      <alignment horizontal="center" vertical="center" wrapText="1"/>
      <protection locked="0"/>
    </xf>
    <xf numFmtId="3" fontId="7" fillId="40" borderId="17" xfId="0" applyNumberFormat="1" applyFont="1" applyFill="1" applyBorder="1" applyAlignment="1" applyProtection="1">
      <alignment horizontal="center" vertical="center" textRotation="90" wrapText="1"/>
      <protection locked="0"/>
    </xf>
    <xf numFmtId="3" fontId="7" fillId="40" borderId="59" xfId="0" applyNumberFormat="1" applyFont="1" applyFill="1" applyBorder="1" applyAlignment="1" applyProtection="1">
      <alignment horizontal="center" vertical="center" textRotation="90" wrapText="1"/>
      <protection locked="0"/>
    </xf>
    <xf numFmtId="3" fontId="7" fillId="40" borderId="66" xfId="0" applyNumberFormat="1" applyFont="1" applyFill="1" applyBorder="1" applyAlignment="1" applyProtection="1">
      <alignment horizontal="center" vertical="center" textRotation="90" wrapText="1"/>
      <protection locked="0"/>
    </xf>
    <xf numFmtId="3" fontId="7" fillId="40" borderId="18" xfId="0" applyNumberFormat="1" applyFont="1" applyFill="1" applyBorder="1" applyAlignment="1" applyProtection="1">
      <alignment horizontal="center" vertical="center" textRotation="90" wrapText="1"/>
      <protection locked="0"/>
    </xf>
    <xf numFmtId="3" fontId="7" fillId="40" borderId="44" xfId="0" applyNumberFormat="1" applyFont="1" applyFill="1" applyBorder="1" applyAlignment="1" applyProtection="1">
      <alignment horizontal="center" vertical="center" textRotation="90" wrapText="1"/>
      <protection locked="0"/>
    </xf>
    <xf numFmtId="3" fontId="7" fillId="40" borderId="23" xfId="0" applyNumberFormat="1" applyFont="1" applyFill="1" applyBorder="1" applyAlignment="1" applyProtection="1">
      <alignment horizontal="center" vertical="center" textRotation="90" wrapText="1"/>
      <protection locked="0"/>
    </xf>
    <xf numFmtId="0" fontId="7" fillId="44" borderId="18" xfId="0" applyFont="1" applyFill="1" applyBorder="1" applyAlignment="1" applyProtection="1">
      <alignment horizontal="center" vertical="center" textRotation="90" wrapText="1"/>
      <protection locked="0"/>
    </xf>
    <xf numFmtId="0" fontId="7" fillId="44" borderId="44" xfId="0" applyFont="1" applyFill="1" applyBorder="1" applyAlignment="1" applyProtection="1">
      <alignment horizontal="center" vertical="center" textRotation="90" wrapText="1"/>
      <protection locked="0"/>
    </xf>
    <xf numFmtId="0" fontId="7" fillId="44" borderId="23" xfId="0" applyFont="1" applyFill="1" applyBorder="1" applyAlignment="1" applyProtection="1">
      <alignment horizontal="center" vertical="center" textRotation="90" wrapText="1"/>
      <protection locked="0"/>
    </xf>
    <xf numFmtId="0" fontId="7" fillId="36" borderId="17" xfId="0" applyFont="1" applyFill="1" applyBorder="1" applyAlignment="1">
      <alignment horizontal="center" vertical="center" textRotation="90"/>
    </xf>
    <xf numFmtId="0" fontId="7" fillId="36" borderId="59" xfId="0" applyFont="1" applyFill="1" applyBorder="1" applyAlignment="1">
      <alignment horizontal="center" vertical="center" textRotation="90"/>
    </xf>
    <xf numFmtId="0" fontId="7" fillId="36" borderId="66" xfId="0" applyFont="1" applyFill="1" applyBorder="1" applyAlignment="1">
      <alignment horizontal="center" vertical="center" textRotation="90"/>
    </xf>
    <xf numFmtId="0" fontId="7" fillId="42" borderId="18" xfId="0" applyFont="1" applyFill="1" applyBorder="1" applyAlignment="1">
      <alignment horizontal="center" vertical="center" textRotation="90" wrapText="1"/>
    </xf>
    <xf numFmtId="0" fontId="7" fillId="0" borderId="68" xfId="0" applyFont="1" applyFill="1" applyBorder="1" applyAlignment="1">
      <alignment horizontal="center" vertical="center" wrapText="1"/>
    </xf>
    <xf numFmtId="0" fontId="7" fillId="0" borderId="55" xfId="0" applyFont="1" applyFill="1" applyBorder="1" applyAlignment="1">
      <alignment horizontal="center" vertical="center" wrapText="1"/>
    </xf>
    <xf numFmtId="1" fontId="7" fillId="0" borderId="27" xfId="0" applyNumberFormat="1" applyFont="1" applyFill="1" applyBorder="1" applyAlignment="1">
      <alignment horizontal="center" vertical="center" wrapText="1"/>
    </xf>
    <xf numFmtId="1" fontId="7" fillId="0" borderId="62"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39" borderId="21" xfId="0" applyFont="1" applyFill="1" applyBorder="1" applyAlignment="1" applyProtection="1">
      <alignment horizontal="center" vertical="center" wrapText="1"/>
      <protection locked="0"/>
    </xf>
    <xf numFmtId="0" fontId="7" fillId="43" borderId="22" xfId="0" applyFont="1" applyFill="1" applyBorder="1" applyAlignment="1" applyProtection="1">
      <alignment horizontal="center" vertical="center" wrapText="1"/>
      <protection locked="0"/>
    </xf>
    <xf numFmtId="3" fontId="11" fillId="34" borderId="41" xfId="0" applyNumberFormat="1" applyFont="1" applyFill="1" applyBorder="1" applyAlignment="1" applyProtection="1">
      <alignment horizontal="center" vertical="center" wrapText="1"/>
      <protection/>
    </xf>
    <xf numFmtId="3" fontId="11" fillId="34" borderId="57" xfId="0" applyNumberFormat="1" applyFont="1" applyFill="1" applyBorder="1" applyAlignment="1" applyProtection="1">
      <alignment horizontal="center" vertical="center" wrapText="1"/>
      <protection/>
    </xf>
    <xf numFmtId="3" fontId="7" fillId="0" borderId="12" xfId="0" applyNumberFormat="1" applyFont="1" applyFill="1" applyBorder="1" applyAlignment="1" applyProtection="1">
      <alignment horizontal="center" vertical="center" textRotation="90" wrapText="1"/>
      <protection locked="0"/>
    </xf>
    <xf numFmtId="0" fontId="7" fillId="44" borderId="44" xfId="0" applyFont="1" applyFill="1" applyBorder="1" applyAlignment="1">
      <alignment horizontal="center" vertical="center" textRotation="90" wrapText="1"/>
    </xf>
    <xf numFmtId="0" fontId="7" fillId="44" borderId="23" xfId="0" applyFont="1" applyFill="1" applyBorder="1" applyAlignment="1">
      <alignment horizontal="center" vertical="center" textRotation="90" wrapText="1"/>
    </xf>
    <xf numFmtId="3" fontId="7" fillId="0" borderId="22" xfId="0" applyNumberFormat="1" applyFont="1" applyFill="1" applyBorder="1" applyAlignment="1" applyProtection="1">
      <alignment horizontal="center" vertical="center" textRotation="90" wrapText="1"/>
      <protection locked="0"/>
    </xf>
    <xf numFmtId="0" fontId="7" fillId="36" borderId="44" xfId="0" applyFont="1" applyFill="1" applyBorder="1" applyAlignment="1">
      <alignment horizontal="center" vertical="center" textRotation="90"/>
    </xf>
    <xf numFmtId="0" fontId="7" fillId="36" borderId="23" xfId="0" applyFont="1" applyFill="1" applyBorder="1" applyAlignment="1">
      <alignment horizontal="center" vertical="center" textRotation="90"/>
    </xf>
    <xf numFmtId="0" fontId="13" fillId="0" borderId="22" xfId="0" applyFont="1" applyFill="1" applyBorder="1" applyAlignment="1" applyProtection="1">
      <alignment horizontal="center" vertical="center" textRotation="90" wrapText="1"/>
      <protection locked="0"/>
    </xf>
    <xf numFmtId="0" fontId="13" fillId="0" borderId="21" xfId="0" applyFont="1" applyFill="1" applyBorder="1" applyAlignment="1" applyProtection="1">
      <alignment horizontal="center" vertical="center" textRotation="90" wrapText="1"/>
      <protection locked="0"/>
    </xf>
    <xf numFmtId="0" fontId="13" fillId="0" borderId="24" xfId="0" applyFont="1" applyFill="1" applyBorder="1" applyAlignment="1" applyProtection="1">
      <alignment horizontal="center" vertical="center" textRotation="90" wrapText="1"/>
      <protection locked="0"/>
    </xf>
    <xf numFmtId="0" fontId="7" fillId="0" borderId="62" xfId="0" applyFont="1" applyFill="1" applyBorder="1" applyAlignment="1" applyProtection="1">
      <alignment horizontal="center" vertical="center" textRotation="90" wrapText="1"/>
      <protection locked="0"/>
    </xf>
    <xf numFmtId="0" fontId="7" fillId="0" borderId="39" xfId="0" applyFont="1" applyFill="1" applyBorder="1" applyAlignment="1" applyProtection="1">
      <alignment horizontal="center" vertical="center" textRotation="90" wrapText="1"/>
      <protection locked="0"/>
    </xf>
    <xf numFmtId="0" fontId="7" fillId="0" borderId="40" xfId="0" applyFont="1" applyFill="1" applyBorder="1" applyAlignment="1" applyProtection="1">
      <alignment horizontal="center" vertical="center" textRotation="90" wrapText="1"/>
      <protection locked="0"/>
    </xf>
    <xf numFmtId="3" fontId="7" fillId="0" borderId="59" xfId="0" applyNumberFormat="1" applyFont="1" applyFill="1" applyBorder="1" applyAlignment="1" applyProtection="1">
      <alignment horizontal="center" vertical="center" textRotation="90" wrapText="1"/>
      <protection locked="0"/>
    </xf>
    <xf numFmtId="3" fontId="7" fillId="0" borderId="66" xfId="0" applyNumberFormat="1" applyFont="1" applyFill="1" applyBorder="1" applyAlignment="1" applyProtection="1">
      <alignment horizontal="center" vertical="center" textRotation="90" wrapText="1"/>
      <protection locked="0"/>
    </xf>
    <xf numFmtId="0" fontId="14" fillId="0" borderId="44" xfId="0" applyFont="1" applyFill="1" applyBorder="1" applyAlignment="1">
      <alignment horizontal="center" vertical="center" wrapText="1"/>
    </xf>
    <xf numFmtId="0" fontId="14" fillId="0" borderId="23" xfId="0" applyFont="1" applyFill="1" applyBorder="1" applyAlignment="1">
      <alignment horizontal="center" vertical="center" wrapText="1"/>
    </xf>
    <xf numFmtId="43" fontId="7" fillId="0" borderId="69" xfId="49" applyFont="1" applyFill="1" applyBorder="1" applyAlignment="1">
      <alignment horizontal="center" vertical="center" textRotation="90" wrapText="1"/>
    </xf>
    <xf numFmtId="43" fontId="7" fillId="0" borderId="58" xfId="49" applyFont="1" applyBorder="1" applyAlignment="1">
      <alignment/>
    </xf>
    <xf numFmtId="43" fontId="7" fillId="0" borderId="70" xfId="49" applyFont="1" applyBorder="1" applyAlignment="1">
      <alignment/>
    </xf>
    <xf numFmtId="43" fontId="7" fillId="0" borderId="22" xfId="49" applyFont="1" applyFill="1" applyBorder="1" applyAlignment="1">
      <alignment horizontal="center" vertical="center" textRotation="90" wrapText="1"/>
    </xf>
    <xf numFmtId="43" fontId="7" fillId="0" borderId="21" xfId="49" applyFont="1" applyBorder="1" applyAlignment="1">
      <alignment/>
    </xf>
    <xf numFmtId="43" fontId="7" fillId="0" borderId="24" xfId="49" applyFont="1" applyBorder="1" applyAlignment="1">
      <alignment/>
    </xf>
    <xf numFmtId="0" fontId="7" fillId="36" borderId="18" xfId="0" applyFont="1" applyFill="1" applyBorder="1" applyAlignment="1">
      <alignment horizontal="center" vertical="center" textRotation="90"/>
    </xf>
    <xf numFmtId="0" fontId="7" fillId="42" borderId="20" xfId="0" applyFont="1" applyFill="1" applyBorder="1" applyAlignment="1" applyProtection="1">
      <alignment horizontal="center" vertical="center" textRotation="90" wrapText="1"/>
      <protection locked="0"/>
    </xf>
    <xf numFmtId="0" fontId="13" fillId="0" borderId="20" xfId="0" applyFont="1" applyFill="1" applyBorder="1" applyAlignment="1" applyProtection="1">
      <alignment horizontal="center" vertical="center" textRotation="90" wrapText="1"/>
      <protection locked="0"/>
    </xf>
    <xf numFmtId="0" fontId="7" fillId="44" borderId="19" xfId="0" applyFont="1" applyFill="1" applyBorder="1" applyAlignment="1">
      <alignment horizontal="center" vertical="center" textRotation="90"/>
    </xf>
    <xf numFmtId="0" fontId="7" fillId="44" borderId="63" xfId="0" applyFont="1" applyFill="1" applyBorder="1" applyAlignment="1">
      <alignment horizontal="center" vertical="center" textRotation="90"/>
    </xf>
    <xf numFmtId="0" fontId="7" fillId="44" borderId="64" xfId="0" applyFont="1" applyFill="1" applyBorder="1" applyAlignment="1">
      <alignment horizontal="center" vertical="center" textRotation="90"/>
    </xf>
    <xf numFmtId="3" fontId="7" fillId="0" borderId="17" xfId="0" applyNumberFormat="1" applyFont="1" applyFill="1" applyBorder="1" applyAlignment="1" applyProtection="1">
      <alignment horizontal="center" vertical="center" textRotation="90" wrapText="1"/>
      <protection locked="0"/>
    </xf>
    <xf numFmtId="43" fontId="7" fillId="0" borderId="58" xfId="49" applyFont="1" applyFill="1" applyBorder="1" applyAlignment="1">
      <alignment horizontal="center" vertical="center" textRotation="90" wrapText="1"/>
    </xf>
    <xf numFmtId="43" fontId="7" fillId="0" borderId="21" xfId="49" applyFont="1" applyFill="1" applyBorder="1" applyAlignment="1">
      <alignment horizontal="center" vertical="center" textRotation="90" wrapText="1"/>
    </xf>
    <xf numFmtId="0" fontId="7" fillId="42" borderId="44" xfId="0" applyFont="1" applyFill="1" applyBorder="1" applyAlignment="1">
      <alignment horizontal="center" vertical="center" wrapText="1"/>
    </xf>
    <xf numFmtId="0" fontId="7" fillId="42" borderId="23" xfId="0" applyFont="1" applyFill="1" applyBorder="1" applyAlignment="1">
      <alignment horizontal="center" vertical="center" wrapText="1"/>
    </xf>
    <xf numFmtId="0" fontId="7" fillId="42" borderId="46" xfId="0" applyFont="1" applyFill="1" applyBorder="1" applyAlignment="1">
      <alignment horizontal="center" vertical="center"/>
    </xf>
    <xf numFmtId="0" fontId="7" fillId="42" borderId="42" xfId="0" applyFont="1" applyFill="1" applyBorder="1" applyAlignment="1">
      <alignment horizontal="center" vertical="center"/>
    </xf>
    <xf numFmtId="0" fontId="7" fillId="42" borderId="45" xfId="0" applyFont="1" applyFill="1" applyBorder="1" applyAlignment="1">
      <alignment horizontal="center" vertical="center"/>
    </xf>
    <xf numFmtId="3" fontId="7" fillId="44" borderId="20" xfId="0" applyNumberFormat="1" applyFont="1" applyFill="1" applyBorder="1" applyAlignment="1">
      <alignment horizontal="center" vertical="center" textRotation="90"/>
    </xf>
    <xf numFmtId="3" fontId="7" fillId="44" borderId="21" xfId="0" applyNumberFormat="1" applyFont="1" applyFill="1" applyBorder="1" applyAlignment="1">
      <alignment horizontal="center" vertical="center" textRotation="90"/>
    </xf>
    <xf numFmtId="3" fontId="7" fillId="44" borderId="24" xfId="0" applyNumberFormat="1" applyFont="1" applyFill="1" applyBorder="1" applyAlignment="1">
      <alignment horizontal="center" vertical="center" textRotation="90"/>
    </xf>
    <xf numFmtId="0" fontId="7" fillId="42" borderId="19" xfId="0" applyFont="1" applyFill="1" applyBorder="1" applyAlignment="1">
      <alignment horizontal="center" vertical="center" textRotation="90" wrapText="1"/>
    </xf>
    <xf numFmtId="0" fontId="7" fillId="42" borderId="63" xfId="0" applyFont="1" applyFill="1" applyBorder="1" applyAlignment="1">
      <alignment horizontal="center" vertical="center" textRotation="90" wrapText="1"/>
    </xf>
    <xf numFmtId="0" fontId="7" fillId="42" borderId="64" xfId="0" applyFont="1" applyFill="1" applyBorder="1" applyAlignment="1">
      <alignment horizontal="center" vertical="center" textRotation="90" wrapText="1"/>
    </xf>
    <xf numFmtId="3" fontId="7" fillId="40" borderId="57" xfId="0" applyNumberFormat="1" applyFont="1" applyFill="1" applyBorder="1" applyAlignment="1" applyProtection="1">
      <alignment horizontal="center" vertical="center" textRotation="90" wrapText="1"/>
      <protection locked="0"/>
    </xf>
    <xf numFmtId="3" fontId="7" fillId="40" borderId="58" xfId="0" applyNumberFormat="1" applyFont="1" applyFill="1" applyBorder="1" applyAlignment="1" applyProtection="1">
      <alignment horizontal="center" vertical="center" textRotation="90" wrapText="1"/>
      <protection locked="0"/>
    </xf>
    <xf numFmtId="3" fontId="7" fillId="40" borderId="70" xfId="0" applyNumberFormat="1" applyFont="1" applyFill="1" applyBorder="1" applyAlignment="1" applyProtection="1">
      <alignment horizontal="center" vertical="center" textRotation="90" wrapText="1"/>
      <protection locked="0"/>
    </xf>
    <xf numFmtId="3" fontId="7" fillId="40" borderId="20" xfId="0" applyNumberFormat="1" applyFont="1" applyFill="1" applyBorder="1" applyAlignment="1" applyProtection="1">
      <alignment horizontal="center" vertical="center" textRotation="90" wrapText="1"/>
      <protection locked="0"/>
    </xf>
    <xf numFmtId="3" fontId="7" fillId="44" borderId="21" xfId="0" applyNumberFormat="1" applyFont="1" applyFill="1" applyBorder="1" applyAlignment="1" applyProtection="1">
      <alignment horizontal="center" vertical="center" textRotation="90" wrapText="1"/>
      <protection locked="0"/>
    </xf>
    <xf numFmtId="3" fontId="7" fillId="44" borderId="24" xfId="0" applyNumberFormat="1" applyFont="1" applyFill="1" applyBorder="1" applyAlignment="1" applyProtection="1">
      <alignment horizontal="center" vertical="center" textRotation="90" wrapText="1"/>
      <protection locked="0"/>
    </xf>
    <xf numFmtId="0" fontId="7" fillId="42" borderId="17" xfId="0" applyFont="1" applyFill="1" applyBorder="1" applyAlignment="1">
      <alignment horizontal="center" vertical="center" textRotation="90" wrapText="1"/>
    </xf>
    <xf numFmtId="0" fontId="7" fillId="42" borderId="59" xfId="0" applyFont="1" applyFill="1" applyBorder="1" applyAlignment="1">
      <alignment horizontal="center" vertical="center" textRotation="90" wrapText="1"/>
    </xf>
    <xf numFmtId="0" fontId="7" fillId="42" borderId="66" xfId="0" applyFont="1" applyFill="1" applyBorder="1" applyAlignment="1">
      <alignment horizontal="center" vertical="center" textRotation="90" wrapText="1"/>
    </xf>
    <xf numFmtId="0" fontId="7" fillId="36" borderId="18" xfId="0" applyFont="1" applyFill="1" applyBorder="1" applyAlignment="1" applyProtection="1">
      <alignment horizontal="center" vertical="center" textRotation="90" wrapText="1"/>
      <protection/>
    </xf>
    <xf numFmtId="0" fontId="7" fillId="36" borderId="44" xfId="0" applyFont="1" applyFill="1" applyBorder="1" applyAlignment="1" applyProtection="1">
      <alignment horizontal="center" vertical="center" textRotation="90" wrapText="1"/>
      <protection/>
    </xf>
    <xf numFmtId="3" fontId="11" fillId="34" borderId="71" xfId="0" applyNumberFormat="1" applyFont="1" applyFill="1" applyBorder="1" applyAlignment="1" applyProtection="1">
      <alignment horizontal="center" vertical="center" wrapText="1"/>
      <protection/>
    </xf>
    <xf numFmtId="3" fontId="7" fillId="36" borderId="28" xfId="0" applyNumberFormat="1" applyFont="1" applyFill="1" applyBorder="1" applyAlignment="1" applyProtection="1">
      <alignment horizontal="center" vertical="center" textRotation="90" wrapText="1"/>
      <protection/>
    </xf>
    <xf numFmtId="3" fontId="7" fillId="36" borderId="29" xfId="0" applyNumberFormat="1" applyFont="1" applyFill="1" applyBorder="1" applyAlignment="1" applyProtection="1">
      <alignment horizontal="center" vertical="center" textRotation="90" wrapText="1"/>
      <protection/>
    </xf>
    <xf numFmtId="0" fontId="11" fillId="35" borderId="18" xfId="0" applyFont="1" applyFill="1" applyBorder="1" applyAlignment="1">
      <alignment horizontal="center" vertical="center" textRotation="90" wrapText="1"/>
    </xf>
    <xf numFmtId="0" fontId="11" fillId="35" borderId="44" xfId="0" applyFont="1" applyFill="1" applyBorder="1" applyAlignment="1">
      <alignment horizontal="center" vertical="center" textRotation="90" wrapText="1"/>
    </xf>
    <xf numFmtId="0" fontId="7" fillId="36" borderId="19" xfId="0" applyFont="1" applyFill="1" applyBorder="1" applyAlignment="1" applyProtection="1">
      <alignment horizontal="center" vertical="center" textRotation="90" wrapText="1"/>
      <protection/>
    </xf>
    <xf numFmtId="0" fontId="7" fillId="36" borderId="63" xfId="0" applyFont="1" applyFill="1" applyBorder="1" applyAlignment="1" applyProtection="1">
      <alignment horizontal="center" vertical="center" textRotation="90" wrapText="1"/>
      <protection/>
    </xf>
    <xf numFmtId="3" fontId="7" fillId="35" borderId="43" xfId="0" applyNumberFormat="1" applyFont="1" applyFill="1" applyBorder="1" applyAlignment="1">
      <alignment horizontal="center" vertical="center" wrapText="1"/>
    </xf>
    <xf numFmtId="3" fontId="7" fillId="35" borderId="35" xfId="0" applyNumberFormat="1" applyFont="1" applyFill="1" applyBorder="1" applyAlignment="1">
      <alignment horizontal="center" vertical="center" wrapText="1"/>
    </xf>
    <xf numFmtId="3" fontId="7" fillId="35" borderId="36" xfId="0" applyNumberFormat="1" applyFont="1" applyFill="1" applyBorder="1" applyAlignment="1">
      <alignment horizontal="center" vertical="center" wrapText="1"/>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17"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6" xfId="0"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7" fillId="42" borderId="67" xfId="0" applyFont="1" applyFill="1" applyBorder="1" applyAlignment="1">
      <alignment horizontal="center" vertical="center" wrapText="1"/>
    </xf>
    <xf numFmtId="0" fontId="7" fillId="42" borderId="72" xfId="0" applyFont="1" applyFill="1" applyBorder="1" applyAlignment="1">
      <alignment horizontal="center" vertical="center" wrapText="1"/>
    </xf>
    <xf numFmtId="0" fontId="7" fillId="42" borderId="45" xfId="0" applyFont="1" applyFill="1" applyBorder="1" applyAlignment="1">
      <alignment horizontal="center" vertical="center" wrapText="1"/>
    </xf>
    <xf numFmtId="0" fontId="7" fillId="35" borderId="17" xfId="0" applyFont="1" applyFill="1" applyBorder="1" applyAlignment="1">
      <alignment horizontal="center" vertical="center"/>
    </xf>
    <xf numFmtId="0" fontId="7" fillId="35" borderId="66" xfId="0" applyFont="1" applyFill="1" applyBorder="1" applyAlignment="1">
      <alignment horizontal="center" vertical="center"/>
    </xf>
    <xf numFmtId="177" fontId="8" fillId="35" borderId="31" xfId="0" applyNumberFormat="1" applyFont="1" applyFill="1" applyBorder="1" applyAlignment="1">
      <alignment horizontal="center" vertical="center" wrapText="1"/>
    </xf>
    <xf numFmtId="177" fontId="8" fillId="35" borderId="47" xfId="0" applyNumberFormat="1" applyFont="1" applyFill="1" applyBorder="1" applyAlignment="1">
      <alignment horizontal="center" vertical="center" wrapText="1"/>
    </xf>
    <xf numFmtId="177" fontId="8" fillId="35" borderId="73" xfId="0" applyNumberFormat="1" applyFont="1" applyFill="1" applyBorder="1" applyAlignment="1">
      <alignment horizontal="center" vertical="center" wrapText="1"/>
    </xf>
    <xf numFmtId="177" fontId="8" fillId="35" borderId="42" xfId="0" applyNumberFormat="1" applyFont="1" applyFill="1" applyBorder="1" applyAlignment="1">
      <alignment horizontal="center" vertical="center" wrapText="1"/>
    </xf>
    <xf numFmtId="0" fontId="8" fillId="35" borderId="17" xfId="0" applyFont="1" applyFill="1" applyBorder="1" applyAlignment="1" applyProtection="1">
      <alignment horizontal="center" vertical="center" wrapText="1"/>
      <protection locked="0"/>
    </xf>
    <xf numFmtId="0" fontId="8" fillId="35" borderId="59" xfId="0" applyFont="1" applyFill="1" applyBorder="1" applyAlignment="1" applyProtection="1">
      <alignment horizontal="center" vertical="center" wrapText="1"/>
      <protection locked="0"/>
    </xf>
    <xf numFmtId="4" fontId="11" fillId="35" borderId="18" xfId="0" applyNumberFormat="1" applyFont="1" applyFill="1" applyBorder="1" applyAlignment="1" applyProtection="1">
      <alignment horizontal="center" vertical="center" textRotation="90" wrapText="1"/>
      <protection/>
    </xf>
    <xf numFmtId="4" fontId="11" fillId="35" borderId="44" xfId="0" applyNumberFormat="1" applyFont="1" applyFill="1" applyBorder="1" applyAlignment="1" applyProtection="1">
      <alignment horizontal="center" vertical="center" textRotation="90" wrapText="1"/>
      <protection/>
    </xf>
    <xf numFmtId="10" fontId="7" fillId="36" borderId="18" xfId="0" applyNumberFormat="1" applyFont="1" applyFill="1" applyBorder="1" applyAlignment="1" applyProtection="1">
      <alignment horizontal="center" vertical="center" textRotation="90" wrapText="1"/>
      <protection/>
    </xf>
    <xf numFmtId="10" fontId="7" fillId="36" borderId="44" xfId="0" applyNumberFormat="1" applyFont="1" applyFill="1" applyBorder="1" applyAlignment="1" applyProtection="1">
      <alignment horizontal="center" vertical="center" textRotation="90" wrapText="1"/>
      <protection/>
    </xf>
    <xf numFmtId="0" fontId="11" fillId="35" borderId="19" xfId="0" applyFont="1" applyFill="1" applyBorder="1" applyAlignment="1">
      <alignment horizontal="center" vertical="center" textRotation="90" wrapText="1"/>
    </xf>
    <xf numFmtId="0" fontId="11" fillId="35" borderId="63" xfId="0" applyFont="1" applyFill="1" applyBorder="1" applyAlignment="1">
      <alignment horizontal="center" vertical="center" textRotation="90" wrapText="1"/>
    </xf>
    <xf numFmtId="3" fontId="11" fillId="34" borderId="74" xfId="0" applyNumberFormat="1" applyFont="1" applyFill="1" applyBorder="1" applyAlignment="1" applyProtection="1">
      <alignment horizontal="center" vertical="center" wrapText="1"/>
      <protection/>
    </xf>
    <xf numFmtId="0" fontId="11" fillId="35" borderId="18" xfId="0" applyFont="1" applyFill="1" applyBorder="1" applyAlignment="1" applyProtection="1">
      <alignment horizontal="center" vertical="center" textRotation="90" wrapText="1"/>
      <protection/>
    </xf>
    <xf numFmtId="0" fontId="11" fillId="35" borderId="44" xfId="0" applyFont="1" applyFill="1" applyBorder="1" applyAlignment="1" applyProtection="1">
      <alignment horizontal="center" vertical="center" textRotation="90" wrapText="1"/>
      <protection/>
    </xf>
    <xf numFmtId="0" fontId="7" fillId="42" borderId="60" xfId="0" applyFont="1" applyFill="1" applyBorder="1" applyAlignment="1">
      <alignment horizontal="center" vertical="center" wrapText="1"/>
    </xf>
    <xf numFmtId="0" fontId="7" fillId="42" borderId="73" xfId="0" applyFont="1" applyFill="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4" fontId="7" fillId="40" borderId="20" xfId="0" applyNumberFormat="1" applyFont="1" applyFill="1" applyBorder="1" applyAlignment="1" applyProtection="1">
      <alignment horizontal="center" vertical="center" textRotation="90" wrapText="1"/>
      <protection locked="0"/>
    </xf>
    <xf numFmtId="4" fontId="7" fillId="44" borderId="21" xfId="0" applyNumberFormat="1" applyFont="1" applyFill="1" applyBorder="1" applyAlignment="1" applyProtection="1">
      <alignment horizontal="center" vertical="center" textRotation="90" wrapText="1"/>
      <protection locked="0"/>
    </xf>
    <xf numFmtId="4" fontId="7" fillId="44" borderId="24" xfId="0" applyNumberFormat="1" applyFont="1" applyFill="1" applyBorder="1" applyAlignment="1" applyProtection="1">
      <alignment horizontal="center" vertical="center" textRotation="90" wrapText="1"/>
      <protection locked="0"/>
    </xf>
    <xf numFmtId="0" fontId="7" fillId="0" borderId="5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9" borderId="12" xfId="0" applyFont="1" applyFill="1" applyBorder="1" applyAlignment="1" applyProtection="1">
      <alignment horizontal="center" vertical="center" wrapText="1"/>
      <protection locked="0"/>
    </xf>
    <xf numFmtId="0" fontId="7" fillId="39" borderId="20" xfId="0" applyFont="1" applyFill="1" applyBorder="1" applyAlignment="1" applyProtection="1">
      <alignment horizontal="center" vertical="center" wrapText="1"/>
      <protection locked="0"/>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44" borderId="20" xfId="0" applyFont="1" applyFill="1" applyBorder="1" applyAlignment="1" applyProtection="1">
      <alignment horizontal="center" vertical="center" textRotation="90" wrapText="1"/>
      <protection locked="0"/>
    </xf>
    <xf numFmtId="0" fontId="7" fillId="44" borderId="21" xfId="0" applyFont="1" applyFill="1" applyBorder="1" applyAlignment="1" applyProtection="1">
      <alignment horizontal="center" vertical="center" textRotation="90" wrapText="1"/>
      <protection locked="0"/>
    </xf>
    <xf numFmtId="0" fontId="7" fillId="44" borderId="24" xfId="0" applyFont="1" applyFill="1" applyBorder="1" applyAlignment="1" applyProtection="1">
      <alignment horizontal="center" vertical="center" textRotation="90" wrapText="1"/>
      <protection locked="0"/>
    </xf>
    <xf numFmtId="0" fontId="13" fillId="44" borderId="20" xfId="0" applyFont="1" applyFill="1" applyBorder="1" applyAlignment="1" applyProtection="1">
      <alignment horizontal="center" vertical="center" textRotation="90" wrapText="1"/>
      <protection locked="0"/>
    </xf>
    <xf numFmtId="0" fontId="13" fillId="44" borderId="21" xfId="0" applyFont="1" applyFill="1" applyBorder="1" applyAlignment="1" applyProtection="1">
      <alignment horizontal="center" vertical="center" textRotation="90" wrapText="1"/>
      <protection locked="0"/>
    </xf>
    <xf numFmtId="0" fontId="13" fillId="44" borderId="24" xfId="0" applyFont="1" applyFill="1" applyBorder="1" applyAlignment="1" applyProtection="1">
      <alignment horizontal="center" vertical="center" textRotation="90" wrapText="1"/>
      <protection locked="0"/>
    </xf>
    <xf numFmtId="0" fontId="7" fillId="44" borderId="38" xfId="0" applyFont="1" applyFill="1" applyBorder="1" applyAlignment="1">
      <alignment horizontal="center" vertical="center" textRotation="90" wrapText="1"/>
    </xf>
    <xf numFmtId="0" fontId="7" fillId="44" borderId="39" xfId="0" applyFont="1" applyFill="1" applyBorder="1" applyAlignment="1">
      <alignment horizontal="center" vertical="center" textRotation="90" wrapText="1"/>
    </xf>
    <xf numFmtId="0" fontId="7" fillId="44" borderId="40" xfId="0" applyFont="1" applyFill="1" applyBorder="1" applyAlignment="1">
      <alignment horizontal="center" vertical="center" textRotation="90" wrapText="1"/>
    </xf>
    <xf numFmtId="0" fontId="56" fillId="0" borderId="22" xfId="0" applyFont="1" applyBorder="1" applyAlignment="1">
      <alignment horizontal="center" vertical="center" wrapText="1"/>
    </xf>
    <xf numFmtId="0" fontId="7" fillId="33" borderId="33"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70" xfId="0" applyFont="1" applyFill="1" applyBorder="1" applyAlignment="1">
      <alignment horizontal="left" vertical="center" wrapText="1"/>
    </xf>
    <xf numFmtId="3" fontId="8" fillId="33" borderId="60" xfId="0" applyNumberFormat="1" applyFont="1" applyFill="1" applyBorder="1" applyAlignment="1" applyProtection="1">
      <alignment horizontal="center" vertical="center" wrapText="1"/>
      <protection/>
    </xf>
    <xf numFmtId="3" fontId="8" fillId="33" borderId="0" xfId="0" applyNumberFormat="1" applyFont="1" applyFill="1" applyBorder="1" applyAlignment="1" applyProtection="1">
      <alignment horizontal="center" vertical="center" wrapText="1"/>
      <protection/>
    </xf>
    <xf numFmtId="3" fontId="8" fillId="33" borderId="29" xfId="0" applyNumberFormat="1" applyFont="1" applyFill="1" applyBorder="1" applyAlignment="1" applyProtection="1">
      <alignment horizontal="center" vertical="center" wrapText="1"/>
      <protection/>
    </xf>
    <xf numFmtId="3" fontId="7" fillId="0" borderId="26" xfId="0" applyNumberFormat="1" applyFont="1" applyFill="1" applyBorder="1" applyAlignment="1" applyProtection="1">
      <alignment horizontal="center" vertical="center" textRotation="90" wrapText="1"/>
      <protection locked="0"/>
    </xf>
    <xf numFmtId="3" fontId="7" fillId="0" borderId="61" xfId="0" applyNumberFormat="1" applyFont="1" applyFill="1" applyBorder="1" applyAlignment="1" applyProtection="1">
      <alignment horizontal="center" vertical="center" textRotation="90" wrapText="1"/>
      <protection locked="0"/>
    </xf>
    <xf numFmtId="3" fontId="7" fillId="0" borderId="25" xfId="0" applyNumberFormat="1" applyFont="1" applyFill="1" applyBorder="1" applyAlignment="1" applyProtection="1">
      <alignment horizontal="center" vertical="center" textRotation="90" wrapText="1"/>
      <protection locked="0"/>
    </xf>
    <xf numFmtId="9" fontId="7" fillId="42" borderId="26" xfId="63" applyFont="1" applyFill="1" applyBorder="1" applyAlignment="1">
      <alignment horizontal="center" vertical="center" textRotation="90" wrapText="1"/>
    </xf>
    <xf numFmtId="9" fontId="7" fillId="42" borderId="61" xfId="63" applyFont="1" applyFill="1" applyBorder="1" applyAlignment="1">
      <alignment horizontal="center" vertical="center" textRotation="90" wrapText="1"/>
    </xf>
    <xf numFmtId="9" fontId="7" fillId="42" borderId="25" xfId="63" applyFont="1" applyFill="1" applyBorder="1" applyAlignment="1">
      <alignment horizontal="center" vertical="center" textRotation="90" wrapText="1"/>
    </xf>
    <xf numFmtId="9" fontId="7" fillId="42" borderId="20" xfId="63" applyFont="1" applyFill="1" applyBorder="1" applyAlignment="1">
      <alignment horizontal="center" vertical="center" textRotation="90" wrapText="1"/>
    </xf>
    <xf numFmtId="9" fontId="7" fillId="42" borderId="21" xfId="63" applyFont="1" applyFill="1" applyBorder="1" applyAlignment="1">
      <alignment horizontal="center" vertical="center" textRotation="90" wrapText="1"/>
    </xf>
    <xf numFmtId="9" fontId="7" fillId="42" borderId="24" xfId="63" applyFont="1" applyFill="1" applyBorder="1" applyAlignment="1">
      <alignment horizontal="center" vertical="center" textRotation="90" wrapText="1"/>
    </xf>
    <xf numFmtId="0" fontId="7" fillId="42" borderId="20" xfId="0" applyFont="1" applyFill="1" applyBorder="1" applyAlignment="1">
      <alignment horizontal="center" vertical="center" textRotation="90" wrapText="1"/>
    </xf>
    <xf numFmtId="0" fontId="7" fillId="42" borderId="21" xfId="0" applyFont="1" applyFill="1" applyBorder="1" applyAlignment="1">
      <alignment horizontal="center" vertical="center" textRotation="90" wrapText="1"/>
    </xf>
    <xf numFmtId="0" fontId="7" fillId="42" borderId="24" xfId="0" applyFont="1" applyFill="1" applyBorder="1" applyAlignment="1">
      <alignment horizontal="center" vertical="center" textRotation="90" wrapText="1"/>
    </xf>
    <xf numFmtId="3" fontId="7" fillId="0" borderId="22" xfId="0" applyNumberFormat="1" applyFont="1" applyFill="1" applyBorder="1" applyAlignment="1" applyProtection="1">
      <alignment horizontal="center" vertical="center" wrapText="1"/>
      <protection locked="0"/>
    </xf>
    <xf numFmtId="3" fontId="7" fillId="44" borderId="22" xfId="0" applyNumberFormat="1" applyFont="1" applyFill="1" applyBorder="1" applyAlignment="1" applyProtection="1">
      <alignment horizontal="center" vertical="center" textRotation="90" wrapText="1"/>
      <protection locked="0"/>
    </xf>
    <xf numFmtId="0" fontId="14" fillId="0" borderId="12" xfId="0" applyFont="1" applyFill="1" applyBorder="1" applyAlignment="1">
      <alignment horizontal="center" vertical="center" wrapText="1"/>
    </xf>
    <xf numFmtId="0" fontId="8" fillId="33" borderId="49" xfId="0" applyFont="1" applyFill="1" applyBorder="1" applyAlignment="1" applyProtection="1">
      <alignment horizontal="left" vertical="center" wrapText="1"/>
      <protection locked="0"/>
    </xf>
    <xf numFmtId="0" fontId="8" fillId="33" borderId="78" xfId="0" applyFont="1" applyFill="1" applyBorder="1" applyAlignment="1" applyProtection="1">
      <alignment horizontal="left" vertical="center" wrapText="1"/>
      <protection locked="0"/>
    </xf>
    <xf numFmtId="0" fontId="8" fillId="33" borderId="69" xfId="0" applyFont="1" applyFill="1" applyBorder="1" applyAlignment="1" applyProtection="1">
      <alignment horizontal="left" vertical="center" wrapText="1"/>
      <protection locked="0"/>
    </xf>
    <xf numFmtId="0" fontId="7" fillId="33" borderId="78" xfId="0" applyFont="1" applyFill="1" applyBorder="1" applyAlignment="1" applyProtection="1">
      <alignment horizontal="left" vertical="center" wrapText="1"/>
      <protection locked="0"/>
    </xf>
    <xf numFmtId="0" fontId="7" fillId="33" borderId="69" xfId="0" applyFont="1" applyFill="1" applyBorder="1" applyAlignment="1" applyProtection="1">
      <alignment horizontal="left" vertical="center" wrapText="1"/>
      <protection locked="0"/>
    </xf>
    <xf numFmtId="0" fontId="14" fillId="0" borderId="44" xfId="0" applyFont="1" applyFill="1" applyBorder="1" applyAlignment="1">
      <alignment horizontal="center" vertical="center"/>
    </xf>
    <xf numFmtId="0" fontId="14" fillId="0" borderId="23" xfId="0" applyFont="1" applyFill="1" applyBorder="1" applyAlignment="1">
      <alignment horizontal="center" vertical="center"/>
    </xf>
    <xf numFmtId="0" fontId="8" fillId="33" borderId="49" xfId="0" applyFont="1" applyFill="1" applyBorder="1" applyAlignment="1">
      <alignment horizontal="left" vertical="center" wrapText="1"/>
    </xf>
    <xf numFmtId="0" fontId="8" fillId="33" borderId="78" xfId="0" applyFont="1" applyFill="1" applyBorder="1" applyAlignment="1">
      <alignment horizontal="left" vertical="center" wrapText="1"/>
    </xf>
    <xf numFmtId="0" fontId="8" fillId="33" borderId="69" xfId="0" applyFont="1" applyFill="1" applyBorder="1" applyAlignment="1">
      <alignment horizontal="left" vertical="center" wrapText="1"/>
    </xf>
    <xf numFmtId="0" fontId="8" fillId="33" borderId="6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72" xfId="0" applyFont="1" applyFill="1" applyBorder="1" applyAlignment="1">
      <alignment horizontal="center" vertical="center" wrapText="1"/>
    </xf>
    <xf numFmtId="9" fontId="7" fillId="44" borderId="18" xfId="63" applyNumberFormat="1" applyFont="1" applyFill="1" applyBorder="1" applyAlignment="1">
      <alignment horizontal="center" vertical="center" textRotation="90"/>
    </xf>
    <xf numFmtId="9" fontId="7" fillId="44" borderId="44" xfId="63" applyNumberFormat="1" applyFont="1" applyFill="1" applyBorder="1" applyAlignment="1">
      <alignment horizontal="center" vertical="center" textRotation="90"/>
    </xf>
    <xf numFmtId="9" fontId="7" fillId="44" borderId="23" xfId="63" applyNumberFormat="1" applyFont="1" applyFill="1" applyBorder="1" applyAlignment="1">
      <alignment horizontal="center" vertical="center" textRotation="90"/>
    </xf>
    <xf numFmtId="186" fontId="7" fillId="44" borderId="18" xfId="63" applyNumberFormat="1" applyFont="1" applyFill="1" applyBorder="1" applyAlignment="1">
      <alignment horizontal="center" vertical="center" textRotation="90"/>
    </xf>
    <xf numFmtId="186" fontId="7" fillId="44" borderId="44" xfId="63" applyNumberFormat="1" applyFont="1" applyFill="1" applyBorder="1" applyAlignment="1">
      <alignment horizontal="center" vertical="center" textRotation="90"/>
    </xf>
    <xf numFmtId="186" fontId="7" fillId="44" borderId="23" xfId="63" applyNumberFormat="1" applyFont="1" applyFill="1" applyBorder="1" applyAlignment="1">
      <alignment horizontal="center" vertical="center" textRotation="90"/>
    </xf>
    <xf numFmtId="2" fontId="7" fillId="42" borderId="44" xfId="0" applyNumberFormat="1" applyFont="1" applyFill="1" applyBorder="1" applyAlignment="1">
      <alignment horizontal="center" vertical="center" textRotation="90" wrapText="1"/>
    </xf>
    <xf numFmtId="2" fontId="7" fillId="42" borderId="23" xfId="0" applyNumberFormat="1" applyFont="1" applyFill="1" applyBorder="1" applyAlignment="1">
      <alignment horizontal="center" vertical="center" textRotation="90" wrapText="1"/>
    </xf>
    <xf numFmtId="0" fontId="7" fillId="0" borderId="20" xfId="0" applyFont="1" applyFill="1" applyBorder="1" applyAlignment="1" applyProtection="1">
      <alignment horizontal="center" vertical="center" textRotation="90" wrapText="1"/>
      <protection locked="0"/>
    </xf>
    <xf numFmtId="0" fontId="14" fillId="0" borderId="18" xfId="0" applyFont="1" applyFill="1" applyBorder="1" applyAlignment="1">
      <alignment horizontal="center" vertical="center" wrapText="1"/>
    </xf>
    <xf numFmtId="0" fontId="7" fillId="44" borderId="27" xfId="0" applyFont="1" applyFill="1" applyBorder="1" applyAlignment="1">
      <alignment horizontal="center" vertical="center" wrapText="1"/>
    </xf>
    <xf numFmtId="0" fontId="7" fillId="44" borderId="63" xfId="0" applyFont="1" applyFill="1" applyBorder="1" applyAlignment="1">
      <alignment horizontal="center" vertical="center" wrapText="1"/>
    </xf>
    <xf numFmtId="0" fontId="7" fillId="44" borderId="64" xfId="0" applyFont="1" applyFill="1" applyBorder="1" applyAlignment="1">
      <alignment horizontal="center" vertical="center" wrapText="1"/>
    </xf>
    <xf numFmtId="43" fontId="7" fillId="0" borderId="20" xfId="49" applyFont="1" applyFill="1" applyBorder="1" applyAlignment="1">
      <alignment horizontal="center" vertical="center" textRotation="90" wrapText="1"/>
    </xf>
    <xf numFmtId="3" fontId="7" fillId="0" borderId="18" xfId="0" applyNumberFormat="1" applyFont="1" applyFill="1" applyBorder="1" applyAlignment="1">
      <alignment horizontal="center" vertical="center" textRotation="90" wrapText="1"/>
    </xf>
    <xf numFmtId="0" fontId="7" fillId="0" borderId="44" xfId="0" applyFont="1" applyBorder="1" applyAlignment="1">
      <alignment/>
    </xf>
    <xf numFmtId="0" fontId="7" fillId="0" borderId="23" xfId="0" applyFont="1" applyBorder="1" applyAlignment="1">
      <alignment/>
    </xf>
    <xf numFmtId="0" fontId="7" fillId="0" borderId="3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6" xfId="0" applyFont="1" applyBorder="1" applyAlignment="1">
      <alignment horizontal="center" vertical="center" wrapText="1"/>
    </xf>
    <xf numFmtId="43" fontId="7" fillId="0" borderId="57" xfId="49" applyFont="1" applyFill="1" applyBorder="1" applyAlignment="1">
      <alignment horizontal="center" vertical="center" textRotation="90" wrapText="1"/>
    </xf>
    <xf numFmtId="0" fontId="7" fillId="0" borderId="38" xfId="0" applyFont="1" applyFill="1" applyBorder="1" applyAlignment="1" applyProtection="1">
      <alignment horizontal="center" vertical="center" textRotation="90" wrapText="1"/>
      <protection locked="0"/>
    </xf>
    <xf numFmtId="0" fontId="7" fillId="44" borderId="44" xfId="0" applyFont="1" applyFill="1" applyBorder="1" applyAlignment="1">
      <alignment horizontal="center" vertical="center" wrapText="1"/>
    </xf>
    <xf numFmtId="0" fontId="7" fillId="44" borderId="23" xfId="0" applyFont="1" applyFill="1" applyBorder="1" applyAlignment="1">
      <alignment horizontal="center" vertical="center" wrapText="1"/>
    </xf>
    <xf numFmtId="3" fontId="7" fillId="0" borderId="44" xfId="0" applyNumberFormat="1" applyFont="1" applyFill="1" applyBorder="1" applyAlignment="1">
      <alignment horizontal="center" vertical="center" textRotation="90" wrapText="1"/>
    </xf>
    <xf numFmtId="3" fontId="7" fillId="0" borderId="23" xfId="0" applyNumberFormat="1" applyFont="1" applyFill="1" applyBorder="1" applyAlignment="1">
      <alignment horizontal="center" vertical="center" textRotation="90" wrapText="1"/>
    </xf>
    <xf numFmtId="3" fontId="7" fillId="0" borderId="19" xfId="0" applyNumberFormat="1" applyFont="1" applyFill="1" applyBorder="1" applyAlignment="1">
      <alignment horizontal="center" vertical="center" textRotation="90" wrapText="1"/>
    </xf>
    <xf numFmtId="0" fontId="7" fillId="0" borderId="63" xfId="0" applyFont="1" applyBorder="1" applyAlignment="1">
      <alignment/>
    </xf>
    <xf numFmtId="0" fontId="7" fillId="0" borderId="64" xfId="0" applyFont="1" applyBorder="1" applyAlignment="1">
      <alignment/>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7" fillId="42" borderId="26" xfId="0" applyFont="1" applyFill="1" applyBorder="1" applyAlignment="1">
      <alignment horizontal="center" vertical="center" wrapText="1"/>
    </xf>
    <xf numFmtId="0" fontId="7" fillId="42" borderId="61" xfId="0" applyFont="1" applyFill="1" applyBorder="1" applyAlignment="1">
      <alignment horizontal="center" vertical="center" wrapText="1"/>
    </xf>
    <xf numFmtId="0" fontId="7" fillId="42" borderId="25" xfId="0" applyFont="1" applyFill="1" applyBorder="1" applyAlignment="1">
      <alignment horizontal="center" vertical="center" wrapText="1"/>
    </xf>
    <xf numFmtId="1" fontId="7" fillId="42" borderId="20" xfId="0" applyNumberFormat="1" applyFont="1" applyFill="1" applyBorder="1" applyAlignment="1">
      <alignment horizontal="center" vertical="center" wrapText="1"/>
    </xf>
    <xf numFmtId="1" fontId="7" fillId="42" borderId="21" xfId="0" applyNumberFormat="1" applyFont="1" applyFill="1" applyBorder="1" applyAlignment="1">
      <alignment horizontal="center" vertical="center" wrapText="1"/>
    </xf>
    <xf numFmtId="1" fontId="7" fillId="42" borderId="24"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42" borderId="18"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41" borderId="44" xfId="0" applyFont="1" applyFill="1" applyBorder="1" applyAlignment="1" applyProtection="1">
      <alignment horizontal="center" vertical="center" textRotation="90" wrapText="1"/>
      <protection locked="0"/>
    </xf>
    <xf numFmtId="0" fontId="7" fillId="41" borderId="23" xfId="0" applyFont="1" applyFill="1" applyBorder="1" applyAlignment="1" applyProtection="1">
      <alignment horizontal="center" vertical="center" textRotation="90" wrapText="1"/>
      <protection locked="0"/>
    </xf>
    <xf numFmtId="0" fontId="7" fillId="0" borderId="31"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3" xfId="0" applyFont="1" applyBorder="1" applyAlignment="1">
      <alignment horizontal="center" vertical="center" wrapText="1"/>
    </xf>
    <xf numFmtId="9" fontId="7" fillId="42" borderId="17" xfId="63" applyFont="1" applyFill="1" applyBorder="1" applyAlignment="1">
      <alignment horizontal="center" vertical="center" textRotation="90" wrapText="1"/>
    </xf>
    <xf numFmtId="9" fontId="7" fillId="42" borderId="59" xfId="63" applyFont="1" applyFill="1" applyBorder="1" applyAlignment="1">
      <alignment horizontal="center" vertical="center" textRotation="90" wrapText="1"/>
    </xf>
    <xf numFmtId="9" fontId="7" fillId="42" borderId="66" xfId="63" applyFont="1" applyFill="1" applyBorder="1" applyAlignment="1">
      <alignment horizontal="center" vertical="center" textRotation="90" wrapText="1"/>
    </xf>
    <xf numFmtId="0" fontId="56" fillId="44" borderId="18" xfId="0" applyFont="1" applyFill="1" applyBorder="1" applyAlignment="1">
      <alignment horizontal="justify" vertical="center" wrapText="1"/>
    </xf>
    <xf numFmtId="0" fontId="56" fillId="44" borderId="44" xfId="0" applyFont="1" applyFill="1" applyBorder="1" applyAlignment="1">
      <alignment horizontal="justify" vertical="center" wrapText="1"/>
    </xf>
    <xf numFmtId="0" fontId="56" fillId="44" borderId="23" xfId="0" applyFont="1" applyFill="1" applyBorder="1" applyAlignment="1">
      <alignment horizontal="justify" vertical="center" wrapText="1"/>
    </xf>
    <xf numFmtId="9" fontId="7" fillId="42" borderId="18" xfId="63" applyFont="1" applyFill="1" applyBorder="1" applyAlignment="1">
      <alignment horizontal="center" vertical="center" textRotation="90" wrapText="1"/>
    </xf>
    <xf numFmtId="9" fontId="7" fillId="42" borderId="44" xfId="63" applyFont="1" applyFill="1" applyBorder="1" applyAlignment="1">
      <alignment horizontal="center" vertical="center" textRotation="90" wrapText="1"/>
    </xf>
    <xf numFmtId="9" fontId="7" fillId="42" borderId="23" xfId="63" applyFont="1" applyFill="1" applyBorder="1" applyAlignment="1">
      <alignment horizontal="center" vertical="center" textRotation="90" wrapText="1"/>
    </xf>
    <xf numFmtId="180" fontId="7" fillId="43" borderId="18" xfId="49" applyNumberFormat="1" applyFont="1" applyFill="1" applyBorder="1" applyAlignment="1" applyProtection="1">
      <alignment vertical="center" wrapText="1"/>
      <protection locked="0"/>
    </xf>
    <xf numFmtId="180" fontId="7" fillId="43" borderId="44" xfId="49" applyNumberFormat="1" applyFont="1" applyFill="1" applyBorder="1" applyAlignment="1" applyProtection="1">
      <alignment vertical="center" wrapText="1"/>
      <protection locked="0"/>
    </xf>
    <xf numFmtId="180" fontId="7" fillId="43" borderId="23" xfId="49" applyNumberFormat="1" applyFont="1" applyFill="1" applyBorder="1" applyAlignment="1" applyProtection="1">
      <alignment vertical="center" wrapText="1"/>
      <protection locked="0"/>
    </xf>
    <xf numFmtId="0" fontId="7" fillId="41" borderId="18" xfId="0" applyFont="1" applyFill="1" applyBorder="1" applyAlignment="1" applyProtection="1">
      <alignment horizontal="center" vertical="center" textRotation="90" wrapText="1"/>
      <protection locked="0"/>
    </xf>
    <xf numFmtId="0" fontId="7" fillId="42" borderId="12" xfId="0" applyFont="1" applyFill="1" applyBorder="1" applyAlignment="1">
      <alignment horizontal="center" vertical="center" wrapText="1"/>
    </xf>
    <xf numFmtId="0" fontId="7" fillId="39" borderId="12" xfId="0" applyFont="1" applyFill="1" applyBorder="1" applyAlignment="1">
      <alignment horizontal="center" vertical="center" wrapText="1"/>
    </xf>
    <xf numFmtId="0" fontId="7" fillId="39" borderId="23" xfId="0" applyFont="1" applyFill="1" applyBorder="1" applyAlignment="1">
      <alignment horizontal="center" vertical="center" wrapText="1"/>
    </xf>
    <xf numFmtId="3" fontId="7" fillId="0" borderId="61" xfId="0" applyNumberFormat="1" applyFont="1" applyFill="1" applyBorder="1" applyAlignment="1" applyProtection="1">
      <alignment horizontal="center" vertical="center" wrapText="1"/>
      <protection locked="0"/>
    </xf>
    <xf numFmtId="3" fontId="7" fillId="0" borderId="25" xfId="0" applyNumberFormat="1" applyFont="1" applyFill="1" applyBorder="1" applyAlignment="1" applyProtection="1">
      <alignment horizontal="center" vertical="center" wrapText="1"/>
      <protection locked="0"/>
    </xf>
    <xf numFmtId="3" fontId="7" fillId="0" borderId="26" xfId="0" applyNumberFormat="1" applyFont="1" applyFill="1" applyBorder="1" applyAlignment="1" applyProtection="1">
      <alignment horizontal="center" vertical="center" wrapText="1"/>
      <protection locked="0"/>
    </xf>
    <xf numFmtId="3" fontId="7" fillId="0" borderId="29" xfId="0" applyNumberFormat="1" applyFont="1" applyFill="1" applyBorder="1" applyAlignment="1" applyProtection="1">
      <alignment horizontal="center" vertical="center" textRotation="90" wrapText="1"/>
      <protection locked="0"/>
    </xf>
    <xf numFmtId="3" fontId="7" fillId="0" borderId="30" xfId="0" applyNumberFormat="1" applyFont="1" applyFill="1" applyBorder="1" applyAlignment="1" applyProtection="1">
      <alignment horizontal="center" vertical="center" textRotation="90" wrapText="1"/>
      <protection locked="0"/>
    </xf>
    <xf numFmtId="3" fontId="7" fillId="42" borderId="44" xfId="0" applyNumberFormat="1" applyFont="1" applyFill="1" applyBorder="1" applyAlignment="1">
      <alignment horizontal="center" vertical="center" textRotation="90" wrapText="1"/>
    </xf>
    <xf numFmtId="43" fontId="7" fillId="0" borderId="17" xfId="49" applyFont="1" applyFill="1" applyBorder="1" applyAlignment="1">
      <alignment horizontal="center" vertical="center" textRotation="90" wrapText="1"/>
    </xf>
    <xf numFmtId="43" fontId="7" fillId="0" borderId="59" xfId="49" applyFont="1" applyFill="1" applyBorder="1" applyAlignment="1">
      <alignment horizontal="center" vertical="center" textRotation="90" wrapText="1"/>
    </xf>
    <xf numFmtId="43" fontId="7" fillId="0" borderId="66" xfId="49" applyFont="1" applyFill="1" applyBorder="1" applyAlignment="1">
      <alignment horizontal="center" vertical="center" textRotation="90" wrapText="1"/>
    </xf>
    <xf numFmtId="43" fontId="7" fillId="41" borderId="60" xfId="49" applyFont="1" applyFill="1" applyBorder="1" applyAlignment="1" applyProtection="1">
      <alignment horizontal="center" vertical="center" wrapText="1"/>
      <protection locked="0"/>
    </xf>
    <xf numFmtId="43" fontId="7" fillId="41" borderId="73" xfId="49" applyFont="1" applyFill="1" applyBorder="1" applyAlignment="1" applyProtection="1">
      <alignment horizontal="center" vertical="center" wrapText="1"/>
      <protection locked="0"/>
    </xf>
    <xf numFmtId="43" fontId="7" fillId="0" borderId="18" xfId="49" applyFont="1" applyFill="1" applyBorder="1" applyAlignment="1">
      <alignment horizontal="center" vertical="center" textRotation="90" wrapText="1"/>
    </xf>
    <xf numFmtId="43" fontId="7" fillId="0" borderId="44" xfId="49" applyFont="1" applyFill="1" applyBorder="1" applyAlignment="1">
      <alignment horizontal="center" vertical="center" textRotation="90" wrapText="1"/>
    </xf>
    <xf numFmtId="43" fontId="7" fillId="0" borderId="23" xfId="49" applyFont="1" applyFill="1" applyBorder="1" applyAlignment="1">
      <alignment horizontal="center" vertical="center" textRotation="90" wrapText="1"/>
    </xf>
    <xf numFmtId="0" fontId="7" fillId="0" borderId="69" xfId="0" applyFont="1" applyFill="1" applyBorder="1" applyAlignment="1" applyProtection="1">
      <alignment horizontal="center" vertical="center" textRotation="90" wrapText="1"/>
      <protection locked="0"/>
    </xf>
    <xf numFmtId="0" fontId="7" fillId="0" borderId="58" xfId="0" applyFont="1" applyFill="1" applyBorder="1" applyAlignment="1" applyProtection="1">
      <alignment horizontal="center" vertical="center" textRotation="90" wrapText="1"/>
      <protection locked="0"/>
    </xf>
    <xf numFmtId="0" fontId="7" fillId="0" borderId="70" xfId="0" applyFont="1" applyFill="1" applyBorder="1" applyAlignment="1" applyProtection="1">
      <alignment horizontal="center" vertical="center" textRotation="90" wrapText="1"/>
      <protection locked="0"/>
    </xf>
    <xf numFmtId="0" fontId="7" fillId="44" borderId="22" xfId="0" applyFont="1" applyFill="1" applyBorder="1" applyAlignment="1" applyProtection="1">
      <alignment horizontal="center" vertical="center" textRotation="90" wrapText="1"/>
      <protection locked="0"/>
    </xf>
    <xf numFmtId="0" fontId="13" fillId="44" borderId="22" xfId="0" applyFont="1" applyFill="1" applyBorder="1" applyAlignment="1" applyProtection="1">
      <alignment horizontal="center" vertical="center" textRotation="90" wrapText="1"/>
      <protection locked="0"/>
    </xf>
    <xf numFmtId="0" fontId="7" fillId="44" borderId="1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59" fillId="44" borderId="44" xfId="0" applyFont="1" applyFill="1" applyBorder="1" applyAlignment="1">
      <alignment horizontal="center" vertical="justify"/>
    </xf>
    <xf numFmtId="0" fontId="59" fillId="44" borderId="23" xfId="0" applyFont="1" applyFill="1" applyBorder="1" applyAlignment="1">
      <alignment horizontal="center" vertical="justify"/>
    </xf>
    <xf numFmtId="43" fontId="7" fillId="41" borderId="44" xfId="49" applyFont="1" applyFill="1" applyBorder="1" applyAlignment="1" applyProtection="1">
      <alignment horizontal="center" vertical="center" wrapText="1"/>
      <protection locked="0"/>
    </xf>
    <xf numFmtId="43" fontId="7" fillId="41" borderId="23" xfId="49" applyFont="1" applyFill="1" applyBorder="1" applyAlignment="1" applyProtection="1">
      <alignment horizontal="center" vertical="center" wrapText="1"/>
      <protection locked="0"/>
    </xf>
    <xf numFmtId="180" fontId="7" fillId="39" borderId="18" xfId="49" applyNumberFormat="1" applyFont="1" applyFill="1" applyBorder="1" applyAlignment="1" applyProtection="1">
      <alignment horizontal="center" vertical="center" wrapText="1"/>
      <protection locked="0"/>
    </xf>
    <xf numFmtId="180" fontId="7" fillId="39" borderId="44" xfId="49" applyNumberFormat="1" applyFont="1" applyFill="1" applyBorder="1" applyAlignment="1" applyProtection="1">
      <alignment horizontal="center" vertical="center" wrapText="1"/>
      <protection locked="0"/>
    </xf>
    <xf numFmtId="180" fontId="7" fillId="39" borderId="23" xfId="49" applyNumberFormat="1" applyFont="1" applyFill="1" applyBorder="1" applyAlignment="1" applyProtection="1">
      <alignment horizontal="center" vertical="center" wrapText="1"/>
      <protection locked="0"/>
    </xf>
    <xf numFmtId="0" fontId="7" fillId="39" borderId="22" xfId="0" applyFont="1" applyFill="1" applyBorder="1" applyAlignment="1" applyProtection="1">
      <alignment horizontal="center" vertical="center" wrapText="1"/>
      <protection locked="0"/>
    </xf>
    <xf numFmtId="0" fontId="7" fillId="0" borderId="62" xfId="0" applyFont="1" applyFill="1" applyBorder="1" applyAlignment="1">
      <alignment horizontal="center" vertical="center" wrapText="1"/>
    </xf>
    <xf numFmtId="0" fontId="7" fillId="42" borderId="60" xfId="0" applyFont="1" applyFill="1" applyBorder="1" applyAlignment="1">
      <alignment horizontal="center" vertical="center" textRotation="90" wrapText="1"/>
    </xf>
    <xf numFmtId="0" fontId="7" fillId="42" borderId="73" xfId="0" applyFont="1" applyFill="1" applyBorder="1" applyAlignment="1">
      <alignment horizontal="center" vertical="center" textRotation="90" wrapText="1"/>
    </xf>
    <xf numFmtId="3" fontId="7" fillId="42" borderId="29" xfId="0" applyNumberFormat="1" applyFont="1" applyFill="1" applyBorder="1" applyAlignment="1">
      <alignment horizontal="center" vertical="center" textRotation="90" wrapText="1"/>
    </xf>
    <xf numFmtId="3" fontId="7" fillId="42" borderId="30" xfId="0" applyNumberFormat="1" applyFont="1" applyFill="1" applyBorder="1" applyAlignment="1">
      <alignment horizontal="center" vertical="center" textRotation="90" wrapText="1"/>
    </xf>
    <xf numFmtId="0" fontId="7" fillId="36" borderId="19" xfId="0" applyFont="1" applyFill="1" applyBorder="1" applyAlignment="1">
      <alignment horizontal="center" vertical="center" textRotation="90"/>
    </xf>
    <xf numFmtId="0" fontId="7" fillId="36" borderId="63" xfId="0" applyFont="1" applyFill="1" applyBorder="1" applyAlignment="1">
      <alignment horizontal="center" vertical="center" textRotation="90"/>
    </xf>
    <xf numFmtId="0" fontId="7" fillId="36" borderId="64" xfId="0" applyFont="1" applyFill="1" applyBorder="1" applyAlignment="1">
      <alignment horizontal="center" vertical="center" textRotation="90"/>
    </xf>
    <xf numFmtId="9" fontId="7" fillId="42" borderId="60" xfId="63" applyFont="1" applyFill="1" applyBorder="1" applyAlignment="1">
      <alignment horizontal="center" vertical="center" textRotation="90" wrapText="1"/>
    </xf>
    <xf numFmtId="9" fontId="7" fillId="42" borderId="73" xfId="63" applyFont="1" applyFill="1" applyBorder="1" applyAlignment="1">
      <alignment horizontal="center" vertical="center" textRotation="90" wrapText="1"/>
    </xf>
    <xf numFmtId="0" fontId="13" fillId="0" borderId="26" xfId="0" applyFont="1" applyFill="1" applyBorder="1" applyAlignment="1" applyProtection="1">
      <alignment horizontal="center" vertical="center" textRotation="90" wrapText="1"/>
      <protection locked="0"/>
    </xf>
    <xf numFmtId="0" fontId="13" fillId="0" borderId="61" xfId="0" applyFont="1" applyFill="1" applyBorder="1" applyAlignment="1" applyProtection="1">
      <alignment horizontal="center" vertical="center" textRotation="90" wrapText="1"/>
      <protection locked="0"/>
    </xf>
    <xf numFmtId="0" fontId="13" fillId="0" borderId="25" xfId="0" applyFont="1" applyFill="1" applyBorder="1" applyAlignment="1" applyProtection="1">
      <alignment horizontal="center" vertical="center" textRotation="90" wrapText="1"/>
      <protection locked="0"/>
    </xf>
    <xf numFmtId="2" fontId="7" fillId="42" borderId="60" xfId="0" applyNumberFormat="1" applyFont="1" applyFill="1" applyBorder="1" applyAlignment="1">
      <alignment horizontal="center" vertical="center" textRotation="90" wrapText="1"/>
    </xf>
    <xf numFmtId="2" fontId="7" fillId="42" borderId="73" xfId="0" applyNumberFormat="1" applyFont="1" applyFill="1" applyBorder="1" applyAlignment="1">
      <alignment horizontal="center" vertical="center" textRotation="90" wrapText="1"/>
    </xf>
    <xf numFmtId="0" fontId="7" fillId="36" borderId="47" xfId="0" applyFont="1" applyFill="1" applyBorder="1" applyAlignment="1">
      <alignment horizontal="center" vertical="center" textRotation="90"/>
    </xf>
    <xf numFmtId="0" fontId="7" fillId="36" borderId="0" xfId="0" applyFont="1" applyFill="1" applyBorder="1" applyAlignment="1">
      <alignment horizontal="center" vertical="center" textRotation="90"/>
    </xf>
    <xf numFmtId="0" fontId="7" fillId="36" borderId="42" xfId="0" applyFont="1" applyFill="1" applyBorder="1" applyAlignment="1">
      <alignment horizontal="center" vertical="center" textRotation="90"/>
    </xf>
    <xf numFmtId="3" fontId="7" fillId="40" borderId="26" xfId="0" applyNumberFormat="1" applyFont="1" applyFill="1" applyBorder="1" applyAlignment="1" applyProtection="1">
      <alignment horizontal="center" vertical="center" textRotation="90" wrapText="1"/>
      <protection locked="0"/>
    </xf>
    <xf numFmtId="3" fontId="7" fillId="44" borderId="61" xfId="0" applyNumberFormat="1" applyFont="1" applyFill="1" applyBorder="1" applyAlignment="1" applyProtection="1">
      <alignment horizontal="center" vertical="center" textRotation="90" wrapText="1"/>
      <protection locked="0"/>
    </xf>
    <xf numFmtId="3" fontId="7" fillId="44" borderId="25" xfId="0" applyNumberFormat="1" applyFont="1" applyFill="1" applyBorder="1" applyAlignment="1" applyProtection="1">
      <alignment horizontal="center" vertical="center" textRotation="90" wrapText="1"/>
      <protection locked="0"/>
    </xf>
    <xf numFmtId="9" fontId="7" fillId="44" borderId="17" xfId="63" applyNumberFormat="1" applyFont="1" applyFill="1" applyBorder="1" applyAlignment="1">
      <alignment horizontal="center" vertical="center" textRotation="90" wrapText="1"/>
    </xf>
    <xf numFmtId="9" fontId="7" fillId="44" borderId="59" xfId="63" applyNumberFormat="1" applyFont="1" applyFill="1" applyBorder="1" applyAlignment="1">
      <alignment horizontal="center" vertical="center" textRotation="90" wrapText="1"/>
    </xf>
    <xf numFmtId="9" fontId="7" fillId="44" borderId="66" xfId="63" applyNumberFormat="1" applyFont="1" applyFill="1" applyBorder="1" applyAlignment="1">
      <alignment horizontal="center" vertical="center" textRotation="90" wrapText="1"/>
    </xf>
    <xf numFmtId="0" fontId="7" fillId="44" borderId="62" xfId="0" applyFont="1" applyFill="1" applyBorder="1" applyAlignment="1">
      <alignment horizontal="center" vertical="center" textRotation="90" wrapText="1"/>
    </xf>
    <xf numFmtId="3" fontId="7" fillId="0" borderId="11" xfId="0" applyNumberFormat="1" applyFont="1" applyFill="1" applyBorder="1" applyAlignment="1" applyProtection="1">
      <alignment horizontal="center" vertical="center" textRotation="90" wrapText="1"/>
      <protection locked="0"/>
    </xf>
    <xf numFmtId="180" fontId="7" fillId="0" borderId="20" xfId="49" applyNumberFormat="1" applyFont="1" applyBorder="1" applyAlignment="1">
      <alignment horizontal="center" textRotation="90"/>
    </xf>
    <xf numFmtId="180" fontId="7" fillId="0" borderId="21" xfId="49" applyNumberFormat="1" applyFont="1" applyBorder="1" applyAlignment="1">
      <alignment horizontal="center" textRotation="90"/>
    </xf>
    <xf numFmtId="180" fontId="7" fillId="0" borderId="24" xfId="49" applyNumberFormat="1" applyFont="1" applyBorder="1" applyAlignment="1">
      <alignment horizontal="center" textRotation="90"/>
    </xf>
    <xf numFmtId="0" fontId="7" fillId="0" borderId="38" xfId="0" applyFont="1" applyFill="1" applyBorder="1" applyAlignment="1">
      <alignment horizontal="center" vertical="center" textRotation="90" wrapText="1"/>
    </xf>
    <xf numFmtId="0" fontId="7" fillId="0" borderId="39" xfId="0" applyFont="1" applyFill="1" applyBorder="1" applyAlignment="1">
      <alignment horizontal="center" vertical="center" textRotation="90" wrapText="1"/>
    </xf>
    <xf numFmtId="0" fontId="7" fillId="0" borderId="40" xfId="0" applyFont="1" applyFill="1" applyBorder="1" applyAlignment="1">
      <alignment horizontal="center" vertical="center" textRotation="90" wrapText="1"/>
    </xf>
    <xf numFmtId="0" fontId="7" fillId="0" borderId="21" xfId="0" applyFont="1" applyBorder="1" applyAlignment="1">
      <alignment/>
    </xf>
    <xf numFmtId="0" fontId="7" fillId="0" borderId="24" xfId="0" applyFont="1" applyBorder="1" applyAlignment="1">
      <alignment/>
    </xf>
    <xf numFmtId="0" fontId="7" fillId="44" borderId="17" xfId="0" applyFont="1" applyFill="1" applyBorder="1" applyAlignment="1">
      <alignment horizontal="center" vertical="center" wrapText="1"/>
    </xf>
    <xf numFmtId="0" fontId="7" fillId="44" borderId="59" xfId="0" applyFont="1" applyFill="1" applyBorder="1" applyAlignment="1">
      <alignment horizontal="center" vertical="center" wrapText="1"/>
    </xf>
    <xf numFmtId="0" fontId="7" fillId="44" borderId="6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44" borderId="79" xfId="0" applyFont="1" applyFill="1" applyBorder="1" applyAlignment="1">
      <alignment horizontal="center" vertical="center" wrapText="1"/>
    </xf>
    <xf numFmtId="0" fontId="7" fillId="44" borderId="60" xfId="0" applyFont="1" applyFill="1" applyBorder="1" applyAlignment="1">
      <alignment horizontal="center" vertical="center" wrapText="1"/>
    </xf>
    <xf numFmtId="0" fontId="7" fillId="44" borderId="73"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0" borderId="45" xfId="0" applyFont="1" applyBorder="1" applyAlignment="1">
      <alignment horizontal="center" vertical="center" wrapText="1"/>
    </xf>
    <xf numFmtId="4" fontId="7" fillId="0" borderId="20" xfId="0" applyNumberFormat="1" applyFont="1" applyFill="1" applyBorder="1" applyAlignment="1" applyProtection="1">
      <alignment horizontal="center" vertical="center" textRotation="90" wrapText="1"/>
      <protection locked="0"/>
    </xf>
    <xf numFmtId="4" fontId="7" fillId="0" borderId="21" xfId="0" applyNumberFormat="1" applyFont="1" applyFill="1" applyBorder="1" applyAlignment="1" applyProtection="1">
      <alignment horizontal="center" vertical="center" textRotation="90" wrapText="1"/>
      <protection locked="0"/>
    </xf>
    <xf numFmtId="4" fontId="7" fillId="0" borderId="24" xfId="0" applyNumberFormat="1" applyFont="1" applyFill="1" applyBorder="1" applyAlignment="1" applyProtection="1">
      <alignment horizontal="center" vertical="center" textRotation="90" wrapText="1"/>
      <protection locked="0"/>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82" xfId="0" applyFont="1" applyBorder="1" applyAlignment="1">
      <alignment horizontal="center" vertical="center" wrapText="1"/>
    </xf>
    <xf numFmtId="0" fontId="7" fillId="42" borderId="50" xfId="0" applyFont="1" applyFill="1" applyBorder="1" applyAlignment="1">
      <alignment horizontal="center" vertical="center" wrapText="1"/>
    </xf>
    <xf numFmtId="1" fontId="7" fillId="44" borderId="18" xfId="0" applyNumberFormat="1" applyFont="1" applyFill="1" applyBorder="1" applyAlignment="1">
      <alignment horizontal="center" vertical="center" wrapText="1"/>
    </xf>
    <xf numFmtId="1" fontId="7" fillId="44" borderId="44" xfId="0" applyNumberFormat="1" applyFont="1" applyFill="1" applyBorder="1" applyAlignment="1">
      <alignment horizontal="center" vertical="center" wrapText="1"/>
    </xf>
    <xf numFmtId="1" fontId="7" fillId="44" borderId="23" xfId="0" applyNumberFormat="1" applyFont="1" applyFill="1" applyBorder="1" applyAlignment="1">
      <alignment horizontal="center" vertical="center" wrapText="1"/>
    </xf>
    <xf numFmtId="1" fontId="7" fillId="42" borderId="18" xfId="49" applyNumberFormat="1" applyFont="1" applyFill="1" applyBorder="1" applyAlignment="1">
      <alignment horizontal="center" vertical="center" wrapText="1"/>
    </xf>
    <xf numFmtId="1" fontId="7" fillId="42" borderId="44" xfId="49" applyNumberFormat="1" applyFont="1" applyFill="1" applyBorder="1" applyAlignment="1">
      <alignment horizontal="center" vertical="center" wrapText="1"/>
    </xf>
    <xf numFmtId="1" fontId="7" fillId="42" borderId="23" xfId="49" applyNumberFormat="1" applyFont="1" applyFill="1" applyBorder="1" applyAlignment="1">
      <alignment horizontal="center" vertical="center" wrapText="1"/>
    </xf>
    <xf numFmtId="0" fontId="7" fillId="0" borderId="59" xfId="0" applyFont="1" applyFill="1" applyBorder="1" applyAlignment="1" applyProtection="1">
      <alignment horizontal="center" vertical="center" textRotation="90" wrapText="1"/>
      <protection locked="0"/>
    </xf>
    <xf numFmtId="0" fontId="7" fillId="0" borderId="66" xfId="0" applyFont="1" applyFill="1" applyBorder="1" applyAlignment="1" applyProtection="1">
      <alignment horizontal="center" vertical="center" textRotation="90" wrapText="1"/>
      <protection locked="0"/>
    </xf>
    <xf numFmtId="0" fontId="7" fillId="0" borderId="44" xfId="0" applyFont="1" applyFill="1" applyBorder="1" applyAlignment="1" applyProtection="1">
      <alignment horizontal="center" vertical="center" textRotation="90" wrapText="1"/>
      <protection locked="0"/>
    </xf>
    <xf numFmtId="0" fontId="7" fillId="0" borderId="23" xfId="0" applyFont="1" applyFill="1" applyBorder="1" applyAlignment="1" applyProtection="1">
      <alignment horizontal="center" vertical="center" textRotation="90" wrapText="1"/>
      <protection locked="0"/>
    </xf>
    <xf numFmtId="0" fontId="7" fillId="42" borderId="44" xfId="0" applyFont="1" applyFill="1" applyBorder="1" applyAlignment="1" applyProtection="1">
      <alignment horizontal="center" vertical="center" textRotation="90" wrapText="1"/>
      <protection locked="0"/>
    </xf>
    <xf numFmtId="0" fontId="7" fillId="42" borderId="23" xfId="0" applyFont="1" applyFill="1" applyBorder="1" applyAlignment="1" applyProtection="1">
      <alignment horizontal="center" vertical="center" textRotation="90" wrapText="1"/>
      <protection locked="0"/>
    </xf>
    <xf numFmtId="0" fontId="7" fillId="0" borderId="49" xfId="0" applyFont="1" applyFill="1" applyBorder="1" applyAlignment="1" applyProtection="1">
      <alignment horizontal="center" vertical="center" textRotation="90" wrapText="1"/>
      <protection locked="0"/>
    </xf>
    <xf numFmtId="0" fontId="7" fillId="0" borderId="60" xfId="0" applyFont="1" applyFill="1" applyBorder="1" applyAlignment="1" applyProtection="1">
      <alignment horizontal="center" vertical="center" textRotation="90" wrapText="1"/>
      <protection locked="0"/>
    </xf>
    <xf numFmtId="0" fontId="7" fillId="0" borderId="73" xfId="0" applyFont="1" applyFill="1" applyBorder="1" applyAlignment="1" applyProtection="1">
      <alignment horizontal="center" vertical="center" textRotation="90" wrapText="1"/>
      <protection locked="0"/>
    </xf>
    <xf numFmtId="0" fontId="13" fillId="0" borderId="44" xfId="0" applyFont="1" applyFill="1" applyBorder="1" applyAlignment="1" applyProtection="1">
      <alignment horizontal="center" vertical="center" textRotation="90" wrapText="1"/>
      <protection locked="0"/>
    </xf>
    <xf numFmtId="0" fontId="13" fillId="0" borderId="23" xfId="0" applyFont="1" applyFill="1" applyBorder="1" applyAlignment="1" applyProtection="1">
      <alignment horizontal="center" vertical="center" textRotation="90" wrapText="1"/>
      <protection locked="0"/>
    </xf>
    <xf numFmtId="0" fontId="7" fillId="44" borderId="19" xfId="0" applyFont="1" applyFill="1" applyBorder="1" applyAlignment="1">
      <alignment horizontal="center" vertical="center" wrapText="1"/>
    </xf>
    <xf numFmtId="0" fontId="7" fillId="0" borderId="18" xfId="0" applyFont="1" applyFill="1" applyBorder="1" applyAlignment="1" applyProtection="1">
      <alignment horizontal="center" vertical="center" textRotation="90" wrapText="1"/>
      <protection locked="0"/>
    </xf>
    <xf numFmtId="0" fontId="7" fillId="42" borderId="18" xfId="0" applyFont="1" applyFill="1" applyBorder="1" applyAlignment="1" applyProtection="1">
      <alignment horizontal="center" vertical="center" textRotation="90" wrapText="1"/>
      <protection locked="0"/>
    </xf>
    <xf numFmtId="0" fontId="7" fillId="0" borderId="19" xfId="0" applyFont="1" applyFill="1" applyBorder="1" applyAlignment="1" applyProtection="1">
      <alignment horizontal="center" vertical="center" textRotation="90" wrapText="1"/>
      <protection locked="0"/>
    </xf>
    <xf numFmtId="0" fontId="7" fillId="0" borderId="63" xfId="0" applyFont="1" applyFill="1" applyBorder="1" applyAlignment="1" applyProtection="1">
      <alignment horizontal="center" vertical="center" textRotation="90" wrapText="1"/>
      <protection locked="0"/>
    </xf>
    <xf numFmtId="0" fontId="7" fillId="0" borderId="64" xfId="0" applyFont="1" applyFill="1" applyBorder="1" applyAlignment="1" applyProtection="1">
      <alignment horizontal="center" vertical="center" textRotation="90" wrapText="1"/>
      <protection locked="0"/>
    </xf>
    <xf numFmtId="0" fontId="7" fillId="0" borderId="62" xfId="0" applyFont="1" applyFill="1" applyBorder="1" applyAlignment="1">
      <alignment horizontal="center" vertical="center" textRotation="90" wrapText="1"/>
    </xf>
    <xf numFmtId="0" fontId="13" fillId="0" borderId="18" xfId="0" applyFont="1" applyFill="1" applyBorder="1" applyAlignment="1" applyProtection="1">
      <alignment horizontal="center" vertical="center" textRotation="90" wrapText="1"/>
      <protection locked="0"/>
    </xf>
    <xf numFmtId="0" fontId="7" fillId="0" borderId="17" xfId="0" applyFont="1" applyFill="1" applyBorder="1" applyAlignment="1" applyProtection="1">
      <alignment horizontal="center" vertical="center" textRotation="90" wrapText="1"/>
      <protection locked="0"/>
    </xf>
    <xf numFmtId="0" fontId="59" fillId="0" borderId="18" xfId="0" applyFont="1" applyBorder="1" applyAlignment="1">
      <alignment horizontal="center" vertical="justify"/>
    </xf>
    <xf numFmtId="0" fontId="59" fillId="0" borderId="44" xfId="0" applyFont="1" applyBorder="1" applyAlignment="1">
      <alignment horizontal="center" vertical="justify"/>
    </xf>
    <xf numFmtId="0" fontId="59" fillId="0" borderId="23" xfId="0" applyFont="1" applyBorder="1" applyAlignment="1">
      <alignment horizontal="center" vertical="justify"/>
    </xf>
    <xf numFmtId="0" fontId="7" fillId="36" borderId="22" xfId="0" applyFont="1" applyFill="1" applyBorder="1" applyAlignment="1">
      <alignment horizontal="center" vertical="center" textRotation="90"/>
    </xf>
    <xf numFmtId="43" fontId="7" fillId="0" borderId="21" xfId="49" applyFont="1" applyBorder="1" applyAlignment="1">
      <alignment horizontal="center"/>
    </xf>
    <xf numFmtId="43" fontId="7" fillId="0" borderId="24" xfId="49" applyFont="1" applyBorder="1" applyAlignment="1">
      <alignment horizontal="center"/>
    </xf>
    <xf numFmtId="9" fontId="7" fillId="0" borderId="21" xfId="63" applyFont="1" applyFill="1" applyBorder="1" applyAlignment="1">
      <alignment horizontal="center" vertical="center" textRotation="90" wrapText="1"/>
    </xf>
    <xf numFmtId="9" fontId="7" fillId="0" borderId="21" xfId="63" applyFont="1" applyBorder="1" applyAlignment="1">
      <alignment/>
    </xf>
    <xf numFmtId="9" fontId="7" fillId="0" borderId="24" xfId="63" applyFont="1" applyBorder="1" applyAlignment="1">
      <alignment/>
    </xf>
    <xf numFmtId="9" fontId="7" fillId="0" borderId="58" xfId="63" applyFont="1" applyFill="1" applyBorder="1" applyAlignment="1">
      <alignment horizontal="center" vertical="center" textRotation="90" wrapText="1"/>
    </xf>
    <xf numFmtId="9" fontId="7" fillId="0" borderId="58" xfId="63" applyFont="1" applyBorder="1" applyAlignment="1">
      <alignment/>
    </xf>
    <xf numFmtId="9" fontId="7" fillId="0" borderId="70" xfId="63" applyFont="1" applyBorder="1" applyAlignment="1">
      <alignment/>
    </xf>
    <xf numFmtId="0" fontId="7" fillId="42" borderId="63" xfId="0" applyFont="1" applyFill="1" applyBorder="1" applyAlignment="1">
      <alignment horizontal="center" vertical="center" wrapText="1"/>
    </xf>
    <xf numFmtId="0" fontId="7" fillId="42" borderId="64" xfId="0" applyFont="1" applyFill="1" applyBorder="1" applyAlignment="1">
      <alignment horizontal="center" vertical="center" wrapText="1"/>
    </xf>
    <xf numFmtId="180" fontId="7" fillId="0" borderId="44" xfId="49" applyNumberFormat="1" applyFont="1" applyBorder="1" applyAlignment="1">
      <alignment horizontal="center" textRotation="90"/>
    </xf>
    <xf numFmtId="180" fontId="7" fillId="0" borderId="23" xfId="49" applyNumberFormat="1" applyFont="1" applyBorder="1" applyAlignment="1">
      <alignment horizontal="center" textRotation="90"/>
    </xf>
    <xf numFmtId="3" fontId="7" fillId="0" borderId="63" xfId="0" applyNumberFormat="1" applyFont="1" applyFill="1" applyBorder="1" applyAlignment="1">
      <alignment horizontal="center" vertical="center" textRotation="90" wrapText="1"/>
    </xf>
    <xf numFmtId="43" fontId="7" fillId="0" borderId="58" xfId="49" applyFont="1" applyBorder="1" applyAlignment="1">
      <alignment horizontal="center"/>
    </xf>
    <xf numFmtId="43" fontId="7" fillId="0" borderId="70" xfId="49" applyFont="1" applyBorder="1" applyAlignment="1">
      <alignment horizontal="center"/>
    </xf>
    <xf numFmtId="0" fontId="7" fillId="0" borderId="18"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3" xfId="0" applyFont="1" applyBorder="1" applyAlignment="1">
      <alignment horizontal="center" vertical="center" wrapText="1"/>
    </xf>
    <xf numFmtId="9" fontId="7" fillId="0" borderId="17" xfId="63" applyFont="1" applyFill="1" applyBorder="1" applyAlignment="1" applyProtection="1">
      <alignment horizontal="center" vertical="center" textRotation="90" wrapText="1"/>
      <protection locked="0"/>
    </xf>
    <xf numFmtId="9" fontId="7" fillId="0" borderId="59" xfId="63" applyFont="1" applyFill="1" applyBorder="1" applyAlignment="1" applyProtection="1">
      <alignment horizontal="center" vertical="center" textRotation="90" wrapText="1"/>
      <protection locked="0"/>
    </xf>
    <xf numFmtId="9" fontId="7" fillId="0" borderId="66" xfId="63" applyFont="1" applyFill="1" applyBorder="1" applyAlignment="1" applyProtection="1">
      <alignment horizontal="center" vertical="center" textRotation="90" wrapText="1"/>
      <protection locked="0"/>
    </xf>
    <xf numFmtId="3" fontId="7" fillId="0" borderId="19" xfId="0" applyNumberFormat="1" applyFont="1" applyFill="1" applyBorder="1" applyAlignment="1" applyProtection="1">
      <alignment horizontal="center" vertical="center" textRotation="90" wrapText="1"/>
      <protection locked="0"/>
    </xf>
    <xf numFmtId="3" fontId="7" fillId="0" borderId="63" xfId="0" applyNumberFormat="1" applyFont="1" applyFill="1" applyBorder="1" applyAlignment="1" applyProtection="1">
      <alignment horizontal="center" vertical="center" textRotation="90" wrapText="1"/>
      <protection locked="0"/>
    </xf>
    <xf numFmtId="3" fontId="7" fillId="0" borderId="64" xfId="0" applyNumberFormat="1" applyFont="1" applyFill="1" applyBorder="1" applyAlignment="1" applyProtection="1">
      <alignment horizontal="center" vertical="center" textRotation="90" wrapText="1"/>
      <protection locked="0"/>
    </xf>
    <xf numFmtId="9" fontId="7" fillId="0" borderId="18" xfId="63" applyFont="1" applyFill="1" applyBorder="1" applyAlignment="1">
      <alignment horizontal="center" vertical="center" textRotation="90" wrapText="1"/>
    </xf>
    <xf numFmtId="9" fontId="7" fillId="0" borderId="44" xfId="63" applyFont="1" applyBorder="1" applyAlignment="1">
      <alignment/>
    </xf>
    <xf numFmtId="9" fontId="7" fillId="0" borderId="23" xfId="63" applyFont="1" applyBorder="1" applyAlignment="1">
      <alignment/>
    </xf>
    <xf numFmtId="9" fontId="7" fillId="42" borderId="29" xfId="63" applyFont="1" applyFill="1" applyBorder="1" applyAlignment="1">
      <alignment horizontal="center" vertical="center" textRotation="90" wrapText="1"/>
    </xf>
    <xf numFmtId="9" fontId="7" fillId="42" borderId="30" xfId="63" applyFont="1" applyFill="1" applyBorder="1" applyAlignment="1">
      <alignment horizontal="center" vertical="center" textRotation="90" wrapText="1"/>
    </xf>
    <xf numFmtId="9" fontId="7" fillId="42" borderId="19" xfId="63" applyFont="1" applyFill="1" applyBorder="1" applyAlignment="1">
      <alignment horizontal="center" vertical="center" textRotation="90" wrapText="1"/>
    </xf>
    <xf numFmtId="9" fontId="7" fillId="42" borderId="63" xfId="63" applyFont="1" applyFill="1" applyBorder="1" applyAlignment="1">
      <alignment horizontal="center" vertical="center" textRotation="90" wrapText="1"/>
    </xf>
    <xf numFmtId="9" fontId="7" fillId="42" borderId="64" xfId="63" applyFont="1" applyFill="1" applyBorder="1" applyAlignment="1">
      <alignment horizontal="center" vertical="center" textRotation="90" wrapText="1"/>
    </xf>
    <xf numFmtId="0" fontId="7" fillId="44" borderId="44" xfId="0" applyFont="1" applyFill="1" applyBorder="1" applyAlignment="1">
      <alignment horizontal="center" vertical="center" textRotation="90"/>
    </xf>
    <xf numFmtId="0" fontId="7" fillId="44" borderId="23" xfId="0" applyFont="1" applyFill="1" applyBorder="1" applyAlignment="1">
      <alignment horizontal="center" vertical="center" textRotation="90"/>
    </xf>
    <xf numFmtId="0" fontId="5" fillId="0" borderId="3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66" xfId="0" applyFont="1" applyBorder="1" applyAlignment="1">
      <alignment horizontal="center" vertical="center" wrapText="1"/>
    </xf>
    <xf numFmtId="9" fontId="7" fillId="0" borderId="44" xfId="63" applyFont="1" applyFill="1" applyBorder="1" applyAlignment="1">
      <alignment horizontal="center" vertical="center" textRotation="90" wrapText="1"/>
    </xf>
    <xf numFmtId="9" fontId="7" fillId="0" borderId="23" xfId="63" applyFont="1" applyFill="1" applyBorder="1" applyAlignment="1">
      <alignment horizontal="center" vertical="center" textRotation="90" wrapText="1"/>
    </xf>
    <xf numFmtId="0" fontId="5" fillId="0" borderId="1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7" fillId="39" borderId="44" xfId="0" applyFont="1" applyFill="1" applyBorder="1" applyAlignment="1" applyProtection="1">
      <alignment horizontal="center" vertical="center" textRotation="90" wrapText="1"/>
      <protection locked="0"/>
    </xf>
    <xf numFmtId="0" fontId="7" fillId="39" borderId="23" xfId="0" applyFont="1" applyFill="1" applyBorder="1" applyAlignment="1" applyProtection="1">
      <alignment horizontal="center" vertical="center" textRotation="90" wrapText="1"/>
      <protection locked="0"/>
    </xf>
    <xf numFmtId="3" fontId="7" fillId="42" borderId="23" xfId="0" applyNumberFormat="1" applyFont="1" applyFill="1" applyBorder="1" applyAlignment="1">
      <alignment horizontal="center" vertical="center" textRotation="90" wrapText="1"/>
    </xf>
    <xf numFmtId="0" fontId="13" fillId="42" borderId="22" xfId="0" applyFont="1" applyFill="1" applyBorder="1" applyAlignment="1" applyProtection="1">
      <alignment horizontal="center" vertical="center" textRotation="90" wrapText="1"/>
      <protection locked="0"/>
    </xf>
    <xf numFmtId="0" fontId="13" fillId="42" borderId="21" xfId="0" applyFont="1" applyFill="1" applyBorder="1" applyAlignment="1" applyProtection="1">
      <alignment horizontal="center" vertical="center" textRotation="90" wrapText="1"/>
      <protection locked="0"/>
    </xf>
    <xf numFmtId="0" fontId="13" fillId="42" borderId="24" xfId="0" applyFont="1" applyFill="1" applyBorder="1" applyAlignment="1" applyProtection="1">
      <alignment horizontal="center" vertical="center" textRotation="90" wrapText="1"/>
      <protection locked="0"/>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5" xfId="0" applyFont="1" applyBorder="1" applyAlignment="1">
      <alignment horizontal="center" vertical="center" wrapText="1"/>
    </xf>
    <xf numFmtId="3" fontId="7" fillId="0" borderId="22" xfId="0" applyNumberFormat="1" applyFont="1" applyFill="1" applyBorder="1" applyAlignment="1">
      <alignment horizontal="center" vertical="center" textRotation="90" wrapText="1"/>
    </xf>
    <xf numFmtId="191" fontId="7" fillId="0" borderId="44" xfId="49" applyNumberFormat="1" applyFont="1" applyFill="1" applyBorder="1" applyAlignment="1">
      <alignment horizontal="center" vertical="center" wrapText="1"/>
    </xf>
    <xf numFmtId="191" fontId="7" fillId="0" borderId="23" xfId="49" applyNumberFormat="1"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23" xfId="0" applyFont="1" applyFill="1" applyBorder="1" applyAlignment="1">
      <alignment horizontal="center" vertical="center" wrapText="1"/>
    </xf>
    <xf numFmtId="4" fontId="7" fillId="0" borderId="38" xfId="0" applyNumberFormat="1" applyFont="1" applyFill="1" applyBorder="1" applyAlignment="1" applyProtection="1">
      <alignment horizontal="center" vertical="center" textRotation="90" wrapText="1"/>
      <protection locked="0"/>
    </xf>
    <xf numFmtId="4" fontId="7" fillId="0" borderId="39" xfId="0" applyNumberFormat="1" applyFont="1" applyFill="1" applyBorder="1" applyAlignment="1" applyProtection="1">
      <alignment horizontal="center" vertical="center" textRotation="90" wrapText="1"/>
      <protection locked="0"/>
    </xf>
    <xf numFmtId="4" fontId="7" fillId="0" borderId="40" xfId="0" applyNumberFormat="1" applyFont="1" applyFill="1" applyBorder="1" applyAlignment="1" applyProtection="1">
      <alignment horizontal="center" vertical="center" textRotation="90" wrapText="1"/>
      <protection locked="0"/>
    </xf>
    <xf numFmtId="4" fontId="7" fillId="0" borderId="26" xfId="0" applyNumberFormat="1" applyFont="1" applyFill="1" applyBorder="1" applyAlignment="1" applyProtection="1">
      <alignment horizontal="center" vertical="center" textRotation="90" wrapText="1"/>
      <protection locked="0"/>
    </xf>
    <xf numFmtId="4" fontId="7" fillId="0" borderId="61" xfId="0" applyNumberFormat="1" applyFont="1" applyFill="1" applyBorder="1" applyAlignment="1" applyProtection="1">
      <alignment horizontal="center" vertical="center" textRotation="90" wrapText="1"/>
      <protection locked="0"/>
    </xf>
    <xf numFmtId="4" fontId="7" fillId="0" borderId="25" xfId="0" applyNumberFormat="1" applyFont="1" applyFill="1" applyBorder="1" applyAlignment="1" applyProtection="1">
      <alignment horizontal="center" vertical="center" textRotation="90" wrapText="1"/>
      <protection locked="0"/>
    </xf>
    <xf numFmtId="0" fontId="7" fillId="42" borderId="12" xfId="0" applyFont="1" applyFill="1" applyBorder="1" applyAlignment="1" applyProtection="1">
      <alignment horizontal="center" vertical="center" textRotation="90" wrapText="1"/>
      <protection locked="0"/>
    </xf>
    <xf numFmtId="9" fontId="7" fillId="0" borderId="20" xfId="63" applyFont="1" applyFill="1" applyBorder="1" applyAlignment="1">
      <alignment horizontal="center" vertical="center" textRotation="90" wrapText="1"/>
    </xf>
    <xf numFmtId="9" fontId="7" fillId="0" borderId="21" xfId="66" applyFont="1" applyFill="1" applyBorder="1" applyAlignment="1">
      <alignment horizontal="center" vertical="center" textRotation="90" wrapText="1"/>
    </xf>
    <xf numFmtId="9" fontId="7" fillId="0" borderId="21" xfId="66" applyFont="1" applyBorder="1" applyAlignment="1">
      <alignment/>
    </xf>
    <xf numFmtId="9" fontId="7" fillId="0" borderId="24" xfId="66" applyFont="1" applyBorder="1" applyAlignment="1">
      <alignment/>
    </xf>
    <xf numFmtId="9" fontId="7" fillId="0" borderId="22" xfId="63" applyFont="1" applyFill="1" applyBorder="1" applyAlignment="1">
      <alignment horizontal="center" vertical="center" textRotation="90" wrapText="1"/>
    </xf>
    <xf numFmtId="0" fontId="7" fillId="44" borderId="63" xfId="0" applyFont="1" applyFill="1" applyBorder="1" applyAlignment="1">
      <alignment horizontal="center" vertical="center" textRotation="90" wrapText="1"/>
    </xf>
    <xf numFmtId="0" fontId="7" fillId="44" borderId="64" xfId="0" applyFont="1" applyFill="1" applyBorder="1" applyAlignment="1">
      <alignment horizontal="center" vertical="center" textRotation="90" wrapText="1"/>
    </xf>
    <xf numFmtId="0" fontId="7" fillId="44" borderId="26" xfId="0" applyFont="1" applyFill="1" applyBorder="1" applyAlignment="1">
      <alignment horizontal="center" vertical="center" wrapText="1"/>
    </xf>
    <xf numFmtId="0" fontId="7" fillId="44" borderId="61" xfId="0" applyFont="1" applyFill="1" applyBorder="1" applyAlignment="1">
      <alignment horizontal="center" vertical="center" wrapText="1"/>
    </xf>
    <xf numFmtId="0" fontId="7" fillId="44" borderId="25" xfId="0" applyFont="1" applyFill="1" applyBorder="1" applyAlignment="1">
      <alignment horizontal="center" vertical="center" wrapText="1"/>
    </xf>
    <xf numFmtId="2" fontId="7" fillId="0" borderId="20" xfId="0" applyNumberFormat="1" applyFont="1" applyFill="1" applyBorder="1" applyAlignment="1" applyProtection="1">
      <alignment horizontal="center" vertical="center" textRotation="90" wrapText="1"/>
      <protection locked="0"/>
    </xf>
    <xf numFmtId="2" fontId="7" fillId="0" borderId="21" xfId="0" applyNumberFormat="1" applyFont="1" applyFill="1" applyBorder="1" applyAlignment="1" applyProtection="1">
      <alignment horizontal="center" vertical="center" textRotation="90" wrapText="1"/>
      <protection locked="0"/>
    </xf>
    <xf numFmtId="2" fontId="7" fillId="0" borderId="24" xfId="0" applyNumberFormat="1" applyFont="1" applyFill="1" applyBorder="1" applyAlignment="1" applyProtection="1">
      <alignment horizontal="center" vertical="center" textRotation="90" wrapText="1"/>
      <protection locked="0"/>
    </xf>
    <xf numFmtId="2" fontId="7" fillId="0" borderId="38" xfId="0" applyNumberFormat="1" applyFont="1" applyFill="1" applyBorder="1" applyAlignment="1" applyProtection="1">
      <alignment horizontal="center" vertical="center" textRotation="90" wrapText="1"/>
      <protection locked="0"/>
    </xf>
    <xf numFmtId="2" fontId="7" fillId="0" borderId="39" xfId="0" applyNumberFormat="1" applyFont="1" applyFill="1" applyBorder="1" applyAlignment="1" applyProtection="1">
      <alignment horizontal="center" vertical="center" textRotation="90" wrapText="1"/>
      <protection locked="0"/>
    </xf>
    <xf numFmtId="2" fontId="7" fillId="0" borderId="40" xfId="0" applyNumberFormat="1" applyFont="1" applyFill="1" applyBorder="1" applyAlignment="1" applyProtection="1">
      <alignment horizontal="center" vertical="center" textRotation="90" wrapText="1"/>
      <protection locked="0"/>
    </xf>
    <xf numFmtId="0" fontId="7" fillId="42" borderId="38" xfId="0" applyFont="1" applyFill="1" applyBorder="1" applyAlignment="1">
      <alignment horizontal="center" vertical="center" textRotation="90" wrapText="1"/>
    </xf>
    <xf numFmtId="180" fontId="7" fillId="40" borderId="59" xfId="49" applyNumberFormat="1" applyFont="1" applyFill="1" applyBorder="1" applyAlignment="1" applyProtection="1">
      <alignment horizontal="center" vertical="center" textRotation="90" wrapText="1"/>
      <protection locked="0"/>
    </xf>
    <xf numFmtId="180" fontId="7" fillId="40" borderId="66" xfId="49" applyNumberFormat="1" applyFont="1" applyFill="1" applyBorder="1" applyAlignment="1" applyProtection="1">
      <alignment horizontal="center" vertical="center" textRotation="90" wrapText="1"/>
      <protection locked="0"/>
    </xf>
    <xf numFmtId="4" fontId="7" fillId="0" borderId="22" xfId="0" applyNumberFormat="1" applyFont="1" applyFill="1" applyBorder="1" applyAlignment="1" applyProtection="1">
      <alignment horizontal="center" vertical="center" textRotation="90" wrapText="1"/>
      <protection locked="0"/>
    </xf>
    <xf numFmtId="4" fontId="7" fillId="40" borderId="18" xfId="0" applyNumberFormat="1" applyFont="1" applyFill="1" applyBorder="1" applyAlignment="1" applyProtection="1">
      <alignment horizontal="center" vertical="center" textRotation="90" wrapText="1"/>
      <protection locked="0"/>
    </xf>
    <xf numFmtId="4" fontId="7" fillId="40" borderId="44" xfId="0" applyNumberFormat="1" applyFont="1" applyFill="1" applyBorder="1" applyAlignment="1" applyProtection="1">
      <alignment horizontal="center" vertical="center" textRotation="90" wrapText="1"/>
      <protection locked="0"/>
    </xf>
    <xf numFmtId="4" fontId="7" fillId="40" borderId="23" xfId="0" applyNumberFormat="1" applyFont="1" applyFill="1" applyBorder="1" applyAlignment="1" applyProtection="1">
      <alignment horizontal="center" vertical="center" textRotation="90" wrapText="1"/>
      <protection locked="0"/>
    </xf>
    <xf numFmtId="4" fontId="7" fillId="40" borderId="28" xfId="0" applyNumberFormat="1" applyFont="1" applyFill="1" applyBorder="1" applyAlignment="1" applyProtection="1">
      <alignment horizontal="center" vertical="center" textRotation="90" wrapText="1"/>
      <protection locked="0"/>
    </xf>
    <xf numFmtId="4" fontId="7" fillId="40" borderId="29" xfId="0" applyNumberFormat="1" applyFont="1" applyFill="1" applyBorder="1" applyAlignment="1" applyProtection="1">
      <alignment horizontal="center" vertical="center" textRotation="90" wrapText="1"/>
      <protection locked="0"/>
    </xf>
    <xf numFmtId="4" fontId="7" fillId="40" borderId="30" xfId="0" applyNumberFormat="1" applyFont="1" applyFill="1" applyBorder="1" applyAlignment="1" applyProtection="1">
      <alignment horizontal="center" vertical="center" textRotation="90" wrapText="1"/>
      <protection locked="0"/>
    </xf>
    <xf numFmtId="180" fontId="7" fillId="40" borderId="11" xfId="49" applyNumberFormat="1" applyFont="1" applyFill="1" applyBorder="1" applyAlignment="1" applyProtection="1">
      <alignment horizontal="center" vertical="center" textRotation="90" wrapText="1"/>
      <protection locked="0"/>
    </xf>
    <xf numFmtId="4" fontId="7" fillId="0" borderId="44" xfId="0" applyNumberFormat="1" applyFont="1" applyFill="1" applyBorder="1" applyAlignment="1" applyProtection="1">
      <alignment horizontal="center" vertical="center" textRotation="90" wrapText="1"/>
      <protection locked="0"/>
    </xf>
    <xf numFmtId="4" fontId="7" fillId="0" borderId="23" xfId="0" applyNumberFormat="1" applyFont="1" applyFill="1" applyBorder="1" applyAlignment="1" applyProtection="1">
      <alignment horizontal="center" vertical="center" textRotation="90" wrapText="1"/>
      <protection locked="0"/>
    </xf>
    <xf numFmtId="9" fontId="7" fillId="0" borderId="69" xfId="63" applyFont="1" applyFill="1" applyBorder="1" applyAlignment="1">
      <alignment horizontal="center" vertical="center" textRotation="90" wrapText="1"/>
    </xf>
    <xf numFmtId="3" fontId="11" fillId="34" borderId="31" xfId="0" applyNumberFormat="1" applyFont="1" applyFill="1" applyBorder="1" applyAlignment="1" applyProtection="1">
      <alignment horizontal="center" vertical="center" wrapText="1"/>
      <protection/>
    </xf>
    <xf numFmtId="3" fontId="11" fillId="34" borderId="67" xfId="0" applyNumberFormat="1" applyFont="1" applyFill="1" applyBorder="1" applyAlignment="1" applyProtection="1">
      <alignment horizontal="center" vertical="center" wrapText="1"/>
      <protection/>
    </xf>
    <xf numFmtId="3" fontId="11" fillId="34" borderId="48" xfId="0" applyNumberFormat="1" applyFont="1" applyFill="1" applyBorder="1" applyAlignment="1" applyProtection="1">
      <alignment horizontal="center" vertical="center" wrapText="1"/>
      <protection/>
    </xf>
    <xf numFmtId="3" fontId="11" fillId="34" borderId="28" xfId="0" applyNumberFormat="1" applyFont="1" applyFill="1" applyBorder="1" applyAlignment="1" applyProtection="1">
      <alignment horizontal="center" vertical="center" wrapText="1"/>
      <protection/>
    </xf>
    <xf numFmtId="0" fontId="59" fillId="44" borderId="18" xfId="0" applyFont="1" applyFill="1" applyBorder="1" applyAlignment="1">
      <alignment horizontal="center" vertical="justify" wrapText="1"/>
    </xf>
    <xf numFmtId="0" fontId="59" fillId="44" borderId="44" xfId="0" applyFont="1" applyFill="1" applyBorder="1" applyAlignment="1">
      <alignment horizontal="center" vertical="justify" wrapText="1"/>
    </xf>
    <xf numFmtId="0" fontId="59" fillId="44" borderId="23" xfId="0" applyFont="1" applyFill="1" applyBorder="1" applyAlignment="1">
      <alignment horizontal="center" vertical="justify" wrapText="1"/>
    </xf>
    <xf numFmtId="0" fontId="13" fillId="44" borderId="18" xfId="0" applyFont="1" applyFill="1" applyBorder="1" applyAlignment="1" applyProtection="1">
      <alignment horizontal="center" vertical="center" textRotation="90" wrapText="1"/>
      <protection locked="0"/>
    </xf>
    <xf numFmtId="0" fontId="7" fillId="44" borderId="2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46" xfId="0" applyFont="1" applyBorder="1" applyAlignment="1">
      <alignment horizontal="center" vertical="center" wrapText="1"/>
    </xf>
    <xf numFmtId="9" fontId="7" fillId="0" borderId="18" xfId="0" applyNumberFormat="1" applyFont="1" applyFill="1" applyBorder="1" applyAlignment="1">
      <alignment horizontal="center" vertical="center" wrapText="1"/>
    </xf>
    <xf numFmtId="9" fontId="7" fillId="43" borderId="31" xfId="0" applyNumberFormat="1" applyFont="1" applyFill="1" applyBorder="1" applyAlignment="1" applyProtection="1">
      <alignment horizontal="center" vertical="center" wrapText="1"/>
      <protection locked="0"/>
    </xf>
    <xf numFmtId="0" fontId="7" fillId="43" borderId="60" xfId="0" applyFont="1" applyFill="1" applyBorder="1" applyAlignment="1" applyProtection="1">
      <alignment horizontal="center" vertical="center" wrapText="1"/>
      <protection locked="0"/>
    </xf>
    <xf numFmtId="0" fontId="7" fillId="43" borderId="73" xfId="0" applyFont="1" applyFill="1" applyBorder="1" applyAlignment="1" applyProtection="1">
      <alignment horizontal="center" vertical="center" wrapText="1"/>
      <protection locked="0"/>
    </xf>
    <xf numFmtId="3" fontId="7" fillId="0" borderId="28" xfId="0" applyNumberFormat="1" applyFont="1" applyFill="1" applyBorder="1" applyAlignment="1">
      <alignment horizontal="center" vertical="center" textRotation="90" wrapText="1"/>
    </xf>
    <xf numFmtId="3" fontId="7" fillId="0" borderId="29" xfId="0" applyNumberFormat="1" applyFont="1" applyBorder="1" applyAlignment="1">
      <alignment/>
    </xf>
    <xf numFmtId="3" fontId="7" fillId="0" borderId="30" xfId="0" applyNumberFormat="1" applyFont="1" applyBorder="1" applyAlignment="1">
      <alignment/>
    </xf>
    <xf numFmtId="3" fontId="7" fillId="0" borderId="44" xfId="0" applyNumberFormat="1" applyFont="1" applyBorder="1" applyAlignment="1">
      <alignment/>
    </xf>
    <xf numFmtId="3" fontId="7" fillId="0" borderId="23" xfId="0" applyNumberFormat="1" applyFont="1" applyBorder="1" applyAlignment="1">
      <alignment/>
    </xf>
    <xf numFmtId="3" fontId="7" fillId="0" borderId="63" xfId="0" applyNumberFormat="1" applyFont="1" applyBorder="1" applyAlignment="1">
      <alignment/>
    </xf>
    <xf numFmtId="3" fontId="7" fillId="0" borderId="64" xfId="0" applyNumberFormat="1" applyFont="1" applyBorder="1" applyAlignment="1">
      <alignment/>
    </xf>
    <xf numFmtId="1" fontId="7" fillId="42" borderId="31" xfId="0" applyNumberFormat="1" applyFont="1" applyFill="1" applyBorder="1" applyAlignment="1">
      <alignment horizontal="center" vertical="center" wrapText="1"/>
    </xf>
    <xf numFmtId="1" fontId="7" fillId="42" borderId="60" xfId="0" applyNumberFormat="1" applyFont="1" applyFill="1" applyBorder="1" applyAlignment="1">
      <alignment horizontal="center" vertical="center" wrapText="1"/>
    </xf>
    <xf numFmtId="1" fontId="7" fillId="42" borderId="73" xfId="0" applyNumberFormat="1" applyFont="1" applyFill="1" applyBorder="1" applyAlignment="1">
      <alignment horizontal="center" vertical="center" wrapText="1"/>
    </xf>
    <xf numFmtId="0" fontId="7" fillId="42" borderId="0" xfId="0" applyFont="1" applyFill="1" applyBorder="1" applyAlignment="1">
      <alignment horizontal="center" vertical="center"/>
    </xf>
    <xf numFmtId="0" fontId="7" fillId="0" borderId="4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4" xfId="0" applyFont="1" applyBorder="1" applyAlignment="1">
      <alignment horizontal="center" vertical="center" wrapText="1"/>
    </xf>
    <xf numFmtId="3" fontId="7" fillId="0" borderId="31" xfId="0" applyNumberFormat="1" applyFont="1" applyFill="1" applyBorder="1" applyAlignment="1">
      <alignment horizontal="center" vertical="center" textRotation="90" wrapText="1"/>
    </xf>
    <xf numFmtId="3" fontId="7" fillId="0" borderId="60" xfId="0" applyNumberFormat="1" applyFont="1" applyFill="1" applyBorder="1" applyAlignment="1">
      <alignment horizontal="center" vertical="center" textRotation="90" wrapText="1"/>
    </xf>
    <xf numFmtId="3" fontId="7" fillId="0" borderId="73" xfId="0" applyNumberFormat="1" applyFont="1" applyFill="1" applyBorder="1" applyAlignment="1">
      <alignment horizontal="center" vertical="center" textRotation="90" wrapText="1"/>
    </xf>
    <xf numFmtId="3" fontId="7" fillId="44" borderId="20" xfId="0" applyNumberFormat="1" applyFont="1" applyFill="1" applyBorder="1" applyAlignment="1" applyProtection="1">
      <alignment horizontal="center" vertical="center" textRotation="90" wrapText="1"/>
      <protection locked="0"/>
    </xf>
    <xf numFmtId="0" fontId="7" fillId="36" borderId="28" xfId="0" applyFont="1" applyFill="1" applyBorder="1" applyAlignment="1">
      <alignment horizontal="center" vertical="center" textRotation="90"/>
    </xf>
    <xf numFmtId="0" fontId="7" fillId="0" borderId="47" xfId="0" applyFont="1" applyFill="1" applyBorder="1" applyAlignment="1">
      <alignment horizontal="center"/>
    </xf>
    <xf numFmtId="0" fontId="7" fillId="44" borderId="19" xfId="0" applyFont="1" applyFill="1" applyBorder="1" applyAlignment="1">
      <alignment horizontal="center" vertical="center" textRotation="90" wrapText="1"/>
    </xf>
    <xf numFmtId="0" fontId="7" fillId="44" borderId="12" xfId="0" applyFont="1" applyFill="1" applyBorder="1" applyAlignment="1" applyProtection="1">
      <alignment horizontal="center" vertical="center" textRotation="90" wrapText="1"/>
      <protection locked="0"/>
    </xf>
    <xf numFmtId="43" fontId="7" fillId="0" borderId="31" xfId="49" applyFont="1" applyFill="1" applyBorder="1" applyAlignment="1">
      <alignment horizontal="center" vertical="center" textRotation="90" wrapText="1"/>
    </xf>
    <xf numFmtId="43" fontId="7" fillId="0" borderId="60" xfId="49" applyFont="1" applyFill="1" applyBorder="1" applyAlignment="1">
      <alignment horizontal="center" vertical="center" textRotation="90" wrapText="1"/>
    </xf>
    <xf numFmtId="43" fontId="7" fillId="0" borderId="73" xfId="49" applyFont="1" applyFill="1" applyBorder="1" applyAlignment="1">
      <alignment horizontal="center" vertical="center" textRotation="90" wrapText="1"/>
    </xf>
    <xf numFmtId="1" fontId="7" fillId="0" borderId="31"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0" borderId="73"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3" fontId="7" fillId="0" borderId="62" xfId="0" applyNumberFormat="1" applyFont="1" applyFill="1" applyBorder="1" applyAlignment="1" applyProtection="1">
      <alignment horizontal="center" vertical="center" textRotation="90" wrapText="1"/>
      <protection locked="0"/>
    </xf>
    <xf numFmtId="3" fontId="7" fillId="40" borderId="50" xfId="0" applyNumberFormat="1" applyFont="1" applyFill="1" applyBorder="1" applyAlignment="1" applyProtection="1">
      <alignment horizontal="center" vertical="center" textRotation="90" wrapText="1"/>
      <protection locked="0"/>
    </xf>
    <xf numFmtId="2" fontId="7" fillId="42" borderId="18" xfId="0" applyNumberFormat="1" applyFont="1" applyFill="1" applyBorder="1" applyAlignment="1">
      <alignment horizontal="center" vertical="center" textRotation="90" wrapText="1"/>
    </xf>
    <xf numFmtId="3" fontId="7" fillId="40" borderId="29" xfId="0" applyNumberFormat="1" applyFont="1" applyFill="1" applyBorder="1" applyAlignment="1" applyProtection="1">
      <alignment horizontal="center" vertical="center" textRotation="90" wrapText="1"/>
      <protection locked="0"/>
    </xf>
    <xf numFmtId="3" fontId="7" fillId="40" borderId="30" xfId="0" applyNumberFormat="1" applyFont="1" applyFill="1" applyBorder="1" applyAlignment="1" applyProtection="1">
      <alignment horizontal="center" vertical="center" textRotation="90" wrapText="1"/>
      <protection locked="0"/>
    </xf>
    <xf numFmtId="3" fontId="13" fillId="40" borderId="20" xfId="0" applyNumberFormat="1" applyFont="1" applyFill="1" applyBorder="1" applyAlignment="1" applyProtection="1">
      <alignment horizontal="center" vertical="center" textRotation="90" wrapText="1"/>
      <protection locked="0"/>
    </xf>
    <xf numFmtId="3" fontId="13" fillId="40" borderId="21" xfId="0" applyNumberFormat="1" applyFont="1" applyFill="1" applyBorder="1" applyAlignment="1" applyProtection="1">
      <alignment horizontal="center" vertical="center" textRotation="90" wrapText="1"/>
      <protection locked="0"/>
    </xf>
    <xf numFmtId="3" fontId="13" fillId="40" borderId="24" xfId="0" applyNumberFormat="1" applyFont="1" applyFill="1" applyBorder="1" applyAlignment="1" applyProtection="1">
      <alignment horizontal="center" vertical="center" textRotation="90" wrapText="1"/>
      <protection locked="0"/>
    </xf>
    <xf numFmtId="0" fontId="7" fillId="36" borderId="20" xfId="0" applyFont="1" applyFill="1" applyBorder="1" applyAlignment="1">
      <alignment horizontal="center" vertical="center" textRotation="90"/>
    </xf>
    <xf numFmtId="0" fontId="7" fillId="36" borderId="21" xfId="0" applyFont="1" applyFill="1" applyBorder="1" applyAlignment="1">
      <alignment horizontal="center" vertical="center" textRotation="90"/>
    </xf>
    <xf numFmtId="0" fontId="7" fillId="36" borderId="24" xfId="0" applyFont="1" applyFill="1" applyBorder="1" applyAlignment="1">
      <alignment horizontal="center" vertical="center" textRotation="90"/>
    </xf>
    <xf numFmtId="0" fontId="7" fillId="42" borderId="41" xfId="0" applyFont="1" applyFill="1" applyBorder="1" applyAlignment="1">
      <alignment horizontal="center" vertical="center" textRotation="90" wrapText="1"/>
    </xf>
    <xf numFmtId="0" fontId="7" fillId="42" borderId="32" xfId="0" applyFont="1" applyFill="1" applyBorder="1" applyAlignment="1">
      <alignment horizontal="center" vertical="center" textRotation="90" wrapText="1"/>
    </xf>
    <xf numFmtId="0" fontId="7" fillId="42" borderId="33" xfId="0" applyFont="1" applyFill="1" applyBorder="1" applyAlignment="1">
      <alignment horizontal="center" vertical="center" textRotation="90" wrapText="1"/>
    </xf>
    <xf numFmtId="3" fontId="7" fillId="0" borderId="20" xfId="0" applyNumberFormat="1" applyFont="1" applyFill="1" applyBorder="1" applyAlignment="1" applyProtection="1">
      <alignment vertical="center" wrapText="1"/>
      <protection locked="0"/>
    </xf>
    <xf numFmtId="3" fontId="7" fillId="0" borderId="21" xfId="0" applyNumberFormat="1" applyFont="1" applyFill="1" applyBorder="1" applyAlignment="1" applyProtection="1">
      <alignment vertical="center" wrapText="1"/>
      <protection locked="0"/>
    </xf>
    <xf numFmtId="3" fontId="7" fillId="0" borderId="24" xfId="0" applyNumberFormat="1" applyFont="1" applyFill="1" applyBorder="1" applyAlignment="1" applyProtection="1">
      <alignment vertical="center" wrapText="1"/>
      <protection locked="0"/>
    </xf>
    <xf numFmtId="0" fontId="7" fillId="0" borderId="42" xfId="0" applyFont="1" applyFill="1" applyBorder="1" applyAlignment="1">
      <alignment horizontal="center"/>
    </xf>
    <xf numFmtId="0" fontId="7" fillId="0" borderId="45" xfId="0" applyFont="1" applyFill="1" applyBorder="1" applyAlignment="1">
      <alignment horizontal="center"/>
    </xf>
    <xf numFmtId="180" fontId="7" fillId="40" borderId="20" xfId="49" applyNumberFormat="1" applyFont="1" applyFill="1" applyBorder="1" applyAlignment="1" applyProtection="1">
      <alignment horizontal="center" vertical="center" textRotation="90" wrapText="1"/>
      <protection locked="0"/>
    </xf>
    <xf numFmtId="180" fontId="7" fillId="40" borderId="21" xfId="49" applyNumberFormat="1" applyFont="1" applyFill="1" applyBorder="1" applyAlignment="1" applyProtection="1">
      <alignment horizontal="center" vertical="center" textRotation="90" wrapText="1"/>
      <protection locked="0"/>
    </xf>
    <xf numFmtId="180" fontId="7" fillId="40" borderId="24" xfId="49" applyNumberFormat="1" applyFont="1" applyFill="1" applyBorder="1" applyAlignment="1" applyProtection="1">
      <alignment horizontal="center" vertical="center" textRotation="90" wrapText="1"/>
      <protection locked="0"/>
    </xf>
    <xf numFmtId="0" fontId="7" fillId="44" borderId="12" xfId="0" applyFont="1" applyFill="1" applyBorder="1" applyAlignment="1">
      <alignment horizontal="center" vertical="center" wrapText="1"/>
    </xf>
    <xf numFmtId="0" fontId="7" fillId="44" borderId="18" xfId="0" applyFont="1" applyFill="1" applyBorder="1" applyAlignment="1">
      <alignment horizontal="center" vertical="center" textRotation="90" wrapText="1"/>
    </xf>
    <xf numFmtId="185" fontId="7" fillId="0" borderId="59" xfId="0" applyNumberFormat="1" applyFont="1" applyFill="1" applyBorder="1" applyAlignment="1" applyProtection="1">
      <alignment horizontal="center" vertical="center" textRotation="90" wrapText="1"/>
      <protection locked="0"/>
    </xf>
    <xf numFmtId="185" fontId="7" fillId="0" borderId="66" xfId="0" applyNumberFormat="1" applyFont="1" applyFill="1" applyBorder="1" applyAlignment="1" applyProtection="1">
      <alignment horizontal="center" vertical="center" textRotation="90" wrapText="1"/>
      <protection locked="0"/>
    </xf>
    <xf numFmtId="0" fontId="7" fillId="0" borderId="79" xfId="0" applyFont="1" applyFill="1" applyBorder="1" applyAlignment="1">
      <alignment horizontal="center" vertical="center" wrapText="1"/>
    </xf>
    <xf numFmtId="180" fontId="7" fillId="43" borderId="18" xfId="49" applyNumberFormat="1" applyFont="1" applyFill="1" applyBorder="1" applyAlignment="1" applyProtection="1">
      <alignment horizontal="center" vertical="center" wrapText="1"/>
      <protection locked="0"/>
    </xf>
    <xf numFmtId="180" fontId="7" fillId="41" borderId="44" xfId="49" applyNumberFormat="1" applyFont="1" applyFill="1" applyBorder="1" applyAlignment="1" applyProtection="1">
      <alignment horizontal="center" vertical="center" wrapText="1"/>
      <protection locked="0"/>
    </xf>
    <xf numFmtId="180" fontId="7" fillId="41" borderId="23" xfId="49" applyNumberFormat="1" applyFont="1" applyFill="1" applyBorder="1" applyAlignment="1" applyProtection="1">
      <alignment horizontal="center" vertical="center" wrapText="1"/>
      <protection locked="0"/>
    </xf>
    <xf numFmtId="0" fontId="7" fillId="0" borderId="72" xfId="0" applyFont="1" applyBorder="1" applyAlignment="1">
      <alignment horizontal="center" vertical="center" wrapText="1"/>
    </xf>
    <xf numFmtId="9" fontId="7" fillId="0" borderId="27" xfId="0" applyNumberFormat="1" applyFont="1" applyFill="1" applyBorder="1" applyAlignment="1">
      <alignment horizontal="center" vertical="center" wrapText="1"/>
    </xf>
    <xf numFmtId="0" fontId="0" fillId="0" borderId="18" xfId="0" applyBorder="1" applyAlignment="1">
      <alignment horizontal="center"/>
    </xf>
    <xf numFmtId="0" fontId="0" fillId="0" borderId="44" xfId="0" applyBorder="1" applyAlignment="1">
      <alignment horizontal="center"/>
    </xf>
    <xf numFmtId="0" fontId="0" fillId="0" borderId="23" xfId="0" applyBorder="1" applyAlignment="1">
      <alignment horizontal="center"/>
    </xf>
    <xf numFmtId="0" fontId="14" fillId="0" borderId="22" xfId="0" applyFont="1" applyFill="1" applyBorder="1" applyAlignment="1">
      <alignment horizontal="center" vertical="center" wrapText="1"/>
    </xf>
    <xf numFmtId="9" fontId="7" fillId="39" borderId="18" xfId="0" applyNumberFormat="1" applyFont="1" applyFill="1" applyBorder="1" applyAlignment="1" applyProtection="1">
      <alignment horizontal="center" vertical="center" wrapText="1"/>
      <protection locked="0"/>
    </xf>
    <xf numFmtId="9" fontId="7" fillId="39" borderId="12" xfId="0" applyNumberFormat="1" applyFont="1" applyFill="1" applyBorder="1" applyAlignment="1">
      <alignment horizontal="center" vertical="center" wrapText="1"/>
    </xf>
    <xf numFmtId="0" fontId="56" fillId="0" borderId="18" xfId="0" applyFont="1" applyBorder="1" applyAlignment="1">
      <alignment horizontal="center" vertical="justify" wrapText="1"/>
    </xf>
    <xf numFmtId="0" fontId="56" fillId="0" borderId="44" xfId="0" applyFont="1" applyBorder="1" applyAlignment="1">
      <alignment horizontal="center" vertical="justify" wrapText="1"/>
    </xf>
    <xf numFmtId="0" fontId="56" fillId="0" borderId="23" xfId="0" applyFont="1" applyBorder="1" applyAlignment="1">
      <alignment horizontal="center" vertical="justify" wrapText="1"/>
    </xf>
    <xf numFmtId="43" fontId="7" fillId="42" borderId="44" xfId="49" applyFont="1" applyFill="1" applyBorder="1" applyAlignment="1">
      <alignment horizontal="center" vertical="center" textRotation="90" wrapText="1"/>
    </xf>
    <xf numFmtId="43" fontId="7" fillId="42" borderId="23" xfId="49" applyFont="1" applyFill="1" applyBorder="1" applyAlignment="1">
      <alignment horizontal="center" vertical="center" textRotation="90" wrapText="1"/>
    </xf>
    <xf numFmtId="0" fontId="56" fillId="0" borderId="18" xfId="0" applyFont="1" applyBorder="1" applyAlignment="1">
      <alignment horizontal="justify" vertical="center" wrapText="1"/>
    </xf>
    <xf numFmtId="0" fontId="56" fillId="0" borderId="44" xfId="0" applyFont="1" applyBorder="1" applyAlignment="1">
      <alignment horizontal="justify" vertical="center" wrapText="1"/>
    </xf>
    <xf numFmtId="0" fontId="56" fillId="0" borderId="23" xfId="0" applyFont="1" applyBorder="1" applyAlignment="1">
      <alignment horizontal="justify" vertical="center" wrapText="1"/>
    </xf>
    <xf numFmtId="180" fontId="7" fillId="0" borderId="18" xfId="49" applyNumberFormat="1" applyFont="1" applyFill="1" applyBorder="1" applyAlignment="1">
      <alignment vertical="center" wrapText="1"/>
    </xf>
    <xf numFmtId="180" fontId="7" fillId="0" borderId="44" xfId="49" applyNumberFormat="1" applyFont="1" applyFill="1" applyBorder="1" applyAlignment="1">
      <alignment vertical="center" wrapText="1"/>
    </xf>
    <xf numFmtId="180" fontId="7" fillId="0" borderId="23" xfId="49" applyNumberFormat="1" applyFont="1" applyFill="1" applyBorder="1" applyAlignment="1">
      <alignment vertical="center" wrapText="1"/>
    </xf>
    <xf numFmtId="1" fontId="7" fillId="42" borderId="22" xfId="0" applyNumberFormat="1" applyFont="1" applyFill="1" applyBorder="1" applyAlignment="1">
      <alignment horizontal="center" vertical="center" wrapText="1"/>
    </xf>
    <xf numFmtId="3" fontId="7" fillId="44" borderId="18" xfId="0" applyNumberFormat="1" applyFont="1" applyFill="1" applyBorder="1" applyAlignment="1">
      <alignment horizontal="center" vertical="center" textRotation="90"/>
    </xf>
    <xf numFmtId="3" fontId="7" fillId="44" borderId="44" xfId="0" applyNumberFormat="1" applyFont="1" applyFill="1" applyBorder="1" applyAlignment="1">
      <alignment horizontal="center" vertical="center" textRotation="90"/>
    </xf>
    <xf numFmtId="3" fontId="7" fillId="44" borderId="23" xfId="0" applyNumberFormat="1" applyFont="1" applyFill="1" applyBorder="1" applyAlignment="1">
      <alignment horizontal="center" vertical="center" textRotation="90"/>
    </xf>
    <xf numFmtId="0" fontId="7" fillId="43" borderId="21" xfId="0" applyFont="1" applyFill="1" applyBorder="1" applyAlignment="1" applyProtection="1">
      <alignment horizontal="center" vertical="center" wrapText="1"/>
      <protection locked="0"/>
    </xf>
    <xf numFmtId="0" fontId="7" fillId="41" borderId="24" xfId="0" applyFont="1" applyFill="1" applyBorder="1" applyAlignment="1" applyProtection="1">
      <alignment horizontal="center" vertical="center" wrapText="1"/>
      <protection locked="0"/>
    </xf>
    <xf numFmtId="3" fontId="7" fillId="0" borderId="49" xfId="0" applyNumberFormat="1" applyFont="1" applyFill="1" applyBorder="1" applyAlignment="1" applyProtection="1">
      <alignment horizontal="center" vertical="center" textRotation="90" wrapText="1"/>
      <protection locked="0"/>
    </xf>
    <xf numFmtId="3" fontId="7" fillId="0" borderId="32" xfId="0" applyNumberFormat="1" applyFont="1" applyFill="1" applyBorder="1" applyAlignment="1" applyProtection="1">
      <alignment horizontal="center" vertical="center" textRotation="90" wrapText="1"/>
      <protection locked="0"/>
    </xf>
    <xf numFmtId="3" fontId="7" fillId="0" borderId="33" xfId="0" applyNumberFormat="1" applyFont="1" applyFill="1" applyBorder="1" applyAlignment="1" applyProtection="1">
      <alignment horizontal="center" vertical="center" textRotation="90" wrapText="1"/>
      <protection locked="0"/>
    </xf>
    <xf numFmtId="0" fontId="7" fillId="0" borderId="40" xfId="0" applyFont="1" applyFill="1" applyBorder="1" applyAlignment="1">
      <alignment horizontal="center" vertical="center" wrapText="1"/>
    </xf>
    <xf numFmtId="43" fontId="7" fillId="43" borderId="18" xfId="49" applyFont="1" applyFill="1" applyBorder="1" applyAlignment="1" applyProtection="1">
      <alignment horizontal="center" vertical="center" wrapText="1"/>
      <protection locked="0"/>
    </xf>
    <xf numFmtId="43" fontId="7" fillId="43" borderId="22" xfId="49" applyFont="1" applyFill="1" applyBorder="1" applyAlignment="1" applyProtection="1">
      <alignment horizontal="center" vertical="center" wrapText="1"/>
      <protection locked="0"/>
    </xf>
    <xf numFmtId="180" fontId="7" fillId="0" borderId="19" xfId="49" applyNumberFormat="1" applyFont="1" applyFill="1" applyBorder="1" applyAlignment="1">
      <alignment horizontal="center" vertical="center" wrapText="1"/>
    </xf>
    <xf numFmtId="180" fontId="7" fillId="0" borderId="62" xfId="49" applyNumberFormat="1" applyFont="1" applyFill="1" applyBorder="1" applyAlignment="1">
      <alignment horizontal="center" vertical="center" wrapText="1"/>
    </xf>
    <xf numFmtId="180" fontId="7" fillId="0" borderId="12" xfId="49" applyNumberFormat="1" applyFont="1" applyBorder="1" applyAlignment="1">
      <alignment horizontal="center" textRotation="90"/>
    </xf>
    <xf numFmtId="0" fontId="7" fillId="44" borderId="53" xfId="0" applyFont="1" applyFill="1" applyBorder="1" applyAlignment="1">
      <alignment horizontal="center" vertical="center" wrapText="1"/>
    </xf>
    <xf numFmtId="0" fontId="7" fillId="44" borderId="54" xfId="0" applyFont="1" applyFill="1" applyBorder="1" applyAlignment="1">
      <alignment horizontal="center" vertical="center" wrapText="1"/>
    </xf>
    <xf numFmtId="0" fontId="7" fillId="44" borderId="55" xfId="0" applyFont="1" applyFill="1" applyBorder="1" applyAlignment="1">
      <alignment horizontal="center" vertical="center" wrapText="1"/>
    </xf>
    <xf numFmtId="0" fontId="7" fillId="43" borderId="20" xfId="0" applyFont="1" applyFill="1" applyBorder="1" applyAlignment="1" applyProtection="1">
      <alignment horizontal="center" vertical="center" wrapText="1"/>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3" xfId="52"/>
    <cellStyle name="Currency" xfId="53"/>
    <cellStyle name="Currency [0]" xfId="54"/>
    <cellStyle name="Moneda 2" xfId="55"/>
    <cellStyle name="Neutral" xfId="56"/>
    <cellStyle name="Normal 10" xfId="57"/>
    <cellStyle name="Normal 12 2" xfId="58"/>
    <cellStyle name="Normal 2" xfId="59"/>
    <cellStyle name="Normal 2 2" xfId="60"/>
    <cellStyle name="Normal 4 2" xfId="61"/>
    <cellStyle name="Notas" xfId="62"/>
    <cellStyle name="Percent" xfId="63"/>
    <cellStyle name="Porcentual 2" xfId="64"/>
    <cellStyle name="Porcentual 3" xfId="65"/>
    <cellStyle name="Porcentual 4"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2206"/>
  <sheetViews>
    <sheetView tabSelected="1" zoomScalePageLayoutView="0" workbookViewId="0" topLeftCell="B1">
      <selection activeCell="B2190" sqref="B2190:B2193"/>
    </sheetView>
  </sheetViews>
  <sheetFormatPr defaultColWidth="11.421875" defaultRowHeight="15"/>
  <cols>
    <col min="1" max="1" width="4.57421875" style="0" customWidth="1"/>
    <col min="2" max="2" width="16.7109375" style="63" customWidth="1"/>
    <col min="3" max="3" width="12.8515625" style="63" customWidth="1"/>
    <col min="4" max="4" width="27.7109375" style="0" customWidth="1"/>
    <col min="5" max="5" width="11.57421875" style="0" customWidth="1"/>
    <col min="8" max="8" width="19.28125" style="64" customWidth="1"/>
    <col min="9" max="9" width="14.421875" style="64" customWidth="1"/>
    <col min="10" max="10" width="5.28125" style="64" customWidth="1"/>
    <col min="11" max="11" width="6.00390625" style="0" customWidth="1"/>
    <col min="12" max="12" width="5.7109375" style="0" customWidth="1"/>
    <col min="13" max="13" width="6.57421875" style="0" customWidth="1"/>
    <col min="14" max="14" width="6.140625" style="0" customWidth="1"/>
    <col min="15" max="19" width="5.00390625" style="0" customWidth="1"/>
    <col min="20" max="20" width="4.7109375" style="0" customWidth="1"/>
    <col min="21" max="32" width="5.00390625" style="0" customWidth="1"/>
    <col min="33" max="33" width="5.140625" style="65" customWidth="1"/>
    <col min="34" max="34" width="5.421875" style="0" customWidth="1"/>
    <col min="35" max="35" width="4.8515625" style="0" customWidth="1"/>
    <col min="36" max="36" width="5.8515625" style="0" customWidth="1"/>
  </cols>
  <sheetData>
    <row r="1" spans="2:33" s="81" customFormat="1" ht="15">
      <c r="B1" s="63"/>
      <c r="C1" s="63"/>
      <c r="H1" s="64"/>
      <c r="I1" s="64"/>
      <c r="J1" s="64"/>
      <c r="AG1" s="65"/>
    </row>
    <row r="2" spans="2:36" ht="15.75" thickBot="1">
      <c r="B2" s="1"/>
      <c r="C2" s="1"/>
      <c r="D2" s="2"/>
      <c r="E2" s="2"/>
      <c r="F2" s="2"/>
      <c r="G2" s="2"/>
      <c r="H2" s="3"/>
      <c r="I2" s="3"/>
      <c r="J2" s="3"/>
      <c r="K2" s="2"/>
      <c r="L2" s="2"/>
      <c r="M2" s="2"/>
      <c r="N2" s="2"/>
      <c r="O2" s="2"/>
      <c r="P2" s="2"/>
      <c r="Q2" s="2"/>
      <c r="R2" s="2"/>
      <c r="S2" s="2"/>
      <c r="T2" s="2"/>
      <c r="U2" s="2"/>
      <c r="V2" s="2"/>
      <c r="W2" s="2"/>
      <c r="X2" s="2"/>
      <c r="Y2" s="2"/>
      <c r="Z2" s="2"/>
      <c r="AA2" s="2"/>
      <c r="AB2" s="2"/>
      <c r="AC2" s="2"/>
      <c r="AD2" s="2"/>
      <c r="AE2" s="2"/>
      <c r="AF2" s="2"/>
      <c r="AG2" s="2"/>
      <c r="AH2" s="2"/>
      <c r="AI2" s="2"/>
      <c r="AJ2" s="2"/>
    </row>
    <row r="3" spans="2:36" ht="15">
      <c r="B3" s="352" t="s">
        <v>37</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4"/>
    </row>
    <row r="4" spans="2:36" ht="21" customHeight="1" thickBot="1">
      <c r="B4" s="355" t="s">
        <v>636</v>
      </c>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7"/>
    </row>
    <row r="5" spans="2:36" ht="33.75" customHeight="1">
      <c r="B5" s="527" t="s">
        <v>38</v>
      </c>
      <c r="C5" s="528"/>
      <c r="D5" s="528"/>
      <c r="E5" s="528"/>
      <c r="F5" s="528"/>
      <c r="G5" s="528"/>
      <c r="H5" s="529"/>
      <c r="I5" s="520" t="s">
        <v>39</v>
      </c>
      <c r="J5" s="521"/>
      <c r="K5" s="521"/>
      <c r="L5" s="521"/>
      <c r="M5" s="521"/>
      <c r="N5" s="521"/>
      <c r="O5" s="521"/>
      <c r="P5" s="521"/>
      <c r="Q5" s="521"/>
      <c r="R5" s="521"/>
      <c r="S5" s="521"/>
      <c r="T5" s="522"/>
      <c r="U5" s="520" t="s">
        <v>18</v>
      </c>
      <c r="V5" s="523"/>
      <c r="W5" s="523"/>
      <c r="X5" s="523"/>
      <c r="Y5" s="523"/>
      <c r="Z5" s="523"/>
      <c r="AA5" s="523"/>
      <c r="AB5" s="523"/>
      <c r="AC5" s="523"/>
      <c r="AD5" s="523"/>
      <c r="AE5" s="523"/>
      <c r="AF5" s="523"/>
      <c r="AG5" s="523"/>
      <c r="AH5" s="523"/>
      <c r="AI5" s="523"/>
      <c r="AJ5" s="524"/>
    </row>
    <row r="6" spans="2:36" ht="63.75" customHeight="1" thickBot="1">
      <c r="B6" s="497" t="s">
        <v>40</v>
      </c>
      <c r="C6" s="498"/>
      <c r="D6" s="499"/>
      <c r="E6" s="4"/>
      <c r="F6" s="500" t="s">
        <v>41</v>
      </c>
      <c r="G6" s="500"/>
      <c r="H6" s="500"/>
      <c r="I6" s="500"/>
      <c r="J6" s="500"/>
      <c r="K6" s="500"/>
      <c r="L6" s="500"/>
      <c r="M6" s="500"/>
      <c r="N6" s="501"/>
      <c r="O6" s="502" t="s">
        <v>0</v>
      </c>
      <c r="P6" s="503"/>
      <c r="Q6" s="503"/>
      <c r="R6" s="503"/>
      <c r="S6" s="503"/>
      <c r="T6" s="503"/>
      <c r="U6" s="503"/>
      <c r="V6" s="503"/>
      <c r="W6" s="503"/>
      <c r="X6" s="503"/>
      <c r="Y6" s="503"/>
      <c r="Z6" s="503"/>
      <c r="AA6" s="503"/>
      <c r="AB6" s="503"/>
      <c r="AC6" s="503"/>
      <c r="AD6" s="503"/>
      <c r="AE6" s="503"/>
      <c r="AF6" s="504"/>
      <c r="AG6" s="530" t="s">
        <v>1</v>
      </c>
      <c r="AH6" s="531"/>
      <c r="AI6" s="531"/>
      <c r="AJ6" s="532"/>
    </row>
    <row r="7" spans="2:36" ht="16.5" customHeight="1">
      <c r="B7" s="454" t="s">
        <v>19</v>
      </c>
      <c r="C7" s="456" t="s">
        <v>2</v>
      </c>
      <c r="D7" s="457"/>
      <c r="E7" s="457"/>
      <c r="F7" s="457"/>
      <c r="G7" s="457"/>
      <c r="H7" s="457"/>
      <c r="I7" s="460" t="s">
        <v>3</v>
      </c>
      <c r="J7" s="462" t="s">
        <v>20</v>
      </c>
      <c r="K7" s="462" t="s">
        <v>4</v>
      </c>
      <c r="L7" s="469" t="s">
        <v>637</v>
      </c>
      <c r="M7" s="437" t="s">
        <v>21</v>
      </c>
      <c r="N7" s="466" t="s">
        <v>22</v>
      </c>
      <c r="O7" s="468" t="s">
        <v>33</v>
      </c>
      <c r="P7" s="380"/>
      <c r="Q7" s="379" t="s">
        <v>34</v>
      </c>
      <c r="R7" s="380"/>
      <c r="S7" s="379" t="s">
        <v>35</v>
      </c>
      <c r="T7" s="380"/>
      <c r="U7" s="379" t="s">
        <v>7</v>
      </c>
      <c r="V7" s="380"/>
      <c r="W7" s="379" t="s">
        <v>6</v>
      </c>
      <c r="X7" s="380"/>
      <c r="Y7" s="379" t="s">
        <v>36</v>
      </c>
      <c r="Z7" s="380"/>
      <c r="AA7" s="379" t="s">
        <v>5</v>
      </c>
      <c r="AB7" s="380"/>
      <c r="AC7" s="379" t="s">
        <v>8</v>
      </c>
      <c r="AD7" s="380"/>
      <c r="AE7" s="379" t="s">
        <v>9</v>
      </c>
      <c r="AF7" s="434"/>
      <c r="AG7" s="435" t="s">
        <v>10</v>
      </c>
      <c r="AH7" s="432" t="s">
        <v>11</v>
      </c>
      <c r="AI7" s="464" t="s">
        <v>12</v>
      </c>
      <c r="AJ7" s="439" t="s">
        <v>23</v>
      </c>
    </row>
    <row r="8" spans="2:36" ht="76.5" customHeight="1" thickBot="1">
      <c r="B8" s="455"/>
      <c r="C8" s="458"/>
      <c r="D8" s="459"/>
      <c r="E8" s="459"/>
      <c r="F8" s="459"/>
      <c r="G8" s="459"/>
      <c r="H8" s="459"/>
      <c r="I8" s="461"/>
      <c r="J8" s="463" t="s">
        <v>20</v>
      </c>
      <c r="K8" s="463"/>
      <c r="L8" s="470"/>
      <c r="M8" s="438"/>
      <c r="N8" s="467"/>
      <c r="O8" s="5" t="s">
        <v>24</v>
      </c>
      <c r="P8" s="69" t="s">
        <v>25</v>
      </c>
      <c r="Q8" s="6" t="s">
        <v>24</v>
      </c>
      <c r="R8" s="69" t="s">
        <v>25</v>
      </c>
      <c r="S8" s="6" t="s">
        <v>24</v>
      </c>
      <c r="T8" s="69" t="s">
        <v>25</v>
      </c>
      <c r="U8" s="6" t="s">
        <v>24</v>
      </c>
      <c r="V8" s="69" t="s">
        <v>25</v>
      </c>
      <c r="W8" s="6" t="s">
        <v>24</v>
      </c>
      <c r="X8" s="69" t="s">
        <v>25</v>
      </c>
      <c r="Y8" s="6" t="s">
        <v>24</v>
      </c>
      <c r="Z8" s="69" t="s">
        <v>25</v>
      </c>
      <c r="AA8" s="6" t="s">
        <v>24</v>
      </c>
      <c r="AB8" s="69" t="s">
        <v>26</v>
      </c>
      <c r="AC8" s="6" t="s">
        <v>24</v>
      </c>
      <c r="AD8" s="69" t="s">
        <v>26</v>
      </c>
      <c r="AE8" s="6" t="s">
        <v>24</v>
      </c>
      <c r="AF8" s="70" t="s">
        <v>26</v>
      </c>
      <c r="AG8" s="436"/>
      <c r="AH8" s="433"/>
      <c r="AI8" s="465"/>
      <c r="AJ8" s="440"/>
    </row>
    <row r="9" spans="2:36" ht="78" customHeight="1" thickBot="1">
      <c r="B9" s="7" t="s">
        <v>42</v>
      </c>
      <c r="C9" s="441" t="s">
        <v>48</v>
      </c>
      <c r="D9" s="442"/>
      <c r="E9" s="442"/>
      <c r="F9" s="442"/>
      <c r="G9" s="442"/>
      <c r="H9" s="443"/>
      <c r="I9" s="74" t="s">
        <v>49</v>
      </c>
      <c r="J9" s="80">
        <v>1</v>
      </c>
      <c r="K9" s="80">
        <v>1</v>
      </c>
      <c r="L9" s="80">
        <v>1</v>
      </c>
      <c r="M9" s="80"/>
      <c r="N9" s="80"/>
      <c r="O9" s="9">
        <f>+O12</f>
        <v>16974</v>
      </c>
      <c r="P9" s="10">
        <f>+P12</f>
        <v>0</v>
      </c>
      <c r="Q9" s="10">
        <f aca="true" t="shared" si="0" ref="Q9:AD9">Q11+Q17+Q23</f>
        <v>0</v>
      </c>
      <c r="R9" s="10">
        <f t="shared" si="0"/>
        <v>0</v>
      </c>
      <c r="S9" s="10">
        <f t="shared" si="0"/>
        <v>0</v>
      </c>
      <c r="T9" s="10">
        <f t="shared" si="0"/>
        <v>0</v>
      </c>
      <c r="U9" s="10">
        <f t="shared" si="0"/>
        <v>0</v>
      </c>
      <c r="V9" s="10">
        <f t="shared" si="0"/>
        <v>0</v>
      </c>
      <c r="W9" s="10">
        <f t="shared" si="0"/>
        <v>0</v>
      </c>
      <c r="X9" s="10">
        <f t="shared" si="0"/>
        <v>0</v>
      </c>
      <c r="Y9" s="10">
        <f t="shared" si="0"/>
        <v>0</v>
      </c>
      <c r="Z9" s="10">
        <f t="shared" si="0"/>
        <v>0</v>
      </c>
      <c r="AA9" s="10">
        <f t="shared" si="0"/>
        <v>0</v>
      </c>
      <c r="AB9" s="10">
        <f t="shared" si="0"/>
        <v>0</v>
      </c>
      <c r="AC9" s="10">
        <f t="shared" si="0"/>
        <v>0</v>
      </c>
      <c r="AD9" s="10">
        <f t="shared" si="0"/>
        <v>0</v>
      </c>
      <c r="AE9" s="10">
        <f>+AC9+AA9+Y9+W9+U9+S9+Q9+O9</f>
        <v>16974</v>
      </c>
      <c r="AF9" s="11">
        <f>+AD9+AB9+Z9+X9+V9+T9+R9+P9</f>
        <v>0</v>
      </c>
      <c r="AG9" s="12" t="s">
        <v>449</v>
      </c>
      <c r="AH9" s="13"/>
      <c r="AI9" s="13"/>
      <c r="AJ9" s="14"/>
    </row>
    <row r="10" spans="2:36" ht="5.25" customHeight="1" thickBot="1">
      <c r="B10" s="444"/>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6"/>
    </row>
    <row r="11" spans="2:36" ht="63.75" customHeight="1" thickBot="1">
      <c r="B11" s="132" t="s">
        <v>13</v>
      </c>
      <c r="C11" s="133" t="s">
        <v>31</v>
      </c>
      <c r="D11" s="133" t="s">
        <v>14</v>
      </c>
      <c r="E11" s="133" t="s">
        <v>27</v>
      </c>
      <c r="F11" s="134" t="s">
        <v>28</v>
      </c>
      <c r="G11" s="134" t="s">
        <v>29</v>
      </c>
      <c r="H11" s="144" t="s">
        <v>15</v>
      </c>
      <c r="I11" s="77" t="s">
        <v>32</v>
      </c>
      <c r="J11" s="78"/>
      <c r="K11" s="101"/>
      <c r="L11" s="78"/>
      <c r="M11" s="78"/>
      <c r="N11" s="79"/>
      <c r="O11" s="127"/>
      <c r="P11" s="128"/>
      <c r="Q11" s="129"/>
      <c r="R11" s="128"/>
      <c r="S11" s="129"/>
      <c r="T11" s="128"/>
      <c r="U11" s="129"/>
      <c r="V11" s="128"/>
      <c r="W11" s="129"/>
      <c r="X11" s="128"/>
      <c r="Y11" s="129"/>
      <c r="Z11" s="128"/>
      <c r="AA11" s="129"/>
      <c r="AB11" s="128"/>
      <c r="AC11" s="129"/>
      <c r="AD11" s="128"/>
      <c r="AE11" s="129"/>
      <c r="AF11" s="131"/>
      <c r="AG11" s="148"/>
      <c r="AH11" s="111"/>
      <c r="AI11" s="111"/>
      <c r="AJ11" s="112"/>
    </row>
    <row r="12" spans="2:36" ht="36" customHeight="1">
      <c r="B12" s="313" t="s">
        <v>624</v>
      </c>
      <c r="C12" s="316">
        <v>2012250010039</v>
      </c>
      <c r="D12" s="776"/>
      <c r="E12" s="778" t="s">
        <v>50</v>
      </c>
      <c r="F12" s="334"/>
      <c r="G12" s="280"/>
      <c r="H12" s="551" t="s">
        <v>54</v>
      </c>
      <c r="I12" s="732" t="s">
        <v>51</v>
      </c>
      <c r="J12" s="586">
        <v>0</v>
      </c>
      <c r="K12" s="610">
        <v>6000</v>
      </c>
      <c r="L12" s="371">
        <v>1500</v>
      </c>
      <c r="M12" s="371"/>
      <c r="N12" s="586"/>
      <c r="O12" s="363">
        <v>16974</v>
      </c>
      <c r="P12" s="363"/>
      <c r="Q12" s="348">
        <v>0</v>
      </c>
      <c r="R12" s="348"/>
      <c r="S12" s="348">
        <v>0</v>
      </c>
      <c r="T12" s="348"/>
      <c r="U12" s="348">
        <v>0</v>
      </c>
      <c r="V12" s="348"/>
      <c r="W12" s="348">
        <v>0</v>
      </c>
      <c r="X12" s="348"/>
      <c r="Y12" s="348">
        <v>0</v>
      </c>
      <c r="Z12" s="348"/>
      <c r="AA12" s="348">
        <v>0</v>
      </c>
      <c r="AB12" s="348"/>
      <c r="AC12" s="348">
        <v>0</v>
      </c>
      <c r="AD12" s="348"/>
      <c r="AE12" s="384">
        <f>+O12</f>
        <v>16974</v>
      </c>
      <c r="AF12" s="384"/>
      <c r="AG12" s="764" t="s">
        <v>505</v>
      </c>
      <c r="AH12" s="767"/>
      <c r="AI12" s="306"/>
      <c r="AJ12" s="277" t="s">
        <v>75</v>
      </c>
    </row>
    <row r="13" spans="2:36" ht="17.25" customHeight="1">
      <c r="B13" s="313"/>
      <c r="C13" s="316"/>
      <c r="D13" s="776"/>
      <c r="E13" s="778"/>
      <c r="F13" s="334"/>
      <c r="G13" s="280"/>
      <c r="H13" s="551"/>
      <c r="I13" s="732"/>
      <c r="J13" s="587"/>
      <c r="K13" s="610"/>
      <c r="L13" s="331"/>
      <c r="M13" s="331"/>
      <c r="N13" s="587"/>
      <c r="O13" s="363"/>
      <c r="P13" s="363"/>
      <c r="Q13" s="348"/>
      <c r="R13" s="348"/>
      <c r="S13" s="348"/>
      <c r="T13" s="348"/>
      <c r="U13" s="348"/>
      <c r="V13" s="348"/>
      <c r="W13" s="348"/>
      <c r="X13" s="348"/>
      <c r="Y13" s="348"/>
      <c r="Z13" s="348"/>
      <c r="AA13" s="348"/>
      <c r="AB13" s="348"/>
      <c r="AC13" s="348"/>
      <c r="AD13" s="348"/>
      <c r="AE13" s="299"/>
      <c r="AF13" s="299"/>
      <c r="AG13" s="764"/>
      <c r="AH13" s="768"/>
      <c r="AI13" s="307"/>
      <c r="AJ13" s="278"/>
    </row>
    <row r="14" spans="2:36" ht="17.25" customHeight="1">
      <c r="B14" s="313"/>
      <c r="C14" s="316"/>
      <c r="D14" s="776"/>
      <c r="E14" s="778"/>
      <c r="F14" s="334"/>
      <c r="G14" s="280"/>
      <c r="H14" s="551"/>
      <c r="I14" s="732"/>
      <c r="J14" s="587"/>
      <c r="K14" s="610"/>
      <c r="L14" s="331"/>
      <c r="M14" s="331"/>
      <c r="N14" s="587"/>
      <c r="O14" s="363"/>
      <c r="P14" s="363"/>
      <c r="Q14" s="348"/>
      <c r="R14" s="348"/>
      <c r="S14" s="348"/>
      <c r="T14" s="348"/>
      <c r="U14" s="348"/>
      <c r="V14" s="348"/>
      <c r="W14" s="348"/>
      <c r="X14" s="348"/>
      <c r="Y14" s="348"/>
      <c r="Z14" s="348"/>
      <c r="AA14" s="348"/>
      <c r="AB14" s="348"/>
      <c r="AC14" s="348"/>
      <c r="AD14" s="348"/>
      <c r="AE14" s="299"/>
      <c r="AF14" s="299"/>
      <c r="AG14" s="764"/>
      <c r="AH14" s="768"/>
      <c r="AI14" s="307"/>
      <c r="AJ14" s="278"/>
    </row>
    <row r="15" spans="2:36" ht="36" customHeight="1" thickBot="1">
      <c r="B15" s="314"/>
      <c r="C15" s="317"/>
      <c r="D15" s="777"/>
      <c r="E15" s="779"/>
      <c r="F15" s="335"/>
      <c r="G15" s="281"/>
      <c r="H15" s="552"/>
      <c r="I15" s="733"/>
      <c r="J15" s="588"/>
      <c r="K15" s="766"/>
      <c r="L15" s="332"/>
      <c r="M15" s="332"/>
      <c r="N15" s="588"/>
      <c r="O15" s="364"/>
      <c r="P15" s="364"/>
      <c r="Q15" s="349"/>
      <c r="R15" s="349"/>
      <c r="S15" s="349"/>
      <c r="T15" s="349"/>
      <c r="U15" s="349"/>
      <c r="V15" s="349"/>
      <c r="W15" s="349"/>
      <c r="X15" s="349"/>
      <c r="Y15" s="349"/>
      <c r="Z15" s="349"/>
      <c r="AA15" s="349"/>
      <c r="AB15" s="349"/>
      <c r="AC15" s="349"/>
      <c r="AD15" s="349"/>
      <c r="AE15" s="300"/>
      <c r="AF15" s="300"/>
      <c r="AG15" s="765"/>
      <c r="AH15" s="769"/>
      <c r="AI15" s="308"/>
      <c r="AJ15" s="279"/>
    </row>
    <row r="16" spans="2:36" ht="4.5" customHeight="1" thickBot="1">
      <c r="B16" s="414"/>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6"/>
    </row>
    <row r="17" spans="2:36" ht="36" customHeight="1" thickBot="1">
      <c r="B17" s="15" t="s">
        <v>13</v>
      </c>
      <c r="C17" s="16" t="s">
        <v>31</v>
      </c>
      <c r="D17" s="16" t="s">
        <v>14</v>
      </c>
      <c r="E17" s="16" t="s">
        <v>30</v>
      </c>
      <c r="F17" s="17" t="s">
        <v>28</v>
      </c>
      <c r="G17" s="17" t="s">
        <v>29</v>
      </c>
      <c r="H17" s="76" t="s">
        <v>16</v>
      </c>
      <c r="I17" s="77" t="s">
        <v>32</v>
      </c>
      <c r="J17" s="145"/>
      <c r="K17" s="146"/>
      <c r="L17" s="146"/>
      <c r="M17" s="78"/>
      <c r="N17" s="79"/>
      <c r="O17" s="127"/>
      <c r="P17" s="128"/>
      <c r="Q17" s="129"/>
      <c r="R17" s="128"/>
      <c r="S17" s="129"/>
      <c r="T17" s="128"/>
      <c r="U17" s="129"/>
      <c r="V17" s="128"/>
      <c r="W17" s="129"/>
      <c r="X17" s="128"/>
      <c r="Y17" s="129"/>
      <c r="Z17" s="128"/>
      <c r="AA17" s="129"/>
      <c r="AB17" s="128"/>
      <c r="AC17" s="129"/>
      <c r="AD17" s="128"/>
      <c r="AE17" s="129"/>
      <c r="AF17" s="131"/>
      <c r="AG17" s="142"/>
      <c r="AH17" s="111"/>
      <c r="AI17" s="111"/>
      <c r="AJ17" s="112"/>
    </row>
    <row r="18" spans="2:36" ht="15">
      <c r="B18" s="568"/>
      <c r="C18" s="602"/>
      <c r="D18" s="519"/>
      <c r="E18" s="519"/>
      <c r="F18" s="338"/>
      <c r="G18" s="337"/>
      <c r="H18" s="770"/>
      <c r="I18" s="772"/>
      <c r="J18" s="586"/>
      <c r="K18" s="775"/>
      <c r="L18" s="547"/>
      <c r="M18" s="292"/>
      <c r="N18" s="390"/>
      <c r="O18" s="393"/>
      <c r="P18" s="310"/>
      <c r="Q18" s="310"/>
      <c r="R18" s="310"/>
      <c r="S18" s="310"/>
      <c r="T18" s="310"/>
      <c r="U18" s="310"/>
      <c r="V18" s="310"/>
      <c r="W18" s="310"/>
      <c r="X18" s="310"/>
      <c r="Y18" s="310"/>
      <c r="Z18" s="310"/>
      <c r="AA18" s="310"/>
      <c r="AB18" s="310"/>
      <c r="AC18" s="310"/>
      <c r="AD18" s="310"/>
      <c r="AE18" s="384"/>
      <c r="AF18" s="384"/>
      <c r="AG18" s="583"/>
      <c r="AH18" s="306"/>
      <c r="AI18" s="387"/>
      <c r="AJ18" s="709"/>
    </row>
    <row r="19" spans="2:36" ht="15">
      <c r="B19" s="568"/>
      <c r="C19" s="412"/>
      <c r="D19" s="395"/>
      <c r="E19" s="395"/>
      <c r="F19" s="284"/>
      <c r="G19" s="280"/>
      <c r="H19" s="770"/>
      <c r="I19" s="773"/>
      <c r="J19" s="587"/>
      <c r="K19" s="668"/>
      <c r="L19" s="560"/>
      <c r="M19" s="293"/>
      <c r="N19" s="391"/>
      <c r="O19" s="393"/>
      <c r="P19" s="310"/>
      <c r="Q19" s="310"/>
      <c r="R19" s="310"/>
      <c r="S19" s="310"/>
      <c r="T19" s="310"/>
      <c r="U19" s="310"/>
      <c r="V19" s="310"/>
      <c r="W19" s="310"/>
      <c r="X19" s="310"/>
      <c r="Y19" s="310"/>
      <c r="Z19" s="310"/>
      <c r="AA19" s="310"/>
      <c r="AB19" s="310"/>
      <c r="AC19" s="310"/>
      <c r="AD19" s="310"/>
      <c r="AE19" s="299"/>
      <c r="AF19" s="299"/>
      <c r="AG19" s="583"/>
      <c r="AH19" s="307"/>
      <c r="AI19" s="388"/>
      <c r="AJ19" s="666"/>
    </row>
    <row r="20" spans="2:36" ht="15">
      <c r="B20" s="568"/>
      <c r="C20" s="412"/>
      <c r="D20" s="395"/>
      <c r="E20" s="395"/>
      <c r="F20" s="284"/>
      <c r="G20" s="280"/>
      <c r="H20" s="770"/>
      <c r="I20" s="773"/>
      <c r="J20" s="587"/>
      <c r="K20" s="668"/>
      <c r="L20" s="560"/>
      <c r="M20" s="293"/>
      <c r="N20" s="391"/>
      <c r="O20" s="393"/>
      <c r="P20" s="310"/>
      <c r="Q20" s="310"/>
      <c r="R20" s="310"/>
      <c r="S20" s="310"/>
      <c r="T20" s="310"/>
      <c r="U20" s="310"/>
      <c r="V20" s="310"/>
      <c r="W20" s="310"/>
      <c r="X20" s="310"/>
      <c r="Y20" s="310"/>
      <c r="Z20" s="310"/>
      <c r="AA20" s="310"/>
      <c r="AB20" s="310"/>
      <c r="AC20" s="310"/>
      <c r="AD20" s="310"/>
      <c r="AE20" s="299"/>
      <c r="AF20" s="299"/>
      <c r="AG20" s="583"/>
      <c r="AH20" s="307"/>
      <c r="AI20" s="388"/>
      <c r="AJ20" s="666"/>
    </row>
    <row r="21" spans="2:37" ht="15.75" thickBot="1">
      <c r="B21" s="569"/>
      <c r="C21" s="413"/>
      <c r="D21" s="396"/>
      <c r="E21" s="396"/>
      <c r="F21" s="285"/>
      <c r="G21" s="281"/>
      <c r="H21" s="771"/>
      <c r="I21" s="774"/>
      <c r="J21" s="588"/>
      <c r="K21" s="669"/>
      <c r="L21" s="561"/>
      <c r="M21" s="294"/>
      <c r="N21" s="392"/>
      <c r="O21" s="394"/>
      <c r="P21" s="311"/>
      <c r="Q21" s="311"/>
      <c r="R21" s="311"/>
      <c r="S21" s="311"/>
      <c r="T21" s="311"/>
      <c r="U21" s="311"/>
      <c r="V21" s="311"/>
      <c r="W21" s="311"/>
      <c r="X21" s="311"/>
      <c r="Y21" s="311"/>
      <c r="Z21" s="311"/>
      <c r="AA21" s="311"/>
      <c r="AB21" s="311"/>
      <c r="AC21" s="311"/>
      <c r="AD21" s="311"/>
      <c r="AE21" s="300"/>
      <c r="AF21" s="300"/>
      <c r="AG21" s="584"/>
      <c r="AH21" s="308"/>
      <c r="AI21" s="389"/>
      <c r="AJ21" s="667"/>
      <c r="AK21" s="51"/>
    </row>
    <row r="22" spans="2:37" ht="4.5" customHeight="1" thickBot="1">
      <c r="B22" s="414"/>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6"/>
      <c r="AK22" s="51"/>
    </row>
    <row r="23" spans="2:37" ht="37.5" customHeight="1" thickBot="1">
      <c r="B23" s="15" t="s">
        <v>13</v>
      </c>
      <c r="C23" s="16" t="s">
        <v>31</v>
      </c>
      <c r="D23" s="16" t="s">
        <v>14</v>
      </c>
      <c r="E23" s="16" t="s">
        <v>30</v>
      </c>
      <c r="F23" s="17" t="s">
        <v>28</v>
      </c>
      <c r="G23" s="17" t="s">
        <v>29</v>
      </c>
      <c r="H23" s="76" t="s">
        <v>17</v>
      </c>
      <c r="I23" s="77" t="s">
        <v>32</v>
      </c>
      <c r="J23" s="18"/>
      <c r="K23" s="52"/>
      <c r="L23" s="42"/>
      <c r="M23" s="43"/>
      <c r="N23" s="44"/>
      <c r="O23" s="127"/>
      <c r="P23" s="128"/>
      <c r="Q23" s="129"/>
      <c r="R23" s="128"/>
      <c r="S23" s="129"/>
      <c r="T23" s="128"/>
      <c r="U23" s="129"/>
      <c r="V23" s="128"/>
      <c r="W23" s="129"/>
      <c r="X23" s="128"/>
      <c r="Y23" s="129"/>
      <c r="Z23" s="128"/>
      <c r="AA23" s="129"/>
      <c r="AB23" s="128"/>
      <c r="AC23" s="129"/>
      <c r="AD23" s="128"/>
      <c r="AE23" s="129"/>
      <c r="AF23" s="131"/>
      <c r="AG23" s="142"/>
      <c r="AH23" s="111"/>
      <c r="AI23" s="111"/>
      <c r="AJ23" s="112"/>
      <c r="AK23" s="51"/>
    </row>
    <row r="24" spans="2:37" ht="21" customHeight="1">
      <c r="B24" s="312"/>
      <c r="C24" s="71"/>
      <c r="D24" s="542"/>
      <c r="E24" s="542"/>
      <c r="F24" s="342"/>
      <c r="G24" s="318"/>
      <c r="H24" s="750"/>
      <c r="I24" s="753"/>
      <c r="J24" s="586"/>
      <c r="K24" s="547"/>
      <c r="L24" s="547"/>
      <c r="M24" s="547"/>
      <c r="N24" s="562"/>
      <c r="O24" s="409"/>
      <c r="P24" s="309"/>
      <c r="Q24" s="362"/>
      <c r="R24" s="309"/>
      <c r="S24" s="309"/>
      <c r="T24" s="309"/>
      <c r="U24" s="309"/>
      <c r="V24" s="309"/>
      <c r="W24" s="309"/>
      <c r="X24" s="309"/>
      <c r="Y24" s="309"/>
      <c r="Z24" s="309"/>
      <c r="AA24" s="309"/>
      <c r="AB24" s="309"/>
      <c r="AC24" s="309"/>
      <c r="AD24" s="309"/>
      <c r="AE24" s="384"/>
      <c r="AF24" s="384"/>
      <c r="AG24" s="601"/>
      <c r="AH24" s="387"/>
      <c r="AI24" s="387"/>
      <c r="AJ24" s="709"/>
      <c r="AK24" s="51"/>
    </row>
    <row r="25" spans="2:37" ht="21" customHeight="1">
      <c r="B25" s="313"/>
      <c r="C25" s="72"/>
      <c r="D25" s="395"/>
      <c r="E25" s="395"/>
      <c r="F25" s="284"/>
      <c r="G25" s="280"/>
      <c r="H25" s="751"/>
      <c r="I25" s="754"/>
      <c r="J25" s="587"/>
      <c r="K25" s="548"/>
      <c r="L25" s="560"/>
      <c r="M25" s="548"/>
      <c r="N25" s="563"/>
      <c r="O25" s="393"/>
      <c r="P25" s="310"/>
      <c r="Q25" s="363"/>
      <c r="R25" s="310"/>
      <c r="S25" s="310"/>
      <c r="T25" s="310"/>
      <c r="U25" s="310"/>
      <c r="V25" s="310"/>
      <c r="W25" s="310"/>
      <c r="X25" s="310"/>
      <c r="Y25" s="310"/>
      <c r="Z25" s="310"/>
      <c r="AA25" s="310"/>
      <c r="AB25" s="310"/>
      <c r="AC25" s="310"/>
      <c r="AD25" s="310"/>
      <c r="AE25" s="668"/>
      <c r="AF25" s="668"/>
      <c r="AG25" s="583"/>
      <c r="AH25" s="388"/>
      <c r="AI25" s="388"/>
      <c r="AJ25" s="666"/>
      <c r="AK25" s="51"/>
    </row>
    <row r="26" spans="2:36" ht="21" customHeight="1" thickBot="1">
      <c r="B26" s="314"/>
      <c r="C26" s="73"/>
      <c r="D26" s="396"/>
      <c r="E26" s="396"/>
      <c r="F26" s="285"/>
      <c r="G26" s="281"/>
      <c r="H26" s="752"/>
      <c r="I26" s="755"/>
      <c r="J26" s="588"/>
      <c r="K26" s="549"/>
      <c r="L26" s="561"/>
      <c r="M26" s="549"/>
      <c r="N26" s="564"/>
      <c r="O26" s="394"/>
      <c r="P26" s="311"/>
      <c r="Q26" s="364"/>
      <c r="R26" s="311"/>
      <c r="S26" s="311"/>
      <c r="T26" s="311"/>
      <c r="U26" s="311"/>
      <c r="V26" s="311"/>
      <c r="W26" s="311"/>
      <c r="X26" s="311"/>
      <c r="Y26" s="311"/>
      <c r="Z26" s="311"/>
      <c r="AA26" s="311"/>
      <c r="AB26" s="311"/>
      <c r="AC26" s="311"/>
      <c r="AD26" s="311"/>
      <c r="AE26" s="669"/>
      <c r="AF26" s="669"/>
      <c r="AG26" s="584"/>
      <c r="AH26" s="389"/>
      <c r="AI26" s="389"/>
      <c r="AJ26" s="667"/>
    </row>
    <row r="27" ht="15"/>
    <row r="28" spans="4:5" ht="15">
      <c r="D28" s="66"/>
      <c r="E28" s="66"/>
    </row>
    <row r="29" spans="4:5" ht="15">
      <c r="D29" s="66"/>
      <c r="E29" s="66"/>
    </row>
    <row r="30" spans="9:10" ht="15">
      <c r="I30" s="67"/>
      <c r="J30" s="67"/>
    </row>
    <row r="31" spans="9:10" ht="15">
      <c r="I31" s="67"/>
      <c r="J31" s="67"/>
    </row>
    <row r="32" ht="15"/>
    <row r="33" ht="15"/>
    <row r="34" ht="15"/>
    <row r="35" ht="15"/>
    <row r="36" ht="15"/>
    <row r="37" spans="9:10" ht="15">
      <c r="I37" s="68"/>
      <c r="J37" s="68"/>
    </row>
    <row r="38" ht="15"/>
    <row r="39" ht="15"/>
    <row r="40" spans="2:33" s="81" customFormat="1" ht="15">
      <c r="B40" s="63"/>
      <c r="C40" s="63"/>
      <c r="H40" s="64"/>
      <c r="I40" s="64"/>
      <c r="J40" s="64"/>
      <c r="AG40" s="65"/>
    </row>
    <row r="41" spans="2:33" s="81" customFormat="1" ht="15">
      <c r="B41" s="63"/>
      <c r="C41" s="63"/>
      <c r="H41" s="64"/>
      <c r="I41" s="64"/>
      <c r="J41" s="64"/>
      <c r="AG41" s="65"/>
    </row>
    <row r="42" spans="2:33" s="81" customFormat="1" ht="15">
      <c r="B42" s="63"/>
      <c r="C42" s="63"/>
      <c r="H42" s="64"/>
      <c r="I42" s="64"/>
      <c r="J42" s="64"/>
      <c r="AG42" s="65"/>
    </row>
    <row r="43" spans="2:33" s="81" customFormat="1" ht="15">
      <c r="B43" s="63"/>
      <c r="C43" s="63"/>
      <c r="H43" s="64"/>
      <c r="I43" s="64"/>
      <c r="J43" s="64"/>
      <c r="AG43" s="65"/>
    </row>
    <row r="44" spans="2:33" s="81" customFormat="1" ht="15">
      <c r="B44" s="63"/>
      <c r="C44" s="63"/>
      <c r="H44" s="64"/>
      <c r="I44" s="64"/>
      <c r="J44" s="64"/>
      <c r="AG44" s="65"/>
    </row>
    <row r="45" spans="2:33" s="81" customFormat="1" ht="15">
      <c r="B45" s="63"/>
      <c r="C45" s="63"/>
      <c r="H45" s="64"/>
      <c r="I45" s="64"/>
      <c r="J45" s="64"/>
      <c r="AG45" s="65"/>
    </row>
    <row r="46" ht="15"/>
    <row r="47" ht="15"/>
    <row r="48" spans="2:33" s="141" customFormat="1" ht="15">
      <c r="B48" s="63"/>
      <c r="C48" s="63"/>
      <c r="H48" s="64"/>
      <c r="I48" s="64"/>
      <c r="J48" s="64"/>
      <c r="AG48" s="65"/>
    </row>
    <row r="49" spans="2:33" s="141" customFormat="1" ht="15">
      <c r="B49" s="63"/>
      <c r="C49" s="63"/>
      <c r="H49" s="64"/>
      <c r="I49" s="64"/>
      <c r="J49" s="64"/>
      <c r="AG49" s="65"/>
    </row>
    <row r="50" spans="2:33" s="141" customFormat="1" ht="15.75" thickBot="1">
      <c r="B50" s="63"/>
      <c r="C50" s="63"/>
      <c r="H50" s="64"/>
      <c r="I50" s="64"/>
      <c r="J50" s="64"/>
      <c r="AG50" s="65"/>
    </row>
    <row r="51" spans="2:36" ht="15">
      <c r="B51" s="352" t="s">
        <v>37</v>
      </c>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4"/>
    </row>
    <row r="52" spans="2:36" ht="15.75" thickBot="1">
      <c r="B52" s="355" t="s">
        <v>636</v>
      </c>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7"/>
    </row>
    <row r="53" spans="2:36" ht="15">
      <c r="B53" s="527" t="s">
        <v>38</v>
      </c>
      <c r="C53" s="528"/>
      <c r="D53" s="528"/>
      <c r="E53" s="528"/>
      <c r="F53" s="528"/>
      <c r="G53" s="528"/>
      <c r="H53" s="529"/>
      <c r="I53" s="520" t="s">
        <v>39</v>
      </c>
      <c r="J53" s="521"/>
      <c r="K53" s="521"/>
      <c r="L53" s="521"/>
      <c r="M53" s="521"/>
      <c r="N53" s="521"/>
      <c r="O53" s="521"/>
      <c r="P53" s="521"/>
      <c r="Q53" s="521"/>
      <c r="R53" s="521"/>
      <c r="S53" s="521"/>
      <c r="T53" s="522"/>
      <c r="U53" s="520" t="s">
        <v>18</v>
      </c>
      <c r="V53" s="523"/>
      <c r="W53" s="523"/>
      <c r="X53" s="523"/>
      <c r="Y53" s="523"/>
      <c r="Z53" s="523"/>
      <c r="AA53" s="523"/>
      <c r="AB53" s="523"/>
      <c r="AC53" s="523"/>
      <c r="AD53" s="523"/>
      <c r="AE53" s="523"/>
      <c r="AF53" s="523"/>
      <c r="AG53" s="523"/>
      <c r="AH53" s="523"/>
      <c r="AI53" s="523"/>
      <c r="AJ53" s="524"/>
    </row>
    <row r="54" spans="2:36" ht="63" customHeight="1" thickBot="1">
      <c r="B54" s="497" t="s">
        <v>40</v>
      </c>
      <c r="C54" s="498"/>
      <c r="D54" s="499"/>
      <c r="E54" s="4"/>
      <c r="F54" s="500" t="s">
        <v>41</v>
      </c>
      <c r="G54" s="500"/>
      <c r="H54" s="500"/>
      <c r="I54" s="500"/>
      <c r="J54" s="500"/>
      <c r="K54" s="500"/>
      <c r="L54" s="500"/>
      <c r="M54" s="500"/>
      <c r="N54" s="501"/>
      <c r="O54" s="502" t="s">
        <v>0</v>
      </c>
      <c r="P54" s="503"/>
      <c r="Q54" s="503"/>
      <c r="R54" s="503"/>
      <c r="S54" s="503"/>
      <c r="T54" s="503"/>
      <c r="U54" s="503"/>
      <c r="V54" s="503"/>
      <c r="W54" s="503"/>
      <c r="X54" s="503"/>
      <c r="Y54" s="503"/>
      <c r="Z54" s="503"/>
      <c r="AA54" s="503"/>
      <c r="AB54" s="503"/>
      <c r="AC54" s="503"/>
      <c r="AD54" s="503"/>
      <c r="AE54" s="503"/>
      <c r="AF54" s="504"/>
      <c r="AG54" s="530" t="s">
        <v>1</v>
      </c>
      <c r="AH54" s="531"/>
      <c r="AI54" s="531"/>
      <c r="AJ54" s="532"/>
    </row>
    <row r="55" spans="2:36" ht="33" customHeight="1">
      <c r="B55" s="454" t="s">
        <v>19</v>
      </c>
      <c r="C55" s="456" t="s">
        <v>2</v>
      </c>
      <c r="D55" s="457"/>
      <c r="E55" s="457"/>
      <c r="F55" s="457"/>
      <c r="G55" s="457"/>
      <c r="H55" s="457"/>
      <c r="I55" s="460" t="s">
        <v>3</v>
      </c>
      <c r="J55" s="462" t="s">
        <v>20</v>
      </c>
      <c r="K55" s="462" t="s">
        <v>4</v>
      </c>
      <c r="L55" s="469" t="s">
        <v>638</v>
      </c>
      <c r="M55" s="437" t="s">
        <v>21</v>
      </c>
      <c r="N55" s="466" t="s">
        <v>22</v>
      </c>
      <c r="O55" s="468" t="s">
        <v>33</v>
      </c>
      <c r="P55" s="380"/>
      <c r="Q55" s="379" t="s">
        <v>34</v>
      </c>
      <c r="R55" s="380"/>
      <c r="S55" s="379" t="s">
        <v>35</v>
      </c>
      <c r="T55" s="380"/>
      <c r="U55" s="379" t="s">
        <v>7</v>
      </c>
      <c r="V55" s="380"/>
      <c r="W55" s="379" t="s">
        <v>6</v>
      </c>
      <c r="X55" s="380"/>
      <c r="Y55" s="379" t="s">
        <v>36</v>
      </c>
      <c r="Z55" s="380"/>
      <c r="AA55" s="379" t="s">
        <v>5</v>
      </c>
      <c r="AB55" s="380"/>
      <c r="AC55" s="379" t="s">
        <v>8</v>
      </c>
      <c r="AD55" s="380"/>
      <c r="AE55" s="379" t="s">
        <v>9</v>
      </c>
      <c r="AF55" s="434"/>
      <c r="AG55" s="435" t="s">
        <v>10</v>
      </c>
      <c r="AH55" s="432" t="s">
        <v>11</v>
      </c>
      <c r="AI55" s="464" t="s">
        <v>12</v>
      </c>
      <c r="AJ55" s="439" t="s">
        <v>23</v>
      </c>
    </row>
    <row r="56" spans="2:36" ht="86.25" customHeight="1" thickBot="1">
      <c r="B56" s="455"/>
      <c r="C56" s="458"/>
      <c r="D56" s="459"/>
      <c r="E56" s="459"/>
      <c r="F56" s="459"/>
      <c r="G56" s="459"/>
      <c r="H56" s="459"/>
      <c r="I56" s="461"/>
      <c r="J56" s="463" t="s">
        <v>20</v>
      </c>
      <c r="K56" s="463"/>
      <c r="L56" s="470"/>
      <c r="M56" s="438"/>
      <c r="N56" s="467"/>
      <c r="O56" s="5" t="s">
        <v>24</v>
      </c>
      <c r="P56" s="69" t="s">
        <v>25</v>
      </c>
      <c r="Q56" s="6" t="s">
        <v>24</v>
      </c>
      <c r="R56" s="69" t="s">
        <v>25</v>
      </c>
      <c r="S56" s="6" t="s">
        <v>24</v>
      </c>
      <c r="T56" s="69" t="s">
        <v>25</v>
      </c>
      <c r="U56" s="6" t="s">
        <v>24</v>
      </c>
      <c r="V56" s="69" t="s">
        <v>25</v>
      </c>
      <c r="W56" s="6" t="s">
        <v>24</v>
      </c>
      <c r="X56" s="69" t="s">
        <v>25</v>
      </c>
      <c r="Y56" s="6" t="s">
        <v>24</v>
      </c>
      <c r="Z56" s="69" t="s">
        <v>25</v>
      </c>
      <c r="AA56" s="6" t="s">
        <v>24</v>
      </c>
      <c r="AB56" s="69" t="s">
        <v>26</v>
      </c>
      <c r="AC56" s="6" t="s">
        <v>24</v>
      </c>
      <c r="AD56" s="69" t="s">
        <v>26</v>
      </c>
      <c r="AE56" s="6" t="s">
        <v>24</v>
      </c>
      <c r="AF56" s="70" t="s">
        <v>26</v>
      </c>
      <c r="AG56" s="436"/>
      <c r="AH56" s="433"/>
      <c r="AI56" s="465"/>
      <c r="AJ56" s="440"/>
    </row>
    <row r="57" spans="2:36" ht="90.75" customHeight="1" thickBot="1">
      <c r="B57" s="7" t="s">
        <v>43</v>
      </c>
      <c r="C57" s="441" t="s">
        <v>53</v>
      </c>
      <c r="D57" s="442"/>
      <c r="E57" s="442"/>
      <c r="F57" s="442"/>
      <c r="G57" s="442"/>
      <c r="H57" s="443"/>
      <c r="I57" s="74" t="s">
        <v>52</v>
      </c>
      <c r="J57" s="82">
        <v>0.7</v>
      </c>
      <c r="K57" s="82">
        <v>0.85</v>
      </c>
      <c r="L57" s="82">
        <v>0.81</v>
      </c>
      <c r="M57" s="82"/>
      <c r="N57" s="82"/>
      <c r="O57" s="9">
        <f>+O66</f>
        <v>65000</v>
      </c>
      <c r="P57" s="10">
        <f>+P60</f>
        <v>0</v>
      </c>
      <c r="Q57" s="10">
        <f>+Q60+Q66</f>
        <v>134643</v>
      </c>
      <c r="R57" s="10">
        <f>+R60</f>
        <v>0</v>
      </c>
      <c r="S57" s="10">
        <f aca="true" t="shared" si="1" ref="S57:AD57">S59+S65+S71</f>
        <v>0</v>
      </c>
      <c r="T57" s="10">
        <f t="shared" si="1"/>
        <v>0</v>
      </c>
      <c r="U57" s="10">
        <f t="shared" si="1"/>
        <v>0</v>
      </c>
      <c r="V57" s="10">
        <f t="shared" si="1"/>
        <v>0</v>
      </c>
      <c r="W57" s="10">
        <f t="shared" si="1"/>
        <v>0</v>
      </c>
      <c r="X57" s="10">
        <f t="shared" si="1"/>
        <v>0</v>
      </c>
      <c r="Y57" s="10">
        <f t="shared" si="1"/>
        <v>0</v>
      </c>
      <c r="Z57" s="10">
        <f>+Z60</f>
        <v>0</v>
      </c>
      <c r="AA57" s="10">
        <f>+AA60</f>
        <v>113516</v>
      </c>
      <c r="AB57" s="10">
        <f t="shared" si="1"/>
        <v>0</v>
      </c>
      <c r="AC57" s="10">
        <f t="shared" si="1"/>
        <v>0</v>
      </c>
      <c r="AD57" s="10">
        <f t="shared" si="1"/>
        <v>0</v>
      </c>
      <c r="AE57" s="10">
        <f>+O57+Q57+Y57+AA57</f>
        <v>313159</v>
      </c>
      <c r="AF57" s="11">
        <f>+AD57+AB57+Z57+X57+V57+T57+R57+P57</f>
        <v>0</v>
      </c>
      <c r="AG57" s="13" t="s">
        <v>495</v>
      </c>
      <c r="AH57" s="13"/>
      <c r="AI57" s="13"/>
      <c r="AJ57" s="14"/>
    </row>
    <row r="58" spans="2:36" ht="15.75" thickBot="1">
      <c r="B58" s="444"/>
      <c r="C58" s="445"/>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6"/>
    </row>
    <row r="59" spans="2:36" ht="52.5" customHeight="1" thickBot="1">
      <c r="B59" s="15" t="s">
        <v>13</v>
      </c>
      <c r="C59" s="16" t="s">
        <v>31</v>
      </c>
      <c r="D59" s="16" t="s">
        <v>14</v>
      </c>
      <c r="E59" s="16" t="s">
        <v>27</v>
      </c>
      <c r="F59" s="17" t="s">
        <v>28</v>
      </c>
      <c r="G59" s="17" t="s">
        <v>29</v>
      </c>
      <c r="H59" s="76" t="s">
        <v>15</v>
      </c>
      <c r="I59" s="77" t="s">
        <v>32</v>
      </c>
      <c r="J59" s="102"/>
      <c r="K59" s="102"/>
      <c r="L59" s="102"/>
      <c r="M59" s="78"/>
      <c r="N59" s="79"/>
      <c r="O59" s="127"/>
      <c r="P59" s="128"/>
      <c r="Q59" s="129"/>
      <c r="R59" s="128"/>
      <c r="S59" s="129"/>
      <c r="T59" s="128"/>
      <c r="U59" s="129"/>
      <c r="V59" s="128"/>
      <c r="W59" s="129"/>
      <c r="X59" s="128"/>
      <c r="Y59" s="129"/>
      <c r="Z59" s="128"/>
      <c r="AA59" s="129"/>
      <c r="AB59" s="128"/>
      <c r="AC59" s="129"/>
      <c r="AD59" s="128"/>
      <c r="AE59" s="130"/>
      <c r="AF59" s="131"/>
      <c r="AG59" s="142"/>
      <c r="AH59" s="111"/>
      <c r="AI59" s="111"/>
      <c r="AJ59" s="112"/>
    </row>
    <row r="60" spans="2:36" ht="24.75" customHeight="1">
      <c r="B60" s="447" t="s">
        <v>44</v>
      </c>
      <c r="C60" s="351">
        <v>2012250010040</v>
      </c>
      <c r="D60" s="592"/>
      <c r="E60" s="318" t="s">
        <v>504</v>
      </c>
      <c r="F60" s="598"/>
      <c r="G60" s="598"/>
      <c r="H60" s="758" t="s">
        <v>55</v>
      </c>
      <c r="I60" s="761" t="s">
        <v>56</v>
      </c>
      <c r="J60" s="743">
        <v>0.7</v>
      </c>
      <c r="K60" s="596">
        <v>1</v>
      </c>
      <c r="L60" s="596">
        <v>1</v>
      </c>
      <c r="M60" s="596"/>
      <c r="N60" s="596"/>
      <c r="O60" s="348">
        <v>0</v>
      </c>
      <c r="P60" s="363"/>
      <c r="Q60" s="363">
        <v>113516</v>
      </c>
      <c r="R60" s="363"/>
      <c r="S60" s="348">
        <v>0</v>
      </c>
      <c r="T60" s="348"/>
      <c r="U60" s="348">
        <v>0</v>
      </c>
      <c r="V60" s="348"/>
      <c r="W60" s="348">
        <v>0</v>
      </c>
      <c r="X60" s="348"/>
      <c r="Y60" s="348">
        <v>0</v>
      </c>
      <c r="Z60" s="363"/>
      <c r="AA60" s="363">
        <v>113516</v>
      </c>
      <c r="AB60" s="363"/>
      <c r="AC60" s="348">
        <v>0</v>
      </c>
      <c r="AD60" s="348"/>
      <c r="AE60" s="384">
        <f>+O60+Q60+S60+U60+W60+Y60+AA60</f>
        <v>227032</v>
      </c>
      <c r="AF60" s="518"/>
      <c r="AG60" s="764" t="s">
        <v>57</v>
      </c>
      <c r="AH60" s="622"/>
      <c r="AI60" s="306"/>
      <c r="AJ60" s="277" t="s">
        <v>76</v>
      </c>
    </row>
    <row r="61" spans="2:36" ht="15">
      <c r="B61" s="448"/>
      <c r="C61" s="282"/>
      <c r="D61" s="593"/>
      <c r="E61" s="280"/>
      <c r="F61" s="599"/>
      <c r="G61" s="599"/>
      <c r="H61" s="759"/>
      <c r="I61" s="762"/>
      <c r="J61" s="743"/>
      <c r="K61" s="596"/>
      <c r="L61" s="596"/>
      <c r="M61" s="596"/>
      <c r="N61" s="596"/>
      <c r="O61" s="348"/>
      <c r="P61" s="363"/>
      <c r="Q61" s="363"/>
      <c r="R61" s="363"/>
      <c r="S61" s="348"/>
      <c r="T61" s="348"/>
      <c r="U61" s="348"/>
      <c r="V61" s="348"/>
      <c r="W61" s="348"/>
      <c r="X61" s="348"/>
      <c r="Y61" s="348"/>
      <c r="Z61" s="363"/>
      <c r="AA61" s="363"/>
      <c r="AB61" s="363"/>
      <c r="AC61" s="348"/>
      <c r="AD61" s="348"/>
      <c r="AE61" s="299"/>
      <c r="AF61" s="427"/>
      <c r="AG61" s="764"/>
      <c r="AH61" s="488"/>
      <c r="AI61" s="307"/>
      <c r="AJ61" s="278"/>
    </row>
    <row r="62" spans="2:36" ht="15">
      <c r="B62" s="448"/>
      <c r="C62" s="282"/>
      <c r="D62" s="593"/>
      <c r="E62" s="280"/>
      <c r="F62" s="599"/>
      <c r="G62" s="599"/>
      <c r="H62" s="759"/>
      <c r="I62" s="762"/>
      <c r="J62" s="743"/>
      <c r="K62" s="596"/>
      <c r="L62" s="596"/>
      <c r="M62" s="596"/>
      <c r="N62" s="596"/>
      <c r="O62" s="348"/>
      <c r="P62" s="363"/>
      <c r="Q62" s="363"/>
      <c r="R62" s="363"/>
      <c r="S62" s="348"/>
      <c r="T62" s="348"/>
      <c r="U62" s="348"/>
      <c r="V62" s="348"/>
      <c r="W62" s="348"/>
      <c r="X62" s="348"/>
      <c r="Y62" s="348"/>
      <c r="Z62" s="363"/>
      <c r="AA62" s="363"/>
      <c r="AB62" s="363"/>
      <c r="AC62" s="348"/>
      <c r="AD62" s="348"/>
      <c r="AE62" s="299"/>
      <c r="AF62" s="427"/>
      <c r="AG62" s="764"/>
      <c r="AH62" s="488"/>
      <c r="AI62" s="307"/>
      <c r="AJ62" s="278"/>
    </row>
    <row r="63" spans="2:36" ht="46.5" customHeight="1" thickBot="1">
      <c r="B63" s="449"/>
      <c r="C63" s="283"/>
      <c r="D63" s="594"/>
      <c r="E63" s="281"/>
      <c r="F63" s="600"/>
      <c r="G63" s="600"/>
      <c r="H63" s="760"/>
      <c r="I63" s="763"/>
      <c r="J63" s="744"/>
      <c r="K63" s="597"/>
      <c r="L63" s="597"/>
      <c r="M63" s="597"/>
      <c r="N63" s="597"/>
      <c r="O63" s="349"/>
      <c r="P63" s="364"/>
      <c r="Q63" s="364"/>
      <c r="R63" s="364"/>
      <c r="S63" s="349"/>
      <c r="T63" s="349"/>
      <c r="U63" s="349"/>
      <c r="V63" s="349"/>
      <c r="W63" s="349"/>
      <c r="X63" s="349"/>
      <c r="Y63" s="349"/>
      <c r="Z63" s="364"/>
      <c r="AA63" s="364"/>
      <c r="AB63" s="364"/>
      <c r="AC63" s="349"/>
      <c r="AD63" s="349"/>
      <c r="AE63" s="300"/>
      <c r="AF63" s="428"/>
      <c r="AG63" s="765"/>
      <c r="AH63" s="489"/>
      <c r="AI63" s="308"/>
      <c r="AJ63" s="279"/>
    </row>
    <row r="64" spans="2:36" ht="15.75" thickBot="1">
      <c r="B64" s="414"/>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6"/>
    </row>
    <row r="65" spans="2:36" ht="57" customHeight="1" thickBot="1">
      <c r="B65" s="15" t="s">
        <v>13</v>
      </c>
      <c r="C65" s="16" t="s">
        <v>31</v>
      </c>
      <c r="D65" s="16" t="s">
        <v>14</v>
      </c>
      <c r="E65" s="16" t="s">
        <v>30</v>
      </c>
      <c r="F65" s="17" t="s">
        <v>28</v>
      </c>
      <c r="G65" s="17" t="s">
        <v>29</v>
      </c>
      <c r="H65" s="76" t="s">
        <v>16</v>
      </c>
      <c r="I65" s="77" t="s">
        <v>32</v>
      </c>
      <c r="J65" s="102"/>
      <c r="K65" s="102"/>
      <c r="L65" s="102"/>
      <c r="M65" s="78"/>
      <c r="N65" s="79"/>
      <c r="O65" s="127"/>
      <c r="P65" s="128"/>
      <c r="Q65" s="129"/>
      <c r="R65" s="128"/>
      <c r="S65" s="129"/>
      <c r="T65" s="128"/>
      <c r="U65" s="129"/>
      <c r="V65" s="128"/>
      <c r="W65" s="129"/>
      <c r="X65" s="128"/>
      <c r="Y65" s="129"/>
      <c r="Z65" s="128"/>
      <c r="AA65" s="129"/>
      <c r="AB65" s="128"/>
      <c r="AC65" s="129"/>
      <c r="AD65" s="128"/>
      <c r="AE65" s="129"/>
      <c r="AF65" s="131"/>
      <c r="AG65" s="142"/>
      <c r="AH65" s="111"/>
      <c r="AI65" s="111"/>
      <c r="AJ65" s="112"/>
    </row>
    <row r="66" spans="2:36" ht="24.75" customHeight="1">
      <c r="B66" s="447" t="s">
        <v>45</v>
      </c>
      <c r="C66" s="351">
        <v>2012250010041</v>
      </c>
      <c r="D66" s="592"/>
      <c r="E66" s="318" t="s">
        <v>504</v>
      </c>
      <c r="F66" s="333"/>
      <c r="G66" s="318"/>
      <c r="H66" s="758" t="s">
        <v>58</v>
      </c>
      <c r="I66" s="761" t="s">
        <v>56</v>
      </c>
      <c r="J66" s="589">
        <v>1</v>
      </c>
      <c r="K66" s="595">
        <v>1</v>
      </c>
      <c r="L66" s="595">
        <v>1</v>
      </c>
      <c r="M66" s="595"/>
      <c r="N66" s="745"/>
      <c r="O66" s="359">
        <v>65000</v>
      </c>
      <c r="P66" s="362"/>
      <c r="Q66" s="362">
        <v>21127</v>
      </c>
      <c r="R66" s="362"/>
      <c r="S66" s="348">
        <v>0</v>
      </c>
      <c r="T66" s="348"/>
      <c r="U66" s="348">
        <v>0</v>
      </c>
      <c r="V66" s="348"/>
      <c r="W66" s="348">
        <v>0</v>
      </c>
      <c r="X66" s="348"/>
      <c r="Y66" s="348">
        <v>0</v>
      </c>
      <c r="Z66" s="348"/>
      <c r="AA66" s="348">
        <v>0</v>
      </c>
      <c r="AB66" s="348"/>
      <c r="AC66" s="348">
        <v>0</v>
      </c>
      <c r="AD66" s="348"/>
      <c r="AE66" s="384">
        <f>+O66+Q66</f>
        <v>86127</v>
      </c>
      <c r="AF66" s="384">
        <f>+P66+R66</f>
        <v>0</v>
      </c>
      <c r="AG66" s="748" t="s">
        <v>46</v>
      </c>
      <c r="AH66" s="622"/>
      <c r="AI66" s="622"/>
      <c r="AJ66" s="277" t="s">
        <v>76</v>
      </c>
    </row>
    <row r="67" spans="2:36" ht="19.5" customHeight="1">
      <c r="B67" s="448"/>
      <c r="C67" s="282"/>
      <c r="D67" s="593"/>
      <c r="E67" s="280"/>
      <c r="F67" s="334"/>
      <c r="G67" s="280"/>
      <c r="H67" s="759"/>
      <c r="I67" s="762"/>
      <c r="J67" s="590"/>
      <c r="K67" s="596"/>
      <c r="L67" s="596"/>
      <c r="M67" s="596"/>
      <c r="N67" s="746"/>
      <c r="O67" s="360"/>
      <c r="P67" s="363"/>
      <c r="Q67" s="363"/>
      <c r="R67" s="363"/>
      <c r="S67" s="348"/>
      <c r="T67" s="348"/>
      <c r="U67" s="348"/>
      <c r="V67" s="348"/>
      <c r="W67" s="348"/>
      <c r="X67" s="348"/>
      <c r="Y67" s="348"/>
      <c r="Z67" s="348"/>
      <c r="AA67" s="348"/>
      <c r="AB67" s="348"/>
      <c r="AC67" s="348"/>
      <c r="AD67" s="348"/>
      <c r="AE67" s="299"/>
      <c r="AF67" s="299"/>
      <c r="AG67" s="748"/>
      <c r="AH67" s="488"/>
      <c r="AI67" s="488"/>
      <c r="AJ67" s="278"/>
    </row>
    <row r="68" spans="2:36" ht="15" customHeight="1">
      <c r="B68" s="448"/>
      <c r="C68" s="282"/>
      <c r="D68" s="593"/>
      <c r="E68" s="280"/>
      <c r="F68" s="334"/>
      <c r="G68" s="280"/>
      <c r="H68" s="759"/>
      <c r="I68" s="762"/>
      <c r="J68" s="590"/>
      <c r="K68" s="596"/>
      <c r="L68" s="596"/>
      <c r="M68" s="596"/>
      <c r="N68" s="746"/>
      <c r="O68" s="360"/>
      <c r="P68" s="363"/>
      <c r="Q68" s="363"/>
      <c r="R68" s="363"/>
      <c r="S68" s="348"/>
      <c r="T68" s="348"/>
      <c r="U68" s="348"/>
      <c r="V68" s="348"/>
      <c r="W68" s="348"/>
      <c r="X68" s="348"/>
      <c r="Y68" s="348"/>
      <c r="Z68" s="348"/>
      <c r="AA68" s="348"/>
      <c r="AB68" s="348"/>
      <c r="AC68" s="348"/>
      <c r="AD68" s="348"/>
      <c r="AE68" s="299"/>
      <c r="AF68" s="299"/>
      <c r="AG68" s="748"/>
      <c r="AH68" s="488"/>
      <c r="AI68" s="488"/>
      <c r="AJ68" s="278"/>
    </row>
    <row r="69" spans="2:36" ht="11.25" customHeight="1" thickBot="1">
      <c r="B69" s="449"/>
      <c r="C69" s="283"/>
      <c r="D69" s="594"/>
      <c r="E69" s="281"/>
      <c r="F69" s="335"/>
      <c r="G69" s="281"/>
      <c r="H69" s="760"/>
      <c r="I69" s="763"/>
      <c r="J69" s="591"/>
      <c r="K69" s="597"/>
      <c r="L69" s="597"/>
      <c r="M69" s="597"/>
      <c r="N69" s="747"/>
      <c r="O69" s="361"/>
      <c r="P69" s="364"/>
      <c r="Q69" s="364"/>
      <c r="R69" s="364"/>
      <c r="S69" s="349"/>
      <c r="T69" s="349"/>
      <c r="U69" s="349"/>
      <c r="V69" s="349"/>
      <c r="W69" s="349"/>
      <c r="X69" s="349"/>
      <c r="Y69" s="349"/>
      <c r="Z69" s="349"/>
      <c r="AA69" s="349"/>
      <c r="AB69" s="349"/>
      <c r="AC69" s="349"/>
      <c r="AD69" s="349"/>
      <c r="AE69" s="300"/>
      <c r="AF69" s="300"/>
      <c r="AG69" s="749"/>
      <c r="AH69" s="489"/>
      <c r="AI69" s="489"/>
      <c r="AJ69" s="279"/>
    </row>
    <row r="70" spans="2:36" ht="15.75" thickBot="1">
      <c r="B70" s="414"/>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6"/>
    </row>
    <row r="71" spans="2:36" ht="52.5" customHeight="1" thickBot="1">
      <c r="B71" s="15" t="s">
        <v>13</v>
      </c>
      <c r="C71" s="16" t="s">
        <v>31</v>
      </c>
      <c r="D71" s="16" t="s">
        <v>14</v>
      </c>
      <c r="E71" s="16" t="s">
        <v>30</v>
      </c>
      <c r="F71" s="17" t="s">
        <v>28</v>
      </c>
      <c r="G71" s="17" t="s">
        <v>29</v>
      </c>
      <c r="H71" s="76" t="s">
        <v>17</v>
      </c>
      <c r="I71" s="77" t="s">
        <v>32</v>
      </c>
      <c r="J71" s="18"/>
      <c r="K71" s="52"/>
      <c r="L71" s="42"/>
      <c r="M71" s="43"/>
      <c r="N71" s="44"/>
      <c r="O71" s="127"/>
      <c r="P71" s="128"/>
      <c r="Q71" s="129"/>
      <c r="R71" s="128"/>
      <c r="S71" s="129"/>
      <c r="T71" s="128"/>
      <c r="U71" s="129"/>
      <c r="V71" s="128"/>
      <c r="W71" s="129"/>
      <c r="X71" s="128"/>
      <c r="Y71" s="129"/>
      <c r="Z71" s="128"/>
      <c r="AA71" s="129"/>
      <c r="AB71" s="128"/>
      <c r="AC71" s="129"/>
      <c r="AD71" s="128"/>
      <c r="AE71" s="129"/>
      <c r="AF71" s="131"/>
      <c r="AG71" s="142"/>
      <c r="AH71" s="111"/>
      <c r="AI71" s="111"/>
      <c r="AJ71" s="112"/>
    </row>
    <row r="72" spans="2:36" ht="15">
      <c r="B72" s="312"/>
      <c r="C72" s="71"/>
      <c r="D72" s="542"/>
      <c r="E72" s="542"/>
      <c r="F72" s="342"/>
      <c r="G72" s="318"/>
      <c r="H72" s="750"/>
      <c r="I72" s="753"/>
      <c r="J72" s="586"/>
      <c r="K72" s="547"/>
      <c r="L72" s="547"/>
      <c r="M72" s="547"/>
      <c r="N72" s="562"/>
      <c r="O72" s="393"/>
      <c r="P72" s="310"/>
      <c r="Q72" s="363"/>
      <c r="R72" s="310"/>
      <c r="S72" s="310"/>
      <c r="T72" s="310"/>
      <c r="U72" s="310"/>
      <c r="V72" s="310"/>
      <c r="W72" s="310"/>
      <c r="X72" s="310"/>
      <c r="Y72" s="310"/>
      <c r="Z72" s="310"/>
      <c r="AA72" s="310"/>
      <c r="AB72" s="310"/>
      <c r="AC72" s="310"/>
      <c r="AD72" s="310"/>
      <c r="AE72" s="384"/>
      <c r="AF72" s="384"/>
      <c r="AG72" s="583"/>
      <c r="AH72" s="387"/>
      <c r="AI72" s="387"/>
      <c r="AJ72" s="709"/>
    </row>
    <row r="73" spans="2:36" ht="15">
      <c r="B73" s="313"/>
      <c r="C73" s="72"/>
      <c r="D73" s="395"/>
      <c r="E73" s="395"/>
      <c r="F73" s="284"/>
      <c r="G73" s="280"/>
      <c r="H73" s="751"/>
      <c r="I73" s="754"/>
      <c r="J73" s="587"/>
      <c r="K73" s="548"/>
      <c r="L73" s="560"/>
      <c r="M73" s="548"/>
      <c r="N73" s="563"/>
      <c r="O73" s="393"/>
      <c r="P73" s="310"/>
      <c r="Q73" s="363"/>
      <c r="R73" s="310"/>
      <c r="S73" s="310"/>
      <c r="T73" s="310"/>
      <c r="U73" s="310"/>
      <c r="V73" s="310"/>
      <c r="W73" s="310"/>
      <c r="X73" s="310"/>
      <c r="Y73" s="310"/>
      <c r="Z73" s="310"/>
      <c r="AA73" s="310"/>
      <c r="AB73" s="310"/>
      <c r="AC73" s="310"/>
      <c r="AD73" s="310"/>
      <c r="AE73" s="668"/>
      <c r="AF73" s="668"/>
      <c r="AG73" s="583"/>
      <c r="AH73" s="388"/>
      <c r="AI73" s="388"/>
      <c r="AJ73" s="666"/>
    </row>
    <row r="74" spans="2:36" ht="15.75" thickBot="1">
      <c r="B74" s="314"/>
      <c r="C74" s="73"/>
      <c r="D74" s="396"/>
      <c r="E74" s="396"/>
      <c r="F74" s="285"/>
      <c r="G74" s="281"/>
      <c r="H74" s="752"/>
      <c r="I74" s="755"/>
      <c r="J74" s="588"/>
      <c r="K74" s="549"/>
      <c r="L74" s="561"/>
      <c r="M74" s="549"/>
      <c r="N74" s="564"/>
      <c r="O74" s="394"/>
      <c r="P74" s="311"/>
      <c r="Q74" s="364"/>
      <c r="R74" s="311"/>
      <c r="S74" s="311"/>
      <c r="T74" s="311"/>
      <c r="U74" s="311"/>
      <c r="V74" s="311"/>
      <c r="W74" s="311"/>
      <c r="X74" s="311"/>
      <c r="Y74" s="311"/>
      <c r="Z74" s="311"/>
      <c r="AA74" s="311"/>
      <c r="AB74" s="311"/>
      <c r="AC74" s="311"/>
      <c r="AD74" s="311"/>
      <c r="AE74" s="669"/>
      <c r="AF74" s="669"/>
      <c r="AG74" s="584"/>
      <c r="AH74" s="389"/>
      <c r="AI74" s="389"/>
      <c r="AJ74" s="667"/>
    </row>
    <row r="75" ht="15"/>
    <row r="76" spans="2:33" s="141" customFormat="1" ht="15">
      <c r="B76" s="63"/>
      <c r="C76" s="63"/>
      <c r="H76" s="64"/>
      <c r="I76" s="64"/>
      <c r="J76" s="64"/>
      <c r="AG76" s="65"/>
    </row>
    <row r="77" spans="2:33" s="141" customFormat="1" ht="15">
      <c r="B77" s="63"/>
      <c r="C77" s="63"/>
      <c r="H77" s="64"/>
      <c r="I77" s="64"/>
      <c r="J77" s="64"/>
      <c r="AG77" s="65"/>
    </row>
    <row r="78" spans="2:33" s="141" customFormat="1" ht="15">
      <c r="B78" s="63"/>
      <c r="C78" s="63"/>
      <c r="H78" s="64"/>
      <c r="I78" s="64"/>
      <c r="J78" s="64"/>
      <c r="AG78" s="65"/>
    </row>
    <row r="79" spans="2:33" s="141" customFormat="1" ht="15">
      <c r="B79" s="63"/>
      <c r="C79" s="63"/>
      <c r="H79" s="64"/>
      <c r="I79" s="64"/>
      <c r="J79" s="64"/>
      <c r="AG79" s="65"/>
    </row>
    <row r="80" spans="2:33" s="141" customFormat="1" ht="15">
      <c r="B80" s="63"/>
      <c r="C80" s="63"/>
      <c r="H80" s="64"/>
      <c r="I80" s="64"/>
      <c r="J80" s="64"/>
      <c r="AG80" s="65"/>
    </row>
    <row r="81" spans="2:33" s="141" customFormat="1" ht="15">
      <c r="B81" s="63"/>
      <c r="C81" s="63"/>
      <c r="H81" s="64"/>
      <c r="I81" s="64"/>
      <c r="J81" s="64"/>
      <c r="AG81" s="65"/>
    </row>
    <row r="82" spans="2:33" s="141" customFormat="1" ht="15">
      <c r="B82" s="63"/>
      <c r="C82" s="63"/>
      <c r="H82" s="64"/>
      <c r="I82" s="64"/>
      <c r="J82" s="64"/>
      <c r="AG82" s="65"/>
    </row>
    <row r="83" spans="2:33" s="141" customFormat="1" ht="15">
      <c r="B83" s="63"/>
      <c r="C83" s="63"/>
      <c r="H83" s="64"/>
      <c r="I83" s="64"/>
      <c r="J83" s="64"/>
      <c r="AG83" s="65"/>
    </row>
    <row r="84" spans="2:33" s="141" customFormat="1" ht="15">
      <c r="B84" s="63"/>
      <c r="C84" s="63"/>
      <c r="H84" s="64"/>
      <c r="I84" s="64"/>
      <c r="J84" s="64"/>
      <c r="AG84" s="65"/>
    </row>
    <row r="85" spans="2:33" s="141" customFormat="1" ht="15">
      <c r="B85" s="63"/>
      <c r="C85" s="63"/>
      <c r="H85" s="64"/>
      <c r="I85" s="64"/>
      <c r="J85" s="64"/>
      <c r="AG85" s="65"/>
    </row>
    <row r="86" spans="2:33" s="141" customFormat="1" ht="15">
      <c r="B86" s="63"/>
      <c r="C86" s="63"/>
      <c r="H86" s="64"/>
      <c r="I86" s="64"/>
      <c r="J86" s="64"/>
      <c r="AG86" s="65"/>
    </row>
    <row r="87" spans="2:33" s="141" customFormat="1" ht="15">
      <c r="B87" s="63"/>
      <c r="C87" s="63"/>
      <c r="H87" s="64"/>
      <c r="I87" s="64"/>
      <c r="J87" s="64"/>
      <c r="AG87" s="65"/>
    </row>
    <row r="88" spans="2:33" s="141" customFormat="1" ht="15">
      <c r="B88" s="63"/>
      <c r="C88" s="63"/>
      <c r="H88" s="64"/>
      <c r="I88" s="64"/>
      <c r="J88" s="64"/>
      <c r="AG88" s="65"/>
    </row>
    <row r="89" spans="2:33" s="141" customFormat="1" ht="15">
      <c r="B89" s="63"/>
      <c r="C89" s="63"/>
      <c r="H89" s="64"/>
      <c r="I89" s="64"/>
      <c r="J89" s="64"/>
      <c r="AG89" s="65"/>
    </row>
    <row r="90" spans="2:33" s="141" customFormat="1" ht="15">
      <c r="B90" s="63"/>
      <c r="C90" s="63"/>
      <c r="H90" s="64"/>
      <c r="I90" s="64"/>
      <c r="J90" s="64"/>
      <c r="AG90" s="65"/>
    </row>
    <row r="91" spans="2:33" s="141" customFormat="1" ht="15">
      <c r="B91" s="63"/>
      <c r="C91" s="63"/>
      <c r="H91" s="64"/>
      <c r="I91" s="64"/>
      <c r="J91" s="64"/>
      <c r="AG91" s="65"/>
    </row>
    <row r="92" spans="2:33" s="141" customFormat="1" ht="15">
      <c r="B92" s="63"/>
      <c r="C92" s="63"/>
      <c r="H92" s="64"/>
      <c r="I92" s="64"/>
      <c r="J92" s="64"/>
      <c r="AG92" s="65"/>
    </row>
    <row r="93" spans="2:33" s="141" customFormat="1" ht="15.75" thickBot="1">
      <c r="B93" s="63"/>
      <c r="C93" s="63"/>
      <c r="H93" s="64"/>
      <c r="I93" s="64"/>
      <c r="J93" s="64"/>
      <c r="AG93" s="65"/>
    </row>
    <row r="94" spans="2:36" s="141" customFormat="1" ht="15">
      <c r="B94" s="352" t="s">
        <v>37</v>
      </c>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4"/>
    </row>
    <row r="95" spans="2:36" s="141" customFormat="1" ht="15.75" thickBot="1">
      <c r="B95" s="355" t="s">
        <v>636</v>
      </c>
      <c r="C95" s="356"/>
      <c r="D95" s="356"/>
      <c r="E95" s="356"/>
      <c r="F95" s="356"/>
      <c r="G95" s="356"/>
      <c r="H95" s="356"/>
      <c r="I95" s="356"/>
      <c r="J95" s="356"/>
      <c r="K95" s="356"/>
      <c r="L95" s="356"/>
      <c r="M95" s="356"/>
      <c r="N95" s="356"/>
      <c r="O95" s="356"/>
      <c r="P95" s="356"/>
      <c r="Q95" s="356"/>
      <c r="R95" s="356"/>
      <c r="S95" s="356"/>
      <c r="T95" s="356"/>
      <c r="U95" s="356"/>
      <c r="V95" s="356"/>
      <c r="W95" s="356"/>
      <c r="X95" s="356"/>
      <c r="Y95" s="356"/>
      <c r="Z95" s="356"/>
      <c r="AA95" s="356"/>
      <c r="AB95" s="356"/>
      <c r="AC95" s="356"/>
      <c r="AD95" s="356"/>
      <c r="AE95" s="356"/>
      <c r="AF95" s="356"/>
      <c r="AG95" s="356"/>
      <c r="AH95" s="356"/>
      <c r="AI95" s="356"/>
      <c r="AJ95" s="357"/>
    </row>
    <row r="96" spans="2:36" s="141" customFormat="1" ht="15">
      <c r="B96" s="527" t="s">
        <v>38</v>
      </c>
      <c r="C96" s="528"/>
      <c r="D96" s="528"/>
      <c r="E96" s="528"/>
      <c r="F96" s="528"/>
      <c r="G96" s="528"/>
      <c r="H96" s="529"/>
      <c r="I96" s="520" t="s">
        <v>39</v>
      </c>
      <c r="J96" s="521"/>
      <c r="K96" s="521"/>
      <c r="L96" s="521"/>
      <c r="M96" s="521"/>
      <c r="N96" s="521"/>
      <c r="O96" s="521"/>
      <c r="P96" s="521"/>
      <c r="Q96" s="521"/>
      <c r="R96" s="521"/>
      <c r="S96" s="521"/>
      <c r="T96" s="522"/>
      <c r="U96" s="520" t="s">
        <v>18</v>
      </c>
      <c r="V96" s="523"/>
      <c r="W96" s="523"/>
      <c r="X96" s="523"/>
      <c r="Y96" s="523"/>
      <c r="Z96" s="523"/>
      <c r="AA96" s="523"/>
      <c r="AB96" s="523"/>
      <c r="AC96" s="523"/>
      <c r="AD96" s="523"/>
      <c r="AE96" s="523"/>
      <c r="AF96" s="523"/>
      <c r="AG96" s="523"/>
      <c r="AH96" s="523"/>
      <c r="AI96" s="523"/>
      <c r="AJ96" s="524"/>
    </row>
    <row r="97" spans="2:36" s="141" customFormat="1" ht="47.25" customHeight="1" thickBot="1">
      <c r="B97" s="497" t="s">
        <v>40</v>
      </c>
      <c r="C97" s="498"/>
      <c r="D97" s="499"/>
      <c r="E97" s="4"/>
      <c r="F97" s="500" t="s">
        <v>41</v>
      </c>
      <c r="G97" s="500"/>
      <c r="H97" s="500"/>
      <c r="I97" s="500"/>
      <c r="J97" s="500"/>
      <c r="K97" s="500"/>
      <c r="L97" s="500"/>
      <c r="M97" s="500"/>
      <c r="N97" s="501"/>
      <c r="O97" s="502" t="s">
        <v>0</v>
      </c>
      <c r="P97" s="503"/>
      <c r="Q97" s="503"/>
      <c r="R97" s="503"/>
      <c r="S97" s="503"/>
      <c r="T97" s="503"/>
      <c r="U97" s="503"/>
      <c r="V97" s="503"/>
      <c r="W97" s="503"/>
      <c r="X97" s="503"/>
      <c r="Y97" s="503"/>
      <c r="Z97" s="503"/>
      <c r="AA97" s="503"/>
      <c r="AB97" s="503"/>
      <c r="AC97" s="503"/>
      <c r="AD97" s="503"/>
      <c r="AE97" s="503"/>
      <c r="AF97" s="504"/>
      <c r="AG97" s="530" t="s">
        <v>1</v>
      </c>
      <c r="AH97" s="531"/>
      <c r="AI97" s="531"/>
      <c r="AJ97" s="532"/>
    </row>
    <row r="98" spans="2:36" s="141" customFormat="1" ht="15">
      <c r="B98" s="454" t="s">
        <v>19</v>
      </c>
      <c r="C98" s="456" t="s">
        <v>2</v>
      </c>
      <c r="D98" s="457"/>
      <c r="E98" s="457"/>
      <c r="F98" s="457"/>
      <c r="G98" s="457"/>
      <c r="H98" s="457"/>
      <c r="I98" s="460" t="s">
        <v>3</v>
      </c>
      <c r="J98" s="462" t="s">
        <v>20</v>
      </c>
      <c r="K98" s="462" t="s">
        <v>4</v>
      </c>
      <c r="L98" s="469" t="s">
        <v>637</v>
      </c>
      <c r="M98" s="437" t="s">
        <v>21</v>
      </c>
      <c r="N98" s="466" t="s">
        <v>22</v>
      </c>
      <c r="O98" s="468" t="s">
        <v>33</v>
      </c>
      <c r="P98" s="380"/>
      <c r="Q98" s="379" t="s">
        <v>34</v>
      </c>
      <c r="R98" s="380"/>
      <c r="S98" s="379" t="s">
        <v>35</v>
      </c>
      <c r="T98" s="380"/>
      <c r="U98" s="379" t="s">
        <v>7</v>
      </c>
      <c r="V98" s="380"/>
      <c r="W98" s="379" t="s">
        <v>6</v>
      </c>
      <c r="X98" s="380"/>
      <c r="Y98" s="379" t="s">
        <v>36</v>
      </c>
      <c r="Z98" s="380"/>
      <c r="AA98" s="379" t="s">
        <v>5</v>
      </c>
      <c r="AB98" s="380"/>
      <c r="AC98" s="379" t="s">
        <v>8</v>
      </c>
      <c r="AD98" s="380"/>
      <c r="AE98" s="379" t="s">
        <v>9</v>
      </c>
      <c r="AF98" s="434"/>
      <c r="AG98" s="435" t="s">
        <v>10</v>
      </c>
      <c r="AH98" s="432" t="s">
        <v>11</v>
      </c>
      <c r="AI98" s="464" t="s">
        <v>12</v>
      </c>
      <c r="AJ98" s="439" t="s">
        <v>23</v>
      </c>
    </row>
    <row r="99" spans="2:36" s="141" customFormat="1" ht="78" customHeight="1" thickBot="1">
      <c r="B99" s="455"/>
      <c r="C99" s="458"/>
      <c r="D99" s="459"/>
      <c r="E99" s="459"/>
      <c r="F99" s="459"/>
      <c r="G99" s="459"/>
      <c r="H99" s="459"/>
      <c r="I99" s="461"/>
      <c r="J99" s="463" t="s">
        <v>20</v>
      </c>
      <c r="K99" s="463"/>
      <c r="L99" s="470"/>
      <c r="M99" s="438"/>
      <c r="N99" s="467"/>
      <c r="O99" s="5" t="s">
        <v>24</v>
      </c>
      <c r="P99" s="69" t="s">
        <v>25</v>
      </c>
      <c r="Q99" s="6" t="s">
        <v>24</v>
      </c>
      <c r="R99" s="69" t="s">
        <v>25</v>
      </c>
      <c r="S99" s="6" t="s">
        <v>24</v>
      </c>
      <c r="T99" s="69" t="s">
        <v>25</v>
      </c>
      <c r="U99" s="6" t="s">
        <v>24</v>
      </c>
      <c r="V99" s="69" t="s">
        <v>25</v>
      </c>
      <c r="W99" s="6" t="s">
        <v>24</v>
      </c>
      <c r="X99" s="69" t="s">
        <v>25</v>
      </c>
      <c r="Y99" s="6" t="s">
        <v>24</v>
      </c>
      <c r="Z99" s="69" t="s">
        <v>25</v>
      </c>
      <c r="AA99" s="6" t="s">
        <v>24</v>
      </c>
      <c r="AB99" s="69" t="s">
        <v>26</v>
      </c>
      <c r="AC99" s="6" t="s">
        <v>24</v>
      </c>
      <c r="AD99" s="69" t="s">
        <v>26</v>
      </c>
      <c r="AE99" s="6" t="s">
        <v>24</v>
      </c>
      <c r="AF99" s="70" t="s">
        <v>26</v>
      </c>
      <c r="AG99" s="436"/>
      <c r="AH99" s="433"/>
      <c r="AI99" s="465"/>
      <c r="AJ99" s="440"/>
    </row>
    <row r="100" spans="2:36" s="141" customFormat="1" ht="69.75" customHeight="1" thickBot="1">
      <c r="B100" s="7" t="s">
        <v>525</v>
      </c>
      <c r="C100" s="441" t="s">
        <v>524</v>
      </c>
      <c r="D100" s="442"/>
      <c r="E100" s="442"/>
      <c r="F100" s="442"/>
      <c r="G100" s="442"/>
      <c r="H100" s="443"/>
      <c r="I100" s="74" t="s">
        <v>52</v>
      </c>
      <c r="J100" s="84">
        <v>0.063</v>
      </c>
      <c r="K100" s="84">
        <v>0.055</v>
      </c>
      <c r="L100" s="84" t="s">
        <v>640</v>
      </c>
      <c r="M100" s="82"/>
      <c r="N100" s="82"/>
      <c r="O100" s="9">
        <f>+O103</f>
        <v>1000</v>
      </c>
      <c r="P100" s="10">
        <f>+P103</f>
        <v>0</v>
      </c>
      <c r="Q100" s="10">
        <f>+Q103+Q109</f>
        <v>0</v>
      </c>
      <c r="R100" s="10">
        <f>+R103</f>
        <v>0</v>
      </c>
      <c r="S100" s="10">
        <f aca="true" t="shared" si="2" ref="S100:Y100">S102+S108+S114</f>
        <v>0</v>
      </c>
      <c r="T100" s="10">
        <f t="shared" si="2"/>
        <v>0</v>
      </c>
      <c r="U100" s="10">
        <f t="shared" si="2"/>
        <v>0</v>
      </c>
      <c r="V100" s="10">
        <f t="shared" si="2"/>
        <v>0</v>
      </c>
      <c r="W100" s="10">
        <f t="shared" si="2"/>
        <v>0</v>
      </c>
      <c r="X100" s="10">
        <f t="shared" si="2"/>
        <v>0</v>
      </c>
      <c r="Y100" s="10">
        <f t="shared" si="2"/>
        <v>0</v>
      </c>
      <c r="Z100" s="10">
        <f>+Z103</f>
        <v>0</v>
      </c>
      <c r="AA100" s="10">
        <f>+AA103</f>
        <v>0</v>
      </c>
      <c r="AB100" s="10">
        <f>AB102+AB108+AB114</f>
        <v>0</v>
      </c>
      <c r="AC100" s="10">
        <f>AC102+AC108+AC114</f>
        <v>0</v>
      </c>
      <c r="AD100" s="10">
        <f>AD102+AD108+AD114</f>
        <v>0</v>
      </c>
      <c r="AE100" s="10">
        <f>+O100+Q100+Y100+AA100</f>
        <v>1000</v>
      </c>
      <c r="AF100" s="11">
        <f>+AD100+AB100+Z100+X100+V100+T100+R100+P100</f>
        <v>0</v>
      </c>
      <c r="AG100" s="13" t="s">
        <v>529</v>
      </c>
      <c r="AH100" s="13"/>
      <c r="AI100" s="13"/>
      <c r="AJ100" s="14"/>
    </row>
    <row r="101" spans="2:36" s="141" customFormat="1" ht="15.75" thickBot="1">
      <c r="B101" s="444"/>
      <c r="C101" s="445"/>
      <c r="D101" s="445"/>
      <c r="E101" s="445"/>
      <c r="F101" s="445"/>
      <c r="G101" s="445"/>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6"/>
    </row>
    <row r="102" spans="2:36" s="141" customFormat="1" ht="34.5" thickBot="1">
      <c r="B102" s="15" t="s">
        <v>13</v>
      </c>
      <c r="C102" s="16" t="s">
        <v>31</v>
      </c>
      <c r="D102" s="16" t="s">
        <v>14</v>
      </c>
      <c r="E102" s="16" t="s">
        <v>27</v>
      </c>
      <c r="F102" s="17" t="s">
        <v>28</v>
      </c>
      <c r="G102" s="17" t="s">
        <v>29</v>
      </c>
      <c r="H102" s="76" t="s">
        <v>15</v>
      </c>
      <c r="I102" s="77" t="s">
        <v>32</v>
      </c>
      <c r="J102" s="102"/>
      <c r="K102" s="102"/>
      <c r="L102" s="102"/>
      <c r="M102" s="78"/>
      <c r="N102" s="79"/>
      <c r="O102" s="127"/>
      <c r="P102" s="128"/>
      <c r="Q102" s="129"/>
      <c r="R102" s="128"/>
      <c r="S102" s="129"/>
      <c r="T102" s="128"/>
      <c r="U102" s="129"/>
      <c r="V102" s="128"/>
      <c r="W102" s="129"/>
      <c r="X102" s="128"/>
      <c r="Y102" s="129"/>
      <c r="Z102" s="128"/>
      <c r="AA102" s="129"/>
      <c r="AB102" s="128"/>
      <c r="AC102" s="129"/>
      <c r="AD102" s="128"/>
      <c r="AE102" s="130"/>
      <c r="AF102" s="131"/>
      <c r="AG102" s="142"/>
      <c r="AH102" s="111"/>
      <c r="AI102" s="111"/>
      <c r="AJ102" s="112"/>
    </row>
    <row r="103" spans="2:36" s="141" customFormat="1" ht="15" customHeight="1">
      <c r="B103" s="312" t="s">
        <v>526</v>
      </c>
      <c r="C103" s="350">
        <v>2012250010113</v>
      </c>
      <c r="D103" s="906"/>
      <c r="E103" s="318" t="s">
        <v>504</v>
      </c>
      <c r="F103" s="333"/>
      <c r="G103" s="318"/>
      <c r="H103" s="758" t="s">
        <v>527</v>
      </c>
      <c r="I103" s="761" t="s">
        <v>528</v>
      </c>
      <c r="J103" s="363">
        <v>0</v>
      </c>
      <c r="K103" s="363">
        <v>1</v>
      </c>
      <c r="L103" s="363">
        <v>1</v>
      </c>
      <c r="M103" s="909"/>
      <c r="N103" s="596"/>
      <c r="O103" s="363">
        <v>1000</v>
      </c>
      <c r="P103" s="363"/>
      <c r="Q103" s="363">
        <v>0</v>
      </c>
      <c r="R103" s="363"/>
      <c r="S103" s="348">
        <v>0</v>
      </c>
      <c r="T103" s="348"/>
      <c r="U103" s="348">
        <v>0</v>
      </c>
      <c r="V103" s="348"/>
      <c r="W103" s="348">
        <v>0</v>
      </c>
      <c r="X103" s="348"/>
      <c r="Y103" s="348">
        <v>0</v>
      </c>
      <c r="Z103" s="363"/>
      <c r="AA103" s="363">
        <v>0</v>
      </c>
      <c r="AB103" s="363"/>
      <c r="AC103" s="348">
        <v>0</v>
      </c>
      <c r="AD103" s="348"/>
      <c r="AE103" s="384">
        <f>+O103+Q103+S103+U103+W103+Y103+AA103</f>
        <v>1000</v>
      </c>
      <c r="AF103" s="518"/>
      <c r="AG103" s="764" t="s">
        <v>530</v>
      </c>
      <c r="AH103" s="306"/>
      <c r="AI103" s="306"/>
      <c r="AJ103" s="277" t="s">
        <v>75</v>
      </c>
    </row>
    <row r="104" spans="2:36" s="141" customFormat="1" ht="15">
      <c r="B104" s="313"/>
      <c r="C104" s="316"/>
      <c r="D104" s="907"/>
      <c r="E104" s="280"/>
      <c r="F104" s="334"/>
      <c r="G104" s="280"/>
      <c r="H104" s="759"/>
      <c r="I104" s="762"/>
      <c r="J104" s="363"/>
      <c r="K104" s="363"/>
      <c r="L104" s="363"/>
      <c r="M104" s="909"/>
      <c r="N104" s="596"/>
      <c r="O104" s="363"/>
      <c r="P104" s="363"/>
      <c r="Q104" s="363"/>
      <c r="R104" s="363"/>
      <c r="S104" s="348"/>
      <c r="T104" s="348"/>
      <c r="U104" s="348"/>
      <c r="V104" s="348"/>
      <c r="W104" s="348"/>
      <c r="X104" s="348"/>
      <c r="Y104" s="348"/>
      <c r="Z104" s="363"/>
      <c r="AA104" s="363"/>
      <c r="AB104" s="363"/>
      <c r="AC104" s="348"/>
      <c r="AD104" s="348"/>
      <c r="AE104" s="299"/>
      <c r="AF104" s="427"/>
      <c r="AG104" s="764"/>
      <c r="AH104" s="307"/>
      <c r="AI104" s="307"/>
      <c r="AJ104" s="278"/>
    </row>
    <row r="105" spans="2:36" s="141" customFormat="1" ht="15">
      <c r="B105" s="313"/>
      <c r="C105" s="316"/>
      <c r="D105" s="907"/>
      <c r="E105" s="280"/>
      <c r="F105" s="334"/>
      <c r="G105" s="280"/>
      <c r="H105" s="759"/>
      <c r="I105" s="762"/>
      <c r="J105" s="363"/>
      <c r="K105" s="363"/>
      <c r="L105" s="363"/>
      <c r="M105" s="909"/>
      <c r="N105" s="596"/>
      <c r="O105" s="363"/>
      <c r="P105" s="363"/>
      <c r="Q105" s="363"/>
      <c r="R105" s="363"/>
      <c r="S105" s="348"/>
      <c r="T105" s="348"/>
      <c r="U105" s="348"/>
      <c r="V105" s="348"/>
      <c r="W105" s="348"/>
      <c r="X105" s="348"/>
      <c r="Y105" s="348"/>
      <c r="Z105" s="363"/>
      <c r="AA105" s="363"/>
      <c r="AB105" s="363"/>
      <c r="AC105" s="348"/>
      <c r="AD105" s="348"/>
      <c r="AE105" s="299"/>
      <c r="AF105" s="427"/>
      <c r="AG105" s="764"/>
      <c r="AH105" s="307"/>
      <c r="AI105" s="307"/>
      <c r="AJ105" s="278"/>
    </row>
    <row r="106" spans="2:36" s="141" customFormat="1" ht="15.75" thickBot="1">
      <c r="B106" s="314"/>
      <c r="C106" s="317"/>
      <c r="D106" s="908"/>
      <c r="E106" s="281"/>
      <c r="F106" s="335"/>
      <c r="G106" s="281"/>
      <c r="H106" s="760"/>
      <c r="I106" s="763"/>
      <c r="J106" s="364"/>
      <c r="K106" s="364"/>
      <c r="L106" s="364"/>
      <c r="M106" s="910"/>
      <c r="N106" s="597"/>
      <c r="O106" s="364"/>
      <c r="P106" s="364"/>
      <c r="Q106" s="364"/>
      <c r="R106" s="364"/>
      <c r="S106" s="349"/>
      <c r="T106" s="349"/>
      <c r="U106" s="349"/>
      <c r="V106" s="349"/>
      <c r="W106" s="349"/>
      <c r="X106" s="349"/>
      <c r="Y106" s="349"/>
      <c r="Z106" s="364"/>
      <c r="AA106" s="364"/>
      <c r="AB106" s="364"/>
      <c r="AC106" s="349"/>
      <c r="AD106" s="349"/>
      <c r="AE106" s="300"/>
      <c r="AF106" s="428"/>
      <c r="AG106" s="765"/>
      <c r="AH106" s="308"/>
      <c r="AI106" s="308"/>
      <c r="AJ106" s="279"/>
    </row>
    <row r="107" spans="2:36" s="141" customFormat="1" ht="15.75" thickBot="1">
      <c r="B107" s="414"/>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6"/>
    </row>
    <row r="108" spans="2:36" s="141" customFormat="1" ht="34.5" thickBot="1">
      <c r="B108" s="15" t="s">
        <v>13</v>
      </c>
      <c r="C108" s="16" t="s">
        <v>31</v>
      </c>
      <c r="D108" s="16" t="s">
        <v>14</v>
      </c>
      <c r="E108" s="16" t="s">
        <v>30</v>
      </c>
      <c r="F108" s="17" t="s">
        <v>28</v>
      </c>
      <c r="G108" s="17" t="s">
        <v>29</v>
      </c>
      <c r="H108" s="76" t="s">
        <v>16</v>
      </c>
      <c r="I108" s="77" t="s">
        <v>32</v>
      </c>
      <c r="J108" s="102"/>
      <c r="K108" s="102"/>
      <c r="L108" s="102"/>
      <c r="M108" s="78"/>
      <c r="N108" s="79"/>
      <c r="O108" s="127"/>
      <c r="P108" s="128"/>
      <c r="Q108" s="129"/>
      <c r="R108" s="128"/>
      <c r="S108" s="129"/>
      <c r="T108" s="128"/>
      <c r="U108" s="129"/>
      <c r="V108" s="128"/>
      <c r="W108" s="129"/>
      <c r="X108" s="128"/>
      <c r="Y108" s="129"/>
      <c r="Z108" s="128"/>
      <c r="AA108" s="129"/>
      <c r="AB108" s="128"/>
      <c r="AC108" s="129"/>
      <c r="AD108" s="128"/>
      <c r="AE108" s="129"/>
      <c r="AF108" s="131"/>
      <c r="AG108" s="142"/>
      <c r="AH108" s="111"/>
      <c r="AI108" s="111"/>
      <c r="AJ108" s="112"/>
    </row>
    <row r="109" spans="2:36" s="141" customFormat="1" ht="21" customHeight="1">
      <c r="B109" s="447" t="s">
        <v>625</v>
      </c>
      <c r="C109" s="351">
        <v>2012250010138</v>
      </c>
      <c r="D109" s="911"/>
      <c r="E109" s="318" t="s">
        <v>504</v>
      </c>
      <c r="F109" s="333"/>
      <c r="G109" s="914"/>
      <c r="H109" s="758" t="s">
        <v>617</v>
      </c>
      <c r="I109" s="761" t="s">
        <v>56</v>
      </c>
      <c r="J109" s="589">
        <v>0</v>
      </c>
      <c r="K109" s="595">
        <v>1</v>
      </c>
      <c r="L109" s="595">
        <v>1</v>
      </c>
      <c r="M109" s="595"/>
      <c r="N109" s="745"/>
      <c r="O109" s="871">
        <v>0</v>
      </c>
      <c r="P109" s="363"/>
      <c r="Q109" s="363">
        <v>0</v>
      </c>
      <c r="R109" s="348"/>
      <c r="S109" s="348">
        <v>0</v>
      </c>
      <c r="T109" s="348"/>
      <c r="U109" s="348">
        <v>0</v>
      </c>
      <c r="V109" s="348"/>
      <c r="W109" s="348">
        <v>0</v>
      </c>
      <c r="X109" s="348"/>
      <c r="Y109" s="348">
        <v>0</v>
      </c>
      <c r="Z109" s="348"/>
      <c r="AA109" s="348">
        <v>0</v>
      </c>
      <c r="AB109" s="348"/>
      <c r="AC109" s="348">
        <v>0</v>
      </c>
      <c r="AD109" s="348"/>
      <c r="AE109" s="384">
        <f>+O109+Q109</f>
        <v>0</v>
      </c>
      <c r="AF109" s="384"/>
      <c r="AG109" s="748" t="s">
        <v>618</v>
      </c>
      <c r="AH109" s="306"/>
      <c r="AI109" s="306"/>
      <c r="AJ109" s="277" t="s">
        <v>76</v>
      </c>
    </row>
    <row r="110" spans="2:36" s="141" customFormat="1" ht="17.25" customHeight="1">
      <c r="B110" s="448"/>
      <c r="C110" s="282"/>
      <c r="D110" s="912"/>
      <c r="E110" s="280"/>
      <c r="F110" s="334"/>
      <c r="G110" s="915"/>
      <c r="H110" s="759"/>
      <c r="I110" s="762"/>
      <c r="J110" s="590"/>
      <c r="K110" s="596"/>
      <c r="L110" s="596"/>
      <c r="M110" s="596"/>
      <c r="N110" s="746"/>
      <c r="O110" s="871"/>
      <c r="P110" s="363"/>
      <c r="Q110" s="363"/>
      <c r="R110" s="348"/>
      <c r="S110" s="348"/>
      <c r="T110" s="348"/>
      <c r="U110" s="348"/>
      <c r="V110" s="348"/>
      <c r="W110" s="348"/>
      <c r="X110" s="348"/>
      <c r="Y110" s="348"/>
      <c r="Z110" s="348"/>
      <c r="AA110" s="348"/>
      <c r="AB110" s="348"/>
      <c r="AC110" s="348"/>
      <c r="AD110" s="348"/>
      <c r="AE110" s="299"/>
      <c r="AF110" s="299"/>
      <c r="AG110" s="748"/>
      <c r="AH110" s="307"/>
      <c r="AI110" s="307"/>
      <c r="AJ110" s="278"/>
    </row>
    <row r="111" spans="2:36" s="141" customFormat="1" ht="24.75" customHeight="1">
      <c r="B111" s="448"/>
      <c r="C111" s="282"/>
      <c r="D111" s="912"/>
      <c r="E111" s="280"/>
      <c r="F111" s="334"/>
      <c r="G111" s="915"/>
      <c r="H111" s="759"/>
      <c r="I111" s="762"/>
      <c r="J111" s="590"/>
      <c r="K111" s="596"/>
      <c r="L111" s="596"/>
      <c r="M111" s="596"/>
      <c r="N111" s="746"/>
      <c r="O111" s="871"/>
      <c r="P111" s="363"/>
      <c r="Q111" s="363"/>
      <c r="R111" s="348"/>
      <c r="S111" s="348"/>
      <c r="T111" s="348"/>
      <c r="U111" s="348"/>
      <c r="V111" s="348"/>
      <c r="W111" s="348"/>
      <c r="X111" s="348"/>
      <c r="Y111" s="348"/>
      <c r="Z111" s="348"/>
      <c r="AA111" s="348"/>
      <c r="AB111" s="348"/>
      <c r="AC111" s="348"/>
      <c r="AD111" s="348"/>
      <c r="AE111" s="299"/>
      <c r="AF111" s="299"/>
      <c r="AG111" s="748"/>
      <c r="AH111" s="307"/>
      <c r="AI111" s="307"/>
      <c r="AJ111" s="278"/>
    </row>
    <row r="112" spans="2:36" s="141" customFormat="1" ht="20.25" customHeight="1" thickBot="1">
      <c r="B112" s="449"/>
      <c r="C112" s="283"/>
      <c r="D112" s="913"/>
      <c r="E112" s="281"/>
      <c r="F112" s="335"/>
      <c r="G112" s="916"/>
      <c r="H112" s="760"/>
      <c r="I112" s="763"/>
      <c r="J112" s="591"/>
      <c r="K112" s="597"/>
      <c r="L112" s="597"/>
      <c r="M112" s="597"/>
      <c r="N112" s="747"/>
      <c r="O112" s="872"/>
      <c r="P112" s="364"/>
      <c r="Q112" s="364"/>
      <c r="R112" s="349"/>
      <c r="S112" s="349"/>
      <c r="T112" s="349"/>
      <c r="U112" s="349"/>
      <c r="V112" s="349"/>
      <c r="W112" s="349"/>
      <c r="X112" s="349"/>
      <c r="Y112" s="349"/>
      <c r="Z112" s="349"/>
      <c r="AA112" s="349"/>
      <c r="AB112" s="349"/>
      <c r="AC112" s="349"/>
      <c r="AD112" s="349"/>
      <c r="AE112" s="300"/>
      <c r="AF112" s="300"/>
      <c r="AG112" s="749"/>
      <c r="AH112" s="308"/>
      <c r="AI112" s="308"/>
      <c r="AJ112" s="279"/>
    </row>
    <row r="113" spans="2:36" s="141" customFormat="1" ht="15.75" thickBot="1">
      <c r="B113" s="414"/>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6"/>
    </row>
    <row r="114" spans="2:36" s="141" customFormat="1" ht="34.5" thickBot="1">
      <c r="B114" s="15" t="s">
        <v>13</v>
      </c>
      <c r="C114" s="16" t="s">
        <v>31</v>
      </c>
      <c r="D114" s="16" t="s">
        <v>14</v>
      </c>
      <c r="E114" s="16" t="s">
        <v>30</v>
      </c>
      <c r="F114" s="17" t="s">
        <v>28</v>
      </c>
      <c r="G114" s="17" t="s">
        <v>29</v>
      </c>
      <c r="H114" s="76" t="s">
        <v>17</v>
      </c>
      <c r="I114" s="77" t="s">
        <v>32</v>
      </c>
      <c r="J114" s="18"/>
      <c r="K114" s="52"/>
      <c r="L114" s="42"/>
      <c r="M114" s="43"/>
      <c r="N114" s="44"/>
      <c r="O114" s="127"/>
      <c r="P114" s="128"/>
      <c r="Q114" s="129"/>
      <c r="R114" s="128"/>
      <c r="S114" s="129"/>
      <c r="T114" s="128"/>
      <c r="U114" s="129"/>
      <c r="V114" s="128"/>
      <c r="W114" s="129"/>
      <c r="X114" s="128"/>
      <c r="Y114" s="129"/>
      <c r="Z114" s="128"/>
      <c r="AA114" s="129"/>
      <c r="AB114" s="128"/>
      <c r="AC114" s="129"/>
      <c r="AD114" s="128"/>
      <c r="AE114" s="129"/>
      <c r="AF114" s="131"/>
      <c r="AG114" s="142"/>
      <c r="AH114" s="111"/>
      <c r="AI114" s="111"/>
      <c r="AJ114" s="112"/>
    </row>
    <row r="115" spans="2:36" s="141" customFormat="1" ht="15">
      <c r="B115" s="312"/>
      <c r="C115" s="71"/>
      <c r="D115" s="542"/>
      <c r="E115" s="542"/>
      <c r="F115" s="342"/>
      <c r="G115" s="318"/>
      <c r="H115" s="750"/>
      <c r="I115" s="753"/>
      <c r="J115" s="586"/>
      <c r="K115" s="547"/>
      <c r="L115" s="547"/>
      <c r="M115" s="547"/>
      <c r="N115" s="562"/>
      <c r="O115" s="393"/>
      <c r="P115" s="310"/>
      <c r="Q115" s="363"/>
      <c r="R115" s="310"/>
      <c r="S115" s="310"/>
      <c r="T115" s="310"/>
      <c r="U115" s="310"/>
      <c r="V115" s="310"/>
      <c r="W115" s="310"/>
      <c r="X115" s="310"/>
      <c r="Y115" s="310"/>
      <c r="Z115" s="310"/>
      <c r="AA115" s="310"/>
      <c r="AB115" s="310"/>
      <c r="AC115" s="310"/>
      <c r="AD115" s="310"/>
      <c r="AE115" s="384"/>
      <c r="AF115" s="384"/>
      <c r="AG115" s="583"/>
      <c r="AH115" s="387"/>
      <c r="AI115" s="387"/>
      <c r="AJ115" s="709"/>
    </row>
    <row r="116" spans="2:36" s="141" customFormat="1" ht="15">
      <c r="B116" s="313"/>
      <c r="C116" s="72"/>
      <c r="D116" s="395"/>
      <c r="E116" s="395"/>
      <c r="F116" s="284"/>
      <c r="G116" s="280"/>
      <c r="H116" s="751"/>
      <c r="I116" s="754"/>
      <c r="J116" s="587"/>
      <c r="K116" s="548"/>
      <c r="L116" s="560"/>
      <c r="M116" s="548"/>
      <c r="N116" s="563"/>
      <c r="O116" s="393"/>
      <c r="P116" s="310"/>
      <c r="Q116" s="363"/>
      <c r="R116" s="310"/>
      <c r="S116" s="310"/>
      <c r="T116" s="310"/>
      <c r="U116" s="310"/>
      <c r="V116" s="310"/>
      <c r="W116" s="310"/>
      <c r="X116" s="310"/>
      <c r="Y116" s="310"/>
      <c r="Z116" s="310"/>
      <c r="AA116" s="310"/>
      <c r="AB116" s="310"/>
      <c r="AC116" s="310"/>
      <c r="AD116" s="310"/>
      <c r="AE116" s="668"/>
      <c r="AF116" s="668"/>
      <c r="AG116" s="583"/>
      <c r="AH116" s="388"/>
      <c r="AI116" s="388"/>
      <c r="AJ116" s="666"/>
    </row>
    <row r="117" spans="2:36" s="141" customFormat="1" ht="15.75" thickBot="1">
      <c r="B117" s="314"/>
      <c r="C117" s="73"/>
      <c r="D117" s="396"/>
      <c r="E117" s="396"/>
      <c r="F117" s="285"/>
      <c r="G117" s="281"/>
      <c r="H117" s="752"/>
      <c r="I117" s="755"/>
      <c r="J117" s="588"/>
      <c r="K117" s="549"/>
      <c r="L117" s="561"/>
      <c r="M117" s="549"/>
      <c r="N117" s="564"/>
      <c r="O117" s="394"/>
      <c r="P117" s="311"/>
      <c r="Q117" s="364"/>
      <c r="R117" s="311"/>
      <c r="S117" s="311"/>
      <c r="T117" s="311"/>
      <c r="U117" s="311"/>
      <c r="V117" s="311"/>
      <c r="W117" s="311"/>
      <c r="X117" s="311"/>
      <c r="Y117" s="311"/>
      <c r="Z117" s="311"/>
      <c r="AA117" s="311"/>
      <c r="AB117" s="311"/>
      <c r="AC117" s="311"/>
      <c r="AD117" s="311"/>
      <c r="AE117" s="669"/>
      <c r="AF117" s="669"/>
      <c r="AG117" s="584"/>
      <c r="AH117" s="389"/>
      <c r="AI117" s="389"/>
      <c r="AJ117" s="667"/>
    </row>
    <row r="118" spans="2:33" s="141" customFormat="1" ht="15">
      <c r="B118" s="63"/>
      <c r="C118" s="63"/>
      <c r="H118" s="64"/>
      <c r="I118" s="64"/>
      <c r="J118" s="64"/>
      <c r="AG118" s="65"/>
    </row>
    <row r="119" spans="2:33" s="141" customFormat="1" ht="15">
      <c r="B119" s="63"/>
      <c r="C119" s="63"/>
      <c r="H119" s="64"/>
      <c r="I119" s="64"/>
      <c r="J119" s="64"/>
      <c r="AG119" s="65"/>
    </row>
    <row r="120" spans="2:33" s="141" customFormat="1" ht="15">
      <c r="B120" s="63"/>
      <c r="C120" s="63"/>
      <c r="H120" s="64"/>
      <c r="I120" s="64"/>
      <c r="J120" s="64"/>
      <c r="AG120" s="65"/>
    </row>
    <row r="121" spans="2:33" s="141" customFormat="1" ht="15">
      <c r="B121" s="63"/>
      <c r="C121" s="63"/>
      <c r="H121" s="64"/>
      <c r="I121" s="64"/>
      <c r="J121" s="64"/>
      <c r="AG121" s="65"/>
    </row>
    <row r="122" spans="2:33" s="141" customFormat="1" ht="15">
      <c r="B122" s="63"/>
      <c r="C122" s="63"/>
      <c r="H122" s="64"/>
      <c r="I122" s="64"/>
      <c r="J122" s="64"/>
      <c r="AG122" s="65"/>
    </row>
    <row r="123" spans="2:33" s="141" customFormat="1" ht="15">
      <c r="B123" s="63"/>
      <c r="C123" s="63"/>
      <c r="H123" s="64"/>
      <c r="I123" s="64"/>
      <c r="J123" s="64"/>
      <c r="AG123" s="65"/>
    </row>
    <row r="124" spans="2:33" s="141" customFormat="1" ht="15">
      <c r="B124" s="63"/>
      <c r="C124" s="63"/>
      <c r="H124" s="64"/>
      <c r="I124" s="64"/>
      <c r="J124" s="64"/>
      <c r="AG124" s="65"/>
    </row>
    <row r="125" spans="2:33" s="141" customFormat="1" ht="15">
      <c r="B125" s="63"/>
      <c r="C125" s="63"/>
      <c r="H125" s="64"/>
      <c r="I125" s="64"/>
      <c r="J125" s="64"/>
      <c r="AG125" s="65"/>
    </row>
    <row r="126" spans="2:33" s="141" customFormat="1" ht="15">
      <c r="B126" s="63"/>
      <c r="C126" s="63"/>
      <c r="H126" s="64"/>
      <c r="I126" s="64"/>
      <c r="J126" s="64"/>
      <c r="AG126" s="65"/>
    </row>
    <row r="127" spans="2:33" s="141" customFormat="1" ht="15">
      <c r="B127" s="63"/>
      <c r="C127" s="63"/>
      <c r="H127" s="64"/>
      <c r="I127" s="64"/>
      <c r="J127" s="64"/>
      <c r="AG127" s="65"/>
    </row>
    <row r="128" spans="2:33" s="141" customFormat="1" ht="15">
      <c r="B128" s="63"/>
      <c r="C128" s="63"/>
      <c r="H128" s="64"/>
      <c r="I128" s="64"/>
      <c r="J128" s="64"/>
      <c r="AG128" s="65"/>
    </row>
    <row r="129" spans="2:33" s="141" customFormat="1" ht="15">
      <c r="B129" s="63"/>
      <c r="C129" s="63"/>
      <c r="H129" s="64"/>
      <c r="I129" s="64"/>
      <c r="J129" s="64"/>
      <c r="AG129" s="65"/>
    </row>
    <row r="130" spans="2:33" s="141" customFormat="1" ht="15">
      <c r="B130" s="63"/>
      <c r="C130" s="63"/>
      <c r="H130" s="64"/>
      <c r="I130" s="64"/>
      <c r="J130" s="64"/>
      <c r="AG130" s="65"/>
    </row>
    <row r="131" spans="2:33" s="141" customFormat="1" ht="15">
      <c r="B131" s="63"/>
      <c r="C131" s="63"/>
      <c r="H131" s="64"/>
      <c r="I131" s="64"/>
      <c r="J131" s="64"/>
      <c r="AG131" s="65"/>
    </row>
    <row r="132" spans="2:33" s="141" customFormat="1" ht="15">
      <c r="B132" s="63"/>
      <c r="C132" s="63"/>
      <c r="H132" s="64"/>
      <c r="I132" s="64"/>
      <c r="J132" s="64"/>
      <c r="AG132" s="65"/>
    </row>
    <row r="133" spans="2:33" s="141" customFormat="1" ht="15">
      <c r="B133" s="63"/>
      <c r="C133" s="63"/>
      <c r="H133" s="64"/>
      <c r="I133" s="64"/>
      <c r="J133" s="64"/>
      <c r="AG133" s="65"/>
    </row>
    <row r="134" spans="2:33" s="141" customFormat="1" ht="15">
      <c r="B134" s="63"/>
      <c r="C134" s="63"/>
      <c r="H134" s="64"/>
      <c r="I134" s="64"/>
      <c r="J134" s="64"/>
      <c r="AG134" s="65"/>
    </row>
    <row r="135" spans="2:33" s="141" customFormat="1" ht="15">
      <c r="B135" s="63"/>
      <c r="C135" s="63"/>
      <c r="H135" s="64"/>
      <c r="I135" s="64"/>
      <c r="J135" s="64"/>
      <c r="AG135" s="65"/>
    </row>
    <row r="136" spans="2:33" s="141" customFormat="1" ht="15">
      <c r="B136" s="63"/>
      <c r="C136" s="63"/>
      <c r="H136" s="64"/>
      <c r="I136" s="64"/>
      <c r="J136" s="64"/>
      <c r="AG136" s="65"/>
    </row>
    <row r="137" spans="2:33" s="141" customFormat="1" ht="15">
      <c r="B137" s="63"/>
      <c r="C137" s="63"/>
      <c r="H137" s="64"/>
      <c r="I137" s="64"/>
      <c r="J137" s="64"/>
      <c r="AG137" s="65"/>
    </row>
    <row r="138" spans="2:33" s="141" customFormat="1" ht="15">
      <c r="B138" s="63"/>
      <c r="C138" s="63"/>
      <c r="H138" s="64"/>
      <c r="I138" s="64"/>
      <c r="J138" s="64"/>
      <c r="AG138" s="65"/>
    </row>
    <row r="139" spans="2:33" s="141" customFormat="1" ht="15">
      <c r="B139" s="63"/>
      <c r="C139" s="63"/>
      <c r="H139" s="64"/>
      <c r="I139" s="64"/>
      <c r="J139" s="64"/>
      <c r="AG139" s="65"/>
    </row>
    <row r="140" spans="2:33" s="141" customFormat="1" ht="15">
      <c r="B140" s="63"/>
      <c r="C140" s="63"/>
      <c r="H140" s="64"/>
      <c r="I140" s="64"/>
      <c r="J140" s="64"/>
      <c r="AG140" s="65"/>
    </row>
    <row r="141" spans="2:33" s="141" customFormat="1" ht="15">
      <c r="B141" s="63"/>
      <c r="C141" s="63"/>
      <c r="H141" s="64"/>
      <c r="I141" s="64"/>
      <c r="J141" s="64"/>
      <c r="AG141" s="65"/>
    </row>
    <row r="142" spans="2:33" s="141" customFormat="1" ht="15">
      <c r="B142" s="63"/>
      <c r="C142" s="63"/>
      <c r="H142" s="64"/>
      <c r="I142" s="64"/>
      <c r="J142" s="64"/>
      <c r="AG142" s="65"/>
    </row>
    <row r="143" spans="2:33" s="141" customFormat="1" ht="15">
      <c r="B143" s="63"/>
      <c r="C143" s="63"/>
      <c r="H143" s="64"/>
      <c r="I143" s="64"/>
      <c r="J143" s="64"/>
      <c r="AG143" s="65"/>
    </row>
    <row r="144" spans="2:33" s="141" customFormat="1" ht="15">
      <c r="B144" s="63"/>
      <c r="C144" s="63"/>
      <c r="H144" s="64"/>
      <c r="I144" s="64"/>
      <c r="J144" s="64"/>
      <c r="AG144" s="65"/>
    </row>
    <row r="145" spans="2:33" s="141" customFormat="1" ht="15">
      <c r="B145" s="63"/>
      <c r="C145" s="63"/>
      <c r="H145" s="64"/>
      <c r="I145" s="64"/>
      <c r="J145" s="64"/>
      <c r="AG145" s="65"/>
    </row>
    <row r="146" ht="15.75" thickBot="1"/>
    <row r="147" spans="2:36" ht="15">
      <c r="B147" s="352" t="s">
        <v>37</v>
      </c>
      <c r="C147" s="353"/>
      <c r="D147" s="353"/>
      <c r="E147" s="353"/>
      <c r="F147" s="353"/>
      <c r="G147" s="353"/>
      <c r="H147" s="353"/>
      <c r="I147" s="353"/>
      <c r="J147" s="353"/>
      <c r="K147" s="353"/>
      <c r="L147" s="353"/>
      <c r="M147" s="353"/>
      <c r="N147" s="353"/>
      <c r="O147" s="353"/>
      <c r="P147" s="353"/>
      <c r="Q147" s="353"/>
      <c r="R147" s="353"/>
      <c r="S147" s="353"/>
      <c r="T147" s="353"/>
      <c r="U147" s="353"/>
      <c r="V147" s="353"/>
      <c r="W147" s="353"/>
      <c r="X147" s="353"/>
      <c r="Y147" s="353"/>
      <c r="Z147" s="353"/>
      <c r="AA147" s="353"/>
      <c r="AB147" s="353"/>
      <c r="AC147" s="353"/>
      <c r="AD147" s="353"/>
      <c r="AE147" s="353"/>
      <c r="AF147" s="353"/>
      <c r="AG147" s="353"/>
      <c r="AH147" s="353"/>
      <c r="AI147" s="353"/>
      <c r="AJ147" s="354"/>
    </row>
    <row r="148" spans="2:36" ht="15.75" thickBot="1">
      <c r="B148" s="355" t="s">
        <v>636</v>
      </c>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c r="AH148" s="356"/>
      <c r="AI148" s="356"/>
      <c r="AJ148" s="357"/>
    </row>
    <row r="149" spans="2:36" ht="15">
      <c r="B149" s="527" t="s">
        <v>38</v>
      </c>
      <c r="C149" s="528"/>
      <c r="D149" s="528"/>
      <c r="E149" s="528"/>
      <c r="F149" s="528"/>
      <c r="G149" s="528"/>
      <c r="H149" s="529"/>
      <c r="I149" s="520" t="s">
        <v>39</v>
      </c>
      <c r="J149" s="521"/>
      <c r="K149" s="521"/>
      <c r="L149" s="521"/>
      <c r="M149" s="521"/>
      <c r="N149" s="521"/>
      <c r="O149" s="521"/>
      <c r="P149" s="521"/>
      <c r="Q149" s="521"/>
      <c r="R149" s="521"/>
      <c r="S149" s="521"/>
      <c r="T149" s="522"/>
      <c r="U149" s="520" t="s">
        <v>18</v>
      </c>
      <c r="V149" s="523"/>
      <c r="W149" s="523"/>
      <c r="X149" s="523"/>
      <c r="Y149" s="523"/>
      <c r="Z149" s="523"/>
      <c r="AA149" s="523"/>
      <c r="AB149" s="523"/>
      <c r="AC149" s="523"/>
      <c r="AD149" s="523"/>
      <c r="AE149" s="523"/>
      <c r="AF149" s="523"/>
      <c r="AG149" s="523"/>
      <c r="AH149" s="523"/>
      <c r="AI149" s="523"/>
      <c r="AJ149" s="524"/>
    </row>
    <row r="150" spans="2:36" ht="57" customHeight="1" thickBot="1">
      <c r="B150" s="497" t="s">
        <v>47</v>
      </c>
      <c r="C150" s="498"/>
      <c r="D150" s="499"/>
      <c r="E150" s="4"/>
      <c r="F150" s="500" t="s">
        <v>41</v>
      </c>
      <c r="G150" s="500"/>
      <c r="H150" s="500"/>
      <c r="I150" s="500"/>
      <c r="J150" s="500"/>
      <c r="K150" s="500"/>
      <c r="L150" s="500"/>
      <c r="M150" s="500"/>
      <c r="N150" s="501"/>
      <c r="O150" s="502" t="s">
        <v>0</v>
      </c>
      <c r="P150" s="503"/>
      <c r="Q150" s="503"/>
      <c r="R150" s="503"/>
      <c r="S150" s="503"/>
      <c r="T150" s="503"/>
      <c r="U150" s="503"/>
      <c r="V150" s="503"/>
      <c r="W150" s="503"/>
      <c r="X150" s="503"/>
      <c r="Y150" s="503"/>
      <c r="Z150" s="503"/>
      <c r="AA150" s="503"/>
      <c r="AB150" s="503"/>
      <c r="AC150" s="503"/>
      <c r="AD150" s="503"/>
      <c r="AE150" s="503"/>
      <c r="AF150" s="504"/>
      <c r="AG150" s="530" t="s">
        <v>1</v>
      </c>
      <c r="AH150" s="531"/>
      <c r="AI150" s="531"/>
      <c r="AJ150" s="532"/>
    </row>
    <row r="151" spans="2:36" ht="28.5" customHeight="1">
      <c r="B151" s="454" t="s">
        <v>19</v>
      </c>
      <c r="C151" s="456" t="s">
        <v>2</v>
      </c>
      <c r="D151" s="457"/>
      <c r="E151" s="457"/>
      <c r="F151" s="457"/>
      <c r="G151" s="457"/>
      <c r="H151" s="457"/>
      <c r="I151" s="460" t="s">
        <v>3</v>
      </c>
      <c r="J151" s="462" t="s">
        <v>20</v>
      </c>
      <c r="K151" s="462" t="s">
        <v>4</v>
      </c>
      <c r="L151" s="469" t="s">
        <v>638</v>
      </c>
      <c r="M151" s="437" t="s">
        <v>21</v>
      </c>
      <c r="N151" s="466" t="s">
        <v>22</v>
      </c>
      <c r="O151" s="468" t="s">
        <v>33</v>
      </c>
      <c r="P151" s="380"/>
      <c r="Q151" s="379" t="s">
        <v>34</v>
      </c>
      <c r="R151" s="380"/>
      <c r="S151" s="379" t="s">
        <v>35</v>
      </c>
      <c r="T151" s="380"/>
      <c r="U151" s="379" t="s">
        <v>7</v>
      </c>
      <c r="V151" s="380"/>
      <c r="W151" s="379" t="s">
        <v>6</v>
      </c>
      <c r="X151" s="380"/>
      <c r="Y151" s="379" t="s">
        <v>36</v>
      </c>
      <c r="Z151" s="380"/>
      <c r="AA151" s="379" t="s">
        <v>5</v>
      </c>
      <c r="AB151" s="380"/>
      <c r="AC151" s="379" t="s">
        <v>8</v>
      </c>
      <c r="AD151" s="380"/>
      <c r="AE151" s="379" t="s">
        <v>9</v>
      </c>
      <c r="AF151" s="434"/>
      <c r="AG151" s="435" t="s">
        <v>10</v>
      </c>
      <c r="AH151" s="432" t="s">
        <v>11</v>
      </c>
      <c r="AI151" s="464" t="s">
        <v>12</v>
      </c>
      <c r="AJ151" s="439" t="s">
        <v>23</v>
      </c>
    </row>
    <row r="152" spans="2:36" ht="84" customHeight="1" thickBot="1">
      <c r="B152" s="455"/>
      <c r="C152" s="458"/>
      <c r="D152" s="459"/>
      <c r="E152" s="459"/>
      <c r="F152" s="459"/>
      <c r="G152" s="459"/>
      <c r="H152" s="459"/>
      <c r="I152" s="461"/>
      <c r="J152" s="463" t="s">
        <v>20</v>
      </c>
      <c r="K152" s="463"/>
      <c r="L152" s="470"/>
      <c r="M152" s="438"/>
      <c r="N152" s="467"/>
      <c r="O152" s="5" t="s">
        <v>24</v>
      </c>
      <c r="P152" s="69" t="s">
        <v>25</v>
      </c>
      <c r="Q152" s="6" t="s">
        <v>24</v>
      </c>
      <c r="R152" s="69" t="s">
        <v>25</v>
      </c>
      <c r="S152" s="6" t="s">
        <v>24</v>
      </c>
      <c r="T152" s="69" t="s">
        <v>25</v>
      </c>
      <c r="U152" s="6" t="s">
        <v>24</v>
      </c>
      <c r="V152" s="69" t="s">
        <v>25</v>
      </c>
      <c r="W152" s="6" t="s">
        <v>24</v>
      </c>
      <c r="X152" s="69" t="s">
        <v>25</v>
      </c>
      <c r="Y152" s="6" t="s">
        <v>24</v>
      </c>
      <c r="Z152" s="69" t="s">
        <v>25</v>
      </c>
      <c r="AA152" s="6" t="s">
        <v>24</v>
      </c>
      <c r="AB152" s="69" t="s">
        <v>26</v>
      </c>
      <c r="AC152" s="6" t="s">
        <v>24</v>
      </c>
      <c r="AD152" s="69" t="s">
        <v>26</v>
      </c>
      <c r="AE152" s="6" t="s">
        <v>24</v>
      </c>
      <c r="AF152" s="70" t="s">
        <v>26</v>
      </c>
      <c r="AG152" s="436"/>
      <c r="AH152" s="433"/>
      <c r="AI152" s="465"/>
      <c r="AJ152" s="440"/>
    </row>
    <row r="153" spans="2:36" ht="87" customHeight="1" thickBot="1">
      <c r="B153" s="7" t="s">
        <v>68</v>
      </c>
      <c r="C153" s="441" t="s">
        <v>59</v>
      </c>
      <c r="D153" s="442"/>
      <c r="E153" s="442"/>
      <c r="F153" s="442"/>
      <c r="G153" s="442"/>
      <c r="H153" s="443"/>
      <c r="I153" s="74" t="s">
        <v>60</v>
      </c>
      <c r="J153" s="82">
        <v>0.07</v>
      </c>
      <c r="K153" s="82">
        <v>0.05</v>
      </c>
      <c r="L153" s="83">
        <v>0.055</v>
      </c>
      <c r="M153" s="83"/>
      <c r="N153" s="83"/>
      <c r="O153" s="9">
        <v>0</v>
      </c>
      <c r="P153" s="10">
        <f>+P156+P158</f>
        <v>0</v>
      </c>
      <c r="Q153" s="10">
        <f>+Q156+Q162+Q168</f>
        <v>97132</v>
      </c>
      <c r="R153" s="10">
        <v>0</v>
      </c>
      <c r="S153" s="10">
        <v>0</v>
      </c>
      <c r="T153" s="10">
        <f aca="true" t="shared" si="3" ref="T153:Z153">T155+T161+T167</f>
        <v>0</v>
      </c>
      <c r="U153" s="10">
        <f t="shared" si="3"/>
        <v>0</v>
      </c>
      <c r="V153" s="10">
        <f t="shared" si="3"/>
        <v>0</v>
      </c>
      <c r="W153" s="10">
        <f t="shared" si="3"/>
        <v>0</v>
      </c>
      <c r="X153" s="10">
        <f t="shared" si="3"/>
        <v>0</v>
      </c>
      <c r="Y153" s="10">
        <f>+Y168</f>
        <v>1000000</v>
      </c>
      <c r="Z153" s="10">
        <f t="shared" si="3"/>
        <v>0</v>
      </c>
      <c r="AA153" s="10">
        <v>0</v>
      </c>
      <c r="AB153" s="10">
        <f>AB155+AB161+AB167</f>
        <v>0</v>
      </c>
      <c r="AC153" s="10">
        <f>+AC156+AC158+AC162+AC168</f>
        <v>1000000</v>
      </c>
      <c r="AD153" s="10">
        <f>AD155+AD161+AD167</f>
        <v>0</v>
      </c>
      <c r="AE153" s="10">
        <f>+AC153+AA153+Y153+W153+U153+S153+Q153+O153</f>
        <v>2097132</v>
      </c>
      <c r="AF153" s="11">
        <f>+AD153+AB153+Z153+X153+V153+T153+R153+P153</f>
        <v>0</v>
      </c>
      <c r="AG153" s="13" t="s">
        <v>450</v>
      </c>
      <c r="AH153" s="13"/>
      <c r="AI153" s="13"/>
      <c r="AJ153" s="14"/>
    </row>
    <row r="154" spans="2:36" ht="15.75" thickBot="1">
      <c r="B154" s="444"/>
      <c r="C154" s="445"/>
      <c r="D154" s="445"/>
      <c r="E154" s="445"/>
      <c r="F154" s="445"/>
      <c r="G154" s="445"/>
      <c r="H154" s="445"/>
      <c r="I154" s="445"/>
      <c r="J154" s="445"/>
      <c r="K154" s="445"/>
      <c r="L154" s="445"/>
      <c r="M154" s="445"/>
      <c r="N154" s="445"/>
      <c r="O154" s="445"/>
      <c r="P154" s="445"/>
      <c r="Q154" s="445"/>
      <c r="R154" s="445"/>
      <c r="S154" s="445"/>
      <c r="T154" s="445"/>
      <c r="U154" s="445"/>
      <c r="V154" s="445"/>
      <c r="W154" s="445"/>
      <c r="X154" s="445"/>
      <c r="Y154" s="445"/>
      <c r="Z154" s="445"/>
      <c r="AA154" s="445"/>
      <c r="AB154" s="445"/>
      <c r="AC154" s="445"/>
      <c r="AD154" s="445"/>
      <c r="AE154" s="445"/>
      <c r="AF154" s="445"/>
      <c r="AG154" s="445"/>
      <c r="AH154" s="445"/>
      <c r="AI154" s="445"/>
      <c r="AJ154" s="446"/>
    </row>
    <row r="155" spans="2:36" ht="34.5" thickBot="1">
      <c r="B155" s="15" t="s">
        <v>13</v>
      </c>
      <c r="C155" s="16" t="s">
        <v>31</v>
      </c>
      <c r="D155" s="16" t="s">
        <v>14</v>
      </c>
      <c r="E155" s="16" t="s">
        <v>27</v>
      </c>
      <c r="F155" s="17" t="s">
        <v>28</v>
      </c>
      <c r="G155" s="17" t="s">
        <v>29</v>
      </c>
      <c r="H155" s="76" t="s">
        <v>15</v>
      </c>
      <c r="I155" s="77" t="s">
        <v>32</v>
      </c>
      <c r="J155" s="101"/>
      <c r="K155" s="101"/>
      <c r="L155" s="78"/>
      <c r="M155" s="78"/>
      <c r="N155" s="79"/>
      <c r="O155" s="127"/>
      <c r="P155" s="128"/>
      <c r="Q155" s="129"/>
      <c r="R155" s="128"/>
      <c r="S155" s="129"/>
      <c r="T155" s="128"/>
      <c r="U155" s="129"/>
      <c r="V155" s="128"/>
      <c r="W155" s="129"/>
      <c r="X155" s="128"/>
      <c r="Y155" s="129"/>
      <c r="Z155" s="128"/>
      <c r="AA155" s="129"/>
      <c r="AB155" s="128"/>
      <c r="AC155" s="129"/>
      <c r="AD155" s="128"/>
      <c r="AE155" s="130"/>
      <c r="AF155" s="131"/>
      <c r="AG155" s="143"/>
      <c r="AH155" s="111"/>
      <c r="AI155" s="111"/>
      <c r="AJ155" s="112"/>
    </row>
    <row r="156" spans="2:36" ht="34.5" customHeight="1">
      <c r="B156" s="312" t="s">
        <v>62</v>
      </c>
      <c r="C156" s="350">
        <v>2012250010042</v>
      </c>
      <c r="D156" s="318"/>
      <c r="E156" s="318" t="s">
        <v>460</v>
      </c>
      <c r="F156" s="333"/>
      <c r="G156" s="343"/>
      <c r="H156" s="319" t="s">
        <v>61</v>
      </c>
      <c r="I156" s="322" t="s">
        <v>63</v>
      </c>
      <c r="J156" s="639">
        <v>0</v>
      </c>
      <c r="K156" s="610">
        <v>9</v>
      </c>
      <c r="L156" s="371">
        <v>3</v>
      </c>
      <c r="M156" s="331"/>
      <c r="N156" s="637"/>
      <c r="O156" s="607">
        <v>0</v>
      </c>
      <c r="P156" s="426"/>
      <c r="Q156" s="298">
        <v>60000</v>
      </c>
      <c r="R156" s="426"/>
      <c r="S156" s="295">
        <v>0</v>
      </c>
      <c r="T156" s="295"/>
      <c r="U156" s="295">
        <v>0</v>
      </c>
      <c r="V156" s="295"/>
      <c r="W156" s="295">
        <v>0</v>
      </c>
      <c r="X156" s="295"/>
      <c r="Y156" s="295">
        <v>0</v>
      </c>
      <c r="Z156" s="295"/>
      <c r="AA156" s="295">
        <v>0</v>
      </c>
      <c r="AB156" s="295"/>
      <c r="AC156" s="295">
        <v>0</v>
      </c>
      <c r="AD156" s="295"/>
      <c r="AE156" s="298">
        <f>+Q156</f>
        <v>60000</v>
      </c>
      <c r="AF156" s="301"/>
      <c r="AG156" s="304" t="s">
        <v>450</v>
      </c>
      <c r="AH156" s="306"/>
      <c r="AI156" s="306"/>
      <c r="AJ156" s="277" t="s">
        <v>77</v>
      </c>
    </row>
    <row r="157" spans="2:36" ht="15">
      <c r="B157" s="313"/>
      <c r="C157" s="316"/>
      <c r="D157" s="481"/>
      <c r="E157" s="280"/>
      <c r="F157" s="635"/>
      <c r="G157" s="636"/>
      <c r="H157" s="320"/>
      <c r="I157" s="323"/>
      <c r="J157" s="639"/>
      <c r="K157" s="610"/>
      <c r="L157" s="331"/>
      <c r="M157" s="331"/>
      <c r="N157" s="637"/>
      <c r="O157" s="605"/>
      <c r="P157" s="427"/>
      <c r="Q157" s="299"/>
      <c r="R157" s="427"/>
      <c r="S157" s="296"/>
      <c r="T157" s="296"/>
      <c r="U157" s="296"/>
      <c r="V157" s="296"/>
      <c r="W157" s="296"/>
      <c r="X157" s="296"/>
      <c r="Y157" s="296"/>
      <c r="Z157" s="296"/>
      <c r="AA157" s="296"/>
      <c r="AB157" s="296"/>
      <c r="AC157" s="296"/>
      <c r="AD157" s="296"/>
      <c r="AE157" s="299"/>
      <c r="AF157" s="302"/>
      <c r="AG157" s="304"/>
      <c r="AH157" s="307"/>
      <c r="AI157" s="307"/>
      <c r="AJ157" s="278"/>
    </row>
    <row r="158" spans="2:36" ht="33.75" customHeight="1">
      <c r="B158" s="313"/>
      <c r="C158" s="316"/>
      <c r="D158" s="337"/>
      <c r="E158" s="280"/>
      <c r="F158" s="603"/>
      <c r="G158" s="336"/>
      <c r="H158" s="320"/>
      <c r="I158" s="323"/>
      <c r="J158" s="639"/>
      <c r="K158" s="610"/>
      <c r="L158" s="331"/>
      <c r="M158" s="331"/>
      <c r="N158" s="637"/>
      <c r="O158" s="605">
        <v>0</v>
      </c>
      <c r="P158" s="427"/>
      <c r="Q158" s="299"/>
      <c r="R158" s="296"/>
      <c r="S158" s="296">
        <v>0</v>
      </c>
      <c r="T158" s="296"/>
      <c r="U158" s="296">
        <v>0</v>
      </c>
      <c r="V158" s="296"/>
      <c r="W158" s="296">
        <v>0</v>
      </c>
      <c r="X158" s="296"/>
      <c r="Y158" s="296">
        <v>0</v>
      </c>
      <c r="Z158" s="296"/>
      <c r="AA158" s="296">
        <v>0</v>
      </c>
      <c r="AB158" s="296"/>
      <c r="AC158" s="296">
        <v>0</v>
      </c>
      <c r="AD158" s="296"/>
      <c r="AE158" s="299"/>
      <c r="AF158" s="302"/>
      <c r="AG158" s="304"/>
      <c r="AH158" s="307"/>
      <c r="AI158" s="307"/>
      <c r="AJ158" s="278"/>
    </row>
    <row r="159" spans="2:36" ht="26.25" customHeight="1" thickBot="1">
      <c r="B159" s="314"/>
      <c r="C159" s="317"/>
      <c r="D159" s="281"/>
      <c r="E159" s="281"/>
      <c r="F159" s="604"/>
      <c r="G159" s="287"/>
      <c r="H159" s="321"/>
      <c r="I159" s="324"/>
      <c r="J159" s="640"/>
      <c r="K159" s="766"/>
      <c r="L159" s="332"/>
      <c r="M159" s="332"/>
      <c r="N159" s="638"/>
      <c r="O159" s="606"/>
      <c r="P159" s="428"/>
      <c r="Q159" s="300"/>
      <c r="R159" s="297"/>
      <c r="S159" s="297"/>
      <c r="T159" s="297"/>
      <c r="U159" s="297"/>
      <c r="V159" s="297"/>
      <c r="W159" s="297"/>
      <c r="X159" s="297"/>
      <c r="Y159" s="297"/>
      <c r="Z159" s="297"/>
      <c r="AA159" s="297"/>
      <c r="AB159" s="297"/>
      <c r="AC159" s="297"/>
      <c r="AD159" s="297"/>
      <c r="AE159" s="300"/>
      <c r="AF159" s="303"/>
      <c r="AG159" s="305"/>
      <c r="AH159" s="308"/>
      <c r="AI159" s="308"/>
      <c r="AJ159" s="279"/>
    </row>
    <row r="160" spans="2:36" ht="15.75" thickBot="1">
      <c r="B160" s="414"/>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5"/>
      <c r="AJ160" s="416"/>
    </row>
    <row r="161" spans="2:36" ht="34.5" thickBot="1">
      <c r="B161" s="132" t="s">
        <v>13</v>
      </c>
      <c r="C161" s="133" t="s">
        <v>31</v>
      </c>
      <c r="D161" s="133" t="s">
        <v>14</v>
      </c>
      <c r="E161" s="133" t="s">
        <v>30</v>
      </c>
      <c r="F161" s="134" t="s">
        <v>28</v>
      </c>
      <c r="G161" s="134" t="s">
        <v>29</v>
      </c>
      <c r="H161" s="144" t="s">
        <v>16</v>
      </c>
      <c r="I161" s="85" t="s">
        <v>32</v>
      </c>
      <c r="J161" s="42"/>
      <c r="K161" s="42"/>
      <c r="L161" s="42"/>
      <c r="M161" s="43"/>
      <c r="N161" s="44"/>
      <c r="O161" s="127"/>
      <c r="P161" s="128"/>
      <c r="Q161" s="129"/>
      <c r="R161" s="128"/>
      <c r="S161" s="129"/>
      <c r="T161" s="128"/>
      <c r="U161" s="129"/>
      <c r="V161" s="128"/>
      <c r="W161" s="129"/>
      <c r="X161" s="128"/>
      <c r="Y161" s="129"/>
      <c r="Z161" s="128"/>
      <c r="AA161" s="129"/>
      <c r="AB161" s="128"/>
      <c r="AC161" s="129"/>
      <c r="AD161" s="128"/>
      <c r="AE161" s="129"/>
      <c r="AF161" s="131"/>
      <c r="AG161" s="142"/>
      <c r="AH161" s="111"/>
      <c r="AI161" s="111"/>
      <c r="AJ161" s="112"/>
    </row>
    <row r="162" spans="2:36" ht="51.75" customHeight="1">
      <c r="B162" s="685" t="s">
        <v>66</v>
      </c>
      <c r="C162" s="316">
        <v>2012250010043</v>
      </c>
      <c r="D162" s="558"/>
      <c r="E162" s="280" t="s">
        <v>73</v>
      </c>
      <c r="F162" s="284"/>
      <c r="G162" s="581"/>
      <c r="H162" s="291" t="s">
        <v>64</v>
      </c>
      <c r="I162" s="291" t="s">
        <v>65</v>
      </c>
      <c r="J162" s="783">
        <v>9</v>
      </c>
      <c r="K162" s="679">
        <v>9</v>
      </c>
      <c r="L162" s="679">
        <v>9</v>
      </c>
      <c r="M162" s="679"/>
      <c r="N162" s="780"/>
      <c r="O162" s="608">
        <v>0</v>
      </c>
      <c r="P162" s="310"/>
      <c r="Q162" s="310">
        <v>37132</v>
      </c>
      <c r="R162" s="310"/>
      <c r="S162" s="310">
        <v>0</v>
      </c>
      <c r="T162" s="310"/>
      <c r="U162" s="310">
        <v>0</v>
      </c>
      <c r="V162" s="310"/>
      <c r="W162" s="310">
        <v>0</v>
      </c>
      <c r="X162" s="310"/>
      <c r="Y162" s="310">
        <v>0</v>
      </c>
      <c r="Z162" s="310"/>
      <c r="AA162" s="310">
        <v>0</v>
      </c>
      <c r="AB162" s="310"/>
      <c r="AC162" s="310">
        <v>0</v>
      </c>
      <c r="AD162" s="310"/>
      <c r="AE162" s="384">
        <f>+Q162</f>
        <v>37132</v>
      </c>
      <c r="AF162" s="384">
        <f>+R162</f>
        <v>0</v>
      </c>
      <c r="AG162" s="385" t="s">
        <v>450</v>
      </c>
      <c r="AH162" s="622"/>
      <c r="AI162" s="623"/>
      <c r="AJ162" s="709" t="s">
        <v>78</v>
      </c>
    </row>
    <row r="163" spans="2:36" ht="31.5" customHeight="1">
      <c r="B163" s="568"/>
      <c r="C163" s="316"/>
      <c r="D163" s="558"/>
      <c r="E163" s="280"/>
      <c r="F163" s="284"/>
      <c r="G163" s="581"/>
      <c r="H163" s="289"/>
      <c r="I163" s="289"/>
      <c r="J163" s="784"/>
      <c r="K163" s="680"/>
      <c r="L163" s="680"/>
      <c r="M163" s="680"/>
      <c r="N163" s="781"/>
      <c r="O163" s="608"/>
      <c r="P163" s="310"/>
      <c r="Q163" s="310"/>
      <c r="R163" s="310"/>
      <c r="S163" s="310"/>
      <c r="T163" s="310"/>
      <c r="U163" s="310"/>
      <c r="V163" s="310"/>
      <c r="W163" s="310"/>
      <c r="X163" s="310"/>
      <c r="Y163" s="310"/>
      <c r="Z163" s="310"/>
      <c r="AA163" s="310"/>
      <c r="AB163" s="310"/>
      <c r="AC163" s="310"/>
      <c r="AD163" s="310"/>
      <c r="AE163" s="299"/>
      <c r="AF163" s="299"/>
      <c r="AG163" s="385"/>
      <c r="AH163" s="488"/>
      <c r="AI163" s="491"/>
      <c r="AJ163" s="666"/>
    </row>
    <row r="164" spans="2:36" ht="33" customHeight="1">
      <c r="B164" s="568"/>
      <c r="C164" s="316"/>
      <c r="D164" s="558"/>
      <c r="E164" s="280"/>
      <c r="F164" s="284"/>
      <c r="G164" s="581"/>
      <c r="H164" s="289"/>
      <c r="I164" s="289"/>
      <c r="J164" s="784"/>
      <c r="K164" s="680"/>
      <c r="L164" s="680"/>
      <c r="M164" s="680"/>
      <c r="N164" s="781"/>
      <c r="O164" s="608"/>
      <c r="P164" s="310"/>
      <c r="Q164" s="310"/>
      <c r="R164" s="310"/>
      <c r="S164" s="310"/>
      <c r="T164" s="310"/>
      <c r="U164" s="310"/>
      <c r="V164" s="310"/>
      <c r="W164" s="310"/>
      <c r="X164" s="310"/>
      <c r="Y164" s="310"/>
      <c r="Z164" s="310"/>
      <c r="AA164" s="310"/>
      <c r="AB164" s="310"/>
      <c r="AC164" s="310"/>
      <c r="AD164" s="310"/>
      <c r="AE164" s="299"/>
      <c r="AF164" s="299"/>
      <c r="AG164" s="385"/>
      <c r="AH164" s="488"/>
      <c r="AI164" s="491"/>
      <c r="AJ164" s="666"/>
    </row>
    <row r="165" spans="2:36" ht="22.5" customHeight="1" thickBot="1">
      <c r="B165" s="569"/>
      <c r="C165" s="317"/>
      <c r="D165" s="559"/>
      <c r="E165" s="281"/>
      <c r="F165" s="285"/>
      <c r="G165" s="582"/>
      <c r="H165" s="290"/>
      <c r="I165" s="290"/>
      <c r="J165" s="785"/>
      <c r="K165" s="681"/>
      <c r="L165" s="681"/>
      <c r="M165" s="681"/>
      <c r="N165" s="782"/>
      <c r="O165" s="609"/>
      <c r="P165" s="311"/>
      <c r="Q165" s="311"/>
      <c r="R165" s="311"/>
      <c r="S165" s="311"/>
      <c r="T165" s="311"/>
      <c r="U165" s="311"/>
      <c r="V165" s="311"/>
      <c r="W165" s="311"/>
      <c r="X165" s="311"/>
      <c r="Y165" s="311"/>
      <c r="Z165" s="311"/>
      <c r="AA165" s="311"/>
      <c r="AB165" s="311"/>
      <c r="AC165" s="311"/>
      <c r="AD165" s="311"/>
      <c r="AE165" s="300"/>
      <c r="AF165" s="300"/>
      <c r="AG165" s="386"/>
      <c r="AH165" s="489"/>
      <c r="AI165" s="492"/>
      <c r="AJ165" s="667"/>
    </row>
    <row r="166" spans="2:36" ht="15.75" thickBot="1">
      <c r="B166" s="414"/>
      <c r="C166" s="415"/>
      <c r="D166" s="415"/>
      <c r="E166" s="415"/>
      <c r="F166" s="415"/>
      <c r="G166" s="415"/>
      <c r="H166" s="415"/>
      <c r="I166" s="415"/>
      <c r="J166" s="415"/>
      <c r="K166" s="415"/>
      <c r="L166" s="415"/>
      <c r="M166" s="415"/>
      <c r="N166" s="415"/>
      <c r="O166" s="415"/>
      <c r="P166" s="415"/>
      <c r="Q166" s="415"/>
      <c r="R166" s="415"/>
      <c r="S166" s="415"/>
      <c r="T166" s="415"/>
      <c r="U166" s="415"/>
      <c r="V166" s="415"/>
      <c r="W166" s="415"/>
      <c r="X166" s="415"/>
      <c r="Y166" s="415"/>
      <c r="Z166" s="415"/>
      <c r="AA166" s="415"/>
      <c r="AB166" s="415"/>
      <c r="AC166" s="415"/>
      <c r="AD166" s="415"/>
      <c r="AE166" s="415"/>
      <c r="AF166" s="415"/>
      <c r="AG166" s="415"/>
      <c r="AH166" s="415"/>
      <c r="AI166" s="415"/>
      <c r="AJ166" s="416"/>
    </row>
    <row r="167" spans="2:36" ht="49.5" customHeight="1" thickBot="1">
      <c r="B167" s="15" t="s">
        <v>13</v>
      </c>
      <c r="C167" s="16" t="s">
        <v>31</v>
      </c>
      <c r="D167" s="16" t="s">
        <v>14</v>
      </c>
      <c r="E167" s="16" t="s">
        <v>30</v>
      </c>
      <c r="F167" s="17" t="s">
        <v>28</v>
      </c>
      <c r="G167" s="17" t="s">
        <v>29</v>
      </c>
      <c r="H167" s="76" t="s">
        <v>17</v>
      </c>
      <c r="I167" s="77" t="s">
        <v>32</v>
      </c>
      <c r="J167" s="104"/>
      <c r="K167" s="52"/>
      <c r="L167" s="42"/>
      <c r="M167" s="43"/>
      <c r="N167" s="44"/>
      <c r="O167" s="127"/>
      <c r="P167" s="128"/>
      <c r="Q167" s="129"/>
      <c r="R167" s="128"/>
      <c r="S167" s="129"/>
      <c r="T167" s="128"/>
      <c r="U167" s="129"/>
      <c r="V167" s="128"/>
      <c r="W167" s="129"/>
      <c r="X167" s="128"/>
      <c r="Y167" s="129"/>
      <c r="Z167" s="128"/>
      <c r="AA167" s="129"/>
      <c r="AB167" s="128"/>
      <c r="AC167" s="129"/>
      <c r="AD167" s="128"/>
      <c r="AE167" s="129"/>
      <c r="AF167" s="131"/>
      <c r="AG167" s="142"/>
      <c r="AH167" s="111"/>
      <c r="AI167" s="111"/>
      <c r="AJ167" s="112"/>
    </row>
    <row r="168" spans="2:36" ht="36" customHeight="1">
      <c r="B168" s="670" t="s">
        <v>521</v>
      </c>
      <c r="C168" s="686">
        <v>2012250010114</v>
      </c>
      <c r="D168" s="318"/>
      <c r="E168" s="318" t="s">
        <v>531</v>
      </c>
      <c r="F168" s="342"/>
      <c r="G168" s="318"/>
      <c r="H168" s="550" t="s">
        <v>523</v>
      </c>
      <c r="I168" s="553" t="s">
        <v>522</v>
      </c>
      <c r="J168" s="547">
        <v>0</v>
      </c>
      <c r="K168" s="740">
        <v>1</v>
      </c>
      <c r="L168" s="740">
        <v>0.4</v>
      </c>
      <c r="M168" s="547"/>
      <c r="N168" s="562"/>
      <c r="O168" s="393">
        <v>0</v>
      </c>
      <c r="P168" s="310"/>
      <c r="Q168" s="363">
        <v>0</v>
      </c>
      <c r="R168" s="310"/>
      <c r="S168" s="310">
        <v>0</v>
      </c>
      <c r="T168" s="310"/>
      <c r="U168" s="310">
        <v>0</v>
      </c>
      <c r="V168" s="310"/>
      <c r="W168" s="310">
        <v>0</v>
      </c>
      <c r="X168" s="310"/>
      <c r="Y168" s="310">
        <v>1000000</v>
      </c>
      <c r="Z168" s="310"/>
      <c r="AA168" s="310">
        <v>0</v>
      </c>
      <c r="AB168" s="310"/>
      <c r="AC168" s="310">
        <v>1000000</v>
      </c>
      <c r="AD168" s="310"/>
      <c r="AE168" s="384">
        <f>+Y168+AC168</f>
        <v>2000000</v>
      </c>
      <c r="AF168" s="384"/>
      <c r="AG168" s="385" t="s">
        <v>450</v>
      </c>
      <c r="AH168" s="387"/>
      <c r="AI168" s="387"/>
      <c r="AJ168" s="709" t="s">
        <v>79</v>
      </c>
    </row>
    <row r="169" spans="2:36" ht="34.5" customHeight="1">
      <c r="B169" s="671"/>
      <c r="C169" s="687"/>
      <c r="D169" s="280"/>
      <c r="E169" s="280"/>
      <c r="F169" s="284"/>
      <c r="G169" s="280"/>
      <c r="H169" s="551"/>
      <c r="I169" s="554"/>
      <c r="J169" s="548"/>
      <c r="K169" s="741"/>
      <c r="L169" s="756"/>
      <c r="M169" s="548"/>
      <c r="N169" s="563"/>
      <c r="O169" s="393"/>
      <c r="P169" s="310"/>
      <c r="Q169" s="363"/>
      <c r="R169" s="310"/>
      <c r="S169" s="310"/>
      <c r="T169" s="310"/>
      <c r="U169" s="310"/>
      <c r="V169" s="310"/>
      <c r="W169" s="310"/>
      <c r="X169" s="310"/>
      <c r="Y169" s="310"/>
      <c r="Z169" s="310"/>
      <c r="AA169" s="310"/>
      <c r="AB169" s="310"/>
      <c r="AC169" s="310"/>
      <c r="AD169" s="310"/>
      <c r="AE169" s="668"/>
      <c r="AF169" s="668"/>
      <c r="AG169" s="385"/>
      <c r="AH169" s="388"/>
      <c r="AI169" s="388"/>
      <c r="AJ169" s="666"/>
    </row>
    <row r="170" spans="2:36" ht="44.25" customHeight="1" thickBot="1">
      <c r="B170" s="672"/>
      <c r="C170" s="688"/>
      <c r="D170" s="281"/>
      <c r="E170" s="281"/>
      <c r="F170" s="285"/>
      <c r="G170" s="281"/>
      <c r="H170" s="552"/>
      <c r="I170" s="555"/>
      <c r="J170" s="549"/>
      <c r="K170" s="742"/>
      <c r="L170" s="757"/>
      <c r="M170" s="549"/>
      <c r="N170" s="564"/>
      <c r="O170" s="394"/>
      <c r="P170" s="311"/>
      <c r="Q170" s="364"/>
      <c r="R170" s="311"/>
      <c r="S170" s="311"/>
      <c r="T170" s="311"/>
      <c r="U170" s="311"/>
      <c r="V170" s="311"/>
      <c r="W170" s="311"/>
      <c r="X170" s="311"/>
      <c r="Y170" s="311"/>
      <c r="Z170" s="311"/>
      <c r="AA170" s="311"/>
      <c r="AB170" s="311"/>
      <c r="AC170" s="311"/>
      <c r="AD170" s="311"/>
      <c r="AE170" s="669"/>
      <c r="AF170" s="669"/>
      <c r="AG170" s="715"/>
      <c r="AH170" s="389"/>
      <c r="AI170" s="389"/>
      <c r="AJ170" s="667"/>
    </row>
    <row r="171" ht="15"/>
    <row r="172" ht="15"/>
    <row r="173" ht="15"/>
    <row r="174" ht="15"/>
    <row r="175" ht="15"/>
    <row r="176" ht="15"/>
    <row r="177" ht="15"/>
    <row r="178" ht="15"/>
    <row r="179" ht="15"/>
    <row r="180" ht="15"/>
    <row r="181" ht="15"/>
    <row r="182" ht="15"/>
    <row r="183" ht="15.75" thickBot="1"/>
    <row r="184" spans="2:36" ht="15">
      <c r="B184" s="352" t="s">
        <v>37</v>
      </c>
      <c r="C184" s="353"/>
      <c r="D184" s="353"/>
      <c r="E184" s="353"/>
      <c r="F184" s="353"/>
      <c r="G184" s="353"/>
      <c r="H184" s="353"/>
      <c r="I184" s="353"/>
      <c r="J184" s="353"/>
      <c r="K184" s="353"/>
      <c r="L184" s="353"/>
      <c r="M184" s="353"/>
      <c r="N184" s="353"/>
      <c r="O184" s="353"/>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4"/>
    </row>
    <row r="185" spans="2:36" ht="15.75" thickBot="1">
      <c r="B185" s="355" t="s">
        <v>636</v>
      </c>
      <c r="C185" s="356"/>
      <c r="D185" s="356"/>
      <c r="E185" s="356"/>
      <c r="F185" s="356"/>
      <c r="G185" s="356"/>
      <c r="H185" s="356"/>
      <c r="I185" s="356"/>
      <c r="J185" s="356"/>
      <c r="K185" s="356"/>
      <c r="L185" s="356"/>
      <c r="M185" s="356"/>
      <c r="N185" s="356"/>
      <c r="O185" s="356"/>
      <c r="P185" s="356"/>
      <c r="Q185" s="356"/>
      <c r="R185" s="356"/>
      <c r="S185" s="356"/>
      <c r="T185" s="356"/>
      <c r="U185" s="356"/>
      <c r="V185" s="356"/>
      <c r="W185" s="356"/>
      <c r="X185" s="356"/>
      <c r="Y185" s="356"/>
      <c r="Z185" s="356"/>
      <c r="AA185" s="356"/>
      <c r="AB185" s="356"/>
      <c r="AC185" s="356"/>
      <c r="AD185" s="356"/>
      <c r="AE185" s="356"/>
      <c r="AF185" s="356"/>
      <c r="AG185" s="356"/>
      <c r="AH185" s="356"/>
      <c r="AI185" s="356"/>
      <c r="AJ185" s="357"/>
    </row>
    <row r="186" spans="2:36" ht="15">
      <c r="B186" s="527" t="s">
        <v>38</v>
      </c>
      <c r="C186" s="528"/>
      <c r="D186" s="528"/>
      <c r="E186" s="528"/>
      <c r="F186" s="528"/>
      <c r="G186" s="528"/>
      <c r="H186" s="529"/>
      <c r="I186" s="520" t="s">
        <v>39</v>
      </c>
      <c r="J186" s="521"/>
      <c r="K186" s="521"/>
      <c r="L186" s="521"/>
      <c r="M186" s="521"/>
      <c r="N186" s="521"/>
      <c r="O186" s="521"/>
      <c r="P186" s="521"/>
      <c r="Q186" s="521"/>
      <c r="R186" s="521"/>
      <c r="S186" s="521"/>
      <c r="T186" s="522"/>
      <c r="U186" s="520" t="s">
        <v>18</v>
      </c>
      <c r="V186" s="523"/>
      <c r="W186" s="523"/>
      <c r="X186" s="523"/>
      <c r="Y186" s="523"/>
      <c r="Z186" s="523"/>
      <c r="AA186" s="523"/>
      <c r="AB186" s="523"/>
      <c r="AC186" s="523"/>
      <c r="AD186" s="523"/>
      <c r="AE186" s="523"/>
      <c r="AF186" s="523"/>
      <c r="AG186" s="523"/>
      <c r="AH186" s="523"/>
      <c r="AI186" s="523"/>
      <c r="AJ186" s="524"/>
    </row>
    <row r="187" spans="2:36" ht="57.75" customHeight="1" thickBot="1">
      <c r="B187" s="497" t="s">
        <v>67</v>
      </c>
      <c r="C187" s="498"/>
      <c r="D187" s="499"/>
      <c r="E187" s="4"/>
      <c r="F187" s="500" t="s">
        <v>41</v>
      </c>
      <c r="G187" s="500"/>
      <c r="H187" s="500"/>
      <c r="I187" s="500"/>
      <c r="J187" s="500"/>
      <c r="K187" s="500"/>
      <c r="L187" s="500"/>
      <c r="M187" s="500"/>
      <c r="N187" s="501"/>
      <c r="O187" s="502" t="s">
        <v>0</v>
      </c>
      <c r="P187" s="503"/>
      <c r="Q187" s="503"/>
      <c r="R187" s="503"/>
      <c r="S187" s="503"/>
      <c r="T187" s="503"/>
      <c r="U187" s="503"/>
      <c r="V187" s="503"/>
      <c r="W187" s="503"/>
      <c r="X187" s="503"/>
      <c r="Y187" s="503"/>
      <c r="Z187" s="503"/>
      <c r="AA187" s="503"/>
      <c r="AB187" s="503"/>
      <c r="AC187" s="503"/>
      <c r="AD187" s="503"/>
      <c r="AE187" s="503"/>
      <c r="AF187" s="504"/>
      <c r="AG187" s="530" t="s">
        <v>1</v>
      </c>
      <c r="AH187" s="531"/>
      <c r="AI187" s="531"/>
      <c r="AJ187" s="532"/>
    </row>
    <row r="188" spans="2:36" ht="36" customHeight="1">
      <c r="B188" s="454" t="s">
        <v>19</v>
      </c>
      <c r="C188" s="456" t="s">
        <v>2</v>
      </c>
      <c r="D188" s="457"/>
      <c r="E188" s="457"/>
      <c r="F188" s="457"/>
      <c r="G188" s="457"/>
      <c r="H188" s="457"/>
      <c r="I188" s="460" t="s">
        <v>3</v>
      </c>
      <c r="J188" s="462" t="s">
        <v>20</v>
      </c>
      <c r="K188" s="462" t="s">
        <v>4</v>
      </c>
      <c r="L188" s="469" t="s">
        <v>638</v>
      </c>
      <c r="M188" s="437" t="s">
        <v>21</v>
      </c>
      <c r="N188" s="466" t="s">
        <v>22</v>
      </c>
      <c r="O188" s="468" t="s">
        <v>33</v>
      </c>
      <c r="P188" s="380"/>
      <c r="Q188" s="379" t="s">
        <v>34</v>
      </c>
      <c r="R188" s="380"/>
      <c r="S188" s="379" t="s">
        <v>35</v>
      </c>
      <c r="T188" s="380"/>
      <c r="U188" s="379" t="s">
        <v>7</v>
      </c>
      <c r="V188" s="380"/>
      <c r="W188" s="379" t="s">
        <v>6</v>
      </c>
      <c r="X188" s="380"/>
      <c r="Y188" s="379" t="s">
        <v>36</v>
      </c>
      <c r="Z188" s="380"/>
      <c r="AA188" s="379" t="s">
        <v>5</v>
      </c>
      <c r="AB188" s="380"/>
      <c r="AC188" s="379" t="s">
        <v>8</v>
      </c>
      <c r="AD188" s="380"/>
      <c r="AE188" s="379" t="s">
        <v>9</v>
      </c>
      <c r="AF188" s="434"/>
      <c r="AG188" s="435" t="s">
        <v>10</v>
      </c>
      <c r="AH188" s="432" t="s">
        <v>11</v>
      </c>
      <c r="AI188" s="464" t="s">
        <v>12</v>
      </c>
      <c r="AJ188" s="439" t="s">
        <v>23</v>
      </c>
    </row>
    <row r="189" spans="2:36" ht="93.75" customHeight="1" thickBot="1">
      <c r="B189" s="455"/>
      <c r="C189" s="458"/>
      <c r="D189" s="459"/>
      <c r="E189" s="459"/>
      <c r="F189" s="459"/>
      <c r="G189" s="459"/>
      <c r="H189" s="459"/>
      <c r="I189" s="461"/>
      <c r="J189" s="463" t="s">
        <v>20</v>
      </c>
      <c r="K189" s="463"/>
      <c r="L189" s="470"/>
      <c r="M189" s="438"/>
      <c r="N189" s="467"/>
      <c r="O189" s="5" t="s">
        <v>24</v>
      </c>
      <c r="P189" s="69" t="s">
        <v>25</v>
      </c>
      <c r="Q189" s="6" t="s">
        <v>24</v>
      </c>
      <c r="R189" s="69" t="s">
        <v>25</v>
      </c>
      <c r="S189" s="6" t="s">
        <v>24</v>
      </c>
      <c r="T189" s="69" t="s">
        <v>25</v>
      </c>
      <c r="U189" s="6" t="s">
        <v>24</v>
      </c>
      <c r="V189" s="69" t="s">
        <v>25</v>
      </c>
      <c r="W189" s="6" t="s">
        <v>24</v>
      </c>
      <c r="X189" s="69" t="s">
        <v>25</v>
      </c>
      <c r="Y189" s="6" t="s">
        <v>24</v>
      </c>
      <c r="Z189" s="69" t="s">
        <v>25</v>
      </c>
      <c r="AA189" s="6" t="s">
        <v>24</v>
      </c>
      <c r="AB189" s="69" t="s">
        <v>26</v>
      </c>
      <c r="AC189" s="6" t="s">
        <v>24</v>
      </c>
      <c r="AD189" s="69" t="s">
        <v>26</v>
      </c>
      <c r="AE189" s="6" t="s">
        <v>24</v>
      </c>
      <c r="AF189" s="70" t="s">
        <v>26</v>
      </c>
      <c r="AG189" s="436"/>
      <c r="AH189" s="433"/>
      <c r="AI189" s="465"/>
      <c r="AJ189" s="440"/>
    </row>
    <row r="190" spans="2:36" ht="106.5" customHeight="1" thickBot="1">
      <c r="B190" s="7" t="s">
        <v>74</v>
      </c>
      <c r="C190" s="441" t="s">
        <v>69</v>
      </c>
      <c r="D190" s="442"/>
      <c r="E190" s="442"/>
      <c r="F190" s="442"/>
      <c r="G190" s="442"/>
      <c r="H190" s="443"/>
      <c r="I190" s="74" t="s">
        <v>70</v>
      </c>
      <c r="J190" s="82">
        <v>0.6</v>
      </c>
      <c r="K190" s="82">
        <v>1</v>
      </c>
      <c r="L190" s="83">
        <v>0.9</v>
      </c>
      <c r="M190" s="82"/>
      <c r="N190" s="82"/>
      <c r="O190" s="9">
        <f>+O199</f>
        <v>0</v>
      </c>
      <c r="P190" s="10">
        <v>0</v>
      </c>
      <c r="Q190" s="10">
        <f>+Q193</f>
        <v>3000</v>
      </c>
      <c r="R190" s="10">
        <v>0</v>
      </c>
      <c r="S190" s="10">
        <v>0</v>
      </c>
      <c r="T190" s="10">
        <f aca="true" t="shared" si="4" ref="T190:Z190">T192+T198+T204</f>
        <v>0</v>
      </c>
      <c r="U190" s="10">
        <f t="shared" si="4"/>
        <v>0</v>
      </c>
      <c r="V190" s="10">
        <f t="shared" si="4"/>
        <v>0</v>
      </c>
      <c r="W190" s="10">
        <f t="shared" si="4"/>
        <v>0</v>
      </c>
      <c r="X190" s="10">
        <f t="shared" si="4"/>
        <v>0</v>
      </c>
      <c r="Y190" s="10">
        <f t="shared" si="4"/>
        <v>0</v>
      </c>
      <c r="Z190" s="10">
        <f t="shared" si="4"/>
        <v>0</v>
      </c>
      <c r="AA190" s="10">
        <v>0</v>
      </c>
      <c r="AB190" s="10">
        <f>AB192+AB198+AB204</f>
        <v>0</v>
      </c>
      <c r="AC190" s="10">
        <v>0</v>
      </c>
      <c r="AD190" s="10">
        <f>AD192+AD198+AD204</f>
        <v>0</v>
      </c>
      <c r="AE190" s="10">
        <f>+AC190+AA190+Y190+W190+U190+S190+Q190+O190</f>
        <v>3000</v>
      </c>
      <c r="AF190" s="11">
        <f>+AD190+AB190+Z190+X190+V190+T190+R190+P190</f>
        <v>0</v>
      </c>
      <c r="AG190" s="13" t="s">
        <v>450</v>
      </c>
      <c r="AH190" s="13"/>
      <c r="AI190" s="13"/>
      <c r="AJ190" s="14"/>
    </row>
    <row r="191" spans="2:36" ht="15.75" thickBot="1">
      <c r="B191" s="444"/>
      <c r="C191" s="445"/>
      <c r="D191" s="445"/>
      <c r="E191" s="445"/>
      <c r="F191" s="445"/>
      <c r="G191" s="445"/>
      <c r="H191" s="445"/>
      <c r="I191" s="445"/>
      <c r="J191" s="445"/>
      <c r="K191" s="445"/>
      <c r="L191" s="445"/>
      <c r="M191" s="445"/>
      <c r="N191" s="445"/>
      <c r="O191" s="445"/>
      <c r="P191" s="445"/>
      <c r="Q191" s="445"/>
      <c r="R191" s="445"/>
      <c r="S191" s="445"/>
      <c r="T191" s="445"/>
      <c r="U191" s="445"/>
      <c r="V191" s="445"/>
      <c r="W191" s="445"/>
      <c r="X191" s="445"/>
      <c r="Y191" s="445"/>
      <c r="Z191" s="445"/>
      <c r="AA191" s="445"/>
      <c r="AB191" s="445"/>
      <c r="AC191" s="445"/>
      <c r="AD191" s="445"/>
      <c r="AE191" s="445"/>
      <c r="AF191" s="445"/>
      <c r="AG191" s="445"/>
      <c r="AH191" s="445"/>
      <c r="AI191" s="445"/>
      <c r="AJ191" s="446"/>
    </row>
    <row r="192" spans="2:36" ht="34.5" thickBot="1">
      <c r="B192" s="15" t="s">
        <v>13</v>
      </c>
      <c r="C192" s="16" t="s">
        <v>31</v>
      </c>
      <c r="D192" s="16" t="s">
        <v>14</v>
      </c>
      <c r="E192" s="16" t="s">
        <v>27</v>
      </c>
      <c r="F192" s="17" t="s">
        <v>28</v>
      </c>
      <c r="G192" s="213" t="s">
        <v>29</v>
      </c>
      <c r="H192" s="214" t="s">
        <v>15</v>
      </c>
      <c r="I192" s="170" t="s">
        <v>32</v>
      </c>
      <c r="J192" s="171"/>
      <c r="K192" s="102"/>
      <c r="L192" s="102"/>
      <c r="M192" s="78"/>
      <c r="N192" s="79"/>
      <c r="O192" s="127"/>
      <c r="P192" s="128"/>
      <c r="Q192" s="129"/>
      <c r="R192" s="128"/>
      <c r="S192" s="129"/>
      <c r="T192" s="128"/>
      <c r="U192" s="129"/>
      <c r="V192" s="128"/>
      <c r="W192" s="129"/>
      <c r="X192" s="128"/>
      <c r="Y192" s="129"/>
      <c r="Z192" s="128"/>
      <c r="AA192" s="129"/>
      <c r="AB192" s="128"/>
      <c r="AC192" s="129"/>
      <c r="AD192" s="128"/>
      <c r="AE192" s="130"/>
      <c r="AF192" s="131"/>
      <c r="AG192" s="142"/>
      <c r="AH192" s="111"/>
      <c r="AI192" s="111"/>
      <c r="AJ192" s="112"/>
    </row>
    <row r="193" spans="2:36" ht="30.75" customHeight="1">
      <c r="B193" s="312" t="s">
        <v>72</v>
      </c>
      <c r="C193" s="350">
        <v>2012250010045</v>
      </c>
      <c r="D193" s="318"/>
      <c r="E193" s="318" t="s">
        <v>459</v>
      </c>
      <c r="F193" s="333"/>
      <c r="G193" s="894"/>
      <c r="H193" s="319" t="s">
        <v>574</v>
      </c>
      <c r="I193" s="322" t="s">
        <v>71</v>
      </c>
      <c r="J193" s="734">
        <v>0.6</v>
      </c>
      <c r="K193" s="734">
        <v>1</v>
      </c>
      <c r="L193" s="734">
        <v>0.9</v>
      </c>
      <c r="M193" s="309"/>
      <c r="N193" s="737"/>
      <c r="O193" s="608">
        <v>0</v>
      </c>
      <c r="P193" s="310"/>
      <c r="Q193" s="310">
        <v>3000</v>
      </c>
      <c r="R193" s="310"/>
      <c r="S193" s="310">
        <v>0</v>
      </c>
      <c r="T193" s="310"/>
      <c r="U193" s="310">
        <v>0</v>
      </c>
      <c r="V193" s="310"/>
      <c r="W193" s="310">
        <v>0</v>
      </c>
      <c r="X193" s="310"/>
      <c r="Y193" s="310">
        <v>0</v>
      </c>
      <c r="Z193" s="310"/>
      <c r="AA193" s="310">
        <v>0</v>
      </c>
      <c r="AB193" s="310"/>
      <c r="AC193" s="310">
        <v>0</v>
      </c>
      <c r="AD193" s="310"/>
      <c r="AE193" s="384">
        <f>+Q193</f>
        <v>3000</v>
      </c>
      <c r="AF193" s="384">
        <v>0</v>
      </c>
      <c r="AG193" s="385" t="s">
        <v>450</v>
      </c>
      <c r="AH193" s="306"/>
      <c r="AI193" s="306"/>
      <c r="AJ193" s="277" t="s">
        <v>79</v>
      </c>
    </row>
    <row r="194" spans="2:36" ht="30" customHeight="1">
      <c r="B194" s="313"/>
      <c r="C194" s="316"/>
      <c r="D194" s="280"/>
      <c r="E194" s="280"/>
      <c r="F194" s="334"/>
      <c r="G194" s="581"/>
      <c r="H194" s="320"/>
      <c r="I194" s="323"/>
      <c r="J194" s="735"/>
      <c r="K194" s="735"/>
      <c r="L194" s="735"/>
      <c r="M194" s="310"/>
      <c r="N194" s="738"/>
      <c r="O194" s="608"/>
      <c r="P194" s="310"/>
      <c r="Q194" s="310"/>
      <c r="R194" s="310"/>
      <c r="S194" s="310"/>
      <c r="T194" s="310"/>
      <c r="U194" s="310"/>
      <c r="V194" s="310"/>
      <c r="W194" s="310"/>
      <c r="X194" s="310"/>
      <c r="Y194" s="310"/>
      <c r="Z194" s="310"/>
      <c r="AA194" s="310"/>
      <c r="AB194" s="310"/>
      <c r="AC194" s="310"/>
      <c r="AD194" s="310"/>
      <c r="AE194" s="299"/>
      <c r="AF194" s="299"/>
      <c r="AG194" s="385"/>
      <c r="AH194" s="307"/>
      <c r="AI194" s="307"/>
      <c r="AJ194" s="278"/>
    </row>
    <row r="195" spans="2:36" ht="25.5" customHeight="1">
      <c r="B195" s="313"/>
      <c r="C195" s="316"/>
      <c r="D195" s="280"/>
      <c r="E195" s="280"/>
      <c r="F195" s="334"/>
      <c r="G195" s="581"/>
      <c r="H195" s="320"/>
      <c r="I195" s="323"/>
      <c r="J195" s="735"/>
      <c r="K195" s="735"/>
      <c r="L195" s="735"/>
      <c r="M195" s="310"/>
      <c r="N195" s="738"/>
      <c r="O195" s="608"/>
      <c r="P195" s="310"/>
      <c r="Q195" s="310"/>
      <c r="R195" s="310"/>
      <c r="S195" s="310"/>
      <c r="T195" s="310"/>
      <c r="U195" s="310"/>
      <c r="V195" s="310"/>
      <c r="W195" s="310"/>
      <c r="X195" s="310"/>
      <c r="Y195" s="310"/>
      <c r="Z195" s="310"/>
      <c r="AA195" s="310"/>
      <c r="AB195" s="310"/>
      <c r="AC195" s="310"/>
      <c r="AD195" s="310"/>
      <c r="AE195" s="299"/>
      <c r="AF195" s="299"/>
      <c r="AG195" s="385"/>
      <c r="AH195" s="307"/>
      <c r="AI195" s="307"/>
      <c r="AJ195" s="278"/>
    </row>
    <row r="196" spans="2:36" ht="26.25" customHeight="1" thickBot="1">
      <c r="B196" s="314"/>
      <c r="C196" s="317"/>
      <c r="D196" s="281"/>
      <c r="E196" s="281"/>
      <c r="F196" s="335"/>
      <c r="G196" s="582"/>
      <c r="H196" s="321"/>
      <c r="I196" s="324"/>
      <c r="J196" s="736"/>
      <c r="K196" s="736"/>
      <c r="L196" s="736"/>
      <c r="M196" s="311"/>
      <c r="N196" s="739"/>
      <c r="O196" s="609"/>
      <c r="P196" s="311"/>
      <c r="Q196" s="311"/>
      <c r="R196" s="311"/>
      <c r="S196" s="311"/>
      <c r="T196" s="311"/>
      <c r="U196" s="311"/>
      <c r="V196" s="311"/>
      <c r="W196" s="311"/>
      <c r="X196" s="311"/>
      <c r="Y196" s="311"/>
      <c r="Z196" s="311"/>
      <c r="AA196" s="311"/>
      <c r="AB196" s="311"/>
      <c r="AC196" s="311"/>
      <c r="AD196" s="311"/>
      <c r="AE196" s="300"/>
      <c r="AF196" s="300"/>
      <c r="AG196" s="386"/>
      <c r="AH196" s="308"/>
      <c r="AI196" s="308"/>
      <c r="AJ196" s="279"/>
    </row>
    <row r="197" spans="2:36" ht="15.75" thickBot="1">
      <c r="B197" s="414"/>
      <c r="C197" s="415"/>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5"/>
      <c r="AI197" s="415"/>
      <c r="AJ197" s="416"/>
    </row>
    <row r="198" spans="2:36" ht="34.5" thickBot="1">
      <c r="B198" s="132" t="s">
        <v>13</v>
      </c>
      <c r="C198" s="133" t="s">
        <v>31</v>
      </c>
      <c r="D198" s="133" t="s">
        <v>14</v>
      </c>
      <c r="E198" s="133" t="s">
        <v>30</v>
      </c>
      <c r="F198" s="134" t="s">
        <v>28</v>
      </c>
      <c r="G198" s="215" t="s">
        <v>29</v>
      </c>
      <c r="H198" s="216" t="s">
        <v>16</v>
      </c>
      <c r="I198" s="109" t="s">
        <v>32</v>
      </c>
      <c r="J198" s="174"/>
      <c r="K198" s="146"/>
      <c r="L198" s="146"/>
      <c r="M198" s="78"/>
      <c r="N198" s="79"/>
      <c r="O198" s="127"/>
      <c r="P198" s="128"/>
      <c r="Q198" s="129"/>
      <c r="R198" s="128"/>
      <c r="S198" s="129"/>
      <c r="T198" s="128"/>
      <c r="U198" s="129"/>
      <c r="V198" s="128"/>
      <c r="W198" s="129"/>
      <c r="X198" s="128"/>
      <c r="Y198" s="129"/>
      <c r="Z198" s="128"/>
      <c r="AA198" s="129"/>
      <c r="AB198" s="128"/>
      <c r="AC198" s="129"/>
      <c r="AD198" s="128"/>
      <c r="AE198" s="129"/>
      <c r="AF198" s="131"/>
      <c r="AG198" s="142"/>
      <c r="AH198" s="111"/>
      <c r="AI198" s="111"/>
      <c r="AJ198" s="112"/>
    </row>
    <row r="199" spans="2:36" ht="28.5" customHeight="1">
      <c r="B199" s="685"/>
      <c r="C199" s="316"/>
      <c r="D199" s="542"/>
      <c r="E199" s="280"/>
      <c r="F199" s="342"/>
      <c r="G199" s="585"/>
      <c r="H199" s="288"/>
      <c r="I199" s="288"/>
      <c r="J199" s="608"/>
      <c r="K199" s="310"/>
      <c r="L199" s="310"/>
      <c r="M199" s="292"/>
      <c r="N199" s="390"/>
      <c r="O199" s="393"/>
      <c r="P199" s="310"/>
      <c r="Q199" s="310"/>
      <c r="R199" s="310"/>
      <c r="S199" s="310"/>
      <c r="T199" s="310"/>
      <c r="U199" s="310"/>
      <c r="V199" s="310"/>
      <c r="W199" s="310"/>
      <c r="X199" s="310"/>
      <c r="Y199" s="310"/>
      <c r="Z199" s="310"/>
      <c r="AA199" s="310"/>
      <c r="AB199" s="310"/>
      <c r="AC199" s="310"/>
      <c r="AD199" s="310"/>
      <c r="AE199" s="384"/>
      <c r="AF199" s="384"/>
      <c r="AG199" s="385"/>
      <c r="AH199" s="306"/>
      <c r="AI199" s="387"/>
      <c r="AJ199" s="277"/>
    </row>
    <row r="200" spans="2:36" ht="25.5" customHeight="1">
      <c r="B200" s="568"/>
      <c r="C200" s="316"/>
      <c r="D200" s="395"/>
      <c r="E200" s="280"/>
      <c r="F200" s="284"/>
      <c r="G200" s="581"/>
      <c r="H200" s="289"/>
      <c r="I200" s="289"/>
      <c r="J200" s="608"/>
      <c r="K200" s="310"/>
      <c r="L200" s="310"/>
      <c r="M200" s="293"/>
      <c r="N200" s="391"/>
      <c r="O200" s="393"/>
      <c r="P200" s="310"/>
      <c r="Q200" s="310"/>
      <c r="R200" s="310"/>
      <c r="S200" s="310"/>
      <c r="T200" s="310"/>
      <c r="U200" s="310"/>
      <c r="V200" s="310"/>
      <c r="W200" s="310"/>
      <c r="X200" s="310"/>
      <c r="Y200" s="310"/>
      <c r="Z200" s="310"/>
      <c r="AA200" s="310"/>
      <c r="AB200" s="310"/>
      <c r="AC200" s="310"/>
      <c r="AD200" s="310"/>
      <c r="AE200" s="299"/>
      <c r="AF200" s="299"/>
      <c r="AG200" s="385"/>
      <c r="AH200" s="307"/>
      <c r="AI200" s="388"/>
      <c r="AJ200" s="278"/>
    </row>
    <row r="201" spans="2:36" ht="31.5" customHeight="1">
      <c r="B201" s="568"/>
      <c r="C201" s="316"/>
      <c r="D201" s="395"/>
      <c r="E201" s="280"/>
      <c r="F201" s="284"/>
      <c r="G201" s="581"/>
      <c r="H201" s="289"/>
      <c r="I201" s="289"/>
      <c r="J201" s="608"/>
      <c r="K201" s="310"/>
      <c r="L201" s="310"/>
      <c r="M201" s="293"/>
      <c r="N201" s="391"/>
      <c r="O201" s="393"/>
      <c r="P201" s="310"/>
      <c r="Q201" s="310"/>
      <c r="R201" s="310"/>
      <c r="S201" s="310"/>
      <c r="T201" s="310"/>
      <c r="U201" s="310"/>
      <c r="V201" s="310"/>
      <c r="W201" s="310"/>
      <c r="X201" s="310"/>
      <c r="Y201" s="310"/>
      <c r="Z201" s="310"/>
      <c r="AA201" s="310"/>
      <c r="AB201" s="310"/>
      <c r="AC201" s="310"/>
      <c r="AD201" s="310"/>
      <c r="AE201" s="299"/>
      <c r="AF201" s="299"/>
      <c r="AG201" s="385"/>
      <c r="AH201" s="307"/>
      <c r="AI201" s="388"/>
      <c r="AJ201" s="278"/>
    </row>
    <row r="202" spans="2:36" ht="27" customHeight="1" thickBot="1">
      <c r="B202" s="569"/>
      <c r="C202" s="317"/>
      <c r="D202" s="396"/>
      <c r="E202" s="281"/>
      <c r="F202" s="285"/>
      <c r="G202" s="582"/>
      <c r="H202" s="290"/>
      <c r="I202" s="290"/>
      <c r="J202" s="609"/>
      <c r="K202" s="311"/>
      <c r="L202" s="311"/>
      <c r="M202" s="294"/>
      <c r="N202" s="392"/>
      <c r="O202" s="394"/>
      <c r="P202" s="311"/>
      <c r="Q202" s="311"/>
      <c r="R202" s="311"/>
      <c r="S202" s="311"/>
      <c r="T202" s="311"/>
      <c r="U202" s="311"/>
      <c r="V202" s="311"/>
      <c r="W202" s="311"/>
      <c r="X202" s="311"/>
      <c r="Y202" s="311"/>
      <c r="Z202" s="311"/>
      <c r="AA202" s="311"/>
      <c r="AB202" s="311"/>
      <c r="AC202" s="311"/>
      <c r="AD202" s="311"/>
      <c r="AE202" s="300"/>
      <c r="AF202" s="300"/>
      <c r="AG202" s="386"/>
      <c r="AH202" s="308"/>
      <c r="AI202" s="389"/>
      <c r="AJ202" s="279"/>
    </row>
    <row r="203" spans="2:36" ht="15.75" thickBot="1">
      <c r="B203" s="414"/>
      <c r="C203" s="415"/>
      <c r="D203" s="415"/>
      <c r="E203" s="415"/>
      <c r="F203" s="415"/>
      <c r="G203" s="415"/>
      <c r="H203" s="415"/>
      <c r="I203" s="415"/>
      <c r="J203" s="415"/>
      <c r="K203" s="415"/>
      <c r="L203" s="415"/>
      <c r="M203" s="415"/>
      <c r="N203" s="415"/>
      <c r="O203" s="415"/>
      <c r="P203" s="415"/>
      <c r="Q203" s="415"/>
      <c r="R203" s="415"/>
      <c r="S203" s="415"/>
      <c r="T203" s="415"/>
      <c r="U203" s="415"/>
      <c r="V203" s="415"/>
      <c r="W203" s="415"/>
      <c r="X203" s="415"/>
      <c r="Y203" s="415"/>
      <c r="Z203" s="415"/>
      <c r="AA203" s="415"/>
      <c r="AB203" s="415"/>
      <c r="AC203" s="415"/>
      <c r="AD203" s="415"/>
      <c r="AE203" s="415"/>
      <c r="AF203" s="415"/>
      <c r="AG203" s="415"/>
      <c r="AH203" s="415"/>
      <c r="AI203" s="415"/>
      <c r="AJ203" s="416"/>
    </row>
    <row r="204" spans="2:36" ht="34.5" thickBot="1">
      <c r="B204" s="15" t="s">
        <v>13</v>
      </c>
      <c r="C204" s="16" t="s">
        <v>31</v>
      </c>
      <c r="D204" s="16" t="s">
        <v>14</v>
      </c>
      <c r="E204" s="16" t="s">
        <v>30</v>
      </c>
      <c r="F204" s="17" t="s">
        <v>28</v>
      </c>
      <c r="G204" s="17" t="s">
        <v>29</v>
      </c>
      <c r="H204" s="76" t="s">
        <v>17</v>
      </c>
      <c r="I204" s="77" t="s">
        <v>32</v>
      </c>
      <c r="J204" s="18"/>
      <c r="K204" s="52"/>
      <c r="L204" s="42"/>
      <c r="M204" s="43"/>
      <c r="N204" s="44"/>
      <c r="O204" s="127"/>
      <c r="P204" s="128"/>
      <c r="Q204" s="129"/>
      <c r="R204" s="128"/>
      <c r="S204" s="129"/>
      <c r="T204" s="128"/>
      <c r="U204" s="129"/>
      <c r="V204" s="128"/>
      <c r="W204" s="129"/>
      <c r="X204" s="128"/>
      <c r="Y204" s="129"/>
      <c r="Z204" s="128"/>
      <c r="AA204" s="129"/>
      <c r="AB204" s="128"/>
      <c r="AC204" s="129"/>
      <c r="AD204" s="128"/>
      <c r="AE204" s="129"/>
      <c r="AF204" s="131"/>
      <c r="AG204" s="142"/>
      <c r="AH204" s="111"/>
      <c r="AI204" s="111"/>
      <c r="AJ204" s="112"/>
    </row>
    <row r="205" spans="2:36" ht="15">
      <c r="B205" s="312"/>
      <c r="C205" s="580"/>
      <c r="D205" s="542"/>
      <c r="E205" s="318"/>
      <c r="F205" s="342"/>
      <c r="G205" s="318"/>
      <c r="H205" s="550"/>
      <c r="I205" s="553"/>
      <c r="J205" s="731"/>
      <c r="K205" s="547"/>
      <c r="L205" s="547"/>
      <c r="M205" s="547"/>
      <c r="N205" s="562"/>
      <c r="O205" s="409"/>
      <c r="P205" s="309"/>
      <c r="Q205" s="362"/>
      <c r="R205" s="309"/>
      <c r="S205" s="309"/>
      <c r="T205" s="309"/>
      <c r="U205" s="309"/>
      <c r="V205" s="309"/>
      <c r="W205" s="309"/>
      <c r="X205" s="309"/>
      <c r="Y205" s="309"/>
      <c r="Z205" s="309"/>
      <c r="AA205" s="309"/>
      <c r="AB205" s="309"/>
      <c r="AC205" s="309"/>
      <c r="AD205" s="309"/>
      <c r="AE205" s="298"/>
      <c r="AF205" s="298"/>
      <c r="AG205" s="403"/>
      <c r="AH205" s="405"/>
      <c r="AI205" s="405"/>
      <c r="AJ205" s="665"/>
    </row>
    <row r="206" spans="2:36" ht="15">
      <c r="B206" s="313"/>
      <c r="C206" s="412"/>
      <c r="D206" s="395"/>
      <c r="E206" s="280"/>
      <c r="F206" s="284"/>
      <c r="G206" s="280"/>
      <c r="H206" s="551"/>
      <c r="I206" s="554"/>
      <c r="J206" s="732"/>
      <c r="K206" s="548"/>
      <c r="L206" s="560"/>
      <c r="M206" s="548"/>
      <c r="N206" s="563"/>
      <c r="O206" s="393"/>
      <c r="P206" s="310"/>
      <c r="Q206" s="363"/>
      <c r="R206" s="310"/>
      <c r="S206" s="310"/>
      <c r="T206" s="310"/>
      <c r="U206" s="310"/>
      <c r="V206" s="310"/>
      <c r="W206" s="310"/>
      <c r="X206" s="310"/>
      <c r="Y206" s="310"/>
      <c r="Z206" s="310"/>
      <c r="AA206" s="310"/>
      <c r="AB206" s="310"/>
      <c r="AC206" s="310"/>
      <c r="AD206" s="310"/>
      <c r="AE206" s="668"/>
      <c r="AF206" s="668"/>
      <c r="AG206" s="385"/>
      <c r="AH206" s="388"/>
      <c r="AI206" s="388"/>
      <c r="AJ206" s="666"/>
    </row>
    <row r="207" spans="2:36" ht="15.75" thickBot="1">
      <c r="B207" s="314"/>
      <c r="C207" s="413"/>
      <c r="D207" s="396"/>
      <c r="E207" s="281"/>
      <c r="F207" s="285"/>
      <c r="G207" s="281"/>
      <c r="H207" s="552"/>
      <c r="I207" s="555"/>
      <c r="J207" s="733"/>
      <c r="K207" s="549"/>
      <c r="L207" s="561"/>
      <c r="M207" s="549"/>
      <c r="N207" s="564"/>
      <c r="O207" s="394"/>
      <c r="P207" s="311"/>
      <c r="Q207" s="364"/>
      <c r="R207" s="311"/>
      <c r="S207" s="311"/>
      <c r="T207" s="311"/>
      <c r="U207" s="311"/>
      <c r="V207" s="311"/>
      <c r="W207" s="311"/>
      <c r="X207" s="311"/>
      <c r="Y207" s="311"/>
      <c r="Z207" s="311"/>
      <c r="AA207" s="311"/>
      <c r="AB207" s="311"/>
      <c r="AC207" s="311"/>
      <c r="AD207" s="311"/>
      <c r="AE207" s="669"/>
      <c r="AF207" s="669"/>
      <c r="AG207" s="386"/>
      <c r="AH207" s="389"/>
      <c r="AI207" s="389"/>
      <c r="AJ207" s="667"/>
    </row>
    <row r="208" ht="15"/>
    <row r="209" ht="15"/>
    <row r="210" ht="15"/>
    <row r="211" ht="15"/>
    <row r="212" ht="15"/>
    <row r="213" ht="15"/>
    <row r="214" ht="15"/>
    <row r="215" ht="15"/>
    <row r="216" ht="15"/>
    <row r="217" ht="15"/>
    <row r="218" ht="15"/>
    <row r="219" ht="15"/>
    <row r="220" ht="15"/>
    <row r="221" spans="2:33" s="141" customFormat="1" ht="15">
      <c r="B221" s="63"/>
      <c r="C221" s="63"/>
      <c r="H221" s="64"/>
      <c r="I221" s="64"/>
      <c r="J221" s="64"/>
      <c r="AG221" s="65"/>
    </row>
    <row r="222" ht="15"/>
    <row r="223" ht="15"/>
    <row r="224" ht="15"/>
    <row r="225" ht="15.75" thickBot="1"/>
    <row r="226" spans="2:36" ht="15">
      <c r="B226" s="352" t="s">
        <v>37</v>
      </c>
      <c r="C226" s="353"/>
      <c r="D226" s="353"/>
      <c r="E226" s="353"/>
      <c r="F226" s="353"/>
      <c r="G226" s="353"/>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4"/>
    </row>
    <row r="227" spans="2:36" ht="15.75" thickBot="1">
      <c r="B227" s="355" t="s">
        <v>636</v>
      </c>
      <c r="C227" s="356"/>
      <c r="D227" s="356"/>
      <c r="E227" s="356"/>
      <c r="F227" s="356"/>
      <c r="G227" s="356"/>
      <c r="H227" s="356"/>
      <c r="I227" s="356"/>
      <c r="J227" s="356"/>
      <c r="K227" s="356"/>
      <c r="L227" s="356"/>
      <c r="M227" s="356"/>
      <c r="N227" s="356"/>
      <c r="O227" s="356"/>
      <c r="P227" s="356"/>
      <c r="Q227" s="356"/>
      <c r="R227" s="356"/>
      <c r="S227" s="356"/>
      <c r="T227" s="356"/>
      <c r="U227" s="356"/>
      <c r="V227" s="356"/>
      <c r="W227" s="356"/>
      <c r="X227" s="356"/>
      <c r="Y227" s="356"/>
      <c r="Z227" s="356"/>
      <c r="AA227" s="356"/>
      <c r="AB227" s="356"/>
      <c r="AC227" s="356"/>
      <c r="AD227" s="356"/>
      <c r="AE227" s="356"/>
      <c r="AF227" s="356"/>
      <c r="AG227" s="356"/>
      <c r="AH227" s="356"/>
      <c r="AI227" s="356"/>
      <c r="AJ227" s="357"/>
    </row>
    <row r="228" spans="2:36" ht="15">
      <c r="B228" s="527" t="s">
        <v>38</v>
      </c>
      <c r="C228" s="528"/>
      <c r="D228" s="528"/>
      <c r="E228" s="528"/>
      <c r="F228" s="528"/>
      <c r="G228" s="528"/>
      <c r="H228" s="529"/>
      <c r="I228" s="520" t="s">
        <v>39</v>
      </c>
      <c r="J228" s="521"/>
      <c r="K228" s="521"/>
      <c r="L228" s="521"/>
      <c r="M228" s="521"/>
      <c r="N228" s="521"/>
      <c r="O228" s="521"/>
      <c r="P228" s="521"/>
      <c r="Q228" s="521"/>
      <c r="R228" s="521"/>
      <c r="S228" s="521"/>
      <c r="T228" s="522"/>
      <c r="U228" s="520" t="s">
        <v>18</v>
      </c>
      <c r="V228" s="523"/>
      <c r="W228" s="523"/>
      <c r="X228" s="523"/>
      <c r="Y228" s="523"/>
      <c r="Z228" s="523"/>
      <c r="AA228" s="523"/>
      <c r="AB228" s="523"/>
      <c r="AC228" s="523"/>
      <c r="AD228" s="523"/>
      <c r="AE228" s="523"/>
      <c r="AF228" s="523"/>
      <c r="AG228" s="523"/>
      <c r="AH228" s="523"/>
      <c r="AI228" s="523"/>
      <c r="AJ228" s="524"/>
    </row>
    <row r="229" spans="2:36" ht="58.5" customHeight="1" thickBot="1">
      <c r="B229" s="497" t="s">
        <v>67</v>
      </c>
      <c r="C229" s="498"/>
      <c r="D229" s="499"/>
      <c r="E229" s="4"/>
      <c r="F229" s="500" t="s">
        <v>41</v>
      </c>
      <c r="G229" s="500"/>
      <c r="H229" s="500"/>
      <c r="I229" s="500"/>
      <c r="J229" s="500"/>
      <c r="K229" s="500"/>
      <c r="L229" s="500"/>
      <c r="M229" s="500"/>
      <c r="N229" s="501"/>
      <c r="O229" s="502" t="s">
        <v>0</v>
      </c>
      <c r="P229" s="503"/>
      <c r="Q229" s="503"/>
      <c r="R229" s="503"/>
      <c r="S229" s="503"/>
      <c r="T229" s="503"/>
      <c r="U229" s="503"/>
      <c r="V229" s="503"/>
      <c r="W229" s="503"/>
      <c r="X229" s="503"/>
      <c r="Y229" s="503"/>
      <c r="Z229" s="503"/>
      <c r="AA229" s="503"/>
      <c r="AB229" s="503"/>
      <c r="AC229" s="503"/>
      <c r="AD229" s="503"/>
      <c r="AE229" s="503"/>
      <c r="AF229" s="504"/>
      <c r="AG229" s="530" t="s">
        <v>1</v>
      </c>
      <c r="AH229" s="531"/>
      <c r="AI229" s="531"/>
      <c r="AJ229" s="532"/>
    </row>
    <row r="230" spans="2:36" ht="46.5" customHeight="1">
      <c r="B230" s="454" t="s">
        <v>19</v>
      </c>
      <c r="C230" s="456" t="s">
        <v>2</v>
      </c>
      <c r="D230" s="457"/>
      <c r="E230" s="457"/>
      <c r="F230" s="457"/>
      <c r="G230" s="457"/>
      <c r="H230" s="457"/>
      <c r="I230" s="460" t="s">
        <v>3</v>
      </c>
      <c r="J230" s="462" t="s">
        <v>20</v>
      </c>
      <c r="K230" s="462" t="s">
        <v>4</v>
      </c>
      <c r="L230" s="469" t="s">
        <v>638</v>
      </c>
      <c r="M230" s="437" t="s">
        <v>21</v>
      </c>
      <c r="N230" s="466" t="s">
        <v>22</v>
      </c>
      <c r="O230" s="468" t="s">
        <v>33</v>
      </c>
      <c r="P230" s="380"/>
      <c r="Q230" s="379" t="s">
        <v>34</v>
      </c>
      <c r="R230" s="380"/>
      <c r="S230" s="379" t="s">
        <v>35</v>
      </c>
      <c r="T230" s="380"/>
      <c r="U230" s="379" t="s">
        <v>7</v>
      </c>
      <c r="V230" s="380"/>
      <c r="W230" s="379" t="s">
        <v>6</v>
      </c>
      <c r="X230" s="380"/>
      <c r="Y230" s="379" t="s">
        <v>36</v>
      </c>
      <c r="Z230" s="380"/>
      <c r="AA230" s="379" t="s">
        <v>5</v>
      </c>
      <c r="AB230" s="380"/>
      <c r="AC230" s="379" t="s">
        <v>8</v>
      </c>
      <c r="AD230" s="380"/>
      <c r="AE230" s="379" t="s">
        <v>9</v>
      </c>
      <c r="AF230" s="434"/>
      <c r="AG230" s="435" t="s">
        <v>10</v>
      </c>
      <c r="AH230" s="432" t="s">
        <v>11</v>
      </c>
      <c r="AI230" s="464" t="s">
        <v>12</v>
      </c>
      <c r="AJ230" s="439" t="s">
        <v>23</v>
      </c>
    </row>
    <row r="231" spans="2:36" ht="72" customHeight="1" thickBot="1">
      <c r="B231" s="455"/>
      <c r="C231" s="458"/>
      <c r="D231" s="459"/>
      <c r="E231" s="459"/>
      <c r="F231" s="459"/>
      <c r="G231" s="459"/>
      <c r="H231" s="459"/>
      <c r="I231" s="461"/>
      <c r="J231" s="463" t="s">
        <v>20</v>
      </c>
      <c r="K231" s="463"/>
      <c r="L231" s="470"/>
      <c r="M231" s="438"/>
      <c r="N231" s="467"/>
      <c r="O231" s="5" t="s">
        <v>24</v>
      </c>
      <c r="P231" s="69" t="s">
        <v>25</v>
      </c>
      <c r="Q231" s="6" t="s">
        <v>24</v>
      </c>
      <c r="R231" s="69" t="s">
        <v>25</v>
      </c>
      <c r="S231" s="6" t="s">
        <v>24</v>
      </c>
      <c r="T231" s="69" t="s">
        <v>25</v>
      </c>
      <c r="U231" s="6" t="s">
        <v>24</v>
      </c>
      <c r="V231" s="69" t="s">
        <v>25</v>
      </c>
      <c r="W231" s="6" t="s">
        <v>24</v>
      </c>
      <c r="X231" s="69" t="s">
        <v>25</v>
      </c>
      <c r="Y231" s="6" t="s">
        <v>24</v>
      </c>
      <c r="Z231" s="69" t="s">
        <v>25</v>
      </c>
      <c r="AA231" s="6" t="s">
        <v>24</v>
      </c>
      <c r="AB231" s="69" t="s">
        <v>26</v>
      </c>
      <c r="AC231" s="6" t="s">
        <v>24</v>
      </c>
      <c r="AD231" s="69" t="s">
        <v>26</v>
      </c>
      <c r="AE231" s="6" t="s">
        <v>24</v>
      </c>
      <c r="AF231" s="70" t="s">
        <v>26</v>
      </c>
      <c r="AG231" s="436"/>
      <c r="AH231" s="433"/>
      <c r="AI231" s="465"/>
      <c r="AJ231" s="440"/>
    </row>
    <row r="232" spans="2:36" ht="68.25" customHeight="1" thickBot="1">
      <c r="B232" s="7" t="s">
        <v>82</v>
      </c>
      <c r="C232" s="441" t="s">
        <v>80</v>
      </c>
      <c r="D232" s="442"/>
      <c r="E232" s="442"/>
      <c r="F232" s="442"/>
      <c r="G232" s="442"/>
      <c r="H232" s="443"/>
      <c r="I232" s="74" t="s">
        <v>81</v>
      </c>
      <c r="J232" s="83">
        <v>0.426</v>
      </c>
      <c r="K232" s="83">
        <v>0.48</v>
      </c>
      <c r="L232" s="84">
        <v>0.4665</v>
      </c>
      <c r="M232" s="84"/>
      <c r="N232" s="84"/>
      <c r="O232" s="9">
        <f>+O235</f>
        <v>5305</v>
      </c>
      <c r="P232" s="10">
        <f>+P235</f>
        <v>0</v>
      </c>
      <c r="Q232" s="10">
        <f>+Q235</f>
        <v>0</v>
      </c>
      <c r="R232" s="10">
        <v>0</v>
      </c>
      <c r="S232" s="10">
        <v>0</v>
      </c>
      <c r="T232" s="10">
        <f aca="true" t="shared" si="5" ref="T232:Z232">T234+T240+T246</f>
        <v>0</v>
      </c>
      <c r="U232" s="10">
        <f t="shared" si="5"/>
        <v>0</v>
      </c>
      <c r="V232" s="10">
        <f t="shared" si="5"/>
        <v>0</v>
      </c>
      <c r="W232" s="10">
        <f t="shared" si="5"/>
        <v>0</v>
      </c>
      <c r="X232" s="10">
        <f t="shared" si="5"/>
        <v>0</v>
      </c>
      <c r="Y232" s="10">
        <f t="shared" si="5"/>
        <v>0</v>
      </c>
      <c r="Z232" s="10">
        <f t="shared" si="5"/>
        <v>0</v>
      </c>
      <c r="AA232" s="10">
        <v>0</v>
      </c>
      <c r="AB232" s="10">
        <f>AB234+AB240+AB246</f>
        <v>0</v>
      </c>
      <c r="AC232" s="10">
        <v>0</v>
      </c>
      <c r="AD232" s="10">
        <f>AD234+AD240+AD246</f>
        <v>0</v>
      </c>
      <c r="AE232" s="10">
        <f>+AC232+AA232+Y232+W232+U232+S232+Q232+O232</f>
        <v>5305</v>
      </c>
      <c r="AF232" s="11">
        <f>+AD232+AB232+Z232+X232+V232+T232+R232+P232</f>
        <v>0</v>
      </c>
      <c r="AG232" s="13" t="s">
        <v>508</v>
      </c>
      <c r="AH232" s="13"/>
      <c r="AI232" s="13"/>
      <c r="AJ232" s="14"/>
    </row>
    <row r="233" spans="2:36" ht="15.75" thickBot="1">
      <c r="B233" s="444"/>
      <c r="C233" s="445"/>
      <c r="D233" s="445"/>
      <c r="E233" s="445"/>
      <c r="F233" s="445"/>
      <c r="G233" s="445"/>
      <c r="H233" s="445"/>
      <c r="I233" s="445"/>
      <c r="J233" s="445"/>
      <c r="K233" s="445"/>
      <c r="L233" s="445"/>
      <c r="M233" s="445"/>
      <c r="N233" s="445"/>
      <c r="O233" s="445"/>
      <c r="P233" s="445"/>
      <c r="Q233" s="445"/>
      <c r="R233" s="445"/>
      <c r="S233" s="445"/>
      <c r="T233" s="445"/>
      <c r="U233" s="445"/>
      <c r="V233" s="445"/>
      <c r="W233" s="445"/>
      <c r="X233" s="445"/>
      <c r="Y233" s="445"/>
      <c r="Z233" s="445"/>
      <c r="AA233" s="445"/>
      <c r="AB233" s="445"/>
      <c r="AC233" s="445"/>
      <c r="AD233" s="445"/>
      <c r="AE233" s="445"/>
      <c r="AF233" s="445"/>
      <c r="AG233" s="445"/>
      <c r="AH233" s="445"/>
      <c r="AI233" s="445"/>
      <c r="AJ233" s="446"/>
    </row>
    <row r="234" spans="2:36" ht="34.5" thickBot="1">
      <c r="B234" s="132" t="s">
        <v>13</v>
      </c>
      <c r="C234" s="133" t="s">
        <v>31</v>
      </c>
      <c r="D234" s="133" t="s">
        <v>14</v>
      </c>
      <c r="E234" s="133" t="s">
        <v>27</v>
      </c>
      <c r="F234" s="134" t="s">
        <v>28</v>
      </c>
      <c r="G234" s="215" t="s">
        <v>29</v>
      </c>
      <c r="H234" s="216" t="s">
        <v>15</v>
      </c>
      <c r="I234" s="222" t="s">
        <v>32</v>
      </c>
      <c r="J234" s="102"/>
      <c r="K234" s="102"/>
      <c r="L234" s="102"/>
      <c r="M234" s="78"/>
      <c r="N234" s="79"/>
      <c r="O234" s="127"/>
      <c r="P234" s="128"/>
      <c r="Q234" s="129"/>
      <c r="R234" s="128"/>
      <c r="S234" s="129"/>
      <c r="T234" s="128"/>
      <c r="U234" s="129"/>
      <c r="V234" s="128"/>
      <c r="W234" s="129"/>
      <c r="X234" s="128"/>
      <c r="Y234" s="129"/>
      <c r="Z234" s="128"/>
      <c r="AA234" s="129"/>
      <c r="AB234" s="128"/>
      <c r="AC234" s="129"/>
      <c r="AD234" s="128"/>
      <c r="AE234" s="130"/>
      <c r="AF234" s="131"/>
      <c r="AG234" s="142"/>
      <c r="AH234" s="111"/>
      <c r="AI234" s="111"/>
      <c r="AJ234" s="112"/>
    </row>
    <row r="235" spans="2:36" ht="36" customHeight="1">
      <c r="B235" s="313" t="s">
        <v>626</v>
      </c>
      <c r="C235" s="316">
        <v>2012250010046</v>
      </c>
      <c r="D235" s="280"/>
      <c r="E235" s="280" t="s">
        <v>84</v>
      </c>
      <c r="F235" s="334"/>
      <c r="G235" s="581"/>
      <c r="H235" s="320" t="s">
        <v>506</v>
      </c>
      <c r="I235" s="578" t="s">
        <v>83</v>
      </c>
      <c r="J235" s="788">
        <v>0.5</v>
      </c>
      <c r="K235" s="788">
        <v>1</v>
      </c>
      <c r="L235" s="788">
        <v>1</v>
      </c>
      <c r="M235" s="331"/>
      <c r="N235" s="331"/>
      <c r="O235" s="610">
        <v>5305</v>
      </c>
      <c r="P235" s="610"/>
      <c r="Q235" s="358">
        <v>0</v>
      </c>
      <c r="R235" s="358"/>
      <c r="S235" s="358">
        <v>0</v>
      </c>
      <c r="T235" s="358"/>
      <c r="U235" s="358">
        <v>0</v>
      </c>
      <c r="V235" s="358"/>
      <c r="W235" s="358">
        <v>0</v>
      </c>
      <c r="X235" s="358"/>
      <c r="Y235" s="358">
        <v>0</v>
      </c>
      <c r="Z235" s="358"/>
      <c r="AA235" s="358">
        <v>0</v>
      </c>
      <c r="AB235" s="358"/>
      <c r="AC235" s="358">
        <v>0</v>
      </c>
      <c r="AD235" s="358"/>
      <c r="AE235" s="299">
        <f>+O235</f>
        <v>5305</v>
      </c>
      <c r="AF235" s="299">
        <f>+P235</f>
        <v>0</v>
      </c>
      <c r="AG235" s="403" t="s">
        <v>507</v>
      </c>
      <c r="AH235" s="786"/>
      <c r="AI235" s="786"/>
      <c r="AJ235" s="278" t="s">
        <v>75</v>
      </c>
    </row>
    <row r="236" spans="2:36" ht="31.5" customHeight="1">
      <c r="B236" s="313"/>
      <c r="C236" s="316"/>
      <c r="D236" s="280"/>
      <c r="E236" s="280"/>
      <c r="F236" s="334"/>
      <c r="G236" s="581"/>
      <c r="H236" s="320"/>
      <c r="I236" s="578"/>
      <c r="J236" s="789"/>
      <c r="K236" s="789"/>
      <c r="L236" s="789"/>
      <c r="M236" s="331"/>
      <c r="N236" s="331"/>
      <c r="O236" s="331"/>
      <c r="P236" s="331"/>
      <c r="Q236" s="348"/>
      <c r="R236" s="348"/>
      <c r="S236" s="348"/>
      <c r="T236" s="348"/>
      <c r="U236" s="348"/>
      <c r="V236" s="348"/>
      <c r="W236" s="348"/>
      <c r="X236" s="348"/>
      <c r="Y236" s="348"/>
      <c r="Z236" s="348"/>
      <c r="AA236" s="348"/>
      <c r="AB236" s="348"/>
      <c r="AC236" s="348"/>
      <c r="AD236" s="348"/>
      <c r="AE236" s="299"/>
      <c r="AF236" s="299"/>
      <c r="AG236" s="385"/>
      <c r="AH236" s="696"/>
      <c r="AI236" s="696"/>
      <c r="AJ236" s="278"/>
    </row>
    <row r="237" spans="2:36" ht="28.5" customHeight="1">
      <c r="B237" s="313"/>
      <c r="C237" s="316"/>
      <c r="D237" s="280"/>
      <c r="E237" s="280"/>
      <c r="F237" s="334"/>
      <c r="G237" s="581"/>
      <c r="H237" s="320"/>
      <c r="I237" s="578"/>
      <c r="J237" s="789"/>
      <c r="K237" s="789"/>
      <c r="L237" s="789"/>
      <c r="M237" s="331"/>
      <c r="N237" s="331"/>
      <c r="O237" s="331"/>
      <c r="P237" s="331"/>
      <c r="Q237" s="348"/>
      <c r="R237" s="348"/>
      <c r="S237" s="348"/>
      <c r="T237" s="348"/>
      <c r="U237" s="348"/>
      <c r="V237" s="348"/>
      <c r="W237" s="348"/>
      <c r="X237" s="348"/>
      <c r="Y237" s="348"/>
      <c r="Z237" s="348"/>
      <c r="AA237" s="348"/>
      <c r="AB237" s="348"/>
      <c r="AC237" s="348"/>
      <c r="AD237" s="348"/>
      <c r="AE237" s="299"/>
      <c r="AF237" s="299"/>
      <c r="AG237" s="385"/>
      <c r="AH237" s="696"/>
      <c r="AI237" s="696"/>
      <c r="AJ237" s="278"/>
    </row>
    <row r="238" spans="2:36" ht="34.5" customHeight="1" thickBot="1">
      <c r="B238" s="314"/>
      <c r="C238" s="317"/>
      <c r="D238" s="281"/>
      <c r="E238" s="281"/>
      <c r="F238" s="335"/>
      <c r="G238" s="582"/>
      <c r="H238" s="321"/>
      <c r="I238" s="579"/>
      <c r="J238" s="790"/>
      <c r="K238" s="790"/>
      <c r="L238" s="790"/>
      <c r="M238" s="332"/>
      <c r="N238" s="332"/>
      <c r="O238" s="332"/>
      <c r="P238" s="332"/>
      <c r="Q238" s="349"/>
      <c r="R238" s="349"/>
      <c r="S238" s="349"/>
      <c r="T238" s="349"/>
      <c r="U238" s="349"/>
      <c r="V238" s="349"/>
      <c r="W238" s="349"/>
      <c r="X238" s="349"/>
      <c r="Y238" s="349"/>
      <c r="Z238" s="349"/>
      <c r="AA238" s="349"/>
      <c r="AB238" s="349"/>
      <c r="AC238" s="349"/>
      <c r="AD238" s="349"/>
      <c r="AE238" s="300"/>
      <c r="AF238" s="300"/>
      <c r="AG238" s="386"/>
      <c r="AH238" s="697"/>
      <c r="AI238" s="697"/>
      <c r="AJ238" s="279"/>
    </row>
    <row r="239" spans="2:36" ht="15.75" thickBot="1">
      <c r="B239" s="414"/>
      <c r="C239" s="415"/>
      <c r="D239" s="415"/>
      <c r="E239" s="415"/>
      <c r="F239" s="415"/>
      <c r="G239" s="415"/>
      <c r="H239" s="415"/>
      <c r="I239" s="415"/>
      <c r="J239" s="415"/>
      <c r="K239" s="415"/>
      <c r="L239" s="415"/>
      <c r="M239" s="415"/>
      <c r="N239" s="415"/>
      <c r="O239" s="415"/>
      <c r="P239" s="415"/>
      <c r="Q239" s="415"/>
      <c r="R239" s="415"/>
      <c r="S239" s="415"/>
      <c r="T239" s="415"/>
      <c r="U239" s="415"/>
      <c r="V239" s="415"/>
      <c r="W239" s="415"/>
      <c r="X239" s="415"/>
      <c r="Y239" s="415"/>
      <c r="Z239" s="415"/>
      <c r="AA239" s="415"/>
      <c r="AB239" s="415"/>
      <c r="AC239" s="415"/>
      <c r="AD239" s="415"/>
      <c r="AE239" s="415"/>
      <c r="AF239" s="415"/>
      <c r="AG239" s="415"/>
      <c r="AH239" s="415"/>
      <c r="AI239" s="415"/>
      <c r="AJ239" s="416"/>
    </row>
    <row r="240" spans="2:36" ht="34.5" thickBot="1">
      <c r="B240" s="132" t="s">
        <v>13</v>
      </c>
      <c r="C240" s="133" t="s">
        <v>31</v>
      </c>
      <c r="D240" s="133" t="s">
        <v>14</v>
      </c>
      <c r="E240" s="133" t="s">
        <v>30</v>
      </c>
      <c r="F240" s="134" t="s">
        <v>28</v>
      </c>
      <c r="G240" s="215" t="s">
        <v>29</v>
      </c>
      <c r="H240" s="216" t="s">
        <v>16</v>
      </c>
      <c r="I240" s="222" t="s">
        <v>32</v>
      </c>
      <c r="J240" s="145"/>
      <c r="K240" s="146"/>
      <c r="L240" s="146"/>
      <c r="M240" s="78"/>
      <c r="N240" s="79"/>
      <c r="O240" s="127"/>
      <c r="P240" s="128"/>
      <c r="Q240" s="129"/>
      <c r="R240" s="128"/>
      <c r="S240" s="129"/>
      <c r="T240" s="128"/>
      <c r="U240" s="129"/>
      <c r="V240" s="128"/>
      <c r="W240" s="129"/>
      <c r="X240" s="128"/>
      <c r="Y240" s="129"/>
      <c r="Z240" s="128"/>
      <c r="AA240" s="129"/>
      <c r="AB240" s="128"/>
      <c r="AC240" s="129"/>
      <c r="AD240" s="128"/>
      <c r="AE240" s="129"/>
      <c r="AF240" s="131"/>
      <c r="AG240" s="142"/>
      <c r="AH240" s="111"/>
      <c r="AI240" s="111"/>
      <c r="AJ240" s="112"/>
    </row>
    <row r="241" spans="2:36" ht="15">
      <c r="B241" s="567"/>
      <c r="C241" s="580"/>
      <c r="D241" s="542"/>
      <c r="E241" s="318"/>
      <c r="F241" s="342"/>
      <c r="G241" s="585"/>
      <c r="H241" s="223"/>
      <c r="I241" s="175"/>
      <c r="J241" s="787"/>
      <c r="K241" s="787"/>
      <c r="L241" s="787"/>
      <c r="M241" s="541"/>
      <c r="N241" s="557"/>
      <c r="O241" s="393"/>
      <c r="P241" s="310"/>
      <c r="Q241" s="310"/>
      <c r="R241" s="310"/>
      <c r="S241" s="310"/>
      <c r="T241" s="310"/>
      <c r="U241" s="310"/>
      <c r="V241" s="310"/>
      <c r="W241" s="310"/>
      <c r="X241" s="310"/>
      <c r="Y241" s="310"/>
      <c r="Z241" s="310"/>
      <c r="AA241" s="310"/>
      <c r="AB241" s="310"/>
      <c r="AC241" s="310"/>
      <c r="AD241" s="310"/>
      <c r="AE241" s="384"/>
      <c r="AF241" s="384"/>
      <c r="AG241" s="385"/>
      <c r="AH241" s="306"/>
      <c r="AI241" s="387"/>
      <c r="AJ241" s="709"/>
    </row>
    <row r="242" spans="2:36" ht="19.5" customHeight="1">
      <c r="B242" s="568"/>
      <c r="C242" s="412"/>
      <c r="D242" s="395"/>
      <c r="E242" s="280"/>
      <c r="F242" s="284"/>
      <c r="G242" s="581"/>
      <c r="H242" s="224"/>
      <c r="I242" s="176"/>
      <c r="J242" s="719"/>
      <c r="K242" s="719"/>
      <c r="L242" s="719"/>
      <c r="M242" s="293"/>
      <c r="N242" s="391"/>
      <c r="O242" s="393"/>
      <c r="P242" s="310"/>
      <c r="Q242" s="310"/>
      <c r="R242" s="310"/>
      <c r="S242" s="310"/>
      <c r="T242" s="310"/>
      <c r="U242" s="310"/>
      <c r="V242" s="310"/>
      <c r="W242" s="310"/>
      <c r="X242" s="310"/>
      <c r="Y242" s="310"/>
      <c r="Z242" s="310"/>
      <c r="AA242" s="310"/>
      <c r="AB242" s="310"/>
      <c r="AC242" s="310"/>
      <c r="AD242" s="310"/>
      <c r="AE242" s="299"/>
      <c r="AF242" s="299"/>
      <c r="AG242" s="385"/>
      <c r="AH242" s="307"/>
      <c r="AI242" s="388"/>
      <c r="AJ242" s="666"/>
    </row>
    <row r="243" spans="2:36" ht="21" customHeight="1">
      <c r="B243" s="568"/>
      <c r="C243" s="412"/>
      <c r="D243" s="395"/>
      <c r="E243" s="280"/>
      <c r="F243" s="284"/>
      <c r="G243" s="581"/>
      <c r="H243" s="224"/>
      <c r="I243" s="176"/>
      <c r="J243" s="719"/>
      <c r="K243" s="719"/>
      <c r="L243" s="719"/>
      <c r="M243" s="293"/>
      <c r="N243" s="391"/>
      <c r="O243" s="393"/>
      <c r="P243" s="310"/>
      <c r="Q243" s="310"/>
      <c r="R243" s="310"/>
      <c r="S243" s="310"/>
      <c r="T243" s="310"/>
      <c r="U243" s="310"/>
      <c r="V243" s="310"/>
      <c r="W243" s="310"/>
      <c r="X243" s="310"/>
      <c r="Y243" s="310"/>
      <c r="Z243" s="310"/>
      <c r="AA243" s="310"/>
      <c r="AB243" s="310"/>
      <c r="AC243" s="310"/>
      <c r="AD243" s="310"/>
      <c r="AE243" s="299"/>
      <c r="AF243" s="299"/>
      <c r="AG243" s="385"/>
      <c r="AH243" s="307"/>
      <c r="AI243" s="388"/>
      <c r="AJ243" s="666"/>
    </row>
    <row r="244" spans="2:36" ht="21.75" customHeight="1" thickBot="1">
      <c r="B244" s="569"/>
      <c r="C244" s="413"/>
      <c r="D244" s="396"/>
      <c r="E244" s="281"/>
      <c r="F244" s="285"/>
      <c r="G244" s="582"/>
      <c r="H244" s="225"/>
      <c r="I244" s="125"/>
      <c r="J244" s="720"/>
      <c r="K244" s="720"/>
      <c r="L244" s="720"/>
      <c r="M244" s="294"/>
      <c r="N244" s="392"/>
      <c r="O244" s="394"/>
      <c r="P244" s="311"/>
      <c r="Q244" s="311"/>
      <c r="R244" s="311"/>
      <c r="S244" s="311"/>
      <c r="T244" s="311"/>
      <c r="U244" s="311"/>
      <c r="V244" s="311"/>
      <c r="W244" s="311"/>
      <c r="X244" s="311"/>
      <c r="Y244" s="311"/>
      <c r="Z244" s="311"/>
      <c r="AA244" s="311"/>
      <c r="AB244" s="311"/>
      <c r="AC244" s="311"/>
      <c r="AD244" s="311"/>
      <c r="AE244" s="300"/>
      <c r="AF244" s="300"/>
      <c r="AG244" s="386"/>
      <c r="AH244" s="308"/>
      <c r="AI244" s="389"/>
      <c r="AJ244" s="667"/>
    </row>
    <row r="245" spans="2:36" ht="15.75" thickBot="1">
      <c r="B245" s="414"/>
      <c r="C245" s="415"/>
      <c r="D245" s="415"/>
      <c r="E245" s="415"/>
      <c r="F245" s="415"/>
      <c r="G245" s="415"/>
      <c r="H245" s="415"/>
      <c r="I245" s="415"/>
      <c r="J245" s="415"/>
      <c r="K245" s="415"/>
      <c r="L245" s="415"/>
      <c r="M245" s="415"/>
      <c r="N245" s="415"/>
      <c r="O245" s="415"/>
      <c r="P245" s="415"/>
      <c r="Q245" s="415"/>
      <c r="R245" s="415"/>
      <c r="S245" s="415"/>
      <c r="T245" s="415"/>
      <c r="U245" s="415"/>
      <c r="V245" s="415"/>
      <c r="W245" s="415"/>
      <c r="X245" s="415"/>
      <c r="Y245" s="415"/>
      <c r="Z245" s="415"/>
      <c r="AA245" s="415"/>
      <c r="AB245" s="415"/>
      <c r="AC245" s="415"/>
      <c r="AD245" s="415"/>
      <c r="AE245" s="415"/>
      <c r="AF245" s="415"/>
      <c r="AG245" s="415"/>
      <c r="AH245" s="415"/>
      <c r="AI245" s="415"/>
      <c r="AJ245" s="416"/>
    </row>
    <row r="246" spans="2:36" ht="34.5" thickBot="1">
      <c r="B246" s="15" t="s">
        <v>13</v>
      </c>
      <c r="C246" s="16" t="s">
        <v>31</v>
      </c>
      <c r="D246" s="16" t="s">
        <v>14</v>
      </c>
      <c r="E246" s="16" t="s">
        <v>30</v>
      </c>
      <c r="F246" s="17" t="s">
        <v>28</v>
      </c>
      <c r="G246" s="17" t="s">
        <v>29</v>
      </c>
      <c r="H246" s="76" t="s">
        <v>17</v>
      </c>
      <c r="I246" s="77" t="s">
        <v>32</v>
      </c>
      <c r="J246" s="18"/>
      <c r="K246" s="52"/>
      <c r="L246" s="42"/>
      <c r="M246" s="43"/>
      <c r="N246" s="44"/>
      <c r="O246" s="127"/>
      <c r="P246" s="128"/>
      <c r="Q246" s="129"/>
      <c r="R246" s="128"/>
      <c r="S246" s="129"/>
      <c r="T246" s="128"/>
      <c r="U246" s="129"/>
      <c r="V246" s="128"/>
      <c r="W246" s="129"/>
      <c r="X246" s="128"/>
      <c r="Y246" s="129"/>
      <c r="Z246" s="128"/>
      <c r="AA246" s="129"/>
      <c r="AB246" s="128"/>
      <c r="AC246" s="129"/>
      <c r="AD246" s="128"/>
      <c r="AE246" s="129"/>
      <c r="AF246" s="131"/>
      <c r="AG246" s="142"/>
      <c r="AH246" s="111"/>
      <c r="AI246" s="111"/>
      <c r="AJ246" s="112"/>
    </row>
    <row r="247" spans="2:36" ht="15">
      <c r="B247" s="312"/>
      <c r="C247" s="580"/>
      <c r="D247" s="542"/>
      <c r="E247" s="318"/>
      <c r="F247" s="342"/>
      <c r="G247" s="318"/>
      <c r="H247" s="550"/>
      <c r="I247" s="553"/>
      <c r="J247" s="731"/>
      <c r="K247" s="547"/>
      <c r="L247" s="547"/>
      <c r="M247" s="547"/>
      <c r="N247" s="562"/>
      <c r="O247" s="409"/>
      <c r="P247" s="309"/>
      <c r="Q247" s="362"/>
      <c r="R247" s="309"/>
      <c r="S247" s="309"/>
      <c r="T247" s="309"/>
      <c r="U247" s="309"/>
      <c r="V247" s="309"/>
      <c r="W247" s="309"/>
      <c r="X247" s="309"/>
      <c r="Y247" s="309"/>
      <c r="Z247" s="309"/>
      <c r="AA247" s="309"/>
      <c r="AB247" s="309"/>
      <c r="AC247" s="309"/>
      <c r="AD247" s="309"/>
      <c r="AE247" s="298"/>
      <c r="AF247" s="298"/>
      <c r="AG247" s="403"/>
      <c r="AH247" s="405"/>
      <c r="AI247" s="405"/>
      <c r="AJ247" s="665"/>
    </row>
    <row r="248" spans="2:36" ht="15">
      <c r="B248" s="313"/>
      <c r="C248" s="412"/>
      <c r="D248" s="395"/>
      <c r="E248" s="280"/>
      <c r="F248" s="284"/>
      <c r="G248" s="280"/>
      <c r="H248" s="551"/>
      <c r="I248" s="554"/>
      <c r="J248" s="732"/>
      <c r="K248" s="548"/>
      <c r="L248" s="560"/>
      <c r="M248" s="548"/>
      <c r="N248" s="563"/>
      <c r="O248" s="393"/>
      <c r="P248" s="310"/>
      <c r="Q248" s="363"/>
      <c r="R248" s="310"/>
      <c r="S248" s="310"/>
      <c r="T248" s="310"/>
      <c r="U248" s="310"/>
      <c r="V248" s="310"/>
      <c r="W248" s="310"/>
      <c r="X248" s="310"/>
      <c r="Y248" s="310"/>
      <c r="Z248" s="310"/>
      <c r="AA248" s="310"/>
      <c r="AB248" s="310"/>
      <c r="AC248" s="310"/>
      <c r="AD248" s="310"/>
      <c r="AE248" s="668"/>
      <c r="AF248" s="668"/>
      <c r="AG248" s="385"/>
      <c r="AH248" s="388"/>
      <c r="AI248" s="388"/>
      <c r="AJ248" s="666"/>
    </row>
    <row r="249" spans="2:36" ht="15.75" thickBot="1">
      <c r="B249" s="314"/>
      <c r="C249" s="413"/>
      <c r="D249" s="396"/>
      <c r="E249" s="281"/>
      <c r="F249" s="285"/>
      <c r="G249" s="281"/>
      <c r="H249" s="552"/>
      <c r="I249" s="555"/>
      <c r="J249" s="733"/>
      <c r="K249" s="549"/>
      <c r="L249" s="561"/>
      <c r="M249" s="549"/>
      <c r="N249" s="564"/>
      <c r="O249" s="394"/>
      <c r="P249" s="311"/>
      <c r="Q249" s="364"/>
      <c r="R249" s="311"/>
      <c r="S249" s="311"/>
      <c r="T249" s="311"/>
      <c r="U249" s="311"/>
      <c r="V249" s="311"/>
      <c r="W249" s="311"/>
      <c r="X249" s="311"/>
      <c r="Y249" s="311"/>
      <c r="Z249" s="311"/>
      <c r="AA249" s="311"/>
      <c r="AB249" s="311"/>
      <c r="AC249" s="311"/>
      <c r="AD249" s="311"/>
      <c r="AE249" s="669"/>
      <c r="AF249" s="669"/>
      <c r="AG249" s="386"/>
      <c r="AH249" s="389"/>
      <c r="AI249" s="389"/>
      <c r="AJ249" s="667"/>
    </row>
    <row r="250" ht="15"/>
    <row r="251" ht="15"/>
    <row r="252" ht="15"/>
    <row r="253" ht="15"/>
    <row r="254" ht="15"/>
    <row r="255" ht="15"/>
    <row r="256" ht="15"/>
    <row r="257" ht="15"/>
    <row r="258" ht="15"/>
    <row r="259" ht="15"/>
    <row r="260" ht="15"/>
    <row r="261" ht="15"/>
    <row r="262" ht="15"/>
    <row r="263" ht="15"/>
    <row r="264" spans="2:33" s="141" customFormat="1" ht="15">
      <c r="B264" s="63"/>
      <c r="C264" s="63"/>
      <c r="H264" s="64"/>
      <c r="I264" s="64"/>
      <c r="J264" s="64"/>
      <c r="AG264" s="65"/>
    </row>
    <row r="265" spans="2:33" s="141" customFormat="1" ht="15">
      <c r="B265" s="63"/>
      <c r="C265" s="63"/>
      <c r="H265" s="64"/>
      <c r="I265" s="64"/>
      <c r="J265" s="64"/>
      <c r="AG265" s="65"/>
    </row>
    <row r="266" spans="2:33" s="141" customFormat="1" ht="15">
      <c r="B266" s="63"/>
      <c r="C266" s="63"/>
      <c r="H266" s="64"/>
      <c r="I266" s="64"/>
      <c r="J266" s="64"/>
      <c r="AG266" s="65"/>
    </row>
    <row r="267" ht="15"/>
    <row r="268" ht="15"/>
    <row r="269" ht="15"/>
    <row r="270" ht="15"/>
    <row r="271" ht="15.75" thickBot="1"/>
    <row r="272" spans="2:36" ht="15">
      <c r="B272" s="352" t="s">
        <v>37</v>
      </c>
      <c r="C272" s="353"/>
      <c r="D272" s="353"/>
      <c r="E272" s="353"/>
      <c r="F272" s="353"/>
      <c r="G272" s="353"/>
      <c r="H272" s="353"/>
      <c r="I272" s="353"/>
      <c r="J272" s="353"/>
      <c r="K272" s="353"/>
      <c r="L272" s="353"/>
      <c r="M272" s="353"/>
      <c r="N272" s="353"/>
      <c r="O272" s="353"/>
      <c r="P272" s="353"/>
      <c r="Q272" s="353"/>
      <c r="R272" s="353"/>
      <c r="S272" s="353"/>
      <c r="T272" s="353"/>
      <c r="U272" s="353"/>
      <c r="V272" s="353"/>
      <c r="W272" s="353"/>
      <c r="X272" s="353"/>
      <c r="Y272" s="353"/>
      <c r="Z272" s="353"/>
      <c r="AA272" s="353"/>
      <c r="AB272" s="353"/>
      <c r="AC272" s="353"/>
      <c r="AD272" s="353"/>
      <c r="AE272" s="353"/>
      <c r="AF272" s="353"/>
      <c r="AG272" s="353"/>
      <c r="AH272" s="353"/>
      <c r="AI272" s="353"/>
      <c r="AJ272" s="354"/>
    </row>
    <row r="273" spans="2:36" ht="15.75" thickBot="1">
      <c r="B273" s="355" t="s">
        <v>636</v>
      </c>
      <c r="C273" s="356"/>
      <c r="D273" s="356"/>
      <c r="E273" s="356"/>
      <c r="F273" s="356"/>
      <c r="G273" s="356"/>
      <c r="H273" s="356"/>
      <c r="I273" s="356"/>
      <c r="J273" s="356"/>
      <c r="K273" s="356"/>
      <c r="L273" s="356"/>
      <c r="M273" s="356"/>
      <c r="N273" s="356"/>
      <c r="O273" s="356"/>
      <c r="P273" s="356"/>
      <c r="Q273" s="356"/>
      <c r="R273" s="356"/>
      <c r="S273" s="356"/>
      <c r="T273" s="356"/>
      <c r="U273" s="356"/>
      <c r="V273" s="356"/>
      <c r="W273" s="356"/>
      <c r="X273" s="356"/>
      <c r="Y273" s="356"/>
      <c r="Z273" s="356"/>
      <c r="AA273" s="356"/>
      <c r="AB273" s="356"/>
      <c r="AC273" s="356"/>
      <c r="AD273" s="356"/>
      <c r="AE273" s="356"/>
      <c r="AF273" s="356"/>
      <c r="AG273" s="356"/>
      <c r="AH273" s="356"/>
      <c r="AI273" s="356"/>
      <c r="AJ273" s="357"/>
    </row>
    <row r="274" spans="2:36" ht="15">
      <c r="B274" s="527" t="s">
        <v>38</v>
      </c>
      <c r="C274" s="528"/>
      <c r="D274" s="528"/>
      <c r="E274" s="528"/>
      <c r="F274" s="528"/>
      <c r="G274" s="528"/>
      <c r="H274" s="529"/>
      <c r="I274" s="520" t="s">
        <v>39</v>
      </c>
      <c r="J274" s="521"/>
      <c r="K274" s="521"/>
      <c r="L274" s="521"/>
      <c r="M274" s="521"/>
      <c r="N274" s="521"/>
      <c r="O274" s="521"/>
      <c r="P274" s="521"/>
      <c r="Q274" s="521"/>
      <c r="R274" s="521"/>
      <c r="S274" s="521"/>
      <c r="T274" s="522"/>
      <c r="U274" s="520" t="s">
        <v>18</v>
      </c>
      <c r="V274" s="523"/>
      <c r="W274" s="523"/>
      <c r="X274" s="523"/>
      <c r="Y274" s="523"/>
      <c r="Z274" s="523"/>
      <c r="AA274" s="523"/>
      <c r="AB274" s="523"/>
      <c r="AC274" s="523"/>
      <c r="AD274" s="523"/>
      <c r="AE274" s="523"/>
      <c r="AF274" s="523"/>
      <c r="AG274" s="523"/>
      <c r="AH274" s="523"/>
      <c r="AI274" s="523"/>
      <c r="AJ274" s="524"/>
    </row>
    <row r="275" spans="2:36" ht="57" customHeight="1" thickBot="1">
      <c r="B275" s="497" t="s">
        <v>85</v>
      </c>
      <c r="C275" s="498"/>
      <c r="D275" s="499"/>
      <c r="E275" s="4"/>
      <c r="F275" s="500" t="s">
        <v>41</v>
      </c>
      <c r="G275" s="500"/>
      <c r="H275" s="500"/>
      <c r="I275" s="500"/>
      <c r="J275" s="500"/>
      <c r="K275" s="500"/>
      <c r="L275" s="500"/>
      <c r="M275" s="500"/>
      <c r="N275" s="501"/>
      <c r="O275" s="502" t="s">
        <v>0</v>
      </c>
      <c r="P275" s="503"/>
      <c r="Q275" s="503"/>
      <c r="R275" s="503"/>
      <c r="S275" s="503"/>
      <c r="T275" s="503"/>
      <c r="U275" s="503"/>
      <c r="V275" s="503"/>
      <c r="W275" s="503"/>
      <c r="X275" s="503"/>
      <c r="Y275" s="503"/>
      <c r="Z275" s="503"/>
      <c r="AA275" s="503"/>
      <c r="AB275" s="503"/>
      <c r="AC275" s="503"/>
      <c r="AD275" s="503"/>
      <c r="AE275" s="503"/>
      <c r="AF275" s="504"/>
      <c r="AG275" s="530" t="s">
        <v>1</v>
      </c>
      <c r="AH275" s="531"/>
      <c r="AI275" s="531"/>
      <c r="AJ275" s="532"/>
    </row>
    <row r="276" spans="2:36" ht="27" customHeight="1">
      <c r="B276" s="454" t="s">
        <v>19</v>
      </c>
      <c r="C276" s="456" t="s">
        <v>2</v>
      </c>
      <c r="D276" s="457"/>
      <c r="E276" s="457"/>
      <c r="F276" s="457"/>
      <c r="G276" s="457"/>
      <c r="H276" s="457"/>
      <c r="I276" s="460" t="s">
        <v>3</v>
      </c>
      <c r="J276" s="462" t="s">
        <v>20</v>
      </c>
      <c r="K276" s="462" t="s">
        <v>4</v>
      </c>
      <c r="L276" s="469" t="s">
        <v>638</v>
      </c>
      <c r="M276" s="437" t="s">
        <v>21</v>
      </c>
      <c r="N276" s="466" t="s">
        <v>22</v>
      </c>
      <c r="O276" s="468" t="s">
        <v>33</v>
      </c>
      <c r="P276" s="380"/>
      <c r="Q276" s="379" t="s">
        <v>34</v>
      </c>
      <c r="R276" s="380"/>
      <c r="S276" s="379" t="s">
        <v>35</v>
      </c>
      <c r="T276" s="380"/>
      <c r="U276" s="379" t="s">
        <v>7</v>
      </c>
      <c r="V276" s="380"/>
      <c r="W276" s="379" t="s">
        <v>6</v>
      </c>
      <c r="X276" s="380"/>
      <c r="Y276" s="379" t="s">
        <v>36</v>
      </c>
      <c r="Z276" s="380"/>
      <c r="AA276" s="379" t="s">
        <v>5</v>
      </c>
      <c r="AB276" s="380"/>
      <c r="AC276" s="379" t="s">
        <v>8</v>
      </c>
      <c r="AD276" s="380"/>
      <c r="AE276" s="379" t="s">
        <v>9</v>
      </c>
      <c r="AF276" s="434"/>
      <c r="AG276" s="435" t="s">
        <v>10</v>
      </c>
      <c r="AH276" s="432" t="s">
        <v>11</v>
      </c>
      <c r="AI276" s="464" t="s">
        <v>12</v>
      </c>
      <c r="AJ276" s="439" t="s">
        <v>23</v>
      </c>
    </row>
    <row r="277" spans="2:36" ht="66.75" customHeight="1" thickBot="1">
      <c r="B277" s="455"/>
      <c r="C277" s="458"/>
      <c r="D277" s="459"/>
      <c r="E277" s="459"/>
      <c r="F277" s="459"/>
      <c r="G277" s="459"/>
      <c r="H277" s="459"/>
      <c r="I277" s="461"/>
      <c r="J277" s="463" t="s">
        <v>20</v>
      </c>
      <c r="K277" s="463"/>
      <c r="L277" s="470"/>
      <c r="M277" s="438"/>
      <c r="N277" s="467"/>
      <c r="O277" s="5" t="s">
        <v>24</v>
      </c>
      <c r="P277" s="69" t="s">
        <v>25</v>
      </c>
      <c r="Q277" s="6" t="s">
        <v>24</v>
      </c>
      <c r="R277" s="69" t="s">
        <v>25</v>
      </c>
      <c r="S277" s="6" t="s">
        <v>24</v>
      </c>
      <c r="T277" s="69" t="s">
        <v>25</v>
      </c>
      <c r="U277" s="6" t="s">
        <v>24</v>
      </c>
      <c r="V277" s="69" t="s">
        <v>25</v>
      </c>
      <c r="W277" s="6" t="s">
        <v>24</v>
      </c>
      <c r="X277" s="69" t="s">
        <v>25</v>
      </c>
      <c r="Y277" s="6" t="s">
        <v>24</v>
      </c>
      <c r="Z277" s="69" t="s">
        <v>25</v>
      </c>
      <c r="AA277" s="6" t="s">
        <v>24</v>
      </c>
      <c r="AB277" s="69" t="s">
        <v>26</v>
      </c>
      <c r="AC277" s="6" t="s">
        <v>24</v>
      </c>
      <c r="AD277" s="69" t="s">
        <v>26</v>
      </c>
      <c r="AE277" s="6" t="s">
        <v>24</v>
      </c>
      <c r="AF277" s="70" t="s">
        <v>26</v>
      </c>
      <c r="AG277" s="436"/>
      <c r="AH277" s="433"/>
      <c r="AI277" s="465"/>
      <c r="AJ277" s="440"/>
    </row>
    <row r="278" spans="2:36" ht="123.75" customHeight="1" thickBot="1">
      <c r="B278" s="7" t="s">
        <v>82</v>
      </c>
      <c r="C278" s="441" t="s">
        <v>86</v>
      </c>
      <c r="D278" s="442"/>
      <c r="E278" s="442"/>
      <c r="F278" s="442"/>
      <c r="G278" s="442"/>
      <c r="H278" s="443"/>
      <c r="I278" s="74" t="s">
        <v>87</v>
      </c>
      <c r="J278" s="83">
        <v>0.14</v>
      </c>
      <c r="K278" s="83">
        <v>0.39</v>
      </c>
      <c r="L278" s="84">
        <v>0.33</v>
      </c>
      <c r="M278" s="83"/>
      <c r="N278" s="83"/>
      <c r="O278" s="9">
        <f>+O281</f>
        <v>13792</v>
      </c>
      <c r="P278" s="10">
        <f>+P283+P284+P285</f>
        <v>0</v>
      </c>
      <c r="Q278" s="10">
        <f>+Q281</f>
        <v>5305</v>
      </c>
      <c r="R278" s="10">
        <v>0</v>
      </c>
      <c r="S278" s="10">
        <v>0</v>
      </c>
      <c r="T278" s="10">
        <f aca="true" t="shared" si="6" ref="T278:Z278">T280+T287+T293</f>
        <v>0</v>
      </c>
      <c r="U278" s="10">
        <f t="shared" si="6"/>
        <v>0</v>
      </c>
      <c r="V278" s="10">
        <f t="shared" si="6"/>
        <v>0</v>
      </c>
      <c r="W278" s="10">
        <f t="shared" si="6"/>
        <v>0</v>
      </c>
      <c r="X278" s="10">
        <f t="shared" si="6"/>
        <v>0</v>
      </c>
      <c r="Y278" s="10">
        <f t="shared" si="6"/>
        <v>0</v>
      </c>
      <c r="Z278" s="10">
        <f t="shared" si="6"/>
        <v>0</v>
      </c>
      <c r="AA278" s="10">
        <v>0</v>
      </c>
      <c r="AB278" s="10">
        <f>AB280+AB287+AB293</f>
        <v>0</v>
      </c>
      <c r="AC278" s="10">
        <v>0</v>
      </c>
      <c r="AD278" s="10">
        <f>AD280+AD287+AD293</f>
        <v>0</v>
      </c>
      <c r="AE278" s="10">
        <f>+AC278+AA278+Y278+W278+U278+S278+Q278+O278</f>
        <v>19097</v>
      </c>
      <c r="AF278" s="11">
        <f>+AD278+AB278+Z278+X278+V278+T278+R278+P278</f>
        <v>0</v>
      </c>
      <c r="AG278" s="13" t="s">
        <v>451</v>
      </c>
      <c r="AH278" s="13"/>
      <c r="AI278" s="13"/>
      <c r="AJ278" s="14" t="s">
        <v>75</v>
      </c>
    </row>
    <row r="279" spans="2:36" ht="15.75" thickBot="1">
      <c r="B279" s="444"/>
      <c r="C279" s="445"/>
      <c r="D279" s="445"/>
      <c r="E279" s="445"/>
      <c r="F279" s="445"/>
      <c r="G279" s="445"/>
      <c r="H279" s="445"/>
      <c r="I279" s="445"/>
      <c r="J279" s="445"/>
      <c r="K279" s="445"/>
      <c r="L279" s="445"/>
      <c r="M279" s="445"/>
      <c r="N279" s="445"/>
      <c r="O279" s="445"/>
      <c r="P279" s="445"/>
      <c r="Q279" s="445"/>
      <c r="R279" s="445"/>
      <c r="S279" s="445"/>
      <c r="T279" s="445"/>
      <c r="U279" s="445"/>
      <c r="V279" s="445"/>
      <c r="W279" s="445"/>
      <c r="X279" s="445"/>
      <c r="Y279" s="445"/>
      <c r="Z279" s="445"/>
      <c r="AA279" s="445"/>
      <c r="AB279" s="445"/>
      <c r="AC279" s="445"/>
      <c r="AD279" s="445"/>
      <c r="AE279" s="445"/>
      <c r="AF279" s="445"/>
      <c r="AG279" s="445"/>
      <c r="AH279" s="445"/>
      <c r="AI279" s="445"/>
      <c r="AJ279" s="446"/>
    </row>
    <row r="280" spans="2:36" ht="34.5" thickBot="1">
      <c r="B280" s="15" t="s">
        <v>13</v>
      </c>
      <c r="C280" s="16" t="s">
        <v>31</v>
      </c>
      <c r="D280" s="16" t="s">
        <v>14</v>
      </c>
      <c r="E280" s="16" t="s">
        <v>27</v>
      </c>
      <c r="F280" s="17" t="s">
        <v>28</v>
      </c>
      <c r="G280" s="17" t="s">
        <v>29</v>
      </c>
      <c r="H280" s="76" t="s">
        <v>15</v>
      </c>
      <c r="I280" s="77" t="s">
        <v>32</v>
      </c>
      <c r="J280" s="102"/>
      <c r="K280" s="102"/>
      <c r="L280" s="102"/>
      <c r="M280" s="78"/>
      <c r="N280" s="79"/>
      <c r="O280" s="127"/>
      <c r="P280" s="128"/>
      <c r="Q280" s="129"/>
      <c r="R280" s="128"/>
      <c r="S280" s="129"/>
      <c r="T280" s="128"/>
      <c r="U280" s="129"/>
      <c r="V280" s="128"/>
      <c r="W280" s="129"/>
      <c r="X280" s="128"/>
      <c r="Y280" s="129"/>
      <c r="Z280" s="128"/>
      <c r="AA280" s="129"/>
      <c r="AB280" s="128"/>
      <c r="AC280" s="129"/>
      <c r="AD280" s="128"/>
      <c r="AE280" s="130"/>
      <c r="AF280" s="131"/>
      <c r="AG280" s="142"/>
      <c r="AH280" s="111"/>
      <c r="AI280" s="111"/>
      <c r="AJ280" s="112"/>
    </row>
    <row r="281" spans="2:36" ht="15" customHeight="1">
      <c r="B281" s="567" t="s">
        <v>627</v>
      </c>
      <c r="C281" s="570">
        <v>2012250010047</v>
      </c>
      <c r="D281" s="573"/>
      <c r="E281" s="573" t="s">
        <v>84</v>
      </c>
      <c r="F281" s="483"/>
      <c r="G281" s="575"/>
      <c r="H281" s="319" t="s">
        <v>88</v>
      </c>
      <c r="I281" s="577" t="s">
        <v>89</v>
      </c>
      <c r="J281" s="371">
        <v>0</v>
      </c>
      <c r="K281" s="371">
        <v>100</v>
      </c>
      <c r="L281" s="371">
        <v>100</v>
      </c>
      <c r="M281" s="371"/>
      <c r="N281" s="371"/>
      <c r="O281" s="310">
        <v>13792</v>
      </c>
      <c r="P281" s="362"/>
      <c r="Q281" s="310">
        <v>5305</v>
      </c>
      <c r="R281" s="358"/>
      <c r="S281" s="358">
        <v>0</v>
      </c>
      <c r="T281" s="358"/>
      <c r="U281" s="358">
        <v>0</v>
      </c>
      <c r="V281" s="358"/>
      <c r="W281" s="358">
        <v>0</v>
      </c>
      <c r="X281" s="358"/>
      <c r="Y281" s="358">
        <v>0</v>
      </c>
      <c r="Z281" s="358"/>
      <c r="AA281" s="358">
        <v>0</v>
      </c>
      <c r="AB281" s="358"/>
      <c r="AC281" s="358">
        <v>0</v>
      </c>
      <c r="AD281" s="358"/>
      <c r="AE281" s="310">
        <f>+O281+Q281</f>
        <v>19097</v>
      </c>
      <c r="AF281" s="310">
        <f>+P283+P284+P285</f>
        <v>0</v>
      </c>
      <c r="AG281" s="385" t="s">
        <v>90</v>
      </c>
      <c r="AH281" s="696"/>
      <c r="AI281" s="696"/>
      <c r="AJ281" s="792" t="s">
        <v>75</v>
      </c>
    </row>
    <row r="282" spans="2:36" ht="27" customHeight="1">
      <c r="B282" s="568"/>
      <c r="C282" s="571"/>
      <c r="D282" s="376"/>
      <c r="E282" s="376"/>
      <c r="F282" s="377"/>
      <c r="G282" s="576"/>
      <c r="H282" s="320"/>
      <c r="I282" s="578"/>
      <c r="J282" s="331"/>
      <c r="K282" s="331"/>
      <c r="L282" s="331"/>
      <c r="M282" s="331"/>
      <c r="N282" s="331"/>
      <c r="O282" s="310"/>
      <c r="P282" s="363"/>
      <c r="Q282" s="310"/>
      <c r="R282" s="348"/>
      <c r="S282" s="348"/>
      <c r="T282" s="348"/>
      <c r="U282" s="348"/>
      <c r="V282" s="348"/>
      <c r="W282" s="348"/>
      <c r="X282" s="348"/>
      <c r="Y282" s="348"/>
      <c r="Z282" s="348"/>
      <c r="AA282" s="348"/>
      <c r="AB282" s="348"/>
      <c r="AC282" s="348"/>
      <c r="AD282" s="348"/>
      <c r="AE282" s="310"/>
      <c r="AF282" s="310"/>
      <c r="AG282" s="385"/>
      <c r="AH282" s="696"/>
      <c r="AI282" s="696"/>
      <c r="AJ282" s="792"/>
    </row>
    <row r="283" spans="2:36" s="141" customFormat="1" ht="21" customHeight="1">
      <c r="B283" s="568"/>
      <c r="C283" s="571"/>
      <c r="D283" s="28"/>
      <c r="E283" s="376"/>
      <c r="F283" s="35"/>
      <c r="G283" s="116"/>
      <c r="H283" s="320"/>
      <c r="I283" s="578"/>
      <c r="J283" s="331"/>
      <c r="K283" s="331"/>
      <c r="L283" s="331"/>
      <c r="M283" s="331"/>
      <c r="N283" s="331"/>
      <c r="O283" s="310"/>
      <c r="P283" s="363"/>
      <c r="Q283" s="310"/>
      <c r="R283" s="348"/>
      <c r="S283" s="348"/>
      <c r="T283" s="348"/>
      <c r="U283" s="348"/>
      <c r="V283" s="348"/>
      <c r="W283" s="348"/>
      <c r="X283" s="348"/>
      <c r="Y283" s="348"/>
      <c r="Z283" s="348"/>
      <c r="AA283" s="348"/>
      <c r="AB283" s="348"/>
      <c r="AC283" s="348"/>
      <c r="AD283" s="348"/>
      <c r="AE283" s="310"/>
      <c r="AF283" s="310"/>
      <c r="AG283" s="385"/>
      <c r="AH283" s="696"/>
      <c r="AI283" s="696"/>
      <c r="AJ283" s="792"/>
    </row>
    <row r="284" spans="2:36" s="141" customFormat="1" ht="23.25" customHeight="1">
      <c r="B284" s="568"/>
      <c r="C284" s="571"/>
      <c r="D284" s="28"/>
      <c r="E284" s="376"/>
      <c r="F284" s="34"/>
      <c r="G284" s="116"/>
      <c r="H284" s="320"/>
      <c r="I284" s="578"/>
      <c r="J284" s="331"/>
      <c r="K284" s="331"/>
      <c r="L284" s="331"/>
      <c r="M284" s="331"/>
      <c r="N284" s="331"/>
      <c r="O284" s="310"/>
      <c r="P284" s="363"/>
      <c r="Q284" s="310"/>
      <c r="R284" s="348"/>
      <c r="S284" s="348"/>
      <c r="T284" s="348"/>
      <c r="U284" s="348"/>
      <c r="V284" s="348"/>
      <c r="W284" s="348"/>
      <c r="X284" s="348"/>
      <c r="Y284" s="348"/>
      <c r="Z284" s="348"/>
      <c r="AA284" s="348"/>
      <c r="AB284" s="348"/>
      <c r="AC284" s="348"/>
      <c r="AD284" s="348"/>
      <c r="AE284" s="310"/>
      <c r="AF284" s="310"/>
      <c r="AG284" s="385"/>
      <c r="AH284" s="696"/>
      <c r="AI284" s="696"/>
      <c r="AJ284" s="792"/>
    </row>
    <row r="285" spans="2:36" ht="45.75" customHeight="1" thickBot="1">
      <c r="B285" s="569"/>
      <c r="C285" s="572"/>
      <c r="D285" s="38"/>
      <c r="E285" s="574"/>
      <c r="F285" s="37"/>
      <c r="G285" s="117"/>
      <c r="H285" s="321"/>
      <c r="I285" s="579"/>
      <c r="J285" s="332"/>
      <c r="K285" s="332"/>
      <c r="L285" s="332"/>
      <c r="M285" s="332"/>
      <c r="N285" s="332"/>
      <c r="O285" s="311"/>
      <c r="P285" s="364"/>
      <c r="Q285" s="311"/>
      <c r="R285" s="349"/>
      <c r="S285" s="349"/>
      <c r="T285" s="349"/>
      <c r="U285" s="349"/>
      <c r="V285" s="349"/>
      <c r="W285" s="349"/>
      <c r="X285" s="349"/>
      <c r="Y285" s="349"/>
      <c r="Z285" s="349"/>
      <c r="AA285" s="349"/>
      <c r="AB285" s="349"/>
      <c r="AC285" s="349"/>
      <c r="AD285" s="349"/>
      <c r="AE285" s="311"/>
      <c r="AF285" s="311"/>
      <c r="AG285" s="386"/>
      <c r="AH285" s="697"/>
      <c r="AI285" s="697"/>
      <c r="AJ285" s="793"/>
    </row>
    <row r="286" spans="2:36" ht="15.75" thickBot="1">
      <c r="B286" s="414"/>
      <c r="C286" s="415"/>
      <c r="D286" s="415"/>
      <c r="E286" s="415"/>
      <c r="F286" s="415"/>
      <c r="G286" s="415"/>
      <c r="H286" s="415"/>
      <c r="I286" s="415"/>
      <c r="J286" s="415"/>
      <c r="K286" s="415"/>
      <c r="L286" s="415"/>
      <c r="M286" s="415"/>
      <c r="N286" s="415"/>
      <c r="O286" s="415"/>
      <c r="P286" s="415"/>
      <c r="Q286" s="415"/>
      <c r="R286" s="415"/>
      <c r="S286" s="415"/>
      <c r="T286" s="415"/>
      <c r="U286" s="415"/>
      <c r="V286" s="415"/>
      <c r="W286" s="415"/>
      <c r="X286" s="415"/>
      <c r="Y286" s="415"/>
      <c r="Z286" s="415"/>
      <c r="AA286" s="415"/>
      <c r="AB286" s="415"/>
      <c r="AC286" s="415"/>
      <c r="AD286" s="415"/>
      <c r="AE286" s="415"/>
      <c r="AF286" s="415"/>
      <c r="AG286" s="415"/>
      <c r="AH286" s="415"/>
      <c r="AI286" s="415"/>
      <c r="AJ286" s="416"/>
    </row>
    <row r="287" spans="2:36" ht="34.5" thickBot="1">
      <c r="B287" s="132" t="s">
        <v>13</v>
      </c>
      <c r="C287" s="133" t="s">
        <v>31</v>
      </c>
      <c r="D287" s="133" t="s">
        <v>14</v>
      </c>
      <c r="E287" s="133" t="s">
        <v>30</v>
      </c>
      <c r="F287" s="134" t="s">
        <v>28</v>
      </c>
      <c r="G287" s="134" t="s">
        <v>29</v>
      </c>
      <c r="H287" s="135" t="s">
        <v>16</v>
      </c>
      <c r="I287" s="77" t="s">
        <v>32</v>
      </c>
      <c r="J287" s="145"/>
      <c r="K287" s="146"/>
      <c r="L287" s="146"/>
      <c r="M287" s="78"/>
      <c r="N287" s="79"/>
      <c r="O287" s="127"/>
      <c r="P287" s="128"/>
      <c r="Q287" s="129"/>
      <c r="R287" s="128"/>
      <c r="S287" s="129"/>
      <c r="T287" s="128"/>
      <c r="U287" s="129"/>
      <c r="V287" s="128"/>
      <c r="W287" s="129"/>
      <c r="X287" s="128"/>
      <c r="Y287" s="129"/>
      <c r="Z287" s="128"/>
      <c r="AA287" s="129"/>
      <c r="AB287" s="128"/>
      <c r="AC287" s="129"/>
      <c r="AD287" s="128"/>
      <c r="AE287" s="129"/>
      <c r="AF287" s="131"/>
      <c r="AG287" s="142"/>
      <c r="AH287" s="111"/>
      <c r="AI287" s="111"/>
      <c r="AJ287" s="112"/>
    </row>
    <row r="288" spans="2:36" ht="15">
      <c r="B288" s="685"/>
      <c r="C288" s="412"/>
      <c r="D288" s="395"/>
      <c r="E288" s="280"/>
      <c r="F288" s="284"/>
      <c r="G288" s="280"/>
      <c r="H288" s="565"/>
      <c r="I288" s="565"/>
      <c r="J288" s="791"/>
      <c r="K288" s="791"/>
      <c r="L288" s="791"/>
      <c r="M288" s="292"/>
      <c r="N288" s="390"/>
      <c r="O288" s="393"/>
      <c r="P288" s="310"/>
      <c r="Q288" s="310"/>
      <c r="R288" s="309"/>
      <c r="S288" s="309"/>
      <c r="T288" s="309"/>
      <c r="U288" s="309"/>
      <c r="V288" s="309"/>
      <c r="W288" s="309"/>
      <c r="X288" s="309"/>
      <c r="Y288" s="309"/>
      <c r="Z288" s="309"/>
      <c r="AA288" s="309"/>
      <c r="AB288" s="309"/>
      <c r="AC288" s="309"/>
      <c r="AD288" s="309"/>
      <c r="AE288" s="384"/>
      <c r="AF288" s="384"/>
      <c r="AG288" s="385"/>
      <c r="AH288" s="306"/>
      <c r="AI288" s="387"/>
      <c r="AJ288" s="709"/>
    </row>
    <row r="289" spans="2:36" ht="15">
      <c r="B289" s="568"/>
      <c r="C289" s="412"/>
      <c r="D289" s="395"/>
      <c r="E289" s="280"/>
      <c r="F289" s="284"/>
      <c r="G289" s="280"/>
      <c r="H289" s="565"/>
      <c r="I289" s="565"/>
      <c r="J289" s="719"/>
      <c r="K289" s="719"/>
      <c r="L289" s="719"/>
      <c r="M289" s="293"/>
      <c r="N289" s="391"/>
      <c r="O289" s="393"/>
      <c r="P289" s="310"/>
      <c r="Q289" s="310"/>
      <c r="R289" s="310"/>
      <c r="S289" s="310"/>
      <c r="T289" s="310"/>
      <c r="U289" s="310"/>
      <c r="V289" s="310"/>
      <c r="W289" s="310"/>
      <c r="X289" s="310"/>
      <c r="Y289" s="310"/>
      <c r="Z289" s="310"/>
      <c r="AA289" s="310"/>
      <c r="AB289" s="310"/>
      <c r="AC289" s="310"/>
      <c r="AD289" s="310"/>
      <c r="AE289" s="299"/>
      <c r="AF289" s="299"/>
      <c r="AG289" s="385"/>
      <c r="AH289" s="307"/>
      <c r="AI289" s="388"/>
      <c r="AJ289" s="666"/>
    </row>
    <row r="290" spans="2:36" ht="15">
      <c r="B290" s="568"/>
      <c r="C290" s="412"/>
      <c r="D290" s="395"/>
      <c r="E290" s="280"/>
      <c r="F290" s="284"/>
      <c r="G290" s="280"/>
      <c r="H290" s="565"/>
      <c r="I290" s="565"/>
      <c r="J290" s="719"/>
      <c r="K290" s="719"/>
      <c r="L290" s="719"/>
      <c r="M290" s="293"/>
      <c r="N290" s="391"/>
      <c r="O290" s="393"/>
      <c r="P290" s="310"/>
      <c r="Q290" s="310"/>
      <c r="R290" s="310"/>
      <c r="S290" s="310"/>
      <c r="T290" s="310"/>
      <c r="U290" s="310"/>
      <c r="V290" s="310"/>
      <c r="W290" s="310"/>
      <c r="X290" s="310"/>
      <c r="Y290" s="310"/>
      <c r="Z290" s="310"/>
      <c r="AA290" s="310"/>
      <c r="AB290" s="310"/>
      <c r="AC290" s="310"/>
      <c r="AD290" s="310"/>
      <c r="AE290" s="299"/>
      <c r="AF290" s="299"/>
      <c r="AG290" s="385"/>
      <c r="AH290" s="307"/>
      <c r="AI290" s="388"/>
      <c r="AJ290" s="666"/>
    </row>
    <row r="291" spans="2:36" ht="15.75" thickBot="1">
      <c r="B291" s="569"/>
      <c r="C291" s="413"/>
      <c r="D291" s="396"/>
      <c r="E291" s="281"/>
      <c r="F291" s="285"/>
      <c r="G291" s="281"/>
      <c r="H291" s="566"/>
      <c r="I291" s="566"/>
      <c r="J291" s="720"/>
      <c r="K291" s="720"/>
      <c r="L291" s="720"/>
      <c r="M291" s="294"/>
      <c r="N291" s="392"/>
      <c r="O291" s="394"/>
      <c r="P291" s="311"/>
      <c r="Q291" s="311"/>
      <c r="R291" s="311"/>
      <c r="S291" s="311"/>
      <c r="T291" s="311"/>
      <c r="U291" s="311"/>
      <c r="V291" s="311"/>
      <c r="W291" s="311"/>
      <c r="X291" s="311"/>
      <c r="Y291" s="311"/>
      <c r="Z291" s="311"/>
      <c r="AA291" s="311"/>
      <c r="AB291" s="311"/>
      <c r="AC291" s="311"/>
      <c r="AD291" s="311"/>
      <c r="AE291" s="300"/>
      <c r="AF291" s="300"/>
      <c r="AG291" s="386"/>
      <c r="AH291" s="308"/>
      <c r="AI291" s="389"/>
      <c r="AJ291" s="667"/>
    </row>
    <row r="292" spans="2:36" ht="15.75" thickBot="1">
      <c r="B292" s="414"/>
      <c r="C292" s="415"/>
      <c r="D292" s="415"/>
      <c r="E292" s="415"/>
      <c r="F292" s="415"/>
      <c r="G292" s="415"/>
      <c r="H292" s="415"/>
      <c r="I292" s="415"/>
      <c r="J292" s="415"/>
      <c r="K292" s="415"/>
      <c r="L292" s="415"/>
      <c r="M292" s="415"/>
      <c r="N292" s="415"/>
      <c r="O292" s="415"/>
      <c r="P292" s="415"/>
      <c r="Q292" s="415"/>
      <c r="R292" s="415"/>
      <c r="S292" s="415"/>
      <c r="T292" s="415"/>
      <c r="U292" s="415"/>
      <c r="V292" s="415"/>
      <c r="W292" s="415"/>
      <c r="X292" s="415"/>
      <c r="Y292" s="415"/>
      <c r="Z292" s="415"/>
      <c r="AA292" s="415"/>
      <c r="AB292" s="415"/>
      <c r="AC292" s="415"/>
      <c r="AD292" s="415"/>
      <c r="AE292" s="415"/>
      <c r="AF292" s="415"/>
      <c r="AG292" s="415"/>
      <c r="AH292" s="415"/>
      <c r="AI292" s="415"/>
      <c r="AJ292" s="416"/>
    </row>
    <row r="293" spans="2:36" ht="34.5" thickBot="1">
      <c r="B293" s="15" t="s">
        <v>13</v>
      </c>
      <c r="C293" s="16" t="s">
        <v>31</v>
      </c>
      <c r="D293" s="16" t="s">
        <v>14</v>
      </c>
      <c r="E293" s="16" t="s">
        <v>30</v>
      </c>
      <c r="F293" s="17" t="s">
        <v>28</v>
      </c>
      <c r="G293" s="17" t="s">
        <v>29</v>
      </c>
      <c r="H293" s="76" t="s">
        <v>17</v>
      </c>
      <c r="I293" s="77" t="s">
        <v>32</v>
      </c>
      <c r="J293" s="18"/>
      <c r="K293" s="52"/>
      <c r="L293" s="42"/>
      <c r="M293" s="43"/>
      <c r="N293" s="44"/>
      <c r="O293" s="127"/>
      <c r="P293" s="128"/>
      <c r="Q293" s="129"/>
      <c r="R293" s="128"/>
      <c r="S293" s="129"/>
      <c r="T293" s="128"/>
      <c r="U293" s="129"/>
      <c r="V293" s="128"/>
      <c r="W293" s="129"/>
      <c r="X293" s="128"/>
      <c r="Y293" s="129"/>
      <c r="Z293" s="128"/>
      <c r="AA293" s="129"/>
      <c r="AB293" s="128"/>
      <c r="AC293" s="129"/>
      <c r="AD293" s="128"/>
      <c r="AE293" s="129"/>
      <c r="AF293" s="131"/>
      <c r="AG293" s="142"/>
      <c r="AH293" s="111"/>
      <c r="AI293" s="111"/>
      <c r="AJ293" s="112"/>
    </row>
    <row r="294" spans="2:36" ht="15">
      <c r="B294" s="312"/>
      <c r="C294" s="580"/>
      <c r="D294" s="542"/>
      <c r="E294" s="318"/>
      <c r="F294" s="342"/>
      <c r="G294" s="318"/>
      <c r="H294" s="550"/>
      <c r="I294" s="553"/>
      <c r="J294" s="731"/>
      <c r="K294" s="547"/>
      <c r="L294" s="547"/>
      <c r="M294" s="547"/>
      <c r="N294" s="562"/>
      <c r="O294" s="393"/>
      <c r="P294" s="310"/>
      <c r="Q294" s="363"/>
      <c r="R294" s="310"/>
      <c r="S294" s="310"/>
      <c r="T294" s="310"/>
      <c r="U294" s="310"/>
      <c r="V294" s="310"/>
      <c r="W294" s="310"/>
      <c r="X294" s="310"/>
      <c r="Y294" s="310"/>
      <c r="Z294" s="310"/>
      <c r="AA294" s="310"/>
      <c r="AB294" s="310"/>
      <c r="AC294" s="310"/>
      <c r="AD294" s="310"/>
      <c r="AE294" s="384"/>
      <c r="AF294" s="384"/>
      <c r="AG294" s="385"/>
      <c r="AH294" s="387"/>
      <c r="AI294" s="387"/>
      <c r="AJ294" s="709"/>
    </row>
    <row r="295" spans="2:36" ht="15">
      <c r="B295" s="313"/>
      <c r="C295" s="412"/>
      <c r="D295" s="395"/>
      <c r="E295" s="280"/>
      <c r="F295" s="284"/>
      <c r="G295" s="280"/>
      <c r="H295" s="551"/>
      <c r="I295" s="554"/>
      <c r="J295" s="732"/>
      <c r="K295" s="548"/>
      <c r="L295" s="560"/>
      <c r="M295" s="548"/>
      <c r="N295" s="563"/>
      <c r="O295" s="393"/>
      <c r="P295" s="310"/>
      <c r="Q295" s="363"/>
      <c r="R295" s="310"/>
      <c r="S295" s="310"/>
      <c r="T295" s="310"/>
      <c r="U295" s="310"/>
      <c r="V295" s="310"/>
      <c r="W295" s="310"/>
      <c r="X295" s="310"/>
      <c r="Y295" s="310"/>
      <c r="Z295" s="310"/>
      <c r="AA295" s="310"/>
      <c r="AB295" s="310"/>
      <c r="AC295" s="310"/>
      <c r="AD295" s="310"/>
      <c r="AE295" s="668"/>
      <c r="AF295" s="668"/>
      <c r="AG295" s="385"/>
      <c r="AH295" s="388"/>
      <c r="AI295" s="388"/>
      <c r="AJ295" s="666"/>
    </row>
    <row r="296" spans="2:36" ht="15.75" thickBot="1">
      <c r="B296" s="314"/>
      <c r="C296" s="413"/>
      <c r="D296" s="396"/>
      <c r="E296" s="281"/>
      <c r="F296" s="285"/>
      <c r="G296" s="281"/>
      <c r="H296" s="552"/>
      <c r="I296" s="555"/>
      <c r="J296" s="733"/>
      <c r="K296" s="549"/>
      <c r="L296" s="561"/>
      <c r="M296" s="549"/>
      <c r="N296" s="564"/>
      <c r="O296" s="394"/>
      <c r="P296" s="311"/>
      <c r="Q296" s="364"/>
      <c r="R296" s="311"/>
      <c r="S296" s="311"/>
      <c r="T296" s="311"/>
      <c r="U296" s="311"/>
      <c r="V296" s="311"/>
      <c r="W296" s="311"/>
      <c r="X296" s="311"/>
      <c r="Y296" s="311"/>
      <c r="Z296" s="311"/>
      <c r="AA296" s="311"/>
      <c r="AB296" s="311"/>
      <c r="AC296" s="311"/>
      <c r="AD296" s="311"/>
      <c r="AE296" s="669"/>
      <c r="AF296" s="669"/>
      <c r="AG296" s="715"/>
      <c r="AH296" s="389"/>
      <c r="AI296" s="389"/>
      <c r="AJ296" s="667"/>
    </row>
    <row r="297" ht="15"/>
    <row r="298" ht="15"/>
    <row r="299" ht="15"/>
    <row r="300" ht="15"/>
    <row r="301" ht="15"/>
    <row r="302" ht="15"/>
    <row r="303" ht="15"/>
    <row r="304" ht="15"/>
    <row r="305" ht="15"/>
    <row r="306" ht="15"/>
    <row r="307" spans="2:33" s="141" customFormat="1" ht="15">
      <c r="B307" s="63"/>
      <c r="C307" s="63"/>
      <c r="H307" s="64"/>
      <c r="I307" s="64"/>
      <c r="J307" s="64"/>
      <c r="AG307" s="65"/>
    </row>
    <row r="308" spans="2:33" s="141" customFormat="1" ht="15">
      <c r="B308" s="63"/>
      <c r="C308" s="63"/>
      <c r="H308" s="64"/>
      <c r="I308" s="64"/>
      <c r="J308" s="64"/>
      <c r="AG308" s="65"/>
    </row>
    <row r="309" spans="2:33" s="141" customFormat="1" ht="15">
      <c r="B309" s="63"/>
      <c r="C309" s="63"/>
      <c r="H309" s="64"/>
      <c r="I309" s="64"/>
      <c r="J309" s="64"/>
      <c r="AG309" s="65"/>
    </row>
    <row r="310" spans="2:33" s="141" customFormat="1" ht="15">
      <c r="B310" s="63"/>
      <c r="C310" s="63"/>
      <c r="H310" s="64"/>
      <c r="I310" s="64"/>
      <c r="J310" s="64"/>
      <c r="AG310" s="65"/>
    </row>
    <row r="311" spans="2:33" s="141" customFormat="1" ht="15">
      <c r="B311" s="63"/>
      <c r="C311" s="63"/>
      <c r="H311" s="64"/>
      <c r="I311" s="64"/>
      <c r="J311" s="64"/>
      <c r="AG311" s="65"/>
    </row>
    <row r="312" spans="2:33" s="141" customFormat="1" ht="15">
      <c r="B312" s="63"/>
      <c r="C312" s="63"/>
      <c r="H312" s="64"/>
      <c r="I312" s="64"/>
      <c r="J312" s="64"/>
      <c r="AG312" s="65"/>
    </row>
    <row r="313" spans="2:33" s="141" customFormat="1" ht="15">
      <c r="B313" s="63"/>
      <c r="C313" s="63"/>
      <c r="H313" s="64"/>
      <c r="I313" s="64"/>
      <c r="J313" s="64"/>
      <c r="AG313" s="65"/>
    </row>
    <row r="314" ht="15"/>
    <row r="315" ht="15"/>
    <row r="316" ht="15"/>
    <row r="317" ht="15.75" thickBot="1"/>
    <row r="318" spans="2:36" ht="15">
      <c r="B318" s="352" t="s">
        <v>37</v>
      </c>
      <c r="C318" s="353"/>
      <c r="D318" s="353"/>
      <c r="E318" s="353"/>
      <c r="F318" s="353"/>
      <c r="G318" s="353"/>
      <c r="H318" s="353"/>
      <c r="I318" s="353"/>
      <c r="J318" s="353"/>
      <c r="K318" s="353"/>
      <c r="L318" s="353"/>
      <c r="M318" s="353"/>
      <c r="N318" s="353"/>
      <c r="O318" s="353"/>
      <c r="P318" s="353"/>
      <c r="Q318" s="353"/>
      <c r="R318" s="353"/>
      <c r="S318" s="353"/>
      <c r="T318" s="353"/>
      <c r="U318" s="353"/>
      <c r="V318" s="353"/>
      <c r="W318" s="353"/>
      <c r="X318" s="353"/>
      <c r="Y318" s="353"/>
      <c r="Z318" s="353"/>
      <c r="AA318" s="353"/>
      <c r="AB318" s="353"/>
      <c r="AC318" s="353"/>
      <c r="AD318" s="353"/>
      <c r="AE318" s="353"/>
      <c r="AF318" s="353"/>
      <c r="AG318" s="353"/>
      <c r="AH318" s="353"/>
      <c r="AI318" s="353"/>
      <c r="AJ318" s="354"/>
    </row>
    <row r="319" spans="2:36" ht="15.75" thickBot="1">
      <c r="B319" s="355" t="s">
        <v>636</v>
      </c>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c r="AA319" s="356"/>
      <c r="AB319" s="356"/>
      <c r="AC319" s="356"/>
      <c r="AD319" s="356"/>
      <c r="AE319" s="356"/>
      <c r="AF319" s="356"/>
      <c r="AG319" s="356"/>
      <c r="AH319" s="356"/>
      <c r="AI319" s="356"/>
      <c r="AJ319" s="357"/>
    </row>
    <row r="320" spans="2:36" ht="15">
      <c r="B320" s="527" t="s">
        <v>38</v>
      </c>
      <c r="C320" s="528"/>
      <c r="D320" s="528"/>
      <c r="E320" s="528"/>
      <c r="F320" s="528"/>
      <c r="G320" s="528"/>
      <c r="H320" s="529"/>
      <c r="I320" s="520" t="s">
        <v>91</v>
      </c>
      <c r="J320" s="521"/>
      <c r="K320" s="521"/>
      <c r="L320" s="521"/>
      <c r="M320" s="521"/>
      <c r="N320" s="521"/>
      <c r="O320" s="521"/>
      <c r="P320" s="521"/>
      <c r="Q320" s="521"/>
      <c r="R320" s="521"/>
      <c r="S320" s="521"/>
      <c r="T320" s="522"/>
      <c r="U320" s="520" t="s">
        <v>18</v>
      </c>
      <c r="V320" s="523"/>
      <c r="W320" s="523"/>
      <c r="X320" s="523"/>
      <c r="Y320" s="523"/>
      <c r="Z320" s="523"/>
      <c r="AA320" s="523"/>
      <c r="AB320" s="523"/>
      <c r="AC320" s="523"/>
      <c r="AD320" s="523"/>
      <c r="AE320" s="523"/>
      <c r="AF320" s="523"/>
      <c r="AG320" s="523"/>
      <c r="AH320" s="523"/>
      <c r="AI320" s="523"/>
      <c r="AJ320" s="524"/>
    </row>
    <row r="321" spans="2:36" ht="55.5" customHeight="1" thickBot="1">
      <c r="B321" s="497" t="s">
        <v>93</v>
      </c>
      <c r="C321" s="498"/>
      <c r="D321" s="499"/>
      <c r="E321" s="4"/>
      <c r="F321" s="500" t="s">
        <v>92</v>
      </c>
      <c r="G321" s="500"/>
      <c r="H321" s="500"/>
      <c r="I321" s="500"/>
      <c r="J321" s="500"/>
      <c r="K321" s="500"/>
      <c r="L321" s="500"/>
      <c r="M321" s="500"/>
      <c r="N321" s="501"/>
      <c r="O321" s="502" t="s">
        <v>0</v>
      </c>
      <c r="P321" s="503"/>
      <c r="Q321" s="503"/>
      <c r="R321" s="503"/>
      <c r="S321" s="503"/>
      <c r="T321" s="503"/>
      <c r="U321" s="503"/>
      <c r="V321" s="503"/>
      <c r="W321" s="503"/>
      <c r="X321" s="503"/>
      <c r="Y321" s="503"/>
      <c r="Z321" s="503"/>
      <c r="AA321" s="503"/>
      <c r="AB321" s="503"/>
      <c r="AC321" s="503"/>
      <c r="AD321" s="503"/>
      <c r="AE321" s="503"/>
      <c r="AF321" s="504"/>
      <c r="AG321" s="530" t="s">
        <v>1</v>
      </c>
      <c r="AH321" s="531"/>
      <c r="AI321" s="531"/>
      <c r="AJ321" s="532"/>
    </row>
    <row r="322" spans="2:36" ht="30.75" customHeight="1">
      <c r="B322" s="454" t="s">
        <v>19</v>
      </c>
      <c r="C322" s="456" t="s">
        <v>2</v>
      </c>
      <c r="D322" s="457"/>
      <c r="E322" s="457"/>
      <c r="F322" s="457"/>
      <c r="G322" s="457"/>
      <c r="H322" s="457"/>
      <c r="I322" s="460" t="s">
        <v>3</v>
      </c>
      <c r="J322" s="462" t="s">
        <v>20</v>
      </c>
      <c r="K322" s="462" t="s">
        <v>4</v>
      </c>
      <c r="L322" s="469" t="s">
        <v>638</v>
      </c>
      <c r="M322" s="437" t="s">
        <v>21</v>
      </c>
      <c r="N322" s="466" t="s">
        <v>22</v>
      </c>
      <c r="O322" s="468" t="s">
        <v>33</v>
      </c>
      <c r="P322" s="380"/>
      <c r="Q322" s="379" t="s">
        <v>34</v>
      </c>
      <c r="R322" s="380"/>
      <c r="S322" s="379" t="s">
        <v>35</v>
      </c>
      <c r="T322" s="380"/>
      <c r="U322" s="379" t="s">
        <v>7</v>
      </c>
      <c r="V322" s="380"/>
      <c r="W322" s="379" t="s">
        <v>6</v>
      </c>
      <c r="X322" s="380"/>
      <c r="Y322" s="379" t="s">
        <v>36</v>
      </c>
      <c r="Z322" s="380"/>
      <c r="AA322" s="379" t="s">
        <v>5</v>
      </c>
      <c r="AB322" s="380"/>
      <c r="AC322" s="379" t="s">
        <v>8</v>
      </c>
      <c r="AD322" s="380"/>
      <c r="AE322" s="379" t="s">
        <v>9</v>
      </c>
      <c r="AF322" s="434"/>
      <c r="AG322" s="435" t="s">
        <v>10</v>
      </c>
      <c r="AH322" s="432" t="s">
        <v>11</v>
      </c>
      <c r="AI322" s="464" t="s">
        <v>12</v>
      </c>
      <c r="AJ322" s="439" t="s">
        <v>23</v>
      </c>
    </row>
    <row r="323" spans="2:36" ht="61.5" customHeight="1" thickBot="1">
      <c r="B323" s="455"/>
      <c r="C323" s="458"/>
      <c r="D323" s="459"/>
      <c r="E323" s="459"/>
      <c r="F323" s="459"/>
      <c r="G323" s="459"/>
      <c r="H323" s="459"/>
      <c r="I323" s="461"/>
      <c r="J323" s="463" t="s">
        <v>20</v>
      </c>
      <c r="K323" s="463"/>
      <c r="L323" s="470"/>
      <c r="M323" s="438"/>
      <c r="N323" s="467"/>
      <c r="O323" s="5" t="s">
        <v>24</v>
      </c>
      <c r="P323" s="69" t="s">
        <v>25</v>
      </c>
      <c r="Q323" s="6" t="s">
        <v>24</v>
      </c>
      <c r="R323" s="69" t="s">
        <v>25</v>
      </c>
      <c r="S323" s="6" t="s">
        <v>24</v>
      </c>
      <c r="T323" s="69" t="s">
        <v>25</v>
      </c>
      <c r="U323" s="6" t="s">
        <v>24</v>
      </c>
      <c r="V323" s="69" t="s">
        <v>25</v>
      </c>
      <c r="W323" s="6" t="s">
        <v>24</v>
      </c>
      <c r="X323" s="69" t="s">
        <v>25</v>
      </c>
      <c r="Y323" s="6" t="s">
        <v>24</v>
      </c>
      <c r="Z323" s="69" t="s">
        <v>25</v>
      </c>
      <c r="AA323" s="6" t="s">
        <v>24</v>
      </c>
      <c r="AB323" s="69" t="s">
        <v>26</v>
      </c>
      <c r="AC323" s="6" t="s">
        <v>24</v>
      </c>
      <c r="AD323" s="69" t="s">
        <v>26</v>
      </c>
      <c r="AE323" s="6" t="s">
        <v>24</v>
      </c>
      <c r="AF323" s="70" t="s">
        <v>26</v>
      </c>
      <c r="AG323" s="436"/>
      <c r="AH323" s="433"/>
      <c r="AI323" s="465"/>
      <c r="AJ323" s="440"/>
    </row>
    <row r="324" spans="2:36" ht="132" customHeight="1" thickBot="1">
      <c r="B324" s="7" t="s">
        <v>96</v>
      </c>
      <c r="C324" s="441" t="s">
        <v>94</v>
      </c>
      <c r="D324" s="442"/>
      <c r="E324" s="442"/>
      <c r="F324" s="442"/>
      <c r="G324" s="442"/>
      <c r="H324" s="443"/>
      <c r="I324" s="74" t="s">
        <v>95</v>
      </c>
      <c r="J324" s="83">
        <v>0.96</v>
      </c>
      <c r="K324" s="83">
        <v>1</v>
      </c>
      <c r="L324" s="84">
        <v>0.99</v>
      </c>
      <c r="M324" s="83"/>
      <c r="N324" s="84"/>
      <c r="O324" s="9">
        <f>+O327+O333+O340</f>
        <v>31827</v>
      </c>
      <c r="P324" s="9">
        <f aca="true" t="shared" si="7" ref="P324:AF324">+P327+P333+P340</f>
        <v>0</v>
      </c>
      <c r="Q324" s="9">
        <f t="shared" si="7"/>
        <v>1270738</v>
      </c>
      <c r="R324" s="9">
        <f t="shared" si="7"/>
        <v>0</v>
      </c>
      <c r="S324" s="9">
        <f t="shared" si="7"/>
        <v>0</v>
      </c>
      <c r="T324" s="9">
        <f t="shared" si="7"/>
        <v>0</v>
      </c>
      <c r="U324" s="9">
        <f t="shared" si="7"/>
        <v>0</v>
      </c>
      <c r="V324" s="9">
        <f t="shared" si="7"/>
        <v>0</v>
      </c>
      <c r="W324" s="9">
        <f t="shared" si="7"/>
        <v>0</v>
      </c>
      <c r="X324" s="9">
        <f t="shared" si="7"/>
        <v>0</v>
      </c>
      <c r="Y324" s="9">
        <f t="shared" si="7"/>
        <v>0</v>
      </c>
      <c r="Z324" s="9">
        <f t="shared" si="7"/>
        <v>0</v>
      </c>
      <c r="AA324" s="9">
        <f t="shared" si="7"/>
        <v>0</v>
      </c>
      <c r="AB324" s="9">
        <f t="shared" si="7"/>
        <v>0</v>
      </c>
      <c r="AC324" s="9">
        <f t="shared" si="7"/>
        <v>381924</v>
      </c>
      <c r="AD324" s="9">
        <f t="shared" si="7"/>
        <v>0</v>
      </c>
      <c r="AE324" s="9">
        <f t="shared" si="7"/>
        <v>1684489</v>
      </c>
      <c r="AF324" s="9">
        <f t="shared" si="7"/>
        <v>0</v>
      </c>
      <c r="AG324" s="13" t="s">
        <v>452</v>
      </c>
      <c r="AH324" s="13"/>
      <c r="AI324" s="13"/>
      <c r="AJ324" s="14" t="s">
        <v>97</v>
      </c>
    </row>
    <row r="325" spans="2:36" ht="15.75" thickBot="1">
      <c r="B325" s="444"/>
      <c r="C325" s="445"/>
      <c r="D325" s="445"/>
      <c r="E325" s="445"/>
      <c r="F325" s="445"/>
      <c r="G325" s="445"/>
      <c r="H325" s="445"/>
      <c r="I325" s="445"/>
      <c r="J325" s="445"/>
      <c r="K325" s="445"/>
      <c r="L325" s="445"/>
      <c r="M325" s="445"/>
      <c r="N325" s="445"/>
      <c r="O325" s="445"/>
      <c r="P325" s="445"/>
      <c r="Q325" s="445"/>
      <c r="R325" s="445"/>
      <c r="S325" s="445"/>
      <c r="T325" s="445"/>
      <c r="U325" s="445"/>
      <c r="V325" s="445"/>
      <c r="W325" s="445"/>
      <c r="X325" s="445"/>
      <c r="Y325" s="445"/>
      <c r="Z325" s="445"/>
      <c r="AA325" s="445"/>
      <c r="AB325" s="445"/>
      <c r="AC325" s="445"/>
      <c r="AD325" s="445"/>
      <c r="AE325" s="445"/>
      <c r="AF325" s="445"/>
      <c r="AG325" s="445"/>
      <c r="AH325" s="445"/>
      <c r="AI325" s="445"/>
      <c r="AJ325" s="446"/>
    </row>
    <row r="326" spans="2:36" ht="51" customHeight="1" thickBot="1">
      <c r="B326" s="132" t="s">
        <v>13</v>
      </c>
      <c r="C326" s="133" t="s">
        <v>31</v>
      </c>
      <c r="D326" s="133" t="s">
        <v>14</v>
      </c>
      <c r="E326" s="133" t="s">
        <v>27</v>
      </c>
      <c r="F326" s="134" t="s">
        <v>28</v>
      </c>
      <c r="G326" s="134" t="s">
        <v>29</v>
      </c>
      <c r="H326" s="135" t="s">
        <v>15</v>
      </c>
      <c r="I326" s="77" t="s">
        <v>32</v>
      </c>
      <c r="J326" s="102"/>
      <c r="K326" s="102"/>
      <c r="L326" s="102"/>
      <c r="M326" s="78"/>
      <c r="N326" s="79"/>
      <c r="O326" s="127"/>
      <c r="P326" s="128"/>
      <c r="Q326" s="129"/>
      <c r="R326" s="128"/>
      <c r="S326" s="129"/>
      <c r="T326" s="128"/>
      <c r="U326" s="129"/>
      <c r="V326" s="128"/>
      <c r="W326" s="129"/>
      <c r="X326" s="128"/>
      <c r="Y326" s="129"/>
      <c r="Z326" s="128"/>
      <c r="AA326" s="129"/>
      <c r="AB326" s="128"/>
      <c r="AC326" s="129"/>
      <c r="AD326" s="128"/>
      <c r="AE326" s="130"/>
      <c r="AF326" s="131"/>
      <c r="AG326" s="142"/>
      <c r="AH326" s="111"/>
      <c r="AI326" s="111"/>
      <c r="AJ326" s="112"/>
    </row>
    <row r="327" spans="2:36" ht="52.5" customHeight="1">
      <c r="B327" s="671" t="s">
        <v>102</v>
      </c>
      <c r="C327" s="687">
        <v>2012250010048</v>
      </c>
      <c r="D327" s="339"/>
      <c r="E327" s="280" t="s">
        <v>101</v>
      </c>
      <c r="F327" s="333"/>
      <c r="G327" s="343"/>
      <c r="H327" s="320" t="s">
        <v>99</v>
      </c>
      <c r="I327" s="323" t="s">
        <v>100</v>
      </c>
      <c r="J327" s="331">
        <v>9894</v>
      </c>
      <c r="K327" s="331">
        <v>10306</v>
      </c>
      <c r="L327" s="331">
        <v>10203</v>
      </c>
      <c r="M327" s="331"/>
      <c r="N327" s="637"/>
      <c r="O327" s="359">
        <v>0</v>
      </c>
      <c r="P327" s="362"/>
      <c r="Q327" s="309">
        <v>1270738</v>
      </c>
      <c r="R327" s="298"/>
      <c r="S327" s="358">
        <v>0</v>
      </c>
      <c r="T327" s="358"/>
      <c r="U327" s="358">
        <v>0</v>
      </c>
      <c r="V327" s="358"/>
      <c r="W327" s="358">
        <v>0</v>
      </c>
      <c r="X327" s="358"/>
      <c r="Y327" s="309">
        <v>0</v>
      </c>
      <c r="Z327" s="309"/>
      <c r="AA327" s="309">
        <v>0</v>
      </c>
      <c r="AB327" s="309"/>
      <c r="AC327" s="309">
        <v>381924</v>
      </c>
      <c r="AD327" s="309"/>
      <c r="AE327" s="298">
        <f>+O327+Q327+S327+U327+W327+Y327+AA327+AC327</f>
        <v>1652662</v>
      </c>
      <c r="AF327" s="301"/>
      <c r="AG327" s="304" t="s">
        <v>98</v>
      </c>
      <c r="AH327" s="622"/>
      <c r="AI327" s="306"/>
      <c r="AJ327" s="277" t="s">
        <v>97</v>
      </c>
    </row>
    <row r="328" spans="2:36" ht="27" customHeight="1">
      <c r="B328" s="671"/>
      <c r="C328" s="687"/>
      <c r="D328" s="340"/>
      <c r="E328" s="280"/>
      <c r="F328" s="334"/>
      <c r="G328" s="286"/>
      <c r="H328" s="320"/>
      <c r="I328" s="323"/>
      <c r="J328" s="331"/>
      <c r="K328" s="331"/>
      <c r="L328" s="331"/>
      <c r="M328" s="331"/>
      <c r="N328" s="637"/>
      <c r="O328" s="360"/>
      <c r="P328" s="363"/>
      <c r="Q328" s="310"/>
      <c r="R328" s="299"/>
      <c r="S328" s="348"/>
      <c r="T328" s="348"/>
      <c r="U328" s="348"/>
      <c r="V328" s="348"/>
      <c r="W328" s="348"/>
      <c r="X328" s="348"/>
      <c r="Y328" s="310"/>
      <c r="Z328" s="310"/>
      <c r="AA328" s="310"/>
      <c r="AB328" s="310"/>
      <c r="AC328" s="310"/>
      <c r="AD328" s="310"/>
      <c r="AE328" s="299"/>
      <c r="AF328" s="302"/>
      <c r="AG328" s="304"/>
      <c r="AH328" s="488"/>
      <c r="AI328" s="307"/>
      <c r="AJ328" s="278"/>
    </row>
    <row r="329" spans="2:36" ht="37.5" customHeight="1">
      <c r="B329" s="671"/>
      <c r="C329" s="687"/>
      <c r="D329" s="340"/>
      <c r="E329" s="280"/>
      <c r="F329" s="334"/>
      <c r="G329" s="286"/>
      <c r="H329" s="320"/>
      <c r="I329" s="323"/>
      <c r="J329" s="331"/>
      <c r="K329" s="331"/>
      <c r="L329" s="331"/>
      <c r="M329" s="331"/>
      <c r="N329" s="637"/>
      <c r="O329" s="360"/>
      <c r="P329" s="363"/>
      <c r="Q329" s="310"/>
      <c r="R329" s="299"/>
      <c r="S329" s="348"/>
      <c r="T329" s="348"/>
      <c r="U329" s="348"/>
      <c r="V329" s="348"/>
      <c r="W329" s="348"/>
      <c r="X329" s="348"/>
      <c r="Y329" s="310"/>
      <c r="Z329" s="310"/>
      <c r="AA329" s="310"/>
      <c r="AB329" s="310"/>
      <c r="AC329" s="310"/>
      <c r="AD329" s="310"/>
      <c r="AE329" s="299"/>
      <c r="AF329" s="302"/>
      <c r="AG329" s="304"/>
      <c r="AH329" s="488"/>
      <c r="AI329" s="307"/>
      <c r="AJ329" s="278"/>
    </row>
    <row r="330" spans="2:36" ht="6.75" customHeight="1" thickBot="1">
      <c r="B330" s="672"/>
      <c r="C330" s="688"/>
      <c r="D330" s="496"/>
      <c r="E330" s="281"/>
      <c r="F330" s="335"/>
      <c r="G330" s="287"/>
      <c r="H330" s="321"/>
      <c r="I330" s="324"/>
      <c r="J330" s="332"/>
      <c r="K330" s="332"/>
      <c r="L330" s="332"/>
      <c r="M330" s="332"/>
      <c r="N330" s="638"/>
      <c r="O330" s="361"/>
      <c r="P330" s="364"/>
      <c r="Q330" s="311"/>
      <c r="R330" s="300"/>
      <c r="S330" s="349"/>
      <c r="T330" s="349"/>
      <c r="U330" s="349"/>
      <c r="V330" s="349"/>
      <c r="W330" s="349"/>
      <c r="X330" s="349"/>
      <c r="Y330" s="311"/>
      <c r="Z330" s="311"/>
      <c r="AA330" s="311"/>
      <c r="AB330" s="311"/>
      <c r="AC330" s="311"/>
      <c r="AD330" s="311"/>
      <c r="AE330" s="300"/>
      <c r="AF330" s="303"/>
      <c r="AG330" s="305"/>
      <c r="AH330" s="489"/>
      <c r="AI330" s="308"/>
      <c r="AJ330" s="279"/>
    </row>
    <row r="331" spans="2:36" ht="15.75" thickBot="1">
      <c r="B331" s="414"/>
      <c r="C331" s="415"/>
      <c r="D331" s="415"/>
      <c r="E331" s="415"/>
      <c r="F331" s="415"/>
      <c r="G331" s="415"/>
      <c r="H331" s="415"/>
      <c r="I331" s="415"/>
      <c r="J331" s="415"/>
      <c r="K331" s="415"/>
      <c r="L331" s="415"/>
      <c r="M331" s="415"/>
      <c r="N331" s="415"/>
      <c r="O331" s="415"/>
      <c r="P331" s="415"/>
      <c r="Q331" s="415"/>
      <c r="R331" s="415"/>
      <c r="S331" s="415"/>
      <c r="T331" s="415"/>
      <c r="U331" s="415"/>
      <c r="V331" s="415"/>
      <c r="W331" s="415"/>
      <c r="X331" s="415"/>
      <c r="Y331" s="415"/>
      <c r="Z331" s="415"/>
      <c r="AA331" s="415"/>
      <c r="AB331" s="415"/>
      <c r="AC331" s="415"/>
      <c r="AD331" s="415"/>
      <c r="AE331" s="415"/>
      <c r="AF331" s="415"/>
      <c r="AG331" s="415"/>
      <c r="AH331" s="415"/>
      <c r="AI331" s="415"/>
      <c r="AJ331" s="416"/>
    </row>
    <row r="332" spans="2:36" ht="50.25" customHeight="1" thickBot="1">
      <c r="B332" s="132" t="s">
        <v>13</v>
      </c>
      <c r="C332" s="133" t="s">
        <v>31</v>
      </c>
      <c r="D332" s="133" t="s">
        <v>14</v>
      </c>
      <c r="E332" s="133" t="s">
        <v>30</v>
      </c>
      <c r="F332" s="134" t="s">
        <v>28</v>
      </c>
      <c r="G332" s="134" t="s">
        <v>29</v>
      </c>
      <c r="H332" s="135" t="s">
        <v>16</v>
      </c>
      <c r="I332" s="77" t="s">
        <v>32</v>
      </c>
      <c r="J332" s="136"/>
      <c r="K332" s="136"/>
      <c r="L332" s="136"/>
      <c r="M332" s="78"/>
      <c r="N332" s="79"/>
      <c r="O332" s="127"/>
      <c r="P332" s="128"/>
      <c r="Q332" s="129"/>
      <c r="R332" s="128"/>
      <c r="S332" s="129"/>
      <c r="T332" s="128"/>
      <c r="U332" s="129"/>
      <c r="V332" s="128"/>
      <c r="W332" s="129"/>
      <c r="X332" s="128"/>
      <c r="Y332" s="129"/>
      <c r="Z332" s="128"/>
      <c r="AA332" s="129"/>
      <c r="AB332" s="128"/>
      <c r="AC332" s="129"/>
      <c r="AD332" s="128"/>
      <c r="AE332" s="129"/>
      <c r="AF332" s="131"/>
      <c r="AG332" s="142"/>
      <c r="AH332" s="111"/>
      <c r="AI332" s="111"/>
      <c r="AJ332" s="112"/>
    </row>
    <row r="333" spans="2:36" ht="38.25" customHeight="1">
      <c r="B333" s="794" t="s">
        <v>105</v>
      </c>
      <c r="C333" s="686">
        <v>2012250010049</v>
      </c>
      <c r="D333" s="180"/>
      <c r="E333" s="318" t="s">
        <v>458</v>
      </c>
      <c r="F333" s="53"/>
      <c r="G333" s="123"/>
      <c r="H333" s="291" t="s">
        <v>103</v>
      </c>
      <c r="I333" s="291" t="s">
        <v>104</v>
      </c>
      <c r="J333" s="797">
        <v>1</v>
      </c>
      <c r="K333" s="797">
        <v>1</v>
      </c>
      <c r="L333" s="797">
        <v>1</v>
      </c>
      <c r="M333" s="797"/>
      <c r="N333" s="800"/>
      <c r="O333" s="409">
        <v>31827</v>
      </c>
      <c r="P333" s="309"/>
      <c r="Q333" s="309">
        <v>0</v>
      </c>
      <c r="R333" s="309"/>
      <c r="S333" s="309">
        <v>0</v>
      </c>
      <c r="T333" s="309"/>
      <c r="U333" s="309">
        <v>0</v>
      </c>
      <c r="V333" s="309"/>
      <c r="W333" s="309">
        <v>0</v>
      </c>
      <c r="X333" s="309"/>
      <c r="Y333" s="309">
        <v>0</v>
      </c>
      <c r="Z333" s="309"/>
      <c r="AA333" s="309">
        <v>0</v>
      </c>
      <c r="AB333" s="309"/>
      <c r="AC333" s="309">
        <v>0</v>
      </c>
      <c r="AD333" s="309"/>
      <c r="AE333" s="298">
        <f>+O333</f>
        <v>31827</v>
      </c>
      <c r="AF333" s="298"/>
      <c r="AG333" s="403" t="s">
        <v>98</v>
      </c>
      <c r="AH333" s="487"/>
      <c r="AI333" s="405"/>
      <c r="AJ333" s="803" t="s">
        <v>97</v>
      </c>
    </row>
    <row r="334" spans="2:36" s="81" customFormat="1" ht="30" customHeight="1">
      <c r="B334" s="795"/>
      <c r="C334" s="687"/>
      <c r="D334" s="138"/>
      <c r="E334" s="280"/>
      <c r="F334" s="46"/>
      <c r="G334" s="86"/>
      <c r="H334" s="288"/>
      <c r="I334" s="288"/>
      <c r="J334" s="798"/>
      <c r="K334" s="798"/>
      <c r="L334" s="798"/>
      <c r="M334" s="798"/>
      <c r="N334" s="801"/>
      <c r="O334" s="393"/>
      <c r="P334" s="310"/>
      <c r="Q334" s="310"/>
      <c r="R334" s="310"/>
      <c r="S334" s="310"/>
      <c r="T334" s="310"/>
      <c r="U334" s="310"/>
      <c r="V334" s="310"/>
      <c r="W334" s="310"/>
      <c r="X334" s="310"/>
      <c r="Y334" s="310"/>
      <c r="Z334" s="310"/>
      <c r="AA334" s="310"/>
      <c r="AB334" s="310"/>
      <c r="AC334" s="310"/>
      <c r="AD334" s="310"/>
      <c r="AE334" s="299"/>
      <c r="AF334" s="299"/>
      <c r="AG334" s="385"/>
      <c r="AH334" s="488"/>
      <c r="AI334" s="388"/>
      <c r="AJ334" s="278"/>
    </row>
    <row r="335" spans="2:36" s="81" customFormat="1" ht="24" customHeight="1">
      <c r="B335" s="795"/>
      <c r="C335" s="687"/>
      <c r="D335" s="138"/>
      <c r="E335" s="280"/>
      <c r="F335" s="46"/>
      <c r="G335" s="86"/>
      <c r="H335" s="288"/>
      <c r="I335" s="288"/>
      <c r="J335" s="798"/>
      <c r="K335" s="798"/>
      <c r="L335" s="798"/>
      <c r="M335" s="798"/>
      <c r="N335" s="801"/>
      <c r="O335" s="393"/>
      <c r="P335" s="310"/>
      <c r="Q335" s="310"/>
      <c r="R335" s="310"/>
      <c r="S335" s="310"/>
      <c r="T335" s="310"/>
      <c r="U335" s="310"/>
      <c r="V335" s="310"/>
      <c r="W335" s="310"/>
      <c r="X335" s="310"/>
      <c r="Y335" s="310"/>
      <c r="Z335" s="310"/>
      <c r="AA335" s="310"/>
      <c r="AB335" s="310"/>
      <c r="AC335" s="310"/>
      <c r="AD335" s="310"/>
      <c r="AE335" s="299"/>
      <c r="AF335" s="299"/>
      <c r="AG335" s="385"/>
      <c r="AH335" s="488"/>
      <c r="AI335" s="388"/>
      <c r="AJ335" s="278"/>
    </row>
    <row r="336" spans="2:36" s="81" customFormat="1" ht="24.75" customHeight="1">
      <c r="B336" s="795"/>
      <c r="C336" s="687"/>
      <c r="D336" s="138"/>
      <c r="E336" s="280"/>
      <c r="F336" s="46"/>
      <c r="G336" s="86"/>
      <c r="H336" s="288"/>
      <c r="I336" s="288"/>
      <c r="J336" s="798"/>
      <c r="K336" s="798"/>
      <c r="L336" s="798"/>
      <c r="M336" s="798"/>
      <c r="N336" s="801"/>
      <c r="O336" s="393"/>
      <c r="P336" s="310"/>
      <c r="Q336" s="310"/>
      <c r="R336" s="310"/>
      <c r="S336" s="310"/>
      <c r="T336" s="310"/>
      <c r="U336" s="310"/>
      <c r="V336" s="310"/>
      <c r="W336" s="310"/>
      <c r="X336" s="310"/>
      <c r="Y336" s="310"/>
      <c r="Z336" s="310"/>
      <c r="AA336" s="310"/>
      <c r="AB336" s="310"/>
      <c r="AC336" s="310"/>
      <c r="AD336" s="310"/>
      <c r="AE336" s="299"/>
      <c r="AF336" s="299"/>
      <c r="AG336" s="385"/>
      <c r="AH336" s="488"/>
      <c r="AI336" s="388"/>
      <c r="AJ336" s="278"/>
    </row>
    <row r="337" spans="2:36" s="81" customFormat="1" ht="12.75" customHeight="1" thickBot="1">
      <c r="B337" s="796"/>
      <c r="C337" s="688"/>
      <c r="D337" s="181"/>
      <c r="E337" s="281"/>
      <c r="F337" s="124"/>
      <c r="G337" s="87"/>
      <c r="H337" s="324"/>
      <c r="I337" s="324"/>
      <c r="J337" s="799"/>
      <c r="K337" s="799"/>
      <c r="L337" s="799"/>
      <c r="M337" s="799"/>
      <c r="N337" s="802"/>
      <c r="O337" s="394"/>
      <c r="P337" s="311"/>
      <c r="Q337" s="311"/>
      <c r="R337" s="311"/>
      <c r="S337" s="311"/>
      <c r="T337" s="311"/>
      <c r="U337" s="311"/>
      <c r="V337" s="311"/>
      <c r="W337" s="311"/>
      <c r="X337" s="311"/>
      <c r="Y337" s="311"/>
      <c r="Z337" s="311"/>
      <c r="AA337" s="311"/>
      <c r="AB337" s="311"/>
      <c r="AC337" s="311"/>
      <c r="AD337" s="311"/>
      <c r="AE337" s="300"/>
      <c r="AF337" s="300"/>
      <c r="AG337" s="386"/>
      <c r="AH337" s="489"/>
      <c r="AI337" s="389"/>
      <c r="AJ337" s="279"/>
    </row>
    <row r="338" spans="2:36" ht="15.75" thickBot="1">
      <c r="B338" s="414"/>
      <c r="C338" s="415"/>
      <c r="D338" s="415"/>
      <c r="E338" s="415"/>
      <c r="F338" s="415"/>
      <c r="G338" s="415"/>
      <c r="H338" s="415"/>
      <c r="I338" s="415"/>
      <c r="J338" s="415"/>
      <c r="K338" s="415"/>
      <c r="L338" s="415"/>
      <c r="M338" s="415"/>
      <c r="N338" s="415"/>
      <c r="O338" s="415"/>
      <c r="P338" s="415"/>
      <c r="Q338" s="415"/>
      <c r="R338" s="415"/>
      <c r="S338" s="415"/>
      <c r="T338" s="415"/>
      <c r="U338" s="415"/>
      <c r="V338" s="415"/>
      <c r="W338" s="415"/>
      <c r="X338" s="415"/>
      <c r="Y338" s="415"/>
      <c r="Z338" s="415"/>
      <c r="AA338" s="415"/>
      <c r="AB338" s="415"/>
      <c r="AC338" s="415"/>
      <c r="AD338" s="415"/>
      <c r="AE338" s="415"/>
      <c r="AF338" s="415"/>
      <c r="AG338" s="415"/>
      <c r="AH338" s="415"/>
      <c r="AI338" s="415"/>
      <c r="AJ338" s="416"/>
    </row>
    <row r="339" spans="2:36" ht="34.5" thickBot="1">
      <c r="B339" s="15" t="s">
        <v>13</v>
      </c>
      <c r="C339" s="16" t="s">
        <v>31</v>
      </c>
      <c r="D339" s="16" t="s">
        <v>14</v>
      </c>
      <c r="E339" s="16" t="s">
        <v>30</v>
      </c>
      <c r="F339" s="17" t="s">
        <v>28</v>
      </c>
      <c r="G339" s="17" t="s">
        <v>29</v>
      </c>
      <c r="H339" s="76" t="s">
        <v>17</v>
      </c>
      <c r="I339" s="77" t="s">
        <v>32</v>
      </c>
      <c r="J339" s="18"/>
      <c r="K339" s="52"/>
      <c r="L339" s="42"/>
      <c r="M339" s="43"/>
      <c r="N339" s="44"/>
      <c r="O339" s="127"/>
      <c r="P339" s="128"/>
      <c r="Q339" s="129"/>
      <c r="R339" s="128"/>
      <c r="S339" s="129"/>
      <c r="T339" s="128"/>
      <c r="U339" s="129"/>
      <c r="V339" s="128"/>
      <c r="W339" s="129"/>
      <c r="X339" s="128"/>
      <c r="Y339" s="129"/>
      <c r="Z339" s="128"/>
      <c r="AA339" s="129"/>
      <c r="AB339" s="128"/>
      <c r="AC339" s="129"/>
      <c r="AD339" s="128"/>
      <c r="AE339" s="129"/>
      <c r="AF339" s="131"/>
      <c r="AG339" s="142"/>
      <c r="AH339" s="111"/>
      <c r="AI339" s="111"/>
      <c r="AJ339" s="112"/>
    </row>
    <row r="340" spans="2:36" ht="15">
      <c r="B340" s="312"/>
      <c r="C340" s="580"/>
      <c r="D340" s="542"/>
      <c r="E340" s="318"/>
      <c r="F340" s="342"/>
      <c r="G340" s="318"/>
      <c r="H340" s="550"/>
      <c r="I340" s="553"/>
      <c r="J340" s="731"/>
      <c r="K340" s="547"/>
      <c r="L340" s="547"/>
      <c r="M340" s="547"/>
      <c r="N340" s="562"/>
      <c r="O340" s="409"/>
      <c r="P340" s="309"/>
      <c r="Q340" s="362"/>
      <c r="R340" s="309"/>
      <c r="S340" s="309"/>
      <c r="T340" s="309"/>
      <c r="U340" s="309"/>
      <c r="V340" s="309"/>
      <c r="W340" s="309"/>
      <c r="X340" s="309"/>
      <c r="Y340" s="309"/>
      <c r="Z340" s="309"/>
      <c r="AA340" s="309"/>
      <c r="AB340" s="309"/>
      <c r="AC340" s="309"/>
      <c r="AD340" s="309"/>
      <c r="AE340" s="298"/>
      <c r="AF340" s="298"/>
      <c r="AG340" s="403"/>
      <c r="AH340" s="405"/>
      <c r="AI340" s="405"/>
      <c r="AJ340" s="665"/>
    </row>
    <row r="341" spans="2:36" ht="15">
      <c r="B341" s="313"/>
      <c r="C341" s="412"/>
      <c r="D341" s="395"/>
      <c r="E341" s="280"/>
      <c r="F341" s="284"/>
      <c r="G341" s="280"/>
      <c r="H341" s="551"/>
      <c r="I341" s="554"/>
      <c r="J341" s="732"/>
      <c r="K341" s="548"/>
      <c r="L341" s="560"/>
      <c r="M341" s="548"/>
      <c r="N341" s="563"/>
      <c r="O341" s="393"/>
      <c r="P341" s="310"/>
      <c r="Q341" s="363"/>
      <c r="R341" s="310"/>
      <c r="S341" s="310"/>
      <c r="T341" s="310"/>
      <c r="U341" s="310"/>
      <c r="V341" s="310"/>
      <c r="W341" s="310"/>
      <c r="X341" s="310"/>
      <c r="Y341" s="310"/>
      <c r="Z341" s="310"/>
      <c r="AA341" s="310"/>
      <c r="AB341" s="310"/>
      <c r="AC341" s="310"/>
      <c r="AD341" s="310"/>
      <c r="AE341" s="668"/>
      <c r="AF341" s="668"/>
      <c r="AG341" s="385"/>
      <c r="AH341" s="388"/>
      <c r="AI341" s="388"/>
      <c r="AJ341" s="666"/>
    </row>
    <row r="342" spans="2:36" ht="15.75" thickBot="1">
      <c r="B342" s="314"/>
      <c r="C342" s="413"/>
      <c r="D342" s="396"/>
      <c r="E342" s="281"/>
      <c r="F342" s="285"/>
      <c r="G342" s="281"/>
      <c r="H342" s="552"/>
      <c r="I342" s="555"/>
      <c r="J342" s="733"/>
      <c r="K342" s="549"/>
      <c r="L342" s="561"/>
      <c r="M342" s="549"/>
      <c r="N342" s="564"/>
      <c r="O342" s="394"/>
      <c r="P342" s="311"/>
      <c r="Q342" s="364"/>
      <c r="R342" s="311"/>
      <c r="S342" s="311"/>
      <c r="T342" s="311"/>
      <c r="U342" s="311"/>
      <c r="V342" s="311"/>
      <c r="W342" s="311"/>
      <c r="X342" s="311"/>
      <c r="Y342" s="311"/>
      <c r="Z342" s="311"/>
      <c r="AA342" s="311"/>
      <c r="AB342" s="311"/>
      <c r="AC342" s="311"/>
      <c r="AD342" s="311"/>
      <c r="AE342" s="669"/>
      <c r="AF342" s="669"/>
      <c r="AG342" s="386"/>
      <c r="AH342" s="389"/>
      <c r="AI342" s="389"/>
      <c r="AJ342" s="667"/>
    </row>
    <row r="343" ht="15"/>
    <row r="344" spans="2:33" s="141" customFormat="1" ht="15">
      <c r="B344" s="63"/>
      <c r="C344" s="63"/>
      <c r="H344" s="64"/>
      <c r="I344" s="64"/>
      <c r="J344" s="64"/>
      <c r="AG344" s="65"/>
    </row>
    <row r="345" spans="2:33" s="141" customFormat="1" ht="15">
      <c r="B345" s="63"/>
      <c r="C345" s="63"/>
      <c r="H345" s="64"/>
      <c r="I345" s="64"/>
      <c r="J345" s="64"/>
      <c r="AG345" s="65"/>
    </row>
    <row r="346" spans="2:33" s="141" customFormat="1" ht="15">
      <c r="B346" s="63"/>
      <c r="C346" s="63"/>
      <c r="H346" s="64"/>
      <c r="I346" s="64"/>
      <c r="J346" s="64"/>
      <c r="AG346" s="65"/>
    </row>
    <row r="347" spans="2:33" s="141" customFormat="1" ht="15">
      <c r="B347" s="63"/>
      <c r="C347" s="63"/>
      <c r="H347" s="64"/>
      <c r="I347" s="64"/>
      <c r="J347" s="64"/>
      <c r="AG347" s="65"/>
    </row>
    <row r="348" spans="2:33" s="141" customFormat="1" ht="15">
      <c r="B348" s="63"/>
      <c r="C348" s="63"/>
      <c r="H348" s="64"/>
      <c r="I348" s="64"/>
      <c r="J348" s="64"/>
      <c r="AG348" s="65"/>
    </row>
    <row r="349" spans="2:33" s="141" customFormat="1" ht="15">
      <c r="B349" s="63"/>
      <c r="C349" s="63"/>
      <c r="H349" s="64"/>
      <c r="I349" s="64"/>
      <c r="J349" s="64"/>
      <c r="AG349" s="65"/>
    </row>
    <row r="350" spans="2:33" s="141" customFormat="1" ht="15">
      <c r="B350" s="63"/>
      <c r="C350" s="63"/>
      <c r="H350" s="64"/>
      <c r="I350" s="64"/>
      <c r="J350" s="64"/>
      <c r="AG350" s="65"/>
    </row>
    <row r="351" spans="2:33" s="141" customFormat="1" ht="15">
      <c r="B351" s="63"/>
      <c r="C351" s="63"/>
      <c r="H351" s="64"/>
      <c r="I351" s="64"/>
      <c r="J351" s="64"/>
      <c r="AG351" s="65"/>
    </row>
    <row r="352" spans="2:33" s="141" customFormat="1" ht="15">
      <c r="B352" s="63"/>
      <c r="C352" s="63"/>
      <c r="H352" s="64"/>
      <c r="I352" s="64"/>
      <c r="J352" s="64"/>
      <c r="AG352" s="65"/>
    </row>
    <row r="353" spans="2:33" s="141" customFormat="1" ht="15">
      <c r="B353" s="63"/>
      <c r="C353" s="63"/>
      <c r="H353" s="64"/>
      <c r="I353" s="64"/>
      <c r="J353" s="64"/>
      <c r="AG353" s="65"/>
    </row>
    <row r="354" spans="2:33" s="141" customFormat="1" ht="15">
      <c r="B354" s="63"/>
      <c r="C354" s="63"/>
      <c r="H354" s="64"/>
      <c r="I354" s="64"/>
      <c r="J354" s="64"/>
      <c r="AG354" s="65"/>
    </row>
    <row r="355" spans="2:33" s="141" customFormat="1" ht="15">
      <c r="B355" s="63"/>
      <c r="C355" s="63"/>
      <c r="H355" s="64"/>
      <c r="I355" s="64"/>
      <c r="J355" s="64"/>
      <c r="AG355" s="65"/>
    </row>
    <row r="356" spans="2:33" s="141" customFormat="1" ht="15">
      <c r="B356" s="63"/>
      <c r="C356" s="63"/>
      <c r="H356" s="64"/>
      <c r="I356" s="64"/>
      <c r="J356" s="64"/>
      <c r="AG356" s="65"/>
    </row>
    <row r="357" spans="4:36" ht="15.75" thickBot="1">
      <c r="D357" s="141"/>
      <c r="E357" s="141"/>
      <c r="F357" s="141"/>
      <c r="G357" s="141"/>
      <c r="K357" s="141"/>
      <c r="L357" s="141"/>
      <c r="M357" s="141"/>
      <c r="N357" s="141"/>
      <c r="O357" s="141"/>
      <c r="P357" s="141"/>
      <c r="Q357" s="141"/>
      <c r="R357" s="141"/>
      <c r="S357" s="141"/>
      <c r="T357" s="141"/>
      <c r="U357" s="141"/>
      <c r="V357" s="141"/>
      <c r="W357" s="141"/>
      <c r="X357" s="141"/>
      <c r="Y357" s="141"/>
      <c r="Z357" s="141"/>
      <c r="AA357" s="141"/>
      <c r="AB357" s="141"/>
      <c r="AC357" s="141"/>
      <c r="AD357" s="141"/>
      <c r="AE357" s="141"/>
      <c r="AF357" s="141"/>
      <c r="AH357" s="141"/>
      <c r="AI357" s="141"/>
      <c r="AJ357" s="141"/>
    </row>
    <row r="358" spans="2:36" ht="15">
      <c r="B358" s="352" t="s">
        <v>37</v>
      </c>
      <c r="C358" s="353"/>
      <c r="D358" s="353"/>
      <c r="E358" s="353"/>
      <c r="F358" s="353"/>
      <c r="G358" s="353"/>
      <c r="H358" s="353"/>
      <c r="I358" s="353"/>
      <c r="J358" s="353"/>
      <c r="K358" s="353"/>
      <c r="L358" s="353"/>
      <c r="M358" s="353"/>
      <c r="N358" s="353"/>
      <c r="O358" s="353"/>
      <c r="P358" s="353"/>
      <c r="Q358" s="353"/>
      <c r="R358" s="353"/>
      <c r="S358" s="353"/>
      <c r="T358" s="353"/>
      <c r="U358" s="353"/>
      <c r="V358" s="353"/>
      <c r="W358" s="353"/>
      <c r="X358" s="353"/>
      <c r="Y358" s="353"/>
      <c r="Z358" s="353"/>
      <c r="AA358" s="353"/>
      <c r="AB358" s="353"/>
      <c r="AC358" s="353"/>
      <c r="AD358" s="353"/>
      <c r="AE358" s="353"/>
      <c r="AF358" s="353"/>
      <c r="AG358" s="353"/>
      <c r="AH358" s="353"/>
      <c r="AI358" s="353"/>
      <c r="AJ358" s="354"/>
    </row>
    <row r="359" spans="2:36" ht="15.75" thickBot="1">
      <c r="B359" s="355" t="s">
        <v>636</v>
      </c>
      <c r="C359" s="356"/>
      <c r="D359" s="356"/>
      <c r="E359" s="356"/>
      <c r="F359" s="356"/>
      <c r="G359" s="356"/>
      <c r="H359" s="356"/>
      <c r="I359" s="356"/>
      <c r="J359" s="356"/>
      <c r="K359" s="356"/>
      <c r="L359" s="356"/>
      <c r="M359" s="356"/>
      <c r="N359" s="356"/>
      <c r="O359" s="356"/>
      <c r="P359" s="356"/>
      <c r="Q359" s="356"/>
      <c r="R359" s="356"/>
      <c r="S359" s="356"/>
      <c r="T359" s="356"/>
      <c r="U359" s="356"/>
      <c r="V359" s="356"/>
      <c r="W359" s="356"/>
      <c r="X359" s="356"/>
      <c r="Y359" s="356"/>
      <c r="Z359" s="356"/>
      <c r="AA359" s="356"/>
      <c r="AB359" s="356"/>
      <c r="AC359" s="356"/>
      <c r="AD359" s="356"/>
      <c r="AE359" s="356"/>
      <c r="AF359" s="356"/>
      <c r="AG359" s="356"/>
      <c r="AH359" s="356"/>
      <c r="AI359" s="356"/>
      <c r="AJ359" s="357"/>
    </row>
    <row r="360" spans="2:36" ht="15">
      <c r="B360" s="527" t="s">
        <v>38</v>
      </c>
      <c r="C360" s="528"/>
      <c r="D360" s="528"/>
      <c r="E360" s="528"/>
      <c r="F360" s="528"/>
      <c r="G360" s="528"/>
      <c r="H360" s="529"/>
      <c r="I360" s="520" t="s">
        <v>91</v>
      </c>
      <c r="J360" s="521"/>
      <c r="K360" s="521"/>
      <c r="L360" s="521"/>
      <c r="M360" s="521"/>
      <c r="N360" s="521"/>
      <c r="O360" s="521"/>
      <c r="P360" s="521"/>
      <c r="Q360" s="521"/>
      <c r="R360" s="521"/>
      <c r="S360" s="521"/>
      <c r="T360" s="522"/>
      <c r="U360" s="520" t="s">
        <v>18</v>
      </c>
      <c r="V360" s="523"/>
      <c r="W360" s="523"/>
      <c r="X360" s="523"/>
      <c r="Y360" s="523"/>
      <c r="Z360" s="523"/>
      <c r="AA360" s="523"/>
      <c r="AB360" s="523"/>
      <c r="AC360" s="523"/>
      <c r="AD360" s="523"/>
      <c r="AE360" s="523"/>
      <c r="AF360" s="523"/>
      <c r="AG360" s="523"/>
      <c r="AH360" s="523"/>
      <c r="AI360" s="523"/>
      <c r="AJ360" s="524"/>
    </row>
    <row r="361" spans="2:36" ht="44.25" customHeight="1" thickBot="1">
      <c r="B361" s="497" t="s">
        <v>106</v>
      </c>
      <c r="C361" s="498"/>
      <c r="D361" s="499"/>
      <c r="E361" s="4"/>
      <c r="F361" s="500" t="s">
        <v>92</v>
      </c>
      <c r="G361" s="500"/>
      <c r="H361" s="500"/>
      <c r="I361" s="500"/>
      <c r="J361" s="500"/>
      <c r="K361" s="500"/>
      <c r="L361" s="500"/>
      <c r="M361" s="500"/>
      <c r="N361" s="501"/>
      <c r="O361" s="502" t="s">
        <v>0</v>
      </c>
      <c r="P361" s="503"/>
      <c r="Q361" s="503"/>
      <c r="R361" s="503"/>
      <c r="S361" s="503"/>
      <c r="T361" s="503"/>
      <c r="U361" s="503"/>
      <c r="V361" s="503"/>
      <c r="W361" s="503"/>
      <c r="X361" s="503"/>
      <c r="Y361" s="503"/>
      <c r="Z361" s="503"/>
      <c r="AA361" s="503"/>
      <c r="AB361" s="503"/>
      <c r="AC361" s="503"/>
      <c r="AD361" s="503"/>
      <c r="AE361" s="503"/>
      <c r="AF361" s="504"/>
      <c r="AG361" s="530" t="s">
        <v>1</v>
      </c>
      <c r="AH361" s="531"/>
      <c r="AI361" s="531"/>
      <c r="AJ361" s="532"/>
    </row>
    <row r="362" spans="2:36" ht="28.5" customHeight="1">
      <c r="B362" s="454" t="s">
        <v>19</v>
      </c>
      <c r="C362" s="456" t="s">
        <v>2</v>
      </c>
      <c r="D362" s="457"/>
      <c r="E362" s="457"/>
      <c r="F362" s="457"/>
      <c r="G362" s="457"/>
      <c r="H362" s="457"/>
      <c r="I362" s="460" t="s">
        <v>3</v>
      </c>
      <c r="J362" s="462" t="s">
        <v>20</v>
      </c>
      <c r="K362" s="462" t="s">
        <v>4</v>
      </c>
      <c r="L362" s="469" t="s">
        <v>638</v>
      </c>
      <c r="M362" s="437" t="s">
        <v>21</v>
      </c>
      <c r="N362" s="466" t="s">
        <v>22</v>
      </c>
      <c r="O362" s="468" t="s">
        <v>33</v>
      </c>
      <c r="P362" s="380"/>
      <c r="Q362" s="379" t="s">
        <v>34</v>
      </c>
      <c r="R362" s="380"/>
      <c r="S362" s="379" t="s">
        <v>35</v>
      </c>
      <c r="T362" s="380"/>
      <c r="U362" s="379" t="s">
        <v>7</v>
      </c>
      <c r="V362" s="380"/>
      <c r="W362" s="379" t="s">
        <v>6</v>
      </c>
      <c r="X362" s="380"/>
      <c r="Y362" s="379" t="s">
        <v>36</v>
      </c>
      <c r="Z362" s="380"/>
      <c r="AA362" s="379" t="s">
        <v>5</v>
      </c>
      <c r="AB362" s="380"/>
      <c r="AC362" s="379" t="s">
        <v>8</v>
      </c>
      <c r="AD362" s="380"/>
      <c r="AE362" s="379" t="s">
        <v>9</v>
      </c>
      <c r="AF362" s="434"/>
      <c r="AG362" s="435" t="s">
        <v>10</v>
      </c>
      <c r="AH362" s="432" t="s">
        <v>11</v>
      </c>
      <c r="AI362" s="464" t="s">
        <v>12</v>
      </c>
      <c r="AJ362" s="439" t="s">
        <v>23</v>
      </c>
    </row>
    <row r="363" spans="2:36" ht="90.75" customHeight="1" thickBot="1">
      <c r="B363" s="455"/>
      <c r="C363" s="458"/>
      <c r="D363" s="459"/>
      <c r="E363" s="459"/>
      <c r="F363" s="459"/>
      <c r="G363" s="459"/>
      <c r="H363" s="459"/>
      <c r="I363" s="461"/>
      <c r="J363" s="463" t="s">
        <v>20</v>
      </c>
      <c r="K363" s="463"/>
      <c r="L363" s="470"/>
      <c r="M363" s="438"/>
      <c r="N363" s="467"/>
      <c r="O363" s="5" t="s">
        <v>24</v>
      </c>
      <c r="P363" s="69" t="s">
        <v>25</v>
      </c>
      <c r="Q363" s="6" t="s">
        <v>24</v>
      </c>
      <c r="R363" s="69" t="s">
        <v>25</v>
      </c>
      <c r="S363" s="6" t="s">
        <v>24</v>
      </c>
      <c r="T363" s="69" t="s">
        <v>25</v>
      </c>
      <c r="U363" s="6" t="s">
        <v>24</v>
      </c>
      <c r="V363" s="69" t="s">
        <v>25</v>
      </c>
      <c r="W363" s="6" t="s">
        <v>24</v>
      </c>
      <c r="X363" s="69" t="s">
        <v>25</v>
      </c>
      <c r="Y363" s="6" t="s">
        <v>24</v>
      </c>
      <c r="Z363" s="69" t="s">
        <v>25</v>
      </c>
      <c r="AA363" s="6" t="s">
        <v>24</v>
      </c>
      <c r="AB363" s="69" t="s">
        <v>26</v>
      </c>
      <c r="AC363" s="6" t="s">
        <v>24</v>
      </c>
      <c r="AD363" s="69" t="s">
        <v>26</v>
      </c>
      <c r="AE363" s="6" t="s">
        <v>24</v>
      </c>
      <c r="AF363" s="70" t="s">
        <v>26</v>
      </c>
      <c r="AG363" s="436"/>
      <c r="AH363" s="433"/>
      <c r="AI363" s="465"/>
      <c r="AJ363" s="440"/>
    </row>
    <row r="364" spans="2:36" ht="85.5" customHeight="1" thickBot="1">
      <c r="B364" s="7" t="s">
        <v>108</v>
      </c>
      <c r="C364" s="441" t="s">
        <v>107</v>
      </c>
      <c r="D364" s="442"/>
      <c r="E364" s="442"/>
      <c r="F364" s="442"/>
      <c r="G364" s="442"/>
      <c r="H364" s="443"/>
      <c r="I364" s="74" t="s">
        <v>109</v>
      </c>
      <c r="J364" s="89">
        <v>1</v>
      </c>
      <c r="K364" s="276">
        <v>0</v>
      </c>
      <c r="L364" s="88">
        <v>0.25</v>
      </c>
      <c r="M364" s="8"/>
      <c r="N364" s="75"/>
      <c r="O364" s="9">
        <f>+O367</f>
        <v>0</v>
      </c>
      <c r="P364" s="10">
        <v>0</v>
      </c>
      <c r="Q364" s="10">
        <f>+Q367</f>
        <v>690</v>
      </c>
      <c r="R364" s="10">
        <v>0</v>
      </c>
      <c r="S364" s="10">
        <v>0</v>
      </c>
      <c r="T364" s="10">
        <f aca="true" t="shared" si="8" ref="T364:Z364">T366+T372+T378</f>
        <v>0</v>
      </c>
      <c r="U364" s="10">
        <f t="shared" si="8"/>
        <v>0</v>
      </c>
      <c r="V364" s="10">
        <f t="shared" si="8"/>
        <v>0</v>
      </c>
      <c r="W364" s="10">
        <f t="shared" si="8"/>
        <v>0</v>
      </c>
      <c r="X364" s="10">
        <f t="shared" si="8"/>
        <v>0</v>
      </c>
      <c r="Y364" s="10">
        <f t="shared" si="8"/>
        <v>0</v>
      </c>
      <c r="Z364" s="10">
        <f t="shared" si="8"/>
        <v>0</v>
      </c>
      <c r="AA364" s="10">
        <v>0</v>
      </c>
      <c r="AB364" s="10">
        <f>AB366+AB372+AB378</f>
        <v>0</v>
      </c>
      <c r="AC364" s="10">
        <f>+AC367</f>
        <v>0</v>
      </c>
      <c r="AD364" s="10">
        <f>AD366+AD372+AD378</f>
        <v>0</v>
      </c>
      <c r="AE364" s="10">
        <f>+AC364+AA364+Y364+W364+U364+S364+Q364+O364</f>
        <v>690</v>
      </c>
      <c r="AF364" s="11">
        <f>+AD364+AB364+Z364+X364+V364+T364+R364+P364</f>
        <v>0</v>
      </c>
      <c r="AG364" s="13" t="s">
        <v>457</v>
      </c>
      <c r="AH364" s="13"/>
      <c r="AI364" s="13"/>
      <c r="AJ364" s="14" t="s">
        <v>110</v>
      </c>
    </row>
    <row r="365" spans="2:36" ht="15.75" thickBot="1">
      <c r="B365" s="444"/>
      <c r="C365" s="445"/>
      <c r="D365" s="445"/>
      <c r="E365" s="445"/>
      <c r="F365" s="445"/>
      <c r="G365" s="445"/>
      <c r="H365" s="445"/>
      <c r="I365" s="445"/>
      <c r="J365" s="445"/>
      <c r="K365" s="445"/>
      <c r="L365" s="445"/>
      <c r="M365" s="445"/>
      <c r="N365" s="445"/>
      <c r="O365" s="445"/>
      <c r="P365" s="445"/>
      <c r="Q365" s="445"/>
      <c r="R365" s="445"/>
      <c r="S365" s="445"/>
      <c r="T365" s="445"/>
      <c r="U365" s="445"/>
      <c r="V365" s="445"/>
      <c r="W365" s="445"/>
      <c r="X365" s="445"/>
      <c r="Y365" s="445"/>
      <c r="Z365" s="445"/>
      <c r="AA365" s="445"/>
      <c r="AB365" s="445"/>
      <c r="AC365" s="445"/>
      <c r="AD365" s="445"/>
      <c r="AE365" s="445"/>
      <c r="AF365" s="445"/>
      <c r="AG365" s="445"/>
      <c r="AH365" s="445"/>
      <c r="AI365" s="445"/>
      <c r="AJ365" s="446"/>
    </row>
    <row r="366" spans="2:36" ht="34.5" thickBot="1">
      <c r="B366" s="15" t="s">
        <v>13</v>
      </c>
      <c r="C366" s="16" t="s">
        <v>31</v>
      </c>
      <c r="D366" s="16" t="s">
        <v>14</v>
      </c>
      <c r="E366" s="16" t="s">
        <v>27</v>
      </c>
      <c r="F366" s="17" t="s">
        <v>28</v>
      </c>
      <c r="G366" s="17" t="s">
        <v>29</v>
      </c>
      <c r="H366" s="76" t="s">
        <v>15</v>
      </c>
      <c r="I366" s="77" t="s">
        <v>32</v>
      </c>
      <c r="J366" s="78"/>
      <c r="K366" s="78"/>
      <c r="L366" s="78"/>
      <c r="M366" s="78"/>
      <c r="N366" s="79"/>
      <c r="O366" s="127"/>
      <c r="P366" s="128"/>
      <c r="Q366" s="129"/>
      <c r="R366" s="128"/>
      <c r="S366" s="129"/>
      <c r="T366" s="128"/>
      <c r="U366" s="129"/>
      <c r="V366" s="128"/>
      <c r="W366" s="129"/>
      <c r="X366" s="128"/>
      <c r="Y366" s="129"/>
      <c r="Z366" s="128"/>
      <c r="AA366" s="129"/>
      <c r="AB366" s="128"/>
      <c r="AC366" s="129"/>
      <c r="AD366" s="128"/>
      <c r="AE366" s="130"/>
      <c r="AF366" s="131"/>
      <c r="AG366" s="142"/>
      <c r="AH366" s="111"/>
      <c r="AI366" s="111"/>
      <c r="AJ366" s="112"/>
    </row>
    <row r="367" spans="2:36" ht="18.75" customHeight="1">
      <c r="B367" s="312"/>
      <c r="C367" s="580"/>
      <c r="D367" s="318" t="s">
        <v>509</v>
      </c>
      <c r="E367" s="318"/>
      <c r="F367" s="333"/>
      <c r="G367" s="336"/>
      <c r="H367" s="319"/>
      <c r="I367" s="322"/>
      <c r="J367" s="721">
        <v>0.01</v>
      </c>
      <c r="K367" s="718">
        <v>0</v>
      </c>
      <c r="L367" s="718" t="s">
        <v>641</v>
      </c>
      <c r="M367" s="331"/>
      <c r="N367" s="724"/>
      <c r="O367" s="358">
        <v>0</v>
      </c>
      <c r="P367" s="362"/>
      <c r="Q367" s="384">
        <v>690</v>
      </c>
      <c r="R367" s="358"/>
      <c r="S367" s="358">
        <v>0</v>
      </c>
      <c r="T367" s="358"/>
      <c r="U367" s="358">
        <v>0</v>
      </c>
      <c r="V367" s="358"/>
      <c r="W367" s="358">
        <v>0</v>
      </c>
      <c r="X367" s="358"/>
      <c r="Y367" s="358">
        <v>0</v>
      </c>
      <c r="Z367" s="358"/>
      <c r="AA367" s="358">
        <v>0</v>
      </c>
      <c r="AB367" s="358"/>
      <c r="AC367" s="358">
        <v>0</v>
      </c>
      <c r="AD367" s="358"/>
      <c r="AE367" s="384">
        <f>+Q367</f>
        <v>690</v>
      </c>
      <c r="AF367" s="384"/>
      <c r="AG367" s="385"/>
      <c r="AH367" s="306"/>
      <c r="AI367" s="306"/>
      <c r="AJ367" s="660" t="s">
        <v>110</v>
      </c>
    </row>
    <row r="368" spans="2:36" ht="30" customHeight="1">
      <c r="B368" s="313"/>
      <c r="C368" s="412"/>
      <c r="D368" s="280"/>
      <c r="E368" s="280"/>
      <c r="F368" s="334"/>
      <c r="G368" s="286"/>
      <c r="H368" s="320"/>
      <c r="I368" s="323"/>
      <c r="J368" s="722"/>
      <c r="K368" s="719"/>
      <c r="L368" s="719"/>
      <c r="M368" s="331"/>
      <c r="N368" s="724"/>
      <c r="O368" s="348"/>
      <c r="P368" s="363"/>
      <c r="Q368" s="299"/>
      <c r="R368" s="348"/>
      <c r="S368" s="348"/>
      <c r="T368" s="348"/>
      <c r="U368" s="348"/>
      <c r="V368" s="348"/>
      <c r="W368" s="348"/>
      <c r="X368" s="348"/>
      <c r="Y368" s="348"/>
      <c r="Z368" s="348"/>
      <c r="AA368" s="348"/>
      <c r="AB368" s="348"/>
      <c r="AC368" s="348"/>
      <c r="AD368" s="348"/>
      <c r="AE368" s="299"/>
      <c r="AF368" s="299"/>
      <c r="AG368" s="385"/>
      <c r="AH368" s="307"/>
      <c r="AI368" s="307"/>
      <c r="AJ368" s="494"/>
    </row>
    <row r="369" spans="2:36" ht="30" customHeight="1">
      <c r="B369" s="313"/>
      <c r="C369" s="412"/>
      <c r="D369" s="280"/>
      <c r="E369" s="280"/>
      <c r="F369" s="334"/>
      <c r="G369" s="286"/>
      <c r="H369" s="320"/>
      <c r="I369" s="323"/>
      <c r="J369" s="722"/>
      <c r="K369" s="719"/>
      <c r="L369" s="719"/>
      <c r="M369" s="331"/>
      <c r="N369" s="724"/>
      <c r="O369" s="348"/>
      <c r="P369" s="363"/>
      <c r="Q369" s="299"/>
      <c r="R369" s="348"/>
      <c r="S369" s="348"/>
      <c r="T369" s="348"/>
      <c r="U369" s="348"/>
      <c r="V369" s="348"/>
      <c r="W369" s="348"/>
      <c r="X369" s="348"/>
      <c r="Y369" s="348"/>
      <c r="Z369" s="348"/>
      <c r="AA369" s="348"/>
      <c r="AB369" s="348"/>
      <c r="AC369" s="348"/>
      <c r="AD369" s="348"/>
      <c r="AE369" s="299"/>
      <c r="AF369" s="299"/>
      <c r="AG369" s="385"/>
      <c r="AH369" s="307"/>
      <c r="AI369" s="307"/>
      <c r="AJ369" s="494"/>
    </row>
    <row r="370" spans="2:36" ht="24.75" customHeight="1" thickBot="1">
      <c r="B370" s="314"/>
      <c r="C370" s="413"/>
      <c r="D370" s="281"/>
      <c r="E370" s="281"/>
      <c r="F370" s="335"/>
      <c r="G370" s="287"/>
      <c r="H370" s="321"/>
      <c r="I370" s="324"/>
      <c r="J370" s="723"/>
      <c r="K370" s="720"/>
      <c r="L370" s="720"/>
      <c r="M370" s="332"/>
      <c r="N370" s="725"/>
      <c r="O370" s="349"/>
      <c r="P370" s="364"/>
      <c r="Q370" s="300"/>
      <c r="R370" s="349"/>
      <c r="S370" s="349"/>
      <c r="T370" s="349"/>
      <c r="U370" s="349"/>
      <c r="V370" s="349"/>
      <c r="W370" s="349"/>
      <c r="X370" s="349"/>
      <c r="Y370" s="349"/>
      <c r="Z370" s="349"/>
      <c r="AA370" s="349"/>
      <c r="AB370" s="349"/>
      <c r="AC370" s="349"/>
      <c r="AD370" s="349"/>
      <c r="AE370" s="300"/>
      <c r="AF370" s="300"/>
      <c r="AG370" s="386"/>
      <c r="AH370" s="308"/>
      <c r="AI370" s="308"/>
      <c r="AJ370" s="495"/>
    </row>
    <row r="371" spans="2:36" ht="15.75" thickBot="1">
      <c r="B371" s="414"/>
      <c r="C371" s="415"/>
      <c r="D371" s="415"/>
      <c r="E371" s="415"/>
      <c r="F371" s="415"/>
      <c r="G371" s="415"/>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5"/>
      <c r="AJ371" s="416"/>
    </row>
    <row r="372" spans="2:36" ht="34.5" thickBot="1">
      <c r="B372" s="15" t="s">
        <v>13</v>
      </c>
      <c r="C372" s="16" t="s">
        <v>31</v>
      </c>
      <c r="D372" s="16" t="s">
        <v>14</v>
      </c>
      <c r="E372" s="16" t="s">
        <v>30</v>
      </c>
      <c r="F372" s="17" t="s">
        <v>28</v>
      </c>
      <c r="G372" s="17" t="s">
        <v>29</v>
      </c>
      <c r="H372" s="76" t="s">
        <v>16</v>
      </c>
      <c r="I372" s="77" t="s">
        <v>32</v>
      </c>
      <c r="J372" s="18"/>
      <c r="K372" s="42"/>
      <c r="L372" s="42"/>
      <c r="M372" s="43"/>
      <c r="N372" s="44"/>
      <c r="O372" s="127"/>
      <c r="P372" s="128"/>
      <c r="Q372" s="129"/>
      <c r="R372" s="128"/>
      <c r="S372" s="129"/>
      <c r="T372" s="128"/>
      <c r="U372" s="129"/>
      <c r="V372" s="128"/>
      <c r="W372" s="129"/>
      <c r="X372" s="128"/>
      <c r="Y372" s="129"/>
      <c r="Z372" s="128"/>
      <c r="AA372" s="129"/>
      <c r="AB372" s="128"/>
      <c r="AC372" s="129"/>
      <c r="AD372" s="128"/>
      <c r="AE372" s="129"/>
      <c r="AF372" s="131"/>
      <c r="AG372" s="142"/>
      <c r="AH372" s="111"/>
      <c r="AI372" s="111"/>
      <c r="AJ372" s="112"/>
    </row>
    <row r="373" spans="2:36" ht="15">
      <c r="B373" s="568"/>
      <c r="C373" s="602"/>
      <c r="D373" s="519"/>
      <c r="E373" s="318"/>
      <c r="F373" s="338"/>
      <c r="G373" s="336"/>
      <c r="H373" s="291"/>
      <c r="I373" s="291"/>
      <c r="J373" s="721"/>
      <c r="K373" s="718"/>
      <c r="L373" s="718"/>
      <c r="M373" s="293"/>
      <c r="N373" s="391"/>
      <c r="O373" s="393"/>
      <c r="P373" s="310"/>
      <c r="Q373" s="310"/>
      <c r="R373" s="310"/>
      <c r="S373" s="310"/>
      <c r="T373" s="310"/>
      <c r="U373" s="310"/>
      <c r="V373" s="310"/>
      <c r="W373" s="310"/>
      <c r="X373" s="310"/>
      <c r="Y373" s="310"/>
      <c r="Z373" s="310"/>
      <c r="AA373" s="310"/>
      <c r="AB373" s="310"/>
      <c r="AC373" s="310"/>
      <c r="AD373" s="310"/>
      <c r="AE373" s="384"/>
      <c r="AF373" s="384"/>
      <c r="AG373" s="385"/>
      <c r="AH373" s="306"/>
      <c r="AI373" s="387"/>
      <c r="AJ373" s="277"/>
    </row>
    <row r="374" spans="2:36" ht="15">
      <c r="B374" s="568"/>
      <c r="C374" s="412"/>
      <c r="D374" s="395"/>
      <c r="E374" s="280"/>
      <c r="F374" s="284"/>
      <c r="G374" s="286"/>
      <c r="H374" s="289"/>
      <c r="I374" s="289"/>
      <c r="J374" s="722"/>
      <c r="K374" s="719"/>
      <c r="L374" s="719"/>
      <c r="M374" s="293"/>
      <c r="N374" s="391"/>
      <c r="O374" s="393"/>
      <c r="P374" s="310"/>
      <c r="Q374" s="310"/>
      <c r="R374" s="310"/>
      <c r="S374" s="310"/>
      <c r="T374" s="310"/>
      <c r="U374" s="310"/>
      <c r="V374" s="310"/>
      <c r="W374" s="310"/>
      <c r="X374" s="310"/>
      <c r="Y374" s="310"/>
      <c r="Z374" s="310"/>
      <c r="AA374" s="310"/>
      <c r="AB374" s="310"/>
      <c r="AC374" s="310"/>
      <c r="AD374" s="310"/>
      <c r="AE374" s="299"/>
      <c r="AF374" s="299"/>
      <c r="AG374" s="385"/>
      <c r="AH374" s="307"/>
      <c r="AI374" s="388"/>
      <c r="AJ374" s="278"/>
    </row>
    <row r="375" spans="2:36" ht="15">
      <c r="B375" s="568"/>
      <c r="C375" s="412"/>
      <c r="D375" s="395"/>
      <c r="E375" s="280"/>
      <c r="F375" s="284"/>
      <c r="G375" s="286"/>
      <c r="H375" s="289"/>
      <c r="I375" s="289"/>
      <c r="J375" s="722"/>
      <c r="K375" s="719"/>
      <c r="L375" s="719"/>
      <c r="M375" s="293"/>
      <c r="N375" s="391"/>
      <c r="O375" s="393"/>
      <c r="P375" s="310"/>
      <c r="Q375" s="310"/>
      <c r="R375" s="310"/>
      <c r="S375" s="310"/>
      <c r="T375" s="310"/>
      <c r="U375" s="310"/>
      <c r="V375" s="310"/>
      <c r="W375" s="310"/>
      <c r="X375" s="310"/>
      <c r="Y375" s="310"/>
      <c r="Z375" s="310"/>
      <c r="AA375" s="310"/>
      <c r="AB375" s="310"/>
      <c r="AC375" s="310"/>
      <c r="AD375" s="310"/>
      <c r="AE375" s="299"/>
      <c r="AF375" s="299"/>
      <c r="AG375" s="385"/>
      <c r="AH375" s="307"/>
      <c r="AI375" s="388"/>
      <c r="AJ375" s="278"/>
    </row>
    <row r="376" spans="2:36" ht="15.75" thickBot="1">
      <c r="B376" s="569"/>
      <c r="C376" s="413"/>
      <c r="D376" s="396"/>
      <c r="E376" s="281"/>
      <c r="F376" s="285"/>
      <c r="G376" s="287"/>
      <c r="H376" s="290"/>
      <c r="I376" s="290"/>
      <c r="J376" s="723"/>
      <c r="K376" s="720"/>
      <c r="L376" s="720"/>
      <c r="M376" s="294"/>
      <c r="N376" s="392"/>
      <c r="O376" s="394"/>
      <c r="P376" s="311"/>
      <c r="Q376" s="311"/>
      <c r="R376" s="311"/>
      <c r="S376" s="311"/>
      <c r="T376" s="311"/>
      <c r="U376" s="311"/>
      <c r="V376" s="311"/>
      <c r="W376" s="311"/>
      <c r="X376" s="311"/>
      <c r="Y376" s="311"/>
      <c r="Z376" s="311"/>
      <c r="AA376" s="311"/>
      <c r="AB376" s="311"/>
      <c r="AC376" s="311"/>
      <c r="AD376" s="311"/>
      <c r="AE376" s="300"/>
      <c r="AF376" s="300"/>
      <c r="AG376" s="386"/>
      <c r="AH376" s="308"/>
      <c r="AI376" s="389"/>
      <c r="AJ376" s="279"/>
    </row>
    <row r="377" spans="2:36" ht="15.75" thickBot="1">
      <c r="B377" s="414"/>
      <c r="C377" s="415"/>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415"/>
      <c r="AD377" s="415"/>
      <c r="AE377" s="415"/>
      <c r="AF377" s="415"/>
      <c r="AG377" s="415"/>
      <c r="AH377" s="415"/>
      <c r="AI377" s="415"/>
      <c r="AJ377" s="416"/>
    </row>
    <row r="378" spans="2:36" ht="34.5" thickBot="1">
      <c r="B378" s="15" t="s">
        <v>13</v>
      </c>
      <c r="C378" s="16" t="s">
        <v>31</v>
      </c>
      <c r="D378" s="16" t="s">
        <v>14</v>
      </c>
      <c r="E378" s="16" t="s">
        <v>30</v>
      </c>
      <c r="F378" s="17" t="s">
        <v>28</v>
      </c>
      <c r="G378" s="17" t="s">
        <v>29</v>
      </c>
      <c r="H378" s="76" t="s">
        <v>17</v>
      </c>
      <c r="I378" s="77" t="s">
        <v>32</v>
      </c>
      <c r="J378" s="18"/>
      <c r="K378" s="52"/>
      <c r="L378" s="42"/>
      <c r="M378" s="43"/>
      <c r="N378" s="44"/>
      <c r="O378" s="127"/>
      <c r="P378" s="128"/>
      <c r="Q378" s="129"/>
      <c r="R378" s="128"/>
      <c r="S378" s="129"/>
      <c r="T378" s="128"/>
      <c r="U378" s="129"/>
      <c r="V378" s="128"/>
      <c r="W378" s="129"/>
      <c r="X378" s="128"/>
      <c r="Y378" s="129"/>
      <c r="Z378" s="128"/>
      <c r="AA378" s="129"/>
      <c r="AB378" s="128"/>
      <c r="AC378" s="129"/>
      <c r="AD378" s="128"/>
      <c r="AE378" s="129"/>
      <c r="AF378" s="131"/>
      <c r="AG378" s="142"/>
      <c r="AH378" s="111"/>
      <c r="AI378" s="111"/>
      <c r="AJ378" s="112"/>
    </row>
    <row r="379" spans="2:36" ht="15">
      <c r="B379" s="312"/>
      <c r="C379" s="580"/>
      <c r="D379" s="542"/>
      <c r="E379" s="318"/>
      <c r="F379" s="342"/>
      <c r="G379" s="318"/>
      <c r="H379" s="550"/>
      <c r="I379" s="553"/>
      <c r="J379" s="731"/>
      <c r="K379" s="547"/>
      <c r="L379" s="547"/>
      <c r="M379" s="547"/>
      <c r="N379" s="562"/>
      <c r="O379" s="409"/>
      <c r="P379" s="309"/>
      <c r="Q379" s="362"/>
      <c r="R379" s="309"/>
      <c r="S379" s="309"/>
      <c r="T379" s="309"/>
      <c r="U379" s="309"/>
      <c r="V379" s="309"/>
      <c r="W379" s="309"/>
      <c r="X379" s="309"/>
      <c r="Y379" s="309"/>
      <c r="Z379" s="309"/>
      <c r="AA379" s="309"/>
      <c r="AB379" s="309"/>
      <c r="AC379" s="309"/>
      <c r="AD379" s="309"/>
      <c r="AE379" s="298"/>
      <c r="AF379" s="298"/>
      <c r="AG379" s="403"/>
      <c r="AH379" s="405"/>
      <c r="AI379" s="405"/>
      <c r="AJ379" s="665"/>
    </row>
    <row r="380" spans="2:36" ht="15">
      <c r="B380" s="313"/>
      <c r="C380" s="412"/>
      <c r="D380" s="395"/>
      <c r="E380" s="280"/>
      <c r="F380" s="284"/>
      <c r="G380" s="280"/>
      <c r="H380" s="551"/>
      <c r="I380" s="554"/>
      <c r="J380" s="732"/>
      <c r="K380" s="548"/>
      <c r="L380" s="560"/>
      <c r="M380" s="548"/>
      <c r="N380" s="563"/>
      <c r="O380" s="393"/>
      <c r="P380" s="310"/>
      <c r="Q380" s="363"/>
      <c r="R380" s="310"/>
      <c r="S380" s="310"/>
      <c r="T380" s="310"/>
      <c r="U380" s="310"/>
      <c r="V380" s="310"/>
      <c r="W380" s="310"/>
      <c r="X380" s="310"/>
      <c r="Y380" s="310"/>
      <c r="Z380" s="310"/>
      <c r="AA380" s="310"/>
      <c r="AB380" s="310"/>
      <c r="AC380" s="310"/>
      <c r="AD380" s="310"/>
      <c r="AE380" s="668"/>
      <c r="AF380" s="668"/>
      <c r="AG380" s="385"/>
      <c r="AH380" s="388"/>
      <c r="AI380" s="388"/>
      <c r="AJ380" s="666"/>
    </row>
    <row r="381" spans="2:36" ht="15.75" thickBot="1">
      <c r="B381" s="314"/>
      <c r="C381" s="413"/>
      <c r="D381" s="396"/>
      <c r="E381" s="281"/>
      <c r="F381" s="285"/>
      <c r="G381" s="281"/>
      <c r="H381" s="552"/>
      <c r="I381" s="555"/>
      <c r="J381" s="733"/>
      <c r="K381" s="549"/>
      <c r="L381" s="561"/>
      <c r="M381" s="549"/>
      <c r="N381" s="564"/>
      <c r="O381" s="394"/>
      <c r="P381" s="311"/>
      <c r="Q381" s="364"/>
      <c r="R381" s="311"/>
      <c r="S381" s="311"/>
      <c r="T381" s="311"/>
      <c r="U381" s="311"/>
      <c r="V381" s="311"/>
      <c r="W381" s="311"/>
      <c r="X381" s="311"/>
      <c r="Y381" s="311"/>
      <c r="Z381" s="311"/>
      <c r="AA381" s="311"/>
      <c r="AB381" s="311"/>
      <c r="AC381" s="311"/>
      <c r="AD381" s="311"/>
      <c r="AE381" s="669"/>
      <c r="AF381" s="669"/>
      <c r="AG381" s="386"/>
      <c r="AH381" s="389"/>
      <c r="AI381" s="389"/>
      <c r="AJ381" s="667"/>
    </row>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spans="2:33" s="141" customFormat="1" ht="15">
      <c r="B403" s="63"/>
      <c r="C403" s="63"/>
      <c r="H403" s="64"/>
      <c r="I403" s="64"/>
      <c r="J403" s="64"/>
      <c r="AG403" s="65"/>
    </row>
    <row r="404" ht="15"/>
    <row r="405" ht="15"/>
    <row r="406" ht="15.75" thickBot="1"/>
    <row r="407" spans="2:36" ht="15">
      <c r="B407" s="352" t="s">
        <v>37</v>
      </c>
      <c r="C407" s="353"/>
      <c r="D407" s="353"/>
      <c r="E407" s="353"/>
      <c r="F407" s="353"/>
      <c r="G407" s="353"/>
      <c r="H407" s="353"/>
      <c r="I407" s="353"/>
      <c r="J407" s="353"/>
      <c r="K407" s="353"/>
      <c r="L407" s="353"/>
      <c r="M407" s="353"/>
      <c r="N407" s="353"/>
      <c r="O407" s="353"/>
      <c r="P407" s="353"/>
      <c r="Q407" s="353"/>
      <c r="R407" s="353"/>
      <c r="S407" s="353"/>
      <c r="T407" s="353"/>
      <c r="U407" s="353"/>
      <c r="V407" s="353"/>
      <c r="W407" s="353"/>
      <c r="X407" s="353"/>
      <c r="Y407" s="353"/>
      <c r="Z407" s="353"/>
      <c r="AA407" s="353"/>
      <c r="AB407" s="353"/>
      <c r="AC407" s="353"/>
      <c r="AD407" s="353"/>
      <c r="AE407" s="353"/>
      <c r="AF407" s="353"/>
      <c r="AG407" s="353"/>
      <c r="AH407" s="353"/>
      <c r="AI407" s="353"/>
      <c r="AJ407" s="354"/>
    </row>
    <row r="408" spans="2:36" ht="15.75" thickBot="1">
      <c r="B408" s="355" t="s">
        <v>636</v>
      </c>
      <c r="C408" s="356"/>
      <c r="D408" s="356"/>
      <c r="E408" s="356"/>
      <c r="F408" s="356"/>
      <c r="G408" s="356"/>
      <c r="H408" s="356"/>
      <c r="I408" s="356"/>
      <c r="J408" s="356"/>
      <c r="K408" s="356"/>
      <c r="L408" s="356"/>
      <c r="M408" s="356"/>
      <c r="N408" s="356"/>
      <c r="O408" s="356"/>
      <c r="P408" s="356"/>
      <c r="Q408" s="356"/>
      <c r="R408" s="356"/>
      <c r="S408" s="356"/>
      <c r="T408" s="356"/>
      <c r="U408" s="356"/>
      <c r="V408" s="356"/>
      <c r="W408" s="356"/>
      <c r="X408" s="356"/>
      <c r="Y408" s="356"/>
      <c r="Z408" s="356"/>
      <c r="AA408" s="356"/>
      <c r="AB408" s="356"/>
      <c r="AC408" s="356"/>
      <c r="AD408" s="356"/>
      <c r="AE408" s="356"/>
      <c r="AF408" s="356"/>
      <c r="AG408" s="356"/>
      <c r="AH408" s="356"/>
      <c r="AI408" s="356"/>
      <c r="AJ408" s="357"/>
    </row>
    <row r="409" spans="2:36" ht="15">
      <c r="B409" s="527" t="s">
        <v>38</v>
      </c>
      <c r="C409" s="528"/>
      <c r="D409" s="528"/>
      <c r="E409" s="528"/>
      <c r="F409" s="528"/>
      <c r="G409" s="528"/>
      <c r="H409" s="529"/>
      <c r="I409" s="520" t="s">
        <v>91</v>
      </c>
      <c r="J409" s="521"/>
      <c r="K409" s="521"/>
      <c r="L409" s="521"/>
      <c r="M409" s="521"/>
      <c r="N409" s="521"/>
      <c r="O409" s="521"/>
      <c r="P409" s="521"/>
      <c r="Q409" s="521"/>
      <c r="R409" s="521"/>
      <c r="S409" s="521"/>
      <c r="T409" s="522"/>
      <c r="U409" s="520" t="s">
        <v>18</v>
      </c>
      <c r="V409" s="523"/>
      <c r="W409" s="523"/>
      <c r="X409" s="523"/>
      <c r="Y409" s="523"/>
      <c r="Z409" s="523"/>
      <c r="AA409" s="523"/>
      <c r="AB409" s="523"/>
      <c r="AC409" s="523"/>
      <c r="AD409" s="523"/>
      <c r="AE409" s="523"/>
      <c r="AF409" s="523"/>
      <c r="AG409" s="523"/>
      <c r="AH409" s="523"/>
      <c r="AI409" s="523"/>
      <c r="AJ409" s="524"/>
    </row>
    <row r="410" spans="2:36" ht="45" customHeight="1" thickBot="1">
      <c r="B410" s="497" t="s">
        <v>106</v>
      </c>
      <c r="C410" s="498"/>
      <c r="D410" s="499"/>
      <c r="E410" s="4"/>
      <c r="F410" s="500" t="s">
        <v>92</v>
      </c>
      <c r="G410" s="500"/>
      <c r="H410" s="500"/>
      <c r="I410" s="500"/>
      <c r="J410" s="500"/>
      <c r="K410" s="500"/>
      <c r="L410" s="500"/>
      <c r="M410" s="500"/>
      <c r="N410" s="501"/>
      <c r="O410" s="502" t="s">
        <v>0</v>
      </c>
      <c r="P410" s="503"/>
      <c r="Q410" s="503"/>
      <c r="R410" s="503"/>
      <c r="S410" s="503"/>
      <c r="T410" s="503"/>
      <c r="U410" s="503"/>
      <c r="V410" s="503"/>
      <c r="W410" s="503"/>
      <c r="X410" s="503"/>
      <c r="Y410" s="503"/>
      <c r="Z410" s="503"/>
      <c r="AA410" s="503"/>
      <c r="AB410" s="503"/>
      <c r="AC410" s="503"/>
      <c r="AD410" s="503"/>
      <c r="AE410" s="503"/>
      <c r="AF410" s="504"/>
      <c r="AG410" s="530" t="s">
        <v>1</v>
      </c>
      <c r="AH410" s="531"/>
      <c r="AI410" s="531"/>
      <c r="AJ410" s="532"/>
    </row>
    <row r="411" spans="2:36" ht="28.5" customHeight="1">
      <c r="B411" s="454" t="s">
        <v>19</v>
      </c>
      <c r="C411" s="456" t="s">
        <v>2</v>
      </c>
      <c r="D411" s="457"/>
      <c r="E411" s="457"/>
      <c r="F411" s="457"/>
      <c r="G411" s="457"/>
      <c r="H411" s="457"/>
      <c r="I411" s="460" t="s">
        <v>3</v>
      </c>
      <c r="J411" s="462" t="s">
        <v>20</v>
      </c>
      <c r="K411" s="462" t="s">
        <v>4</v>
      </c>
      <c r="L411" s="469" t="s">
        <v>638</v>
      </c>
      <c r="M411" s="437" t="s">
        <v>21</v>
      </c>
      <c r="N411" s="466" t="s">
        <v>22</v>
      </c>
      <c r="O411" s="468" t="s">
        <v>33</v>
      </c>
      <c r="P411" s="380"/>
      <c r="Q411" s="379" t="s">
        <v>34</v>
      </c>
      <c r="R411" s="380"/>
      <c r="S411" s="379" t="s">
        <v>35</v>
      </c>
      <c r="T411" s="380"/>
      <c r="U411" s="379" t="s">
        <v>7</v>
      </c>
      <c r="V411" s="380"/>
      <c r="W411" s="379" t="s">
        <v>6</v>
      </c>
      <c r="X411" s="380"/>
      <c r="Y411" s="379" t="s">
        <v>36</v>
      </c>
      <c r="Z411" s="380"/>
      <c r="AA411" s="379" t="s">
        <v>5</v>
      </c>
      <c r="AB411" s="380"/>
      <c r="AC411" s="379" t="s">
        <v>8</v>
      </c>
      <c r="AD411" s="380"/>
      <c r="AE411" s="379" t="s">
        <v>9</v>
      </c>
      <c r="AF411" s="434"/>
      <c r="AG411" s="435" t="s">
        <v>10</v>
      </c>
      <c r="AH411" s="432" t="s">
        <v>11</v>
      </c>
      <c r="AI411" s="464" t="s">
        <v>12</v>
      </c>
      <c r="AJ411" s="439" t="s">
        <v>23</v>
      </c>
    </row>
    <row r="412" spans="2:36" ht="93.75" customHeight="1" thickBot="1">
      <c r="B412" s="455"/>
      <c r="C412" s="458"/>
      <c r="D412" s="459"/>
      <c r="E412" s="459"/>
      <c r="F412" s="459"/>
      <c r="G412" s="459"/>
      <c r="H412" s="459"/>
      <c r="I412" s="461"/>
      <c r="J412" s="463" t="s">
        <v>20</v>
      </c>
      <c r="K412" s="463"/>
      <c r="L412" s="470"/>
      <c r="M412" s="438"/>
      <c r="N412" s="467"/>
      <c r="O412" s="5" t="s">
        <v>24</v>
      </c>
      <c r="P412" s="69" t="s">
        <v>25</v>
      </c>
      <c r="Q412" s="6" t="s">
        <v>24</v>
      </c>
      <c r="R412" s="69" t="s">
        <v>25</v>
      </c>
      <c r="S412" s="6" t="s">
        <v>24</v>
      </c>
      <c r="T412" s="69" t="s">
        <v>25</v>
      </c>
      <c r="U412" s="6" t="s">
        <v>24</v>
      </c>
      <c r="V412" s="69" t="s">
        <v>25</v>
      </c>
      <c r="W412" s="6" t="s">
        <v>24</v>
      </c>
      <c r="X412" s="69" t="s">
        <v>25</v>
      </c>
      <c r="Y412" s="6" t="s">
        <v>24</v>
      </c>
      <c r="Z412" s="69" t="s">
        <v>25</v>
      </c>
      <c r="AA412" s="6" t="s">
        <v>24</v>
      </c>
      <c r="AB412" s="69" t="s">
        <v>26</v>
      </c>
      <c r="AC412" s="6" t="s">
        <v>24</v>
      </c>
      <c r="AD412" s="69" t="s">
        <v>26</v>
      </c>
      <c r="AE412" s="6" t="s">
        <v>24</v>
      </c>
      <c r="AF412" s="70" t="s">
        <v>26</v>
      </c>
      <c r="AG412" s="436"/>
      <c r="AH412" s="433"/>
      <c r="AI412" s="465"/>
      <c r="AJ412" s="440"/>
    </row>
    <row r="413" spans="2:36" ht="90" customHeight="1" thickBot="1">
      <c r="B413" s="7" t="s">
        <v>108</v>
      </c>
      <c r="C413" s="441" t="s">
        <v>111</v>
      </c>
      <c r="D413" s="442"/>
      <c r="E413" s="442"/>
      <c r="F413" s="442"/>
      <c r="G413" s="442"/>
      <c r="H413" s="443"/>
      <c r="I413" s="74" t="s">
        <v>112</v>
      </c>
      <c r="J413" s="90">
        <v>0</v>
      </c>
      <c r="K413" s="82">
        <v>0</v>
      </c>
      <c r="L413" s="82">
        <v>0</v>
      </c>
      <c r="M413" s="8"/>
      <c r="N413" s="75"/>
      <c r="O413" s="9"/>
      <c r="P413" s="10">
        <v>0</v>
      </c>
      <c r="Q413" s="10">
        <f>+Q416</f>
        <v>690</v>
      </c>
      <c r="R413" s="10">
        <v>0</v>
      </c>
      <c r="S413" s="10">
        <v>0</v>
      </c>
      <c r="T413" s="10">
        <f aca="true" t="shared" si="9" ref="T413:Z413">T415+T421+T427</f>
        <v>0</v>
      </c>
      <c r="U413" s="10">
        <f t="shared" si="9"/>
        <v>0</v>
      </c>
      <c r="V413" s="10">
        <f t="shared" si="9"/>
        <v>0</v>
      </c>
      <c r="W413" s="10">
        <f t="shared" si="9"/>
        <v>0</v>
      </c>
      <c r="X413" s="10">
        <f t="shared" si="9"/>
        <v>0</v>
      </c>
      <c r="Y413" s="10">
        <f t="shared" si="9"/>
        <v>0</v>
      </c>
      <c r="Z413" s="10">
        <f t="shared" si="9"/>
        <v>0</v>
      </c>
      <c r="AA413" s="10">
        <v>0</v>
      </c>
      <c r="AB413" s="10">
        <f>AB415+AB421+AB427</f>
        <v>0</v>
      </c>
      <c r="AC413" s="10"/>
      <c r="AD413" s="10">
        <f>AD415+AD421+AD427</f>
        <v>0</v>
      </c>
      <c r="AE413" s="10">
        <f>+AC413+AA413+Y413+W413+U413+S413+Q413+O413</f>
        <v>690</v>
      </c>
      <c r="AF413" s="11">
        <f>+AD413+AB413+Z413+X413+V413+T413+R413+P413</f>
        <v>0</v>
      </c>
      <c r="AG413" s="13" t="s">
        <v>115</v>
      </c>
      <c r="AH413" s="13"/>
      <c r="AI413" s="13"/>
      <c r="AJ413" s="14" t="s">
        <v>110</v>
      </c>
    </row>
    <row r="414" spans="2:36" ht="15.75" thickBot="1">
      <c r="B414" s="444"/>
      <c r="C414" s="445"/>
      <c r="D414" s="445"/>
      <c r="E414" s="445"/>
      <c r="F414" s="445"/>
      <c r="G414" s="445"/>
      <c r="H414" s="445"/>
      <c r="I414" s="445"/>
      <c r="J414" s="445"/>
      <c r="K414" s="445"/>
      <c r="L414" s="445"/>
      <c r="M414" s="445"/>
      <c r="N414" s="445"/>
      <c r="O414" s="445"/>
      <c r="P414" s="445"/>
      <c r="Q414" s="445"/>
      <c r="R414" s="445"/>
      <c r="S414" s="445"/>
      <c r="T414" s="445"/>
      <c r="U414" s="445"/>
      <c r="V414" s="445"/>
      <c r="W414" s="445"/>
      <c r="X414" s="445"/>
      <c r="Y414" s="445"/>
      <c r="Z414" s="445"/>
      <c r="AA414" s="445"/>
      <c r="AB414" s="445"/>
      <c r="AC414" s="445"/>
      <c r="AD414" s="445"/>
      <c r="AE414" s="445"/>
      <c r="AF414" s="445"/>
      <c r="AG414" s="445"/>
      <c r="AH414" s="445"/>
      <c r="AI414" s="445"/>
      <c r="AJ414" s="446"/>
    </row>
    <row r="415" spans="2:36" ht="34.5" thickBot="1">
      <c r="B415" s="15" t="s">
        <v>13</v>
      </c>
      <c r="C415" s="16" t="s">
        <v>31</v>
      </c>
      <c r="D415" s="16" t="s">
        <v>14</v>
      </c>
      <c r="E415" s="16" t="s">
        <v>27</v>
      </c>
      <c r="F415" s="17" t="s">
        <v>28</v>
      </c>
      <c r="G415" s="213" t="s">
        <v>29</v>
      </c>
      <c r="H415" s="216" t="s">
        <v>15</v>
      </c>
      <c r="I415" s="109" t="s">
        <v>32</v>
      </c>
      <c r="J415" s="217"/>
      <c r="K415" s="105"/>
      <c r="L415" s="105"/>
      <c r="M415" s="78"/>
      <c r="N415" s="79"/>
      <c r="O415" s="127"/>
      <c r="P415" s="128"/>
      <c r="Q415" s="129"/>
      <c r="R415" s="128"/>
      <c r="S415" s="129"/>
      <c r="T415" s="128"/>
      <c r="U415" s="129"/>
      <c r="V415" s="128"/>
      <c r="W415" s="129"/>
      <c r="X415" s="128"/>
      <c r="Y415" s="129"/>
      <c r="Z415" s="128"/>
      <c r="AA415" s="129"/>
      <c r="AB415" s="128"/>
      <c r="AC415" s="129"/>
      <c r="AD415" s="128"/>
      <c r="AE415" s="130"/>
      <c r="AF415" s="128"/>
      <c r="AG415" s="159"/>
      <c r="AH415" s="111"/>
      <c r="AI415" s="111"/>
      <c r="AJ415" s="112"/>
    </row>
    <row r="416" spans="2:36" ht="37.5" customHeight="1">
      <c r="B416" s="312" t="s">
        <v>116</v>
      </c>
      <c r="C416" s="350">
        <v>2012250010050</v>
      </c>
      <c r="D416" s="26"/>
      <c r="E416" s="318" t="s">
        <v>456</v>
      </c>
      <c r="F416" s="27"/>
      <c r="G416" s="28"/>
      <c r="H416" s="319" t="s">
        <v>113</v>
      </c>
      <c r="I416" s="322" t="s">
        <v>114</v>
      </c>
      <c r="J416" s="410">
        <v>1</v>
      </c>
      <c r="K416" s="411">
        <v>1</v>
      </c>
      <c r="L416" s="411">
        <v>1</v>
      </c>
      <c r="M416" s="331"/>
      <c r="N416" s="724"/>
      <c r="O416" s="804"/>
      <c r="P416" s="139"/>
      <c r="Q416" s="384">
        <v>690</v>
      </c>
      <c r="R416" s="119"/>
      <c r="S416" s="119"/>
      <c r="T416" s="119"/>
      <c r="U416" s="119"/>
      <c r="V416" s="119"/>
      <c r="W416" s="119"/>
      <c r="X416" s="119"/>
      <c r="Y416" s="119"/>
      <c r="Z416" s="119"/>
      <c r="AA416" s="119"/>
      <c r="AB416" s="119"/>
      <c r="AC416" s="726"/>
      <c r="AD416" s="119"/>
      <c r="AE416" s="384">
        <f>+Q416+AC416</f>
        <v>690</v>
      </c>
      <c r="AF416" s="384"/>
      <c r="AG416" s="385" t="s">
        <v>115</v>
      </c>
      <c r="AH416" s="306"/>
      <c r="AI416" s="306"/>
      <c r="AJ416" s="660" t="s">
        <v>110</v>
      </c>
    </row>
    <row r="417" spans="2:36" ht="31.5" customHeight="1">
      <c r="B417" s="313"/>
      <c r="C417" s="316"/>
      <c r="D417" s="33"/>
      <c r="E417" s="280"/>
      <c r="F417" s="34"/>
      <c r="G417" s="28"/>
      <c r="H417" s="320"/>
      <c r="I417" s="323"/>
      <c r="J417" s="398"/>
      <c r="K417" s="401"/>
      <c r="L417" s="401"/>
      <c r="M417" s="331"/>
      <c r="N417" s="724"/>
      <c r="O417" s="804"/>
      <c r="P417" s="29"/>
      <c r="Q417" s="299"/>
      <c r="R417" s="31"/>
      <c r="S417" s="31"/>
      <c r="T417" s="31"/>
      <c r="U417" s="31"/>
      <c r="V417" s="31"/>
      <c r="W417" s="31"/>
      <c r="X417" s="31"/>
      <c r="Y417" s="31"/>
      <c r="Z417" s="31"/>
      <c r="AA417" s="31"/>
      <c r="AB417" s="31"/>
      <c r="AC417" s="726"/>
      <c r="AD417" s="31"/>
      <c r="AE417" s="299"/>
      <c r="AF417" s="299"/>
      <c r="AG417" s="385"/>
      <c r="AH417" s="307"/>
      <c r="AI417" s="307"/>
      <c r="AJ417" s="494"/>
    </row>
    <row r="418" spans="2:36" ht="30.75" customHeight="1">
      <c r="B418" s="313"/>
      <c r="C418" s="316"/>
      <c r="D418" s="33"/>
      <c r="E418" s="280"/>
      <c r="F418" s="35"/>
      <c r="G418" s="28"/>
      <c r="H418" s="320"/>
      <c r="I418" s="323"/>
      <c r="J418" s="398"/>
      <c r="K418" s="401"/>
      <c r="L418" s="401"/>
      <c r="M418" s="331"/>
      <c r="N418" s="724"/>
      <c r="O418" s="804"/>
      <c r="P418" s="29"/>
      <c r="Q418" s="299"/>
      <c r="R418" s="31"/>
      <c r="S418" s="31"/>
      <c r="T418" s="31"/>
      <c r="U418" s="31"/>
      <c r="V418" s="31"/>
      <c r="W418" s="31"/>
      <c r="X418" s="31"/>
      <c r="Y418" s="31"/>
      <c r="Z418" s="31"/>
      <c r="AA418" s="31"/>
      <c r="AB418" s="31"/>
      <c r="AC418" s="726"/>
      <c r="AD418" s="31"/>
      <c r="AE418" s="299"/>
      <c r="AF418" s="299"/>
      <c r="AG418" s="385"/>
      <c r="AH418" s="307"/>
      <c r="AI418" s="307"/>
      <c r="AJ418" s="494"/>
    </row>
    <row r="419" spans="2:36" ht="39.75" customHeight="1" thickBot="1">
      <c r="B419" s="314"/>
      <c r="C419" s="317"/>
      <c r="D419" s="36"/>
      <c r="E419" s="281"/>
      <c r="F419" s="37"/>
      <c r="G419" s="38"/>
      <c r="H419" s="321"/>
      <c r="I419" s="324"/>
      <c r="J419" s="399"/>
      <c r="K419" s="402"/>
      <c r="L419" s="402"/>
      <c r="M419" s="332"/>
      <c r="N419" s="725"/>
      <c r="O419" s="805"/>
      <c r="P419" s="39"/>
      <c r="Q419" s="300"/>
      <c r="R419" s="40"/>
      <c r="S419" s="40"/>
      <c r="T419" s="40"/>
      <c r="U419" s="40"/>
      <c r="V419" s="40"/>
      <c r="W419" s="40"/>
      <c r="X419" s="40"/>
      <c r="Y419" s="40"/>
      <c r="Z419" s="40"/>
      <c r="AA419" s="40"/>
      <c r="AB419" s="40"/>
      <c r="AC419" s="727"/>
      <c r="AD419" s="40"/>
      <c r="AE419" s="300"/>
      <c r="AF419" s="300"/>
      <c r="AG419" s="386"/>
      <c r="AH419" s="308"/>
      <c r="AI419" s="308"/>
      <c r="AJ419" s="495"/>
    </row>
    <row r="420" spans="2:36" ht="15.75" thickBot="1">
      <c r="B420" s="414"/>
      <c r="C420" s="415"/>
      <c r="D420" s="415"/>
      <c r="E420" s="415"/>
      <c r="F420" s="415"/>
      <c r="G420" s="415"/>
      <c r="H420" s="415"/>
      <c r="I420" s="415"/>
      <c r="J420" s="415"/>
      <c r="K420" s="415"/>
      <c r="L420" s="415"/>
      <c r="M420" s="415"/>
      <c r="N420" s="415"/>
      <c r="O420" s="415"/>
      <c r="P420" s="415"/>
      <c r="Q420" s="415"/>
      <c r="R420" s="415"/>
      <c r="S420" s="415"/>
      <c r="T420" s="415"/>
      <c r="U420" s="415"/>
      <c r="V420" s="415"/>
      <c r="W420" s="415"/>
      <c r="X420" s="415"/>
      <c r="Y420" s="415"/>
      <c r="Z420" s="415"/>
      <c r="AA420" s="415"/>
      <c r="AB420" s="415"/>
      <c r="AC420" s="415"/>
      <c r="AD420" s="415"/>
      <c r="AE420" s="415"/>
      <c r="AF420" s="415"/>
      <c r="AG420" s="415"/>
      <c r="AH420" s="415"/>
      <c r="AI420" s="415"/>
      <c r="AJ420" s="416"/>
    </row>
    <row r="421" spans="2:36" ht="34.5" thickBot="1">
      <c r="B421" s="15" t="s">
        <v>13</v>
      </c>
      <c r="C421" s="16" t="s">
        <v>31</v>
      </c>
      <c r="D421" s="16" t="s">
        <v>14</v>
      </c>
      <c r="E421" s="16" t="s">
        <v>30</v>
      </c>
      <c r="F421" s="17" t="s">
        <v>28</v>
      </c>
      <c r="G421" s="17" t="s">
        <v>29</v>
      </c>
      <c r="H421" s="76" t="s">
        <v>16</v>
      </c>
      <c r="I421" s="77" t="s">
        <v>32</v>
      </c>
      <c r="J421" s="18"/>
      <c r="K421" s="42"/>
      <c r="L421" s="42"/>
      <c r="M421" s="43"/>
      <c r="N421" s="44"/>
      <c r="O421" s="19"/>
      <c r="P421" s="20"/>
      <c r="Q421" s="21"/>
      <c r="R421" s="20"/>
      <c r="S421" s="21"/>
      <c r="T421" s="20"/>
      <c r="U421" s="21"/>
      <c r="V421" s="20"/>
      <c r="W421" s="21"/>
      <c r="X421" s="20"/>
      <c r="Y421" s="21"/>
      <c r="Z421" s="20"/>
      <c r="AA421" s="21"/>
      <c r="AB421" s="20"/>
      <c r="AC421" s="21"/>
      <c r="AD421" s="20"/>
      <c r="AE421" s="21"/>
      <c r="AF421" s="20"/>
      <c r="AG421" s="23"/>
      <c r="AH421" s="24"/>
      <c r="AI421" s="24"/>
      <c r="AJ421" s="25"/>
    </row>
    <row r="422" spans="2:36" ht="15">
      <c r="B422" s="568"/>
      <c r="C422" s="602"/>
      <c r="D422" s="45"/>
      <c r="E422" s="318"/>
      <c r="F422" s="46"/>
      <c r="G422" s="86"/>
      <c r="H422" s="291"/>
      <c r="I422" s="291"/>
      <c r="J422" s="721"/>
      <c r="K422" s="718"/>
      <c r="L422" s="718"/>
      <c r="M422" s="293"/>
      <c r="N422" s="391"/>
      <c r="O422" s="661"/>
      <c r="P422" s="32"/>
      <c r="Q422" s="381"/>
      <c r="R422" s="32"/>
      <c r="S422" s="32"/>
      <c r="T422" s="32"/>
      <c r="U422" s="32"/>
      <c r="V422" s="32"/>
      <c r="W422" s="32"/>
      <c r="X422" s="32"/>
      <c r="Y422" s="32"/>
      <c r="Z422" s="32"/>
      <c r="AA422" s="32"/>
      <c r="AB422" s="32"/>
      <c r="AC422" s="32"/>
      <c r="AD422" s="32"/>
      <c r="AE422" s="299">
        <f>+O422</f>
        <v>0</v>
      </c>
      <c r="AF422" s="299"/>
      <c r="AG422" s="403"/>
      <c r="AH422" s="307"/>
      <c r="AI422" s="388"/>
      <c r="AJ422" s="278"/>
    </row>
    <row r="423" spans="2:36" ht="15">
      <c r="B423" s="568"/>
      <c r="C423" s="412"/>
      <c r="D423" s="45"/>
      <c r="E423" s="280"/>
      <c r="F423" s="46"/>
      <c r="G423" s="86"/>
      <c r="H423" s="289"/>
      <c r="I423" s="289"/>
      <c r="J423" s="722"/>
      <c r="K423" s="719"/>
      <c r="L423" s="719"/>
      <c r="M423" s="293"/>
      <c r="N423" s="391"/>
      <c r="O423" s="393"/>
      <c r="P423" s="32"/>
      <c r="Q423" s="310"/>
      <c r="R423" s="32"/>
      <c r="S423" s="32"/>
      <c r="T423" s="32"/>
      <c r="U423" s="32"/>
      <c r="V423" s="32"/>
      <c r="W423" s="32"/>
      <c r="X423" s="32"/>
      <c r="Y423" s="32"/>
      <c r="Z423" s="32"/>
      <c r="AA423" s="32"/>
      <c r="AB423" s="32"/>
      <c r="AC423" s="32"/>
      <c r="AD423" s="32"/>
      <c r="AE423" s="299"/>
      <c r="AF423" s="299"/>
      <c r="AG423" s="385"/>
      <c r="AH423" s="307"/>
      <c r="AI423" s="388"/>
      <c r="AJ423" s="278"/>
    </row>
    <row r="424" spans="2:36" ht="15">
      <c r="B424" s="568"/>
      <c r="C424" s="412"/>
      <c r="D424" s="45"/>
      <c r="E424" s="280"/>
      <c r="F424" s="47"/>
      <c r="G424" s="86"/>
      <c r="H424" s="289"/>
      <c r="I424" s="289"/>
      <c r="J424" s="722"/>
      <c r="K424" s="719"/>
      <c r="L424" s="719"/>
      <c r="M424" s="293"/>
      <c r="N424" s="391"/>
      <c r="O424" s="393"/>
      <c r="P424" s="32"/>
      <c r="Q424" s="310"/>
      <c r="R424" s="32"/>
      <c r="S424" s="32"/>
      <c r="T424" s="32"/>
      <c r="U424" s="32"/>
      <c r="V424" s="32"/>
      <c r="W424" s="32"/>
      <c r="X424" s="32"/>
      <c r="Y424" s="32"/>
      <c r="Z424" s="32"/>
      <c r="AA424" s="32"/>
      <c r="AB424" s="32"/>
      <c r="AC424" s="32"/>
      <c r="AD424" s="32"/>
      <c r="AE424" s="299"/>
      <c r="AF424" s="299"/>
      <c r="AG424" s="385"/>
      <c r="AH424" s="307"/>
      <c r="AI424" s="388"/>
      <c r="AJ424" s="278"/>
    </row>
    <row r="425" spans="2:36" ht="15.75" thickBot="1">
      <c r="B425" s="569"/>
      <c r="C425" s="413"/>
      <c r="D425" s="48"/>
      <c r="E425" s="281"/>
      <c r="F425" s="49"/>
      <c r="G425" s="87"/>
      <c r="H425" s="290"/>
      <c r="I425" s="290"/>
      <c r="J425" s="723"/>
      <c r="K425" s="720"/>
      <c r="L425" s="720"/>
      <c r="M425" s="294"/>
      <c r="N425" s="392"/>
      <c r="O425" s="394"/>
      <c r="P425" s="41"/>
      <c r="Q425" s="311"/>
      <c r="R425" s="41"/>
      <c r="S425" s="41"/>
      <c r="T425" s="41"/>
      <c r="U425" s="41"/>
      <c r="V425" s="41"/>
      <c r="W425" s="41"/>
      <c r="X425" s="41"/>
      <c r="Y425" s="41"/>
      <c r="Z425" s="41"/>
      <c r="AA425" s="41"/>
      <c r="AB425" s="41"/>
      <c r="AC425" s="41"/>
      <c r="AD425" s="41"/>
      <c r="AE425" s="300"/>
      <c r="AF425" s="300"/>
      <c r="AG425" s="386"/>
      <c r="AH425" s="308"/>
      <c r="AI425" s="389"/>
      <c r="AJ425" s="279"/>
    </row>
    <row r="426" spans="2:36" ht="15.75" thickBot="1">
      <c r="B426" s="414"/>
      <c r="C426" s="415"/>
      <c r="D426" s="415"/>
      <c r="E426" s="415"/>
      <c r="F426" s="415"/>
      <c r="G426" s="415"/>
      <c r="H426" s="415"/>
      <c r="I426" s="415"/>
      <c r="J426" s="415"/>
      <c r="K426" s="415"/>
      <c r="L426" s="415"/>
      <c r="M426" s="415"/>
      <c r="N426" s="415"/>
      <c r="O426" s="415"/>
      <c r="P426" s="415"/>
      <c r="Q426" s="415"/>
      <c r="R426" s="415"/>
      <c r="S426" s="415"/>
      <c r="T426" s="415"/>
      <c r="U426" s="415"/>
      <c r="V426" s="415"/>
      <c r="W426" s="415"/>
      <c r="X426" s="415"/>
      <c r="Y426" s="415"/>
      <c r="Z426" s="415"/>
      <c r="AA426" s="415"/>
      <c r="AB426" s="415"/>
      <c r="AC426" s="415"/>
      <c r="AD426" s="415"/>
      <c r="AE426" s="415"/>
      <c r="AF426" s="415"/>
      <c r="AG426" s="415"/>
      <c r="AH426" s="415"/>
      <c r="AI426" s="415"/>
      <c r="AJ426" s="416"/>
    </row>
    <row r="427" spans="2:36" ht="34.5" thickBot="1">
      <c r="B427" s="15" t="s">
        <v>13</v>
      </c>
      <c r="C427" s="16" t="s">
        <v>31</v>
      </c>
      <c r="D427" s="16" t="s">
        <v>14</v>
      </c>
      <c r="E427" s="16" t="s">
        <v>30</v>
      </c>
      <c r="F427" s="17" t="s">
        <v>28</v>
      </c>
      <c r="G427" s="17" t="s">
        <v>29</v>
      </c>
      <c r="H427" s="76" t="s">
        <v>17</v>
      </c>
      <c r="I427" s="77" t="s">
        <v>32</v>
      </c>
      <c r="J427" s="18"/>
      <c r="K427" s="52"/>
      <c r="L427" s="42"/>
      <c r="M427" s="43"/>
      <c r="N427" s="44"/>
      <c r="O427" s="19"/>
      <c r="P427" s="20"/>
      <c r="Q427" s="21"/>
      <c r="R427" s="20"/>
      <c r="S427" s="21"/>
      <c r="T427" s="20"/>
      <c r="U427" s="21"/>
      <c r="V427" s="20"/>
      <c r="W427" s="21"/>
      <c r="X427" s="20"/>
      <c r="Y427" s="21"/>
      <c r="Z427" s="20"/>
      <c r="AA427" s="21"/>
      <c r="AB427" s="20"/>
      <c r="AC427" s="21"/>
      <c r="AD427" s="20"/>
      <c r="AE427" s="21"/>
      <c r="AF427" s="20"/>
      <c r="AG427" s="23"/>
      <c r="AH427" s="24"/>
      <c r="AI427" s="24"/>
      <c r="AJ427" s="25"/>
    </row>
    <row r="428" spans="2:36" ht="15">
      <c r="B428" s="312"/>
      <c r="C428" s="580"/>
      <c r="D428" s="26"/>
      <c r="E428" s="318"/>
      <c r="F428" s="53"/>
      <c r="G428" s="54"/>
      <c r="H428" s="550"/>
      <c r="I428" s="553"/>
      <c r="J428" s="731"/>
      <c r="K428" s="547"/>
      <c r="L428" s="547"/>
      <c r="M428" s="547"/>
      <c r="N428" s="562"/>
      <c r="O428" s="55"/>
      <c r="P428" s="56"/>
      <c r="Q428" s="57"/>
      <c r="R428" s="56"/>
      <c r="S428" s="56"/>
      <c r="T428" s="56"/>
      <c r="U428" s="56"/>
      <c r="V428" s="56"/>
      <c r="W428" s="56"/>
      <c r="X428" s="56"/>
      <c r="Y428" s="56"/>
      <c r="Z428" s="56"/>
      <c r="AA428" s="56"/>
      <c r="AB428" s="56"/>
      <c r="AC428" s="381"/>
      <c r="AD428" s="32"/>
      <c r="AE428" s="299">
        <f>+AC428</f>
        <v>0</v>
      </c>
      <c r="AF428" s="299"/>
      <c r="AG428" s="403"/>
      <c r="AH428" s="388"/>
      <c r="AI428" s="388"/>
      <c r="AJ428" s="666"/>
    </row>
    <row r="429" spans="2:36" ht="15">
      <c r="B429" s="313"/>
      <c r="C429" s="412"/>
      <c r="D429" s="33"/>
      <c r="E429" s="280"/>
      <c r="F429" s="58"/>
      <c r="G429" s="28"/>
      <c r="H429" s="551"/>
      <c r="I429" s="554"/>
      <c r="J429" s="732"/>
      <c r="K429" s="548"/>
      <c r="L429" s="560"/>
      <c r="M429" s="548"/>
      <c r="N429" s="563"/>
      <c r="O429" s="59"/>
      <c r="P429" s="60"/>
      <c r="Q429" s="61"/>
      <c r="R429" s="60"/>
      <c r="S429" s="60"/>
      <c r="T429" s="60"/>
      <c r="U429" s="60"/>
      <c r="V429" s="60"/>
      <c r="W429" s="60"/>
      <c r="X429" s="60"/>
      <c r="Y429" s="60"/>
      <c r="Z429" s="60"/>
      <c r="AA429" s="60"/>
      <c r="AB429" s="60"/>
      <c r="AC429" s="310"/>
      <c r="AD429" s="32"/>
      <c r="AE429" s="668"/>
      <c r="AF429" s="668"/>
      <c r="AG429" s="385"/>
      <c r="AH429" s="388"/>
      <c r="AI429" s="388"/>
      <c r="AJ429" s="666"/>
    </row>
    <row r="430" spans="2:36" ht="15.75" thickBot="1">
      <c r="B430" s="314"/>
      <c r="C430" s="413"/>
      <c r="D430" s="36"/>
      <c r="E430" s="281"/>
      <c r="F430" s="62"/>
      <c r="G430" s="38"/>
      <c r="H430" s="552"/>
      <c r="I430" s="555"/>
      <c r="J430" s="733"/>
      <c r="K430" s="549"/>
      <c r="L430" s="561"/>
      <c r="M430" s="549"/>
      <c r="N430" s="564"/>
      <c r="O430" s="50"/>
      <c r="P430" s="41"/>
      <c r="Q430" s="39"/>
      <c r="R430" s="41"/>
      <c r="S430" s="41"/>
      <c r="T430" s="41"/>
      <c r="U430" s="41"/>
      <c r="V430" s="41"/>
      <c r="W430" s="41"/>
      <c r="X430" s="41"/>
      <c r="Y430" s="41"/>
      <c r="Z430" s="41"/>
      <c r="AA430" s="41"/>
      <c r="AB430" s="41"/>
      <c r="AC430" s="311"/>
      <c r="AD430" s="41"/>
      <c r="AE430" s="669"/>
      <c r="AF430" s="669"/>
      <c r="AG430" s="715"/>
      <c r="AH430" s="389"/>
      <c r="AI430" s="389"/>
      <c r="AJ430" s="667"/>
    </row>
    <row r="431" ht="15"/>
    <row r="432" ht="15"/>
    <row r="433" ht="15"/>
    <row r="434" ht="15"/>
    <row r="435" ht="15"/>
    <row r="436" ht="15"/>
    <row r="437" ht="15"/>
    <row r="438" ht="15"/>
    <row r="439" ht="15"/>
    <row r="440" ht="15"/>
    <row r="441" ht="15"/>
    <row r="442" ht="15"/>
    <row r="443" ht="15"/>
    <row r="444" ht="15"/>
    <row r="445" ht="15"/>
    <row r="446" ht="15"/>
    <row r="447" spans="2:33" s="141" customFormat="1" ht="15">
      <c r="B447" s="63"/>
      <c r="C447" s="63"/>
      <c r="H447" s="64"/>
      <c r="I447" s="64"/>
      <c r="J447" s="64"/>
      <c r="AG447" s="65"/>
    </row>
    <row r="448" spans="2:33" s="141" customFormat="1" ht="15">
      <c r="B448" s="63"/>
      <c r="C448" s="63"/>
      <c r="H448" s="64"/>
      <c r="I448" s="64"/>
      <c r="J448" s="64"/>
      <c r="AG448" s="65"/>
    </row>
    <row r="449" ht="15"/>
    <row r="450" ht="15"/>
    <row r="451" ht="15"/>
    <row r="452" ht="15.75" thickBot="1"/>
    <row r="453" spans="2:36" ht="15">
      <c r="B453" s="352" t="s">
        <v>37</v>
      </c>
      <c r="C453" s="353"/>
      <c r="D453" s="353"/>
      <c r="E453" s="353"/>
      <c r="F453" s="353"/>
      <c r="G453" s="353"/>
      <c r="H453" s="353"/>
      <c r="I453" s="353"/>
      <c r="J453" s="353"/>
      <c r="K453" s="353"/>
      <c r="L453" s="353"/>
      <c r="M453" s="353"/>
      <c r="N453" s="353"/>
      <c r="O453" s="353"/>
      <c r="P453" s="353"/>
      <c r="Q453" s="353"/>
      <c r="R453" s="353"/>
      <c r="S453" s="353"/>
      <c r="T453" s="353"/>
      <c r="U453" s="353"/>
      <c r="V453" s="353"/>
      <c r="W453" s="353"/>
      <c r="X453" s="353"/>
      <c r="Y453" s="353"/>
      <c r="Z453" s="353"/>
      <c r="AA453" s="353"/>
      <c r="AB453" s="353"/>
      <c r="AC453" s="353"/>
      <c r="AD453" s="353"/>
      <c r="AE453" s="353"/>
      <c r="AF453" s="353"/>
      <c r="AG453" s="353"/>
      <c r="AH453" s="353"/>
      <c r="AI453" s="353"/>
      <c r="AJ453" s="354"/>
    </row>
    <row r="454" spans="2:36" ht="15.75" thickBot="1">
      <c r="B454" s="355" t="s">
        <v>636</v>
      </c>
      <c r="C454" s="356"/>
      <c r="D454" s="356"/>
      <c r="E454" s="356"/>
      <c r="F454" s="356"/>
      <c r="G454" s="356"/>
      <c r="H454" s="356"/>
      <c r="I454" s="356"/>
      <c r="J454" s="356"/>
      <c r="K454" s="356"/>
      <c r="L454" s="356"/>
      <c r="M454" s="356"/>
      <c r="N454" s="356"/>
      <c r="O454" s="356"/>
      <c r="P454" s="356"/>
      <c r="Q454" s="356"/>
      <c r="R454" s="356"/>
      <c r="S454" s="356"/>
      <c r="T454" s="356"/>
      <c r="U454" s="356"/>
      <c r="V454" s="356"/>
      <c r="W454" s="356"/>
      <c r="X454" s="356"/>
      <c r="Y454" s="356"/>
      <c r="Z454" s="356"/>
      <c r="AA454" s="356"/>
      <c r="AB454" s="356"/>
      <c r="AC454" s="356"/>
      <c r="AD454" s="356"/>
      <c r="AE454" s="356"/>
      <c r="AF454" s="356"/>
      <c r="AG454" s="356"/>
      <c r="AH454" s="356"/>
      <c r="AI454" s="356"/>
      <c r="AJ454" s="357"/>
    </row>
    <row r="455" spans="2:36" ht="15">
      <c r="B455" s="527" t="s">
        <v>38</v>
      </c>
      <c r="C455" s="528"/>
      <c r="D455" s="528"/>
      <c r="E455" s="528"/>
      <c r="F455" s="528"/>
      <c r="G455" s="528"/>
      <c r="H455" s="529"/>
      <c r="I455" s="520" t="s">
        <v>91</v>
      </c>
      <c r="J455" s="521"/>
      <c r="K455" s="521"/>
      <c r="L455" s="521"/>
      <c r="M455" s="521"/>
      <c r="N455" s="521"/>
      <c r="O455" s="521"/>
      <c r="P455" s="521"/>
      <c r="Q455" s="521"/>
      <c r="R455" s="521"/>
      <c r="S455" s="521"/>
      <c r="T455" s="522"/>
      <c r="U455" s="520" t="s">
        <v>18</v>
      </c>
      <c r="V455" s="523"/>
      <c r="W455" s="523"/>
      <c r="X455" s="523"/>
      <c r="Y455" s="523"/>
      <c r="Z455" s="523"/>
      <c r="AA455" s="523"/>
      <c r="AB455" s="523"/>
      <c r="AC455" s="523"/>
      <c r="AD455" s="523"/>
      <c r="AE455" s="523"/>
      <c r="AF455" s="523"/>
      <c r="AG455" s="523"/>
      <c r="AH455" s="523"/>
      <c r="AI455" s="523"/>
      <c r="AJ455" s="524"/>
    </row>
    <row r="456" spans="2:36" ht="51" customHeight="1" thickBot="1">
      <c r="B456" s="497" t="s">
        <v>106</v>
      </c>
      <c r="C456" s="498"/>
      <c r="D456" s="499"/>
      <c r="E456" s="4"/>
      <c r="F456" s="500" t="s">
        <v>92</v>
      </c>
      <c r="G456" s="500"/>
      <c r="H456" s="500"/>
      <c r="I456" s="500"/>
      <c r="J456" s="500"/>
      <c r="K456" s="500"/>
      <c r="L456" s="500"/>
      <c r="M456" s="500"/>
      <c r="N456" s="501"/>
      <c r="O456" s="502" t="s">
        <v>0</v>
      </c>
      <c r="P456" s="503"/>
      <c r="Q456" s="503"/>
      <c r="R456" s="503"/>
      <c r="S456" s="503"/>
      <c r="T456" s="503"/>
      <c r="U456" s="503"/>
      <c r="V456" s="503"/>
      <c r="W456" s="503"/>
      <c r="X456" s="503"/>
      <c r="Y456" s="503"/>
      <c r="Z456" s="503"/>
      <c r="AA456" s="503"/>
      <c r="AB456" s="503"/>
      <c r="AC456" s="503"/>
      <c r="AD456" s="503"/>
      <c r="AE456" s="503"/>
      <c r="AF456" s="504"/>
      <c r="AG456" s="530" t="s">
        <v>1</v>
      </c>
      <c r="AH456" s="531"/>
      <c r="AI456" s="531"/>
      <c r="AJ456" s="532"/>
    </row>
    <row r="457" spans="2:36" ht="27.75" customHeight="1">
      <c r="B457" s="454" t="s">
        <v>19</v>
      </c>
      <c r="C457" s="456" t="s">
        <v>2</v>
      </c>
      <c r="D457" s="457"/>
      <c r="E457" s="457"/>
      <c r="F457" s="457"/>
      <c r="G457" s="457"/>
      <c r="H457" s="457"/>
      <c r="I457" s="460" t="s">
        <v>3</v>
      </c>
      <c r="J457" s="462" t="s">
        <v>20</v>
      </c>
      <c r="K457" s="462" t="s">
        <v>4</v>
      </c>
      <c r="L457" s="469" t="s">
        <v>638</v>
      </c>
      <c r="M457" s="437" t="s">
        <v>21</v>
      </c>
      <c r="N457" s="466" t="s">
        <v>22</v>
      </c>
      <c r="O457" s="468" t="s">
        <v>33</v>
      </c>
      <c r="P457" s="380"/>
      <c r="Q457" s="379" t="s">
        <v>34</v>
      </c>
      <c r="R457" s="380"/>
      <c r="S457" s="379" t="s">
        <v>35</v>
      </c>
      <c r="T457" s="380"/>
      <c r="U457" s="379" t="s">
        <v>7</v>
      </c>
      <c r="V457" s="380"/>
      <c r="W457" s="379" t="s">
        <v>6</v>
      </c>
      <c r="X457" s="380"/>
      <c r="Y457" s="379" t="s">
        <v>36</v>
      </c>
      <c r="Z457" s="380"/>
      <c r="AA457" s="379" t="s">
        <v>5</v>
      </c>
      <c r="AB457" s="380"/>
      <c r="AC457" s="379" t="s">
        <v>8</v>
      </c>
      <c r="AD457" s="380"/>
      <c r="AE457" s="379" t="s">
        <v>9</v>
      </c>
      <c r="AF457" s="434"/>
      <c r="AG457" s="435" t="s">
        <v>10</v>
      </c>
      <c r="AH457" s="432" t="s">
        <v>11</v>
      </c>
      <c r="AI457" s="464" t="s">
        <v>12</v>
      </c>
      <c r="AJ457" s="439" t="s">
        <v>23</v>
      </c>
    </row>
    <row r="458" spans="2:36" ht="65.25" customHeight="1" thickBot="1">
      <c r="B458" s="455"/>
      <c r="C458" s="458"/>
      <c r="D458" s="459"/>
      <c r="E458" s="459"/>
      <c r="F458" s="459"/>
      <c r="G458" s="459"/>
      <c r="H458" s="459"/>
      <c r="I458" s="461"/>
      <c r="J458" s="463" t="s">
        <v>20</v>
      </c>
      <c r="K458" s="463"/>
      <c r="L458" s="470"/>
      <c r="M458" s="438"/>
      <c r="N458" s="467"/>
      <c r="O458" s="5" t="s">
        <v>24</v>
      </c>
      <c r="P458" s="69" t="s">
        <v>25</v>
      </c>
      <c r="Q458" s="6" t="s">
        <v>24</v>
      </c>
      <c r="R458" s="69" t="s">
        <v>25</v>
      </c>
      <c r="S458" s="6" t="s">
        <v>24</v>
      </c>
      <c r="T458" s="69" t="s">
        <v>25</v>
      </c>
      <c r="U458" s="6" t="s">
        <v>24</v>
      </c>
      <c r="V458" s="69" t="s">
        <v>25</v>
      </c>
      <c r="W458" s="6" t="s">
        <v>24</v>
      </c>
      <c r="X458" s="69" t="s">
        <v>25</v>
      </c>
      <c r="Y458" s="6" t="s">
        <v>24</v>
      </c>
      <c r="Z458" s="69" t="s">
        <v>25</v>
      </c>
      <c r="AA458" s="6" t="s">
        <v>24</v>
      </c>
      <c r="AB458" s="69" t="s">
        <v>26</v>
      </c>
      <c r="AC458" s="6" t="s">
        <v>24</v>
      </c>
      <c r="AD458" s="69" t="s">
        <v>26</v>
      </c>
      <c r="AE458" s="6" t="s">
        <v>24</v>
      </c>
      <c r="AF458" s="70" t="s">
        <v>26</v>
      </c>
      <c r="AG458" s="436"/>
      <c r="AH458" s="433"/>
      <c r="AI458" s="465"/>
      <c r="AJ458" s="440"/>
    </row>
    <row r="459" spans="2:36" ht="99.75" customHeight="1" thickBot="1">
      <c r="B459" s="7" t="s">
        <v>108</v>
      </c>
      <c r="C459" s="441" t="s">
        <v>118</v>
      </c>
      <c r="D459" s="442"/>
      <c r="E459" s="442"/>
      <c r="F459" s="442"/>
      <c r="G459" s="442"/>
      <c r="H459" s="443"/>
      <c r="I459" s="74" t="s">
        <v>119</v>
      </c>
      <c r="J459" s="90">
        <v>0.8</v>
      </c>
      <c r="K459" s="82">
        <v>1</v>
      </c>
      <c r="L459" s="82">
        <v>0.95</v>
      </c>
      <c r="M459" s="8"/>
      <c r="N459" s="75"/>
      <c r="O459" s="9"/>
      <c r="P459" s="10">
        <v>0</v>
      </c>
      <c r="Q459" s="10">
        <f>+Q462+Q468+Q474</f>
        <v>22746</v>
      </c>
      <c r="R459" s="10">
        <v>0</v>
      </c>
      <c r="S459" s="10">
        <v>0</v>
      </c>
      <c r="T459" s="10">
        <f aca="true" t="shared" si="10" ref="T459:Z459">T461+T467+T473</f>
        <v>0</v>
      </c>
      <c r="U459" s="10">
        <f t="shared" si="10"/>
        <v>0</v>
      </c>
      <c r="V459" s="10">
        <f t="shared" si="10"/>
        <v>0</v>
      </c>
      <c r="W459" s="10">
        <f t="shared" si="10"/>
        <v>0</v>
      </c>
      <c r="X459" s="10">
        <f t="shared" si="10"/>
        <v>0</v>
      </c>
      <c r="Y459" s="10">
        <f t="shared" si="10"/>
        <v>0</v>
      </c>
      <c r="Z459" s="10">
        <f t="shared" si="10"/>
        <v>0</v>
      </c>
      <c r="AA459" s="10">
        <v>0</v>
      </c>
      <c r="AB459" s="10">
        <f>AB461+AB467+AB473</f>
        <v>0</v>
      </c>
      <c r="AC459" s="10"/>
      <c r="AD459" s="10">
        <f>AD461+AD467+AD473</f>
        <v>0</v>
      </c>
      <c r="AE459" s="10">
        <f>+AC459+AA459+Y459+W459+U459+S459+Q459+O459</f>
        <v>22746</v>
      </c>
      <c r="AF459" s="11">
        <f>+AD459+AB459+Z459+X459+V459+T459+R459+P459</f>
        <v>0</v>
      </c>
      <c r="AG459" s="13" t="s">
        <v>453</v>
      </c>
      <c r="AH459" s="13"/>
      <c r="AI459" s="13"/>
      <c r="AJ459" s="14" t="s">
        <v>110</v>
      </c>
    </row>
    <row r="460" spans="2:36" ht="15.75" thickBot="1">
      <c r="B460" s="444"/>
      <c r="C460" s="445"/>
      <c r="D460" s="445"/>
      <c r="E460" s="445"/>
      <c r="F460" s="445"/>
      <c r="G460" s="445"/>
      <c r="H460" s="445"/>
      <c r="I460" s="445"/>
      <c r="J460" s="445"/>
      <c r="K460" s="445"/>
      <c r="L460" s="445"/>
      <c r="M460" s="445"/>
      <c r="N460" s="445"/>
      <c r="O460" s="445"/>
      <c r="P460" s="445"/>
      <c r="Q460" s="445"/>
      <c r="R460" s="445"/>
      <c r="S460" s="445"/>
      <c r="T460" s="445"/>
      <c r="U460" s="445"/>
      <c r="V460" s="445"/>
      <c r="W460" s="445"/>
      <c r="X460" s="445"/>
      <c r="Y460" s="445"/>
      <c r="Z460" s="445"/>
      <c r="AA460" s="445"/>
      <c r="AB460" s="445"/>
      <c r="AC460" s="445"/>
      <c r="AD460" s="445"/>
      <c r="AE460" s="445"/>
      <c r="AF460" s="445"/>
      <c r="AG460" s="445"/>
      <c r="AH460" s="445"/>
      <c r="AI460" s="445"/>
      <c r="AJ460" s="446"/>
    </row>
    <row r="461" spans="2:36" ht="34.5" thickBot="1">
      <c r="B461" s="132" t="s">
        <v>13</v>
      </c>
      <c r="C461" s="133" t="s">
        <v>31</v>
      </c>
      <c r="D461" s="133" t="s">
        <v>14</v>
      </c>
      <c r="E461" s="133" t="s">
        <v>27</v>
      </c>
      <c r="F461" s="134" t="s">
        <v>28</v>
      </c>
      <c r="G461" s="215" t="s">
        <v>29</v>
      </c>
      <c r="H461" s="216" t="s">
        <v>15</v>
      </c>
      <c r="I461" s="109" t="s">
        <v>32</v>
      </c>
      <c r="J461" s="218"/>
      <c r="K461" s="102"/>
      <c r="L461" s="102"/>
      <c r="M461" s="78"/>
      <c r="N461" s="79"/>
      <c r="O461" s="127"/>
      <c r="P461" s="128"/>
      <c r="Q461" s="129"/>
      <c r="R461" s="128"/>
      <c r="S461" s="129"/>
      <c r="T461" s="128"/>
      <c r="U461" s="129"/>
      <c r="V461" s="128"/>
      <c r="W461" s="129"/>
      <c r="X461" s="128"/>
      <c r="Y461" s="129"/>
      <c r="Z461" s="128"/>
      <c r="AA461" s="129"/>
      <c r="AB461" s="128"/>
      <c r="AC461" s="129"/>
      <c r="AD461" s="128"/>
      <c r="AE461" s="130"/>
      <c r="AF461" s="131"/>
      <c r="AG461" s="142"/>
      <c r="AH461" s="111"/>
      <c r="AI461" s="111"/>
      <c r="AJ461" s="112"/>
    </row>
    <row r="462" spans="2:36" ht="32.25" customHeight="1">
      <c r="B462" s="313" t="s">
        <v>121</v>
      </c>
      <c r="C462" s="316">
        <v>2012250010051</v>
      </c>
      <c r="D462" s="33"/>
      <c r="E462" s="280" t="s">
        <v>455</v>
      </c>
      <c r="F462" s="113"/>
      <c r="G462" s="110"/>
      <c r="H462" s="320" t="s">
        <v>120</v>
      </c>
      <c r="I462" s="322" t="s">
        <v>114</v>
      </c>
      <c r="J462" s="806">
        <v>1</v>
      </c>
      <c r="K462" s="806">
        <v>1</v>
      </c>
      <c r="L462" s="806">
        <v>1</v>
      </c>
      <c r="M462" s="331"/>
      <c r="N462" s="724"/>
      <c r="O462" s="804"/>
      <c r="P462" s="139"/>
      <c r="Q462" s="384">
        <v>11076</v>
      </c>
      <c r="R462" s="119"/>
      <c r="S462" s="119"/>
      <c r="T462" s="119"/>
      <c r="U462" s="119"/>
      <c r="V462" s="119"/>
      <c r="W462" s="119"/>
      <c r="X462" s="119"/>
      <c r="Y462" s="119"/>
      <c r="Z462" s="119"/>
      <c r="AA462" s="119"/>
      <c r="AB462" s="119"/>
      <c r="AC462" s="726"/>
      <c r="AD462" s="119"/>
      <c r="AE462" s="384">
        <f>+Q462+AC462</f>
        <v>11076</v>
      </c>
      <c r="AF462" s="384"/>
      <c r="AG462" s="385" t="s">
        <v>454</v>
      </c>
      <c r="AH462" s="306"/>
      <c r="AI462" s="306"/>
      <c r="AJ462" s="660" t="s">
        <v>110</v>
      </c>
    </row>
    <row r="463" spans="2:36" ht="35.25" customHeight="1">
      <c r="B463" s="313"/>
      <c r="C463" s="316"/>
      <c r="D463" s="33"/>
      <c r="E463" s="280"/>
      <c r="F463" s="34"/>
      <c r="G463" s="28"/>
      <c r="H463" s="320"/>
      <c r="I463" s="323"/>
      <c r="J463" s="680"/>
      <c r="K463" s="680"/>
      <c r="L463" s="680"/>
      <c r="M463" s="331"/>
      <c r="N463" s="724"/>
      <c r="O463" s="804"/>
      <c r="P463" s="29"/>
      <c r="Q463" s="299"/>
      <c r="R463" s="31"/>
      <c r="S463" s="31"/>
      <c r="T463" s="31"/>
      <c r="U463" s="31"/>
      <c r="V463" s="31"/>
      <c r="W463" s="31"/>
      <c r="X463" s="31"/>
      <c r="Y463" s="31"/>
      <c r="Z463" s="31"/>
      <c r="AA463" s="31"/>
      <c r="AB463" s="31"/>
      <c r="AC463" s="726"/>
      <c r="AD463" s="31"/>
      <c r="AE463" s="299"/>
      <c r="AF463" s="299"/>
      <c r="AG463" s="385"/>
      <c r="AH463" s="307"/>
      <c r="AI463" s="307"/>
      <c r="AJ463" s="494"/>
    </row>
    <row r="464" spans="2:36" ht="29.25" customHeight="1">
      <c r="B464" s="313"/>
      <c r="C464" s="316"/>
      <c r="D464" s="33"/>
      <c r="E464" s="280"/>
      <c r="F464" s="35"/>
      <c r="G464" s="28"/>
      <c r="H464" s="320"/>
      <c r="I464" s="323"/>
      <c r="J464" s="680"/>
      <c r="K464" s="680"/>
      <c r="L464" s="680"/>
      <c r="M464" s="331"/>
      <c r="N464" s="724"/>
      <c r="O464" s="804"/>
      <c r="P464" s="29"/>
      <c r="Q464" s="299"/>
      <c r="R464" s="31"/>
      <c r="S464" s="31"/>
      <c r="T464" s="31"/>
      <c r="U464" s="31"/>
      <c r="V464" s="31"/>
      <c r="W464" s="31"/>
      <c r="X464" s="31"/>
      <c r="Y464" s="31"/>
      <c r="Z464" s="31"/>
      <c r="AA464" s="31"/>
      <c r="AB464" s="31"/>
      <c r="AC464" s="726"/>
      <c r="AD464" s="31"/>
      <c r="AE464" s="299"/>
      <c r="AF464" s="299"/>
      <c r="AG464" s="385"/>
      <c r="AH464" s="307"/>
      <c r="AI464" s="307"/>
      <c r="AJ464" s="494"/>
    </row>
    <row r="465" spans="2:36" ht="35.25" customHeight="1" thickBot="1">
      <c r="B465" s="314"/>
      <c r="C465" s="317"/>
      <c r="D465" s="36"/>
      <c r="E465" s="281"/>
      <c r="F465" s="37"/>
      <c r="G465" s="38"/>
      <c r="H465" s="321"/>
      <c r="I465" s="324"/>
      <c r="J465" s="681"/>
      <c r="K465" s="681"/>
      <c r="L465" s="681"/>
      <c r="M465" s="332"/>
      <c r="N465" s="725"/>
      <c r="O465" s="805"/>
      <c r="P465" s="39"/>
      <c r="Q465" s="300"/>
      <c r="R465" s="40"/>
      <c r="S465" s="40"/>
      <c r="T465" s="40"/>
      <c r="U465" s="40"/>
      <c r="V465" s="40"/>
      <c r="W465" s="40"/>
      <c r="X465" s="40"/>
      <c r="Y465" s="40"/>
      <c r="Z465" s="40"/>
      <c r="AA465" s="40"/>
      <c r="AB465" s="40"/>
      <c r="AC465" s="727"/>
      <c r="AD465" s="40"/>
      <c r="AE465" s="300"/>
      <c r="AF465" s="300"/>
      <c r="AG465" s="386"/>
      <c r="AH465" s="308"/>
      <c r="AI465" s="308"/>
      <c r="AJ465" s="495"/>
    </row>
    <row r="466" spans="2:36" ht="15.75" thickBot="1">
      <c r="B466" s="414"/>
      <c r="C466" s="415"/>
      <c r="D466" s="415"/>
      <c r="E466" s="415"/>
      <c r="F466" s="415"/>
      <c r="G466" s="415"/>
      <c r="H466" s="415"/>
      <c r="I466" s="415"/>
      <c r="J466" s="415"/>
      <c r="K466" s="415"/>
      <c r="L466" s="415"/>
      <c r="M466" s="415"/>
      <c r="N466" s="415"/>
      <c r="O466" s="415"/>
      <c r="P466" s="415"/>
      <c r="Q466" s="415"/>
      <c r="R466" s="415"/>
      <c r="S466" s="415"/>
      <c r="T466" s="415"/>
      <c r="U466" s="415"/>
      <c r="V466" s="415"/>
      <c r="W466" s="415"/>
      <c r="X466" s="415"/>
      <c r="Y466" s="415"/>
      <c r="Z466" s="415"/>
      <c r="AA466" s="415"/>
      <c r="AB466" s="415"/>
      <c r="AC466" s="415"/>
      <c r="AD466" s="415"/>
      <c r="AE466" s="415"/>
      <c r="AF466" s="415"/>
      <c r="AG466" s="415"/>
      <c r="AH466" s="415"/>
      <c r="AI466" s="415"/>
      <c r="AJ466" s="416"/>
    </row>
    <row r="467" spans="2:36" ht="34.5" thickBot="1">
      <c r="B467" s="132" t="s">
        <v>13</v>
      </c>
      <c r="C467" s="133" t="s">
        <v>31</v>
      </c>
      <c r="D467" s="133" t="s">
        <v>14</v>
      </c>
      <c r="E467" s="133" t="s">
        <v>30</v>
      </c>
      <c r="F467" s="134" t="s">
        <v>28</v>
      </c>
      <c r="G467" s="206" t="s">
        <v>29</v>
      </c>
      <c r="H467" s="216" t="s">
        <v>16</v>
      </c>
      <c r="I467" s="109" t="s">
        <v>32</v>
      </c>
      <c r="J467" s="160"/>
      <c r="K467" s="136"/>
      <c r="L467" s="136"/>
      <c r="M467" s="78"/>
      <c r="N467" s="79"/>
      <c r="O467" s="19"/>
      <c r="P467" s="20"/>
      <c r="Q467" s="21"/>
      <c r="R467" s="20"/>
      <c r="S467" s="21"/>
      <c r="T467" s="20"/>
      <c r="U467" s="21"/>
      <c r="V467" s="20"/>
      <c r="W467" s="21"/>
      <c r="X467" s="20"/>
      <c r="Y467" s="21"/>
      <c r="Z467" s="20"/>
      <c r="AA467" s="21"/>
      <c r="AB467" s="20"/>
      <c r="AC467" s="21"/>
      <c r="AD467" s="20"/>
      <c r="AE467" s="21"/>
      <c r="AF467" s="20"/>
      <c r="AG467" s="23"/>
      <c r="AH467" s="24"/>
      <c r="AI467" s="24"/>
      <c r="AJ467" s="25"/>
    </row>
    <row r="468" spans="2:36" ht="27.75" customHeight="1">
      <c r="B468" s="685" t="s">
        <v>123</v>
      </c>
      <c r="C468" s="316">
        <v>2012250010052</v>
      </c>
      <c r="D468" s="33"/>
      <c r="E468" s="280" t="s">
        <v>456</v>
      </c>
      <c r="F468" s="58"/>
      <c r="G468" s="220"/>
      <c r="H468" s="291" t="s">
        <v>122</v>
      </c>
      <c r="I468" s="291" t="s">
        <v>114</v>
      </c>
      <c r="J468" s="806">
        <v>1</v>
      </c>
      <c r="K468" s="806">
        <v>1</v>
      </c>
      <c r="L468" s="806">
        <v>1</v>
      </c>
      <c r="M468" s="292"/>
      <c r="N468" s="390"/>
      <c r="O468" s="661"/>
      <c r="P468" s="32"/>
      <c r="Q468" s="381">
        <v>6365</v>
      </c>
      <c r="R468" s="32"/>
      <c r="S468" s="32"/>
      <c r="T468" s="32"/>
      <c r="U468" s="32"/>
      <c r="V468" s="32"/>
      <c r="W468" s="32"/>
      <c r="X468" s="32"/>
      <c r="Y468" s="32"/>
      <c r="Z468" s="32"/>
      <c r="AA468" s="32"/>
      <c r="AB468" s="32"/>
      <c r="AC468" s="32"/>
      <c r="AD468" s="32"/>
      <c r="AE468" s="299">
        <f>+Q468</f>
        <v>6365</v>
      </c>
      <c r="AF468" s="299"/>
      <c r="AG468" s="403" t="s">
        <v>454</v>
      </c>
      <c r="AH468" s="307"/>
      <c r="AI468" s="388"/>
      <c r="AJ468" s="494" t="s">
        <v>110</v>
      </c>
    </row>
    <row r="469" spans="2:36" ht="27.75" customHeight="1">
      <c r="B469" s="568"/>
      <c r="C469" s="316"/>
      <c r="D469" s="45"/>
      <c r="E469" s="280"/>
      <c r="F469" s="46"/>
      <c r="G469" s="86"/>
      <c r="H469" s="289"/>
      <c r="I469" s="289"/>
      <c r="J469" s="680"/>
      <c r="K469" s="680"/>
      <c r="L469" s="680"/>
      <c r="M469" s="293"/>
      <c r="N469" s="391"/>
      <c r="O469" s="393"/>
      <c r="P469" s="32"/>
      <c r="Q469" s="310"/>
      <c r="R469" s="32"/>
      <c r="S469" s="32"/>
      <c r="T469" s="32"/>
      <c r="U469" s="32"/>
      <c r="V469" s="32"/>
      <c r="W469" s="32"/>
      <c r="X469" s="32"/>
      <c r="Y469" s="32"/>
      <c r="Z469" s="32"/>
      <c r="AA469" s="32"/>
      <c r="AB469" s="32"/>
      <c r="AC469" s="32"/>
      <c r="AD469" s="32"/>
      <c r="AE469" s="299"/>
      <c r="AF469" s="299"/>
      <c r="AG469" s="385"/>
      <c r="AH469" s="307"/>
      <c r="AI469" s="388"/>
      <c r="AJ469" s="494"/>
    </row>
    <row r="470" spans="2:36" ht="26.25" customHeight="1">
      <c r="B470" s="568"/>
      <c r="C470" s="316"/>
      <c r="D470" s="45"/>
      <c r="E470" s="280"/>
      <c r="F470" s="47"/>
      <c r="G470" s="86"/>
      <c r="H470" s="289"/>
      <c r="I470" s="289"/>
      <c r="J470" s="680"/>
      <c r="K470" s="680"/>
      <c r="L470" s="680"/>
      <c r="M470" s="293"/>
      <c r="N470" s="391"/>
      <c r="O470" s="393"/>
      <c r="P470" s="32"/>
      <c r="Q470" s="310"/>
      <c r="R470" s="32"/>
      <c r="S470" s="32"/>
      <c r="T470" s="32"/>
      <c r="U470" s="32"/>
      <c r="V470" s="32"/>
      <c r="W470" s="32"/>
      <c r="X470" s="32"/>
      <c r="Y470" s="32"/>
      <c r="Z470" s="32"/>
      <c r="AA470" s="32"/>
      <c r="AB470" s="32"/>
      <c r="AC470" s="32"/>
      <c r="AD470" s="32"/>
      <c r="AE470" s="299"/>
      <c r="AF470" s="299"/>
      <c r="AG470" s="385"/>
      <c r="AH470" s="307"/>
      <c r="AI470" s="388"/>
      <c r="AJ470" s="494"/>
    </row>
    <row r="471" spans="2:36" ht="27.75" customHeight="1" thickBot="1">
      <c r="B471" s="569"/>
      <c r="C471" s="317"/>
      <c r="D471" s="48"/>
      <c r="E471" s="281"/>
      <c r="F471" s="49"/>
      <c r="G471" s="87"/>
      <c r="H471" s="290"/>
      <c r="I471" s="290"/>
      <c r="J471" s="681"/>
      <c r="K471" s="681"/>
      <c r="L471" s="681"/>
      <c r="M471" s="294"/>
      <c r="N471" s="392"/>
      <c r="O471" s="394"/>
      <c r="P471" s="41"/>
      <c r="Q471" s="311"/>
      <c r="R471" s="41"/>
      <c r="S471" s="41"/>
      <c r="T471" s="41"/>
      <c r="U471" s="41"/>
      <c r="V471" s="41"/>
      <c r="W471" s="41"/>
      <c r="X471" s="41"/>
      <c r="Y471" s="41"/>
      <c r="Z471" s="41"/>
      <c r="AA471" s="41"/>
      <c r="AB471" s="41"/>
      <c r="AC471" s="41"/>
      <c r="AD471" s="41"/>
      <c r="AE471" s="300"/>
      <c r="AF471" s="300"/>
      <c r="AG471" s="386"/>
      <c r="AH471" s="308"/>
      <c r="AI471" s="389"/>
      <c r="AJ471" s="495"/>
    </row>
    <row r="472" spans="2:36" ht="15.75" thickBot="1">
      <c r="B472" s="414"/>
      <c r="C472" s="415"/>
      <c r="D472" s="415"/>
      <c r="E472" s="415"/>
      <c r="F472" s="415"/>
      <c r="G472" s="415"/>
      <c r="H472" s="415"/>
      <c r="I472" s="415"/>
      <c r="J472" s="415"/>
      <c r="K472" s="415"/>
      <c r="L472" s="415"/>
      <c r="M472" s="415"/>
      <c r="N472" s="415"/>
      <c r="O472" s="415"/>
      <c r="P472" s="415"/>
      <c r="Q472" s="415"/>
      <c r="R472" s="415"/>
      <c r="S472" s="415"/>
      <c r="T472" s="415"/>
      <c r="U472" s="415"/>
      <c r="V472" s="415"/>
      <c r="W472" s="415"/>
      <c r="X472" s="415"/>
      <c r="Y472" s="415"/>
      <c r="Z472" s="415"/>
      <c r="AA472" s="415"/>
      <c r="AB472" s="415"/>
      <c r="AC472" s="415"/>
      <c r="AD472" s="415"/>
      <c r="AE472" s="415"/>
      <c r="AF472" s="415"/>
      <c r="AG472" s="415"/>
      <c r="AH472" s="415"/>
      <c r="AI472" s="415"/>
      <c r="AJ472" s="416"/>
    </row>
    <row r="473" spans="2:36" ht="34.5" thickBot="1">
      <c r="B473" s="15" t="s">
        <v>13</v>
      </c>
      <c r="C473" s="16" t="s">
        <v>31</v>
      </c>
      <c r="D473" s="16" t="s">
        <v>14</v>
      </c>
      <c r="E473" s="16" t="s">
        <v>30</v>
      </c>
      <c r="F473" s="17" t="s">
        <v>28</v>
      </c>
      <c r="G473" s="213" t="s">
        <v>29</v>
      </c>
      <c r="H473" s="214" t="s">
        <v>17</v>
      </c>
      <c r="I473" s="109" t="s">
        <v>32</v>
      </c>
      <c r="J473" s="219"/>
      <c r="K473" s="103"/>
      <c r="L473" s="103"/>
      <c r="M473" s="43"/>
      <c r="N473" s="44"/>
      <c r="O473" s="19"/>
      <c r="P473" s="20"/>
      <c r="Q473" s="21"/>
      <c r="R473" s="20"/>
      <c r="S473" s="21"/>
      <c r="T473" s="20"/>
      <c r="U473" s="21"/>
      <c r="V473" s="20"/>
      <c r="W473" s="21"/>
      <c r="X473" s="20"/>
      <c r="Y473" s="21"/>
      <c r="Z473" s="20"/>
      <c r="AA473" s="21"/>
      <c r="AB473" s="20"/>
      <c r="AC473" s="21"/>
      <c r="AD473" s="20"/>
      <c r="AE473" s="21"/>
      <c r="AF473" s="20"/>
      <c r="AG473" s="23"/>
      <c r="AH473" s="24"/>
      <c r="AI473" s="24"/>
      <c r="AJ473" s="25"/>
    </row>
    <row r="474" spans="2:36" ht="38.25" customHeight="1">
      <c r="B474" s="312" t="s">
        <v>125</v>
      </c>
      <c r="C474" s="350">
        <v>2012250010053</v>
      </c>
      <c r="D474" s="26"/>
      <c r="E474" s="318" t="s">
        <v>456</v>
      </c>
      <c r="F474" s="53"/>
      <c r="G474" s="123"/>
      <c r="H474" s="322" t="s">
        <v>124</v>
      </c>
      <c r="I474" s="322" t="s">
        <v>114</v>
      </c>
      <c r="J474" s="810">
        <v>1</v>
      </c>
      <c r="K474" s="807">
        <v>1</v>
      </c>
      <c r="L474" s="807">
        <v>1</v>
      </c>
      <c r="M474" s="547"/>
      <c r="N474" s="562"/>
      <c r="O474" s="55"/>
      <c r="P474" s="56"/>
      <c r="Q474" s="362">
        <v>5305</v>
      </c>
      <c r="R474" s="56"/>
      <c r="S474" s="56"/>
      <c r="T474" s="56"/>
      <c r="U474" s="56"/>
      <c r="V474" s="56"/>
      <c r="W474" s="56"/>
      <c r="X474" s="56"/>
      <c r="Y474" s="56"/>
      <c r="Z474" s="56"/>
      <c r="AA474" s="56"/>
      <c r="AB474" s="56"/>
      <c r="AC474" s="381"/>
      <c r="AD474" s="32"/>
      <c r="AE474" s="299">
        <f>+Q474</f>
        <v>5305</v>
      </c>
      <c r="AF474" s="299"/>
      <c r="AG474" s="403" t="s">
        <v>454</v>
      </c>
      <c r="AH474" s="388"/>
      <c r="AI474" s="388"/>
      <c r="AJ474" s="494" t="s">
        <v>110</v>
      </c>
    </row>
    <row r="475" spans="2:36" ht="36" customHeight="1">
      <c r="B475" s="313"/>
      <c r="C475" s="316"/>
      <c r="D475" s="33"/>
      <c r="E475" s="280"/>
      <c r="F475" s="58"/>
      <c r="G475" s="86"/>
      <c r="H475" s="323"/>
      <c r="I475" s="323"/>
      <c r="J475" s="811"/>
      <c r="K475" s="808"/>
      <c r="L475" s="808"/>
      <c r="M475" s="548"/>
      <c r="N475" s="563"/>
      <c r="O475" s="59"/>
      <c r="P475" s="60"/>
      <c r="Q475" s="363"/>
      <c r="R475" s="60"/>
      <c r="S475" s="60"/>
      <c r="T475" s="60"/>
      <c r="U475" s="60"/>
      <c r="V475" s="60"/>
      <c r="W475" s="60"/>
      <c r="X475" s="60"/>
      <c r="Y475" s="60"/>
      <c r="Z475" s="60"/>
      <c r="AA475" s="60"/>
      <c r="AB475" s="60"/>
      <c r="AC475" s="310"/>
      <c r="AD475" s="32"/>
      <c r="AE475" s="668"/>
      <c r="AF475" s="668"/>
      <c r="AG475" s="385"/>
      <c r="AH475" s="388"/>
      <c r="AI475" s="388"/>
      <c r="AJ475" s="494"/>
    </row>
    <row r="476" spans="2:36" ht="35.25" customHeight="1" thickBot="1">
      <c r="B476" s="314"/>
      <c r="C476" s="317"/>
      <c r="D476" s="36"/>
      <c r="E476" s="281"/>
      <c r="F476" s="62"/>
      <c r="G476" s="87"/>
      <c r="H476" s="324"/>
      <c r="I476" s="324"/>
      <c r="J476" s="812"/>
      <c r="K476" s="809"/>
      <c r="L476" s="809"/>
      <c r="M476" s="549"/>
      <c r="N476" s="564"/>
      <c r="O476" s="50"/>
      <c r="P476" s="41"/>
      <c r="Q476" s="364"/>
      <c r="R476" s="41"/>
      <c r="S476" s="41"/>
      <c r="T476" s="41"/>
      <c r="U476" s="41"/>
      <c r="V476" s="41"/>
      <c r="W476" s="41"/>
      <c r="X476" s="41"/>
      <c r="Y476" s="41"/>
      <c r="Z476" s="41"/>
      <c r="AA476" s="41"/>
      <c r="AB476" s="41"/>
      <c r="AC476" s="311"/>
      <c r="AD476" s="41"/>
      <c r="AE476" s="669"/>
      <c r="AF476" s="669"/>
      <c r="AG476" s="715"/>
      <c r="AH476" s="389"/>
      <c r="AI476" s="389"/>
      <c r="AJ476" s="495"/>
    </row>
    <row r="477" ht="15"/>
    <row r="478" ht="15"/>
    <row r="479" ht="15"/>
    <row r="480" ht="15"/>
    <row r="481" ht="15"/>
    <row r="482" ht="15"/>
    <row r="483" ht="15"/>
    <row r="484" ht="15"/>
    <row r="485" ht="15"/>
    <row r="486" spans="2:33" s="141" customFormat="1" ht="15">
      <c r="B486" s="63"/>
      <c r="C486" s="63"/>
      <c r="H486" s="64"/>
      <c r="I486" s="64"/>
      <c r="J486" s="64"/>
      <c r="AG486" s="65"/>
    </row>
    <row r="487" spans="2:33" s="141" customFormat="1" ht="15">
      <c r="B487" s="63"/>
      <c r="C487" s="63"/>
      <c r="H487" s="64"/>
      <c r="I487" s="64"/>
      <c r="J487" s="64"/>
      <c r="AG487" s="65"/>
    </row>
    <row r="488" spans="2:33" s="141" customFormat="1" ht="15">
      <c r="B488" s="63"/>
      <c r="C488" s="63"/>
      <c r="H488" s="64"/>
      <c r="I488" s="64"/>
      <c r="J488" s="64"/>
      <c r="AG488" s="65"/>
    </row>
    <row r="489" ht="15"/>
    <row r="490" ht="15"/>
    <row r="491" ht="15"/>
    <row r="492" ht="15.75" thickBot="1"/>
    <row r="493" spans="2:36" ht="15">
      <c r="B493" s="352" t="s">
        <v>37</v>
      </c>
      <c r="C493" s="353"/>
      <c r="D493" s="353"/>
      <c r="E493" s="353"/>
      <c r="F493" s="353"/>
      <c r="G493" s="353"/>
      <c r="H493" s="353"/>
      <c r="I493" s="353"/>
      <c r="J493" s="353"/>
      <c r="K493" s="353"/>
      <c r="L493" s="353"/>
      <c r="M493" s="353"/>
      <c r="N493" s="353"/>
      <c r="O493" s="353"/>
      <c r="P493" s="353"/>
      <c r="Q493" s="353"/>
      <c r="R493" s="353"/>
      <c r="S493" s="353"/>
      <c r="T493" s="353"/>
      <c r="U493" s="353"/>
      <c r="V493" s="353"/>
      <c r="W493" s="353"/>
      <c r="X493" s="353"/>
      <c r="Y493" s="353"/>
      <c r="Z493" s="353"/>
      <c r="AA493" s="353"/>
      <c r="AB493" s="353"/>
      <c r="AC493" s="353"/>
      <c r="AD493" s="353"/>
      <c r="AE493" s="353"/>
      <c r="AF493" s="353"/>
      <c r="AG493" s="353"/>
      <c r="AH493" s="353"/>
      <c r="AI493" s="353"/>
      <c r="AJ493" s="354"/>
    </row>
    <row r="494" spans="2:36" ht="15.75" thickBot="1">
      <c r="B494" s="355" t="s">
        <v>636</v>
      </c>
      <c r="C494" s="356"/>
      <c r="D494" s="356"/>
      <c r="E494" s="356"/>
      <c r="F494" s="356"/>
      <c r="G494" s="356"/>
      <c r="H494" s="356"/>
      <c r="I494" s="356"/>
      <c r="J494" s="356"/>
      <c r="K494" s="356"/>
      <c r="L494" s="356"/>
      <c r="M494" s="356"/>
      <c r="N494" s="356"/>
      <c r="O494" s="356"/>
      <c r="P494" s="356"/>
      <c r="Q494" s="356"/>
      <c r="R494" s="356"/>
      <c r="S494" s="356"/>
      <c r="T494" s="356"/>
      <c r="U494" s="356"/>
      <c r="V494" s="356"/>
      <c r="W494" s="356"/>
      <c r="X494" s="356"/>
      <c r="Y494" s="356"/>
      <c r="Z494" s="356"/>
      <c r="AA494" s="356"/>
      <c r="AB494" s="356"/>
      <c r="AC494" s="356"/>
      <c r="AD494" s="356"/>
      <c r="AE494" s="356"/>
      <c r="AF494" s="356"/>
      <c r="AG494" s="356"/>
      <c r="AH494" s="356"/>
      <c r="AI494" s="356"/>
      <c r="AJ494" s="357"/>
    </row>
    <row r="495" spans="2:36" ht="15">
      <c r="B495" s="527" t="s">
        <v>38</v>
      </c>
      <c r="C495" s="528"/>
      <c r="D495" s="528"/>
      <c r="E495" s="528"/>
      <c r="F495" s="528"/>
      <c r="G495" s="528"/>
      <c r="H495" s="529"/>
      <c r="I495" s="520" t="s">
        <v>91</v>
      </c>
      <c r="J495" s="521"/>
      <c r="K495" s="521"/>
      <c r="L495" s="521"/>
      <c r="M495" s="521"/>
      <c r="N495" s="521"/>
      <c r="O495" s="521"/>
      <c r="P495" s="521"/>
      <c r="Q495" s="521"/>
      <c r="R495" s="521"/>
      <c r="S495" s="521"/>
      <c r="T495" s="522"/>
      <c r="U495" s="520" t="s">
        <v>18</v>
      </c>
      <c r="V495" s="523"/>
      <c r="W495" s="523"/>
      <c r="X495" s="523"/>
      <c r="Y495" s="523"/>
      <c r="Z495" s="523"/>
      <c r="AA495" s="523"/>
      <c r="AB495" s="523"/>
      <c r="AC495" s="523"/>
      <c r="AD495" s="523"/>
      <c r="AE495" s="523"/>
      <c r="AF495" s="523"/>
      <c r="AG495" s="523"/>
      <c r="AH495" s="523"/>
      <c r="AI495" s="523"/>
      <c r="AJ495" s="524"/>
    </row>
    <row r="496" spans="2:36" ht="47.25" customHeight="1" thickBot="1">
      <c r="B496" s="497" t="s">
        <v>106</v>
      </c>
      <c r="C496" s="498"/>
      <c r="D496" s="499"/>
      <c r="E496" s="4"/>
      <c r="F496" s="500" t="s">
        <v>92</v>
      </c>
      <c r="G496" s="500"/>
      <c r="H496" s="500"/>
      <c r="I496" s="500"/>
      <c r="J496" s="500"/>
      <c r="K496" s="500"/>
      <c r="L496" s="500"/>
      <c r="M496" s="500"/>
      <c r="N496" s="501"/>
      <c r="O496" s="502" t="s">
        <v>0</v>
      </c>
      <c r="P496" s="503"/>
      <c r="Q496" s="503"/>
      <c r="R496" s="503"/>
      <c r="S496" s="503"/>
      <c r="T496" s="503"/>
      <c r="U496" s="503"/>
      <c r="V496" s="503"/>
      <c r="W496" s="503"/>
      <c r="X496" s="503"/>
      <c r="Y496" s="503"/>
      <c r="Z496" s="503"/>
      <c r="AA496" s="503"/>
      <c r="AB496" s="503"/>
      <c r="AC496" s="503"/>
      <c r="AD496" s="503"/>
      <c r="AE496" s="503"/>
      <c r="AF496" s="504"/>
      <c r="AG496" s="530" t="s">
        <v>1</v>
      </c>
      <c r="AH496" s="531"/>
      <c r="AI496" s="531"/>
      <c r="AJ496" s="532"/>
    </row>
    <row r="497" spans="2:36" ht="29.25" customHeight="1">
      <c r="B497" s="454" t="s">
        <v>19</v>
      </c>
      <c r="C497" s="456" t="s">
        <v>2</v>
      </c>
      <c r="D497" s="457"/>
      <c r="E497" s="457"/>
      <c r="F497" s="457"/>
      <c r="G497" s="457"/>
      <c r="H497" s="457"/>
      <c r="I497" s="460" t="s">
        <v>3</v>
      </c>
      <c r="J497" s="462" t="s">
        <v>20</v>
      </c>
      <c r="K497" s="462" t="s">
        <v>4</v>
      </c>
      <c r="L497" s="469" t="s">
        <v>638</v>
      </c>
      <c r="M497" s="437" t="s">
        <v>21</v>
      </c>
      <c r="N497" s="466" t="s">
        <v>22</v>
      </c>
      <c r="O497" s="468" t="s">
        <v>33</v>
      </c>
      <c r="P497" s="380"/>
      <c r="Q497" s="379" t="s">
        <v>34</v>
      </c>
      <c r="R497" s="380"/>
      <c r="S497" s="379" t="s">
        <v>35</v>
      </c>
      <c r="T497" s="380"/>
      <c r="U497" s="379" t="s">
        <v>7</v>
      </c>
      <c r="V497" s="380"/>
      <c r="W497" s="379" t="s">
        <v>6</v>
      </c>
      <c r="X497" s="380"/>
      <c r="Y497" s="379" t="s">
        <v>36</v>
      </c>
      <c r="Z497" s="380"/>
      <c r="AA497" s="379" t="s">
        <v>5</v>
      </c>
      <c r="AB497" s="380"/>
      <c r="AC497" s="379" t="s">
        <v>8</v>
      </c>
      <c r="AD497" s="380"/>
      <c r="AE497" s="379" t="s">
        <v>9</v>
      </c>
      <c r="AF497" s="434"/>
      <c r="AG497" s="435" t="s">
        <v>10</v>
      </c>
      <c r="AH497" s="432" t="s">
        <v>11</v>
      </c>
      <c r="AI497" s="464" t="s">
        <v>12</v>
      </c>
      <c r="AJ497" s="439" t="s">
        <v>23</v>
      </c>
    </row>
    <row r="498" spans="2:36" ht="69.75" customHeight="1" thickBot="1">
      <c r="B498" s="455"/>
      <c r="C498" s="458"/>
      <c r="D498" s="459"/>
      <c r="E498" s="459"/>
      <c r="F498" s="459"/>
      <c r="G498" s="459"/>
      <c r="H498" s="459"/>
      <c r="I498" s="461"/>
      <c r="J498" s="463" t="s">
        <v>20</v>
      </c>
      <c r="K498" s="463"/>
      <c r="L498" s="470"/>
      <c r="M498" s="438"/>
      <c r="N498" s="467"/>
      <c r="O498" s="5" t="s">
        <v>24</v>
      </c>
      <c r="P498" s="69" t="s">
        <v>25</v>
      </c>
      <c r="Q498" s="6" t="s">
        <v>24</v>
      </c>
      <c r="R498" s="69" t="s">
        <v>25</v>
      </c>
      <c r="S498" s="6" t="s">
        <v>24</v>
      </c>
      <c r="T498" s="69" t="s">
        <v>25</v>
      </c>
      <c r="U498" s="6" t="s">
        <v>24</v>
      </c>
      <c r="V498" s="69" t="s">
        <v>25</v>
      </c>
      <c r="W498" s="6" t="s">
        <v>24</v>
      </c>
      <c r="X498" s="69" t="s">
        <v>25</v>
      </c>
      <c r="Y498" s="6" t="s">
        <v>24</v>
      </c>
      <c r="Z498" s="69" t="s">
        <v>25</v>
      </c>
      <c r="AA498" s="6" t="s">
        <v>24</v>
      </c>
      <c r="AB498" s="69" t="s">
        <v>26</v>
      </c>
      <c r="AC498" s="6" t="s">
        <v>24</v>
      </c>
      <c r="AD498" s="69" t="s">
        <v>26</v>
      </c>
      <c r="AE498" s="6" t="s">
        <v>24</v>
      </c>
      <c r="AF498" s="70" t="s">
        <v>26</v>
      </c>
      <c r="AG498" s="436"/>
      <c r="AH498" s="433"/>
      <c r="AI498" s="465"/>
      <c r="AJ498" s="440"/>
    </row>
    <row r="499" spans="2:36" ht="93.75" customHeight="1" thickBot="1">
      <c r="B499" s="7" t="s">
        <v>108</v>
      </c>
      <c r="C499" s="441" t="s">
        <v>126</v>
      </c>
      <c r="D499" s="442"/>
      <c r="E499" s="442"/>
      <c r="F499" s="442"/>
      <c r="G499" s="442"/>
      <c r="H499" s="443"/>
      <c r="I499" s="74" t="s">
        <v>127</v>
      </c>
      <c r="J499" s="90">
        <v>0.74</v>
      </c>
      <c r="K499" s="82">
        <v>0.95</v>
      </c>
      <c r="L499" s="82">
        <v>0.9</v>
      </c>
      <c r="M499" s="8"/>
      <c r="N499" s="75"/>
      <c r="O499" s="9"/>
      <c r="P499" s="10">
        <v>0</v>
      </c>
      <c r="Q499" s="10">
        <f>+Q502</f>
        <v>15171</v>
      </c>
      <c r="R499" s="10">
        <v>0</v>
      </c>
      <c r="S499" s="10">
        <v>0</v>
      </c>
      <c r="T499" s="10">
        <f aca="true" t="shared" si="11" ref="T499:Z499">T501+T507+T513</f>
        <v>0</v>
      </c>
      <c r="U499" s="10">
        <f t="shared" si="11"/>
        <v>0</v>
      </c>
      <c r="V499" s="10">
        <f t="shared" si="11"/>
        <v>0</v>
      </c>
      <c r="W499" s="10">
        <f t="shared" si="11"/>
        <v>0</v>
      </c>
      <c r="X499" s="10">
        <f t="shared" si="11"/>
        <v>0</v>
      </c>
      <c r="Y499" s="10">
        <f t="shared" si="11"/>
        <v>0</v>
      </c>
      <c r="Z499" s="10">
        <f t="shared" si="11"/>
        <v>0</v>
      </c>
      <c r="AA499" s="10">
        <v>0</v>
      </c>
      <c r="AB499" s="10">
        <f>AB501+AB507+AB513</f>
        <v>0</v>
      </c>
      <c r="AC499" s="10"/>
      <c r="AD499" s="10">
        <f>AD501+AD507+AD513</f>
        <v>0</v>
      </c>
      <c r="AE499" s="10">
        <f>+AC499+AA499+Y499+W499+U499+S499+Q499+O499</f>
        <v>15171</v>
      </c>
      <c r="AF499" s="11">
        <f>+AD499+AB499+Z499+X499+V499+T499+R499+P499</f>
        <v>0</v>
      </c>
      <c r="AG499" s="13" t="s">
        <v>457</v>
      </c>
      <c r="AH499" s="13"/>
      <c r="AI499" s="13"/>
      <c r="AJ499" s="14" t="s">
        <v>110</v>
      </c>
    </row>
    <row r="500" spans="2:36" ht="15.75" thickBot="1">
      <c r="B500" s="444"/>
      <c r="C500" s="445"/>
      <c r="D500" s="445"/>
      <c r="E500" s="445"/>
      <c r="F500" s="445"/>
      <c r="G500" s="445"/>
      <c r="H500" s="445"/>
      <c r="I500" s="445"/>
      <c r="J500" s="445"/>
      <c r="K500" s="445"/>
      <c r="L500" s="445"/>
      <c r="M500" s="445"/>
      <c r="N500" s="445"/>
      <c r="O500" s="445"/>
      <c r="P500" s="445"/>
      <c r="Q500" s="445"/>
      <c r="R500" s="445"/>
      <c r="S500" s="445"/>
      <c r="T500" s="445"/>
      <c r="U500" s="445"/>
      <c r="V500" s="445"/>
      <c r="W500" s="445"/>
      <c r="X500" s="445"/>
      <c r="Y500" s="445"/>
      <c r="Z500" s="445"/>
      <c r="AA500" s="445"/>
      <c r="AB500" s="445"/>
      <c r="AC500" s="445"/>
      <c r="AD500" s="445"/>
      <c r="AE500" s="445"/>
      <c r="AF500" s="445"/>
      <c r="AG500" s="445"/>
      <c r="AH500" s="445"/>
      <c r="AI500" s="445"/>
      <c r="AJ500" s="446"/>
    </row>
    <row r="501" spans="2:36" ht="34.5" thickBot="1">
      <c r="B501" s="15" t="s">
        <v>13</v>
      </c>
      <c r="C501" s="16" t="s">
        <v>31</v>
      </c>
      <c r="D501" s="16" t="s">
        <v>14</v>
      </c>
      <c r="E501" s="16" t="s">
        <v>27</v>
      </c>
      <c r="F501" s="17" t="s">
        <v>28</v>
      </c>
      <c r="G501" s="213" t="s">
        <v>29</v>
      </c>
      <c r="H501" s="216" t="s">
        <v>15</v>
      </c>
      <c r="I501" s="109" t="s">
        <v>32</v>
      </c>
      <c r="J501" s="218"/>
      <c r="K501" s="102"/>
      <c r="L501" s="102"/>
      <c r="M501" s="78"/>
      <c r="N501" s="79"/>
      <c r="O501" s="19"/>
      <c r="P501" s="20"/>
      <c r="Q501" s="21"/>
      <c r="R501" s="20"/>
      <c r="S501" s="21"/>
      <c r="T501" s="20"/>
      <c r="U501" s="21"/>
      <c r="V501" s="20"/>
      <c r="W501" s="21"/>
      <c r="X501" s="20"/>
      <c r="Y501" s="21"/>
      <c r="Z501" s="20"/>
      <c r="AA501" s="21"/>
      <c r="AB501" s="20"/>
      <c r="AC501" s="21"/>
      <c r="AD501" s="20"/>
      <c r="AE501" s="22"/>
      <c r="AF501" s="20"/>
      <c r="AG501" s="23"/>
      <c r="AH501" s="24"/>
      <c r="AI501" s="24"/>
      <c r="AJ501" s="25"/>
    </row>
    <row r="502" spans="2:36" ht="23.25" customHeight="1">
      <c r="B502" s="312" t="s">
        <v>129</v>
      </c>
      <c r="C502" s="350">
        <v>2012250010054</v>
      </c>
      <c r="D502" s="26"/>
      <c r="E502" s="318" t="s">
        <v>456</v>
      </c>
      <c r="F502" s="27"/>
      <c r="G502" s="28"/>
      <c r="H502" s="319" t="s">
        <v>128</v>
      </c>
      <c r="I502" s="322" t="s">
        <v>114</v>
      </c>
      <c r="J502" s="680">
        <v>1</v>
      </c>
      <c r="K502" s="680">
        <v>1</v>
      </c>
      <c r="L502" s="680">
        <v>1</v>
      </c>
      <c r="M502" s="331"/>
      <c r="N502" s="724"/>
      <c r="O502" s="813"/>
      <c r="P502" s="29"/>
      <c r="Q502" s="299">
        <v>15171</v>
      </c>
      <c r="R502" s="30"/>
      <c r="S502" s="30"/>
      <c r="T502" s="30"/>
      <c r="U502" s="30"/>
      <c r="V502" s="30"/>
      <c r="W502" s="30"/>
      <c r="X502" s="30"/>
      <c r="Y502" s="30"/>
      <c r="Z502" s="30"/>
      <c r="AA502" s="30"/>
      <c r="AB502" s="30"/>
      <c r="AC502" s="931"/>
      <c r="AD502" s="31"/>
      <c r="AE502" s="299">
        <f>+Q502+AC502</f>
        <v>15171</v>
      </c>
      <c r="AF502" s="299"/>
      <c r="AG502" s="403" t="s">
        <v>457</v>
      </c>
      <c r="AH502" s="307"/>
      <c r="AI502" s="307"/>
      <c r="AJ502" s="494" t="s">
        <v>110</v>
      </c>
    </row>
    <row r="503" spans="2:36" ht="21.75" customHeight="1">
      <c r="B503" s="313"/>
      <c r="C503" s="316"/>
      <c r="D503" s="33"/>
      <c r="E503" s="280"/>
      <c r="F503" s="34"/>
      <c r="G503" s="28"/>
      <c r="H503" s="320"/>
      <c r="I503" s="323"/>
      <c r="J503" s="680"/>
      <c r="K503" s="680"/>
      <c r="L503" s="680"/>
      <c r="M503" s="331"/>
      <c r="N503" s="724"/>
      <c r="O503" s="804"/>
      <c r="P503" s="29"/>
      <c r="Q503" s="299"/>
      <c r="R503" s="31"/>
      <c r="S503" s="31"/>
      <c r="T503" s="31"/>
      <c r="U503" s="31"/>
      <c r="V503" s="31"/>
      <c r="W503" s="31"/>
      <c r="X503" s="31"/>
      <c r="Y503" s="31"/>
      <c r="Z503" s="31"/>
      <c r="AA503" s="31"/>
      <c r="AB503" s="31"/>
      <c r="AC503" s="726"/>
      <c r="AD503" s="31"/>
      <c r="AE503" s="299"/>
      <c r="AF503" s="299"/>
      <c r="AG503" s="385"/>
      <c r="AH503" s="307"/>
      <c r="AI503" s="307"/>
      <c r="AJ503" s="494"/>
    </row>
    <row r="504" spans="2:36" ht="22.5" customHeight="1">
      <c r="B504" s="313"/>
      <c r="C504" s="316"/>
      <c r="D504" s="33"/>
      <c r="E504" s="280"/>
      <c r="F504" s="35"/>
      <c r="G504" s="28"/>
      <c r="H504" s="320"/>
      <c r="I504" s="323"/>
      <c r="J504" s="680"/>
      <c r="K504" s="680"/>
      <c r="L504" s="680"/>
      <c r="M504" s="331"/>
      <c r="N504" s="724"/>
      <c r="O504" s="804"/>
      <c r="P504" s="29"/>
      <c r="Q504" s="299"/>
      <c r="R504" s="31"/>
      <c r="S504" s="31"/>
      <c r="T504" s="31"/>
      <c r="U504" s="31"/>
      <c r="V504" s="31"/>
      <c r="W504" s="31"/>
      <c r="X504" s="31"/>
      <c r="Y504" s="31"/>
      <c r="Z504" s="31"/>
      <c r="AA504" s="31"/>
      <c r="AB504" s="31"/>
      <c r="AC504" s="726"/>
      <c r="AD504" s="31"/>
      <c r="AE504" s="299"/>
      <c r="AF504" s="299"/>
      <c r="AG504" s="385"/>
      <c r="AH504" s="307"/>
      <c r="AI504" s="307"/>
      <c r="AJ504" s="494"/>
    </row>
    <row r="505" spans="2:36" ht="15.75" thickBot="1">
      <c r="B505" s="314"/>
      <c r="C505" s="317"/>
      <c r="D505" s="36"/>
      <c r="E505" s="281"/>
      <c r="F505" s="37"/>
      <c r="G505" s="38"/>
      <c r="H505" s="321"/>
      <c r="I505" s="324"/>
      <c r="J505" s="681"/>
      <c r="K505" s="681"/>
      <c r="L505" s="681"/>
      <c r="M505" s="332"/>
      <c r="N505" s="725"/>
      <c r="O505" s="805"/>
      <c r="P505" s="39"/>
      <c r="Q505" s="300"/>
      <c r="R505" s="40"/>
      <c r="S505" s="40"/>
      <c r="T505" s="40"/>
      <c r="U505" s="40"/>
      <c r="V505" s="40"/>
      <c r="W505" s="40"/>
      <c r="X505" s="40"/>
      <c r="Y505" s="40"/>
      <c r="Z505" s="40"/>
      <c r="AA505" s="40"/>
      <c r="AB505" s="40"/>
      <c r="AC505" s="727"/>
      <c r="AD505" s="40"/>
      <c r="AE505" s="300"/>
      <c r="AF505" s="300"/>
      <c r="AG505" s="386"/>
      <c r="AH505" s="308"/>
      <c r="AI505" s="308"/>
      <c r="AJ505" s="495"/>
    </row>
    <row r="506" spans="2:36" ht="15.75" thickBot="1">
      <c r="B506" s="414"/>
      <c r="C506" s="415"/>
      <c r="D506" s="415"/>
      <c r="E506" s="415"/>
      <c r="F506" s="415"/>
      <c r="G506" s="415"/>
      <c r="H506" s="415"/>
      <c r="I506" s="415"/>
      <c r="J506" s="415"/>
      <c r="K506" s="415"/>
      <c r="L506" s="415"/>
      <c r="M506" s="415"/>
      <c r="N506" s="415"/>
      <c r="O506" s="415"/>
      <c r="P506" s="415"/>
      <c r="Q506" s="415"/>
      <c r="R506" s="415"/>
      <c r="S506" s="415"/>
      <c r="T506" s="415"/>
      <c r="U506" s="415"/>
      <c r="V506" s="415"/>
      <c r="W506" s="415"/>
      <c r="X506" s="415"/>
      <c r="Y506" s="415"/>
      <c r="Z506" s="415"/>
      <c r="AA506" s="415"/>
      <c r="AB506" s="415"/>
      <c r="AC506" s="415"/>
      <c r="AD506" s="415"/>
      <c r="AE506" s="415"/>
      <c r="AF506" s="415"/>
      <c r="AG506" s="415"/>
      <c r="AH506" s="415"/>
      <c r="AI506" s="415"/>
      <c r="AJ506" s="416"/>
    </row>
    <row r="507" spans="2:36" ht="34.5" thickBot="1">
      <c r="B507" s="15" t="s">
        <v>13</v>
      </c>
      <c r="C507" s="16" t="s">
        <v>31</v>
      </c>
      <c r="D507" s="16" t="s">
        <v>14</v>
      </c>
      <c r="E507" s="16" t="s">
        <v>30</v>
      </c>
      <c r="F507" s="17" t="s">
        <v>28</v>
      </c>
      <c r="G507" s="17" t="s">
        <v>29</v>
      </c>
      <c r="H507" s="76" t="s">
        <v>16</v>
      </c>
      <c r="I507" s="77" t="s">
        <v>32</v>
      </c>
      <c r="J507" s="18"/>
      <c r="K507" s="42"/>
      <c r="L507" s="42"/>
      <c r="M507" s="43"/>
      <c r="N507" s="44"/>
      <c r="O507" s="19"/>
      <c r="P507" s="20"/>
      <c r="Q507" s="21"/>
      <c r="R507" s="20"/>
      <c r="S507" s="21"/>
      <c r="T507" s="20"/>
      <c r="U507" s="21"/>
      <c r="V507" s="20"/>
      <c r="W507" s="21"/>
      <c r="X507" s="20"/>
      <c r="Y507" s="21"/>
      <c r="Z507" s="20"/>
      <c r="AA507" s="21"/>
      <c r="AB507" s="20"/>
      <c r="AC507" s="21"/>
      <c r="AD507" s="20"/>
      <c r="AE507" s="21"/>
      <c r="AF507" s="20"/>
      <c r="AG507" s="23"/>
      <c r="AH507" s="24"/>
      <c r="AI507" s="24"/>
      <c r="AJ507" s="25"/>
    </row>
    <row r="508" spans="2:36" ht="15">
      <c r="B508" s="568"/>
      <c r="C508" s="602"/>
      <c r="D508" s="45"/>
      <c r="E508" s="318"/>
      <c r="F508" s="46"/>
      <c r="G508" s="86"/>
      <c r="H508" s="291"/>
      <c r="I508" s="291"/>
      <c r="J508" s="410"/>
      <c r="K508" s="411"/>
      <c r="L508" s="411"/>
      <c r="M508" s="293"/>
      <c r="N508" s="391"/>
      <c r="O508" s="661"/>
      <c r="P508" s="32"/>
      <c r="Q508" s="381"/>
      <c r="R508" s="32"/>
      <c r="S508" s="32"/>
      <c r="T508" s="32"/>
      <c r="U508" s="32"/>
      <c r="V508" s="32"/>
      <c r="W508" s="32"/>
      <c r="X508" s="32"/>
      <c r="Y508" s="32"/>
      <c r="Z508" s="32"/>
      <c r="AA508" s="32"/>
      <c r="AB508" s="32"/>
      <c r="AC508" s="32"/>
      <c r="AD508" s="32"/>
      <c r="AE508" s="299"/>
      <c r="AF508" s="299"/>
      <c r="AG508" s="403"/>
      <c r="AH508" s="307"/>
      <c r="AI508" s="388"/>
      <c r="AJ508" s="278"/>
    </row>
    <row r="509" spans="2:36" ht="15">
      <c r="B509" s="568"/>
      <c r="C509" s="412"/>
      <c r="D509" s="45"/>
      <c r="E509" s="280"/>
      <c r="F509" s="46"/>
      <c r="G509" s="86"/>
      <c r="H509" s="289"/>
      <c r="I509" s="289"/>
      <c r="J509" s="729"/>
      <c r="K509" s="716"/>
      <c r="L509" s="716"/>
      <c r="M509" s="293"/>
      <c r="N509" s="391"/>
      <c r="O509" s="393"/>
      <c r="P509" s="32"/>
      <c r="Q509" s="310"/>
      <c r="R509" s="32"/>
      <c r="S509" s="32"/>
      <c r="T509" s="32"/>
      <c r="U509" s="32"/>
      <c r="V509" s="32"/>
      <c r="W509" s="32"/>
      <c r="X509" s="32"/>
      <c r="Y509" s="32"/>
      <c r="Z509" s="32"/>
      <c r="AA509" s="32"/>
      <c r="AB509" s="32"/>
      <c r="AC509" s="32"/>
      <c r="AD509" s="32"/>
      <c r="AE509" s="299"/>
      <c r="AF509" s="299"/>
      <c r="AG509" s="385"/>
      <c r="AH509" s="307"/>
      <c r="AI509" s="388"/>
      <c r="AJ509" s="278"/>
    </row>
    <row r="510" spans="2:36" ht="15">
      <c r="B510" s="568"/>
      <c r="C510" s="412"/>
      <c r="D510" s="45"/>
      <c r="E510" s="280"/>
      <c r="F510" s="47"/>
      <c r="G510" s="86"/>
      <c r="H510" s="289"/>
      <c r="I510" s="289"/>
      <c r="J510" s="729"/>
      <c r="K510" s="716"/>
      <c r="L510" s="716"/>
      <c r="M510" s="293"/>
      <c r="N510" s="391"/>
      <c r="O510" s="393"/>
      <c r="P510" s="32"/>
      <c r="Q510" s="310"/>
      <c r="R510" s="32"/>
      <c r="S510" s="32"/>
      <c r="T510" s="32"/>
      <c r="U510" s="32"/>
      <c r="V510" s="32"/>
      <c r="W510" s="32"/>
      <c r="X510" s="32"/>
      <c r="Y510" s="32"/>
      <c r="Z510" s="32"/>
      <c r="AA510" s="32"/>
      <c r="AB510" s="32"/>
      <c r="AC510" s="32"/>
      <c r="AD510" s="32"/>
      <c r="AE510" s="299"/>
      <c r="AF510" s="299"/>
      <c r="AG510" s="385"/>
      <c r="AH510" s="307"/>
      <c r="AI510" s="388"/>
      <c r="AJ510" s="278"/>
    </row>
    <row r="511" spans="2:36" ht="15.75" thickBot="1">
      <c r="B511" s="569"/>
      <c r="C511" s="413"/>
      <c r="D511" s="48"/>
      <c r="E511" s="281"/>
      <c r="F511" s="49"/>
      <c r="G511" s="87"/>
      <c r="H511" s="290"/>
      <c r="I511" s="290"/>
      <c r="J511" s="730"/>
      <c r="K511" s="717"/>
      <c r="L511" s="717"/>
      <c r="M511" s="294"/>
      <c r="N511" s="392"/>
      <c r="O511" s="394"/>
      <c r="P511" s="41"/>
      <c r="Q511" s="311"/>
      <c r="R511" s="41"/>
      <c r="S511" s="41"/>
      <c r="T511" s="41"/>
      <c r="U511" s="41"/>
      <c r="V511" s="41"/>
      <c r="W511" s="41"/>
      <c r="X511" s="41"/>
      <c r="Y511" s="41"/>
      <c r="Z511" s="41"/>
      <c r="AA511" s="41"/>
      <c r="AB511" s="41"/>
      <c r="AC511" s="41"/>
      <c r="AD511" s="41"/>
      <c r="AE511" s="300"/>
      <c r="AF511" s="300"/>
      <c r="AG511" s="386"/>
      <c r="AH511" s="308"/>
      <c r="AI511" s="389"/>
      <c r="AJ511" s="279"/>
    </row>
    <row r="512" spans="2:36" ht="15.75" thickBot="1">
      <c r="B512" s="414"/>
      <c r="C512" s="415"/>
      <c r="D512" s="415"/>
      <c r="E512" s="415"/>
      <c r="F512" s="415"/>
      <c r="G512" s="415"/>
      <c r="H512" s="415"/>
      <c r="I512" s="415"/>
      <c r="J512" s="415"/>
      <c r="K512" s="415"/>
      <c r="L512" s="415"/>
      <c r="M512" s="415"/>
      <c r="N512" s="415"/>
      <c r="O512" s="415"/>
      <c r="P512" s="415"/>
      <c r="Q512" s="415"/>
      <c r="R512" s="415"/>
      <c r="S512" s="415"/>
      <c r="T512" s="415"/>
      <c r="U512" s="415"/>
      <c r="V512" s="415"/>
      <c r="W512" s="415"/>
      <c r="X512" s="415"/>
      <c r="Y512" s="415"/>
      <c r="Z512" s="415"/>
      <c r="AA512" s="415"/>
      <c r="AB512" s="415"/>
      <c r="AC512" s="415"/>
      <c r="AD512" s="415"/>
      <c r="AE512" s="415"/>
      <c r="AF512" s="415"/>
      <c r="AG512" s="415"/>
      <c r="AH512" s="415"/>
      <c r="AI512" s="415"/>
      <c r="AJ512" s="416"/>
    </row>
    <row r="513" spans="2:36" ht="34.5" thickBot="1">
      <c r="B513" s="15" t="s">
        <v>13</v>
      </c>
      <c r="C513" s="16" t="s">
        <v>31</v>
      </c>
      <c r="D513" s="16" t="s">
        <v>14</v>
      </c>
      <c r="E513" s="16" t="s">
        <v>30</v>
      </c>
      <c r="F513" s="17" t="s">
        <v>28</v>
      </c>
      <c r="G513" s="17" t="s">
        <v>29</v>
      </c>
      <c r="H513" s="76" t="s">
        <v>17</v>
      </c>
      <c r="I513" s="77" t="s">
        <v>32</v>
      </c>
      <c r="J513" s="18"/>
      <c r="K513" s="52"/>
      <c r="L513" s="42"/>
      <c r="M513" s="43"/>
      <c r="N513" s="44"/>
      <c r="O513" s="19"/>
      <c r="P513" s="20"/>
      <c r="Q513" s="21"/>
      <c r="R513" s="20"/>
      <c r="S513" s="21"/>
      <c r="T513" s="20"/>
      <c r="U513" s="21"/>
      <c r="V513" s="20"/>
      <c r="W513" s="21"/>
      <c r="X513" s="20"/>
      <c r="Y513" s="21"/>
      <c r="Z513" s="20"/>
      <c r="AA513" s="21"/>
      <c r="AB513" s="20"/>
      <c r="AC513" s="21"/>
      <c r="AD513" s="20"/>
      <c r="AE513" s="21"/>
      <c r="AF513" s="20"/>
      <c r="AG513" s="23"/>
      <c r="AH513" s="24"/>
      <c r="AI513" s="24"/>
      <c r="AJ513" s="25"/>
    </row>
    <row r="514" spans="2:36" ht="15">
      <c r="B514" s="312"/>
      <c r="C514" s="580"/>
      <c r="D514" s="26"/>
      <c r="E514" s="318"/>
      <c r="F514" s="53"/>
      <c r="G514" s="54"/>
      <c r="H514" s="550"/>
      <c r="I514" s="553"/>
      <c r="J514" s="411"/>
      <c r="K514" s="411"/>
      <c r="L514" s="411"/>
      <c r="M514" s="547"/>
      <c r="N514" s="562"/>
      <c r="O514" s="55"/>
      <c r="P514" s="56"/>
      <c r="Q514" s="362"/>
      <c r="R514" s="56"/>
      <c r="S514" s="56"/>
      <c r="T514" s="56"/>
      <c r="U514" s="56"/>
      <c r="V514" s="56"/>
      <c r="W514" s="56"/>
      <c r="X514" s="56"/>
      <c r="Y514" s="56"/>
      <c r="Z514" s="56"/>
      <c r="AA514" s="56"/>
      <c r="AB514" s="56"/>
      <c r="AC514" s="381"/>
      <c r="AD514" s="32"/>
      <c r="AE514" s="299"/>
      <c r="AF514" s="299"/>
      <c r="AG514" s="403"/>
      <c r="AH514" s="388"/>
      <c r="AI514" s="388"/>
      <c r="AJ514" s="666"/>
    </row>
    <row r="515" spans="2:36" ht="15">
      <c r="B515" s="313"/>
      <c r="C515" s="412"/>
      <c r="D515" s="33"/>
      <c r="E515" s="280"/>
      <c r="F515" s="58"/>
      <c r="G515" s="28"/>
      <c r="H515" s="551"/>
      <c r="I515" s="554"/>
      <c r="J515" s="716"/>
      <c r="K515" s="716"/>
      <c r="L515" s="716"/>
      <c r="M515" s="548"/>
      <c r="N515" s="563"/>
      <c r="O515" s="59"/>
      <c r="P515" s="60"/>
      <c r="Q515" s="363"/>
      <c r="R515" s="60"/>
      <c r="S515" s="60"/>
      <c r="T515" s="60"/>
      <c r="U515" s="60"/>
      <c r="V515" s="60"/>
      <c r="W515" s="60"/>
      <c r="X515" s="60"/>
      <c r="Y515" s="60"/>
      <c r="Z515" s="60"/>
      <c r="AA515" s="60"/>
      <c r="AB515" s="60"/>
      <c r="AC515" s="310"/>
      <c r="AD515" s="32"/>
      <c r="AE515" s="668"/>
      <c r="AF515" s="668"/>
      <c r="AG515" s="385"/>
      <c r="AH515" s="388"/>
      <c r="AI515" s="388"/>
      <c r="AJ515" s="666"/>
    </row>
    <row r="516" spans="2:36" ht="15.75" thickBot="1">
      <c r="B516" s="314"/>
      <c r="C516" s="413"/>
      <c r="D516" s="36"/>
      <c r="E516" s="281"/>
      <c r="F516" s="62"/>
      <c r="G516" s="38"/>
      <c r="H516" s="552"/>
      <c r="I516" s="555"/>
      <c r="J516" s="717"/>
      <c r="K516" s="717"/>
      <c r="L516" s="717"/>
      <c r="M516" s="549"/>
      <c r="N516" s="564"/>
      <c r="O516" s="50"/>
      <c r="P516" s="41"/>
      <c r="Q516" s="364"/>
      <c r="R516" s="41"/>
      <c r="S516" s="41"/>
      <c r="T516" s="41"/>
      <c r="U516" s="41"/>
      <c r="V516" s="41"/>
      <c r="W516" s="41"/>
      <c r="X516" s="41"/>
      <c r="Y516" s="41"/>
      <c r="Z516" s="41"/>
      <c r="AA516" s="41"/>
      <c r="AB516" s="41"/>
      <c r="AC516" s="311"/>
      <c r="AD516" s="41"/>
      <c r="AE516" s="669"/>
      <c r="AF516" s="669"/>
      <c r="AG516" s="715"/>
      <c r="AH516" s="389"/>
      <c r="AI516" s="389"/>
      <c r="AJ516" s="667"/>
    </row>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spans="2:33" s="141" customFormat="1" ht="15">
      <c r="B539" s="63"/>
      <c r="C539" s="63"/>
      <c r="H539" s="64"/>
      <c r="I539" s="64"/>
      <c r="J539" s="64"/>
      <c r="AG539" s="65"/>
    </row>
    <row r="540" ht="15"/>
    <row r="541" ht="15"/>
    <row r="542" ht="15"/>
    <row r="543" ht="15.75" thickBot="1"/>
    <row r="544" spans="2:36" ht="15">
      <c r="B544" s="352" t="s">
        <v>37</v>
      </c>
      <c r="C544" s="353"/>
      <c r="D544" s="353"/>
      <c r="E544" s="353"/>
      <c r="F544" s="353"/>
      <c r="G544" s="353"/>
      <c r="H544" s="353"/>
      <c r="I544" s="353"/>
      <c r="J544" s="353"/>
      <c r="K544" s="353"/>
      <c r="L544" s="353"/>
      <c r="M544" s="353"/>
      <c r="N544" s="353"/>
      <c r="O544" s="353"/>
      <c r="P544" s="353"/>
      <c r="Q544" s="353"/>
      <c r="R544" s="353"/>
      <c r="S544" s="353"/>
      <c r="T544" s="353"/>
      <c r="U544" s="353"/>
      <c r="V544" s="353"/>
      <c r="W544" s="353"/>
      <c r="X544" s="353"/>
      <c r="Y544" s="353"/>
      <c r="Z544" s="353"/>
      <c r="AA544" s="353"/>
      <c r="AB544" s="353"/>
      <c r="AC544" s="353"/>
      <c r="AD544" s="353"/>
      <c r="AE544" s="353"/>
      <c r="AF544" s="353"/>
      <c r="AG544" s="353"/>
      <c r="AH544" s="353"/>
      <c r="AI544" s="353"/>
      <c r="AJ544" s="354"/>
    </row>
    <row r="545" spans="2:36" ht="15.75" thickBot="1">
      <c r="B545" s="355" t="s">
        <v>636</v>
      </c>
      <c r="C545" s="356"/>
      <c r="D545" s="356"/>
      <c r="E545" s="356"/>
      <c r="F545" s="356"/>
      <c r="G545" s="356"/>
      <c r="H545" s="356"/>
      <c r="I545" s="356"/>
      <c r="J545" s="356"/>
      <c r="K545" s="356"/>
      <c r="L545" s="356"/>
      <c r="M545" s="356"/>
      <c r="N545" s="356"/>
      <c r="O545" s="356"/>
      <c r="P545" s="356"/>
      <c r="Q545" s="356"/>
      <c r="R545" s="356"/>
      <c r="S545" s="356"/>
      <c r="T545" s="356"/>
      <c r="U545" s="356"/>
      <c r="V545" s="356"/>
      <c r="W545" s="356"/>
      <c r="X545" s="356"/>
      <c r="Y545" s="356"/>
      <c r="Z545" s="356"/>
      <c r="AA545" s="356"/>
      <c r="AB545" s="356"/>
      <c r="AC545" s="356"/>
      <c r="AD545" s="356"/>
      <c r="AE545" s="356"/>
      <c r="AF545" s="356"/>
      <c r="AG545" s="356"/>
      <c r="AH545" s="356"/>
      <c r="AI545" s="356"/>
      <c r="AJ545" s="357"/>
    </row>
    <row r="546" spans="2:36" ht="15">
      <c r="B546" s="527" t="s">
        <v>38</v>
      </c>
      <c r="C546" s="528"/>
      <c r="D546" s="528"/>
      <c r="E546" s="528"/>
      <c r="F546" s="528"/>
      <c r="G546" s="528"/>
      <c r="H546" s="529"/>
      <c r="I546" s="520" t="s">
        <v>91</v>
      </c>
      <c r="J546" s="521"/>
      <c r="K546" s="521"/>
      <c r="L546" s="521"/>
      <c r="M546" s="521"/>
      <c r="N546" s="521"/>
      <c r="O546" s="521"/>
      <c r="P546" s="521"/>
      <c r="Q546" s="521"/>
      <c r="R546" s="521"/>
      <c r="S546" s="521"/>
      <c r="T546" s="522"/>
      <c r="U546" s="520" t="s">
        <v>18</v>
      </c>
      <c r="V546" s="523"/>
      <c r="W546" s="523"/>
      <c r="X546" s="523"/>
      <c r="Y546" s="523"/>
      <c r="Z546" s="523"/>
      <c r="AA546" s="523"/>
      <c r="AB546" s="523"/>
      <c r="AC546" s="523"/>
      <c r="AD546" s="523"/>
      <c r="AE546" s="523"/>
      <c r="AF546" s="523"/>
      <c r="AG546" s="523"/>
      <c r="AH546" s="523"/>
      <c r="AI546" s="523"/>
      <c r="AJ546" s="524"/>
    </row>
    <row r="547" spans="2:36" ht="47.25" customHeight="1" thickBot="1">
      <c r="B547" s="497" t="s">
        <v>106</v>
      </c>
      <c r="C547" s="498"/>
      <c r="D547" s="499"/>
      <c r="E547" s="4"/>
      <c r="F547" s="500" t="s">
        <v>92</v>
      </c>
      <c r="G547" s="500"/>
      <c r="H547" s="500"/>
      <c r="I547" s="500"/>
      <c r="J547" s="500"/>
      <c r="K547" s="500"/>
      <c r="L547" s="500"/>
      <c r="M547" s="500"/>
      <c r="N547" s="501"/>
      <c r="O547" s="502" t="s">
        <v>0</v>
      </c>
      <c r="P547" s="503"/>
      <c r="Q547" s="503"/>
      <c r="R547" s="503"/>
      <c r="S547" s="503"/>
      <c r="T547" s="503"/>
      <c r="U547" s="503"/>
      <c r="V547" s="503"/>
      <c r="W547" s="503"/>
      <c r="X547" s="503"/>
      <c r="Y547" s="503"/>
      <c r="Z547" s="503"/>
      <c r="AA547" s="503"/>
      <c r="AB547" s="503"/>
      <c r="AC547" s="503"/>
      <c r="AD547" s="503"/>
      <c r="AE547" s="503"/>
      <c r="AF547" s="504"/>
      <c r="AG547" s="530" t="s">
        <v>1</v>
      </c>
      <c r="AH547" s="531"/>
      <c r="AI547" s="531"/>
      <c r="AJ547" s="532"/>
    </row>
    <row r="548" spans="2:36" ht="24" customHeight="1">
      <c r="B548" s="454" t="s">
        <v>19</v>
      </c>
      <c r="C548" s="456" t="s">
        <v>2</v>
      </c>
      <c r="D548" s="457"/>
      <c r="E548" s="457"/>
      <c r="F548" s="457"/>
      <c r="G548" s="457"/>
      <c r="H548" s="457"/>
      <c r="I548" s="460" t="s">
        <v>3</v>
      </c>
      <c r="J548" s="462" t="s">
        <v>20</v>
      </c>
      <c r="K548" s="462" t="s">
        <v>4</v>
      </c>
      <c r="L548" s="469" t="s">
        <v>638</v>
      </c>
      <c r="M548" s="437" t="s">
        <v>21</v>
      </c>
      <c r="N548" s="466" t="s">
        <v>22</v>
      </c>
      <c r="O548" s="468" t="s">
        <v>33</v>
      </c>
      <c r="P548" s="380"/>
      <c r="Q548" s="379" t="s">
        <v>34</v>
      </c>
      <c r="R548" s="380"/>
      <c r="S548" s="379" t="s">
        <v>35</v>
      </c>
      <c r="T548" s="380"/>
      <c r="U548" s="379" t="s">
        <v>7</v>
      </c>
      <c r="V548" s="380"/>
      <c r="W548" s="379" t="s">
        <v>6</v>
      </c>
      <c r="X548" s="380"/>
      <c r="Y548" s="379" t="s">
        <v>36</v>
      </c>
      <c r="Z548" s="380"/>
      <c r="AA548" s="379" t="s">
        <v>5</v>
      </c>
      <c r="AB548" s="380"/>
      <c r="AC548" s="379" t="s">
        <v>8</v>
      </c>
      <c r="AD548" s="380"/>
      <c r="AE548" s="379" t="s">
        <v>9</v>
      </c>
      <c r="AF548" s="434"/>
      <c r="AG548" s="435" t="s">
        <v>10</v>
      </c>
      <c r="AH548" s="432" t="s">
        <v>11</v>
      </c>
      <c r="AI548" s="464" t="s">
        <v>12</v>
      </c>
      <c r="AJ548" s="439" t="s">
        <v>23</v>
      </c>
    </row>
    <row r="549" spans="2:36" ht="75.75" customHeight="1" thickBot="1">
      <c r="B549" s="455"/>
      <c r="C549" s="458"/>
      <c r="D549" s="459"/>
      <c r="E549" s="459"/>
      <c r="F549" s="459"/>
      <c r="G549" s="459"/>
      <c r="H549" s="459"/>
      <c r="I549" s="461"/>
      <c r="J549" s="463" t="s">
        <v>20</v>
      </c>
      <c r="K549" s="463"/>
      <c r="L549" s="470"/>
      <c r="M549" s="438"/>
      <c r="N549" s="467"/>
      <c r="O549" s="5" t="s">
        <v>24</v>
      </c>
      <c r="P549" s="69" t="s">
        <v>25</v>
      </c>
      <c r="Q549" s="6" t="s">
        <v>24</v>
      </c>
      <c r="R549" s="69" t="s">
        <v>25</v>
      </c>
      <c r="S549" s="6" t="s">
        <v>24</v>
      </c>
      <c r="T549" s="69" t="s">
        <v>25</v>
      </c>
      <c r="U549" s="6" t="s">
        <v>24</v>
      </c>
      <c r="V549" s="69" t="s">
        <v>25</v>
      </c>
      <c r="W549" s="6" t="s">
        <v>24</v>
      </c>
      <c r="X549" s="69" t="s">
        <v>25</v>
      </c>
      <c r="Y549" s="6" t="s">
        <v>24</v>
      </c>
      <c r="Z549" s="69" t="s">
        <v>25</v>
      </c>
      <c r="AA549" s="6" t="s">
        <v>24</v>
      </c>
      <c r="AB549" s="69" t="s">
        <v>26</v>
      </c>
      <c r="AC549" s="6" t="s">
        <v>24</v>
      </c>
      <c r="AD549" s="69" t="s">
        <v>26</v>
      </c>
      <c r="AE549" s="6" t="s">
        <v>24</v>
      </c>
      <c r="AF549" s="70" t="s">
        <v>26</v>
      </c>
      <c r="AG549" s="436"/>
      <c r="AH549" s="433"/>
      <c r="AI549" s="465"/>
      <c r="AJ549" s="440"/>
    </row>
    <row r="550" spans="2:36" ht="92.25" customHeight="1" thickBot="1">
      <c r="B550" s="7" t="s">
        <v>108</v>
      </c>
      <c r="C550" s="441" t="s">
        <v>130</v>
      </c>
      <c r="D550" s="442"/>
      <c r="E550" s="442"/>
      <c r="F550" s="442"/>
      <c r="G550" s="442"/>
      <c r="H550" s="443"/>
      <c r="I550" s="74" t="s">
        <v>131</v>
      </c>
      <c r="J550" s="90">
        <v>0.06</v>
      </c>
      <c r="K550" s="82">
        <v>0.04</v>
      </c>
      <c r="L550" s="83">
        <v>0.045</v>
      </c>
      <c r="M550" s="8"/>
      <c r="N550" s="75"/>
      <c r="O550" s="9"/>
      <c r="P550" s="10">
        <v>0</v>
      </c>
      <c r="Q550" s="10">
        <f>+Q553</f>
        <v>5007</v>
      </c>
      <c r="R550" s="10">
        <v>0</v>
      </c>
      <c r="S550" s="10">
        <v>0</v>
      </c>
      <c r="T550" s="10">
        <f aca="true" t="shared" si="12" ref="T550:Z550">T552+T558+T564</f>
        <v>0</v>
      </c>
      <c r="U550" s="10">
        <f t="shared" si="12"/>
        <v>0</v>
      </c>
      <c r="V550" s="10">
        <f t="shared" si="12"/>
        <v>0</v>
      </c>
      <c r="W550" s="10">
        <f t="shared" si="12"/>
        <v>0</v>
      </c>
      <c r="X550" s="10">
        <f t="shared" si="12"/>
        <v>0</v>
      </c>
      <c r="Y550" s="10">
        <f t="shared" si="12"/>
        <v>0</v>
      </c>
      <c r="Z550" s="10">
        <f t="shared" si="12"/>
        <v>0</v>
      </c>
      <c r="AA550" s="10">
        <v>0</v>
      </c>
      <c r="AB550" s="10">
        <f>AB552+AB558+AB564</f>
        <v>0</v>
      </c>
      <c r="AC550" s="10"/>
      <c r="AD550" s="10">
        <f>AD552+AD558+AD564</f>
        <v>0</v>
      </c>
      <c r="AE550" s="10">
        <f>+AC550+AA550+Y550+W550+U550+S550+Q550+O550</f>
        <v>5007</v>
      </c>
      <c r="AF550" s="11">
        <f>+AD550+AB550+Z550+X550+V550+T550+R550+P550</f>
        <v>0</v>
      </c>
      <c r="AG550" s="13" t="s">
        <v>457</v>
      </c>
      <c r="AH550" s="13"/>
      <c r="AI550" s="13"/>
      <c r="AJ550" s="14" t="s">
        <v>110</v>
      </c>
    </row>
    <row r="551" spans="2:36" ht="15.75" thickBot="1">
      <c r="B551" s="444"/>
      <c r="C551" s="445"/>
      <c r="D551" s="445"/>
      <c r="E551" s="445"/>
      <c r="F551" s="445"/>
      <c r="G551" s="445"/>
      <c r="H551" s="445"/>
      <c r="I551" s="445"/>
      <c r="J551" s="445"/>
      <c r="K551" s="445"/>
      <c r="L551" s="445"/>
      <c r="M551" s="445"/>
      <c r="N551" s="445"/>
      <c r="O551" s="445"/>
      <c r="P551" s="445"/>
      <c r="Q551" s="445"/>
      <c r="R551" s="445"/>
      <c r="S551" s="445"/>
      <c r="T551" s="445"/>
      <c r="U551" s="445"/>
      <c r="V551" s="445"/>
      <c r="W551" s="445"/>
      <c r="X551" s="445"/>
      <c r="Y551" s="445"/>
      <c r="Z551" s="445"/>
      <c r="AA551" s="445"/>
      <c r="AB551" s="445"/>
      <c r="AC551" s="445"/>
      <c r="AD551" s="445"/>
      <c r="AE551" s="445"/>
      <c r="AF551" s="445"/>
      <c r="AG551" s="445"/>
      <c r="AH551" s="445"/>
      <c r="AI551" s="445"/>
      <c r="AJ551" s="446"/>
    </row>
    <row r="552" spans="2:36" ht="34.5" thickBot="1">
      <c r="B552" s="15" t="s">
        <v>13</v>
      </c>
      <c r="C552" s="16" t="s">
        <v>31</v>
      </c>
      <c r="D552" s="16" t="s">
        <v>14</v>
      </c>
      <c r="E552" s="16" t="s">
        <v>27</v>
      </c>
      <c r="F552" s="17" t="s">
        <v>28</v>
      </c>
      <c r="G552" s="213" t="s">
        <v>29</v>
      </c>
      <c r="H552" s="216" t="s">
        <v>15</v>
      </c>
      <c r="I552" s="109" t="s">
        <v>32</v>
      </c>
      <c r="J552" s="218"/>
      <c r="K552" s="102"/>
      <c r="L552" s="102"/>
      <c r="M552" s="78"/>
      <c r="N552" s="79"/>
      <c r="O552" s="127"/>
      <c r="P552" s="128"/>
      <c r="Q552" s="129"/>
      <c r="R552" s="128"/>
      <c r="S552" s="129"/>
      <c r="T552" s="128"/>
      <c r="U552" s="129"/>
      <c r="V552" s="128"/>
      <c r="W552" s="129"/>
      <c r="X552" s="128"/>
      <c r="Y552" s="129"/>
      <c r="Z552" s="128"/>
      <c r="AA552" s="129"/>
      <c r="AB552" s="128"/>
      <c r="AC552" s="129"/>
      <c r="AD552" s="128"/>
      <c r="AE552" s="130"/>
      <c r="AF552" s="131"/>
      <c r="AG552" s="142"/>
      <c r="AH552" s="111"/>
      <c r="AI552" s="111"/>
      <c r="AJ552" s="112"/>
    </row>
    <row r="553" spans="2:36" ht="30.75" customHeight="1">
      <c r="B553" s="312" t="s">
        <v>134</v>
      </c>
      <c r="C553" s="350">
        <v>2012250010055</v>
      </c>
      <c r="D553" s="26"/>
      <c r="E553" s="318" t="s">
        <v>135</v>
      </c>
      <c r="F553" s="27"/>
      <c r="G553" s="28"/>
      <c r="H553" s="319" t="s">
        <v>132</v>
      </c>
      <c r="I553" s="322" t="s">
        <v>133</v>
      </c>
      <c r="J553" s="806">
        <v>1</v>
      </c>
      <c r="K553" s="806">
        <v>1</v>
      </c>
      <c r="L553" s="806">
        <v>1</v>
      </c>
      <c r="M553" s="331"/>
      <c r="N553" s="724"/>
      <c r="O553" s="804"/>
      <c r="P553" s="139"/>
      <c r="Q553" s="384">
        <v>5007</v>
      </c>
      <c r="R553" s="119"/>
      <c r="S553" s="119"/>
      <c r="T553" s="119"/>
      <c r="U553" s="119"/>
      <c r="V553" s="119"/>
      <c r="W553" s="119"/>
      <c r="X553" s="119"/>
      <c r="Y553" s="119"/>
      <c r="Z553" s="119"/>
      <c r="AA553" s="119"/>
      <c r="AB553" s="119"/>
      <c r="AC553" s="726"/>
      <c r="AD553" s="119"/>
      <c r="AE553" s="384">
        <f>+Q553+AC553</f>
        <v>5007</v>
      </c>
      <c r="AF553" s="384"/>
      <c r="AG553" s="385" t="s">
        <v>457</v>
      </c>
      <c r="AH553" s="306"/>
      <c r="AI553" s="306"/>
      <c r="AJ553" s="660" t="s">
        <v>110</v>
      </c>
    </row>
    <row r="554" spans="2:36" ht="30.75" customHeight="1">
      <c r="B554" s="313"/>
      <c r="C554" s="316"/>
      <c r="D554" s="33"/>
      <c r="E554" s="280"/>
      <c r="F554" s="34"/>
      <c r="G554" s="28"/>
      <c r="H554" s="320"/>
      <c r="I554" s="323"/>
      <c r="J554" s="680"/>
      <c r="K554" s="814"/>
      <c r="L554" s="814"/>
      <c r="M554" s="331"/>
      <c r="N554" s="724"/>
      <c r="O554" s="804"/>
      <c r="P554" s="29"/>
      <c r="Q554" s="299"/>
      <c r="R554" s="31"/>
      <c r="S554" s="31"/>
      <c r="T554" s="31"/>
      <c r="U554" s="31"/>
      <c r="V554" s="31"/>
      <c r="W554" s="31"/>
      <c r="X554" s="31"/>
      <c r="Y554" s="31"/>
      <c r="Z554" s="31"/>
      <c r="AA554" s="31"/>
      <c r="AB554" s="31"/>
      <c r="AC554" s="726"/>
      <c r="AD554" s="31"/>
      <c r="AE554" s="299"/>
      <c r="AF554" s="299"/>
      <c r="AG554" s="385"/>
      <c r="AH554" s="307"/>
      <c r="AI554" s="307"/>
      <c r="AJ554" s="494"/>
    </row>
    <row r="555" spans="2:36" ht="34.5" customHeight="1">
      <c r="B555" s="313"/>
      <c r="C555" s="316"/>
      <c r="D555" s="33"/>
      <c r="E555" s="280"/>
      <c r="F555" s="35"/>
      <c r="G555" s="28"/>
      <c r="H555" s="320"/>
      <c r="I555" s="323"/>
      <c r="J555" s="680"/>
      <c r="K555" s="814"/>
      <c r="L555" s="814"/>
      <c r="M555" s="331"/>
      <c r="N555" s="724"/>
      <c r="O555" s="804"/>
      <c r="P555" s="29"/>
      <c r="Q555" s="299"/>
      <c r="R555" s="31"/>
      <c r="S555" s="31"/>
      <c r="T555" s="31"/>
      <c r="U555" s="31"/>
      <c r="V555" s="31"/>
      <c r="W555" s="31"/>
      <c r="X555" s="31"/>
      <c r="Y555" s="31"/>
      <c r="Z555" s="31"/>
      <c r="AA555" s="31"/>
      <c r="AB555" s="31"/>
      <c r="AC555" s="726"/>
      <c r="AD555" s="31"/>
      <c r="AE555" s="299"/>
      <c r="AF555" s="299"/>
      <c r="AG555" s="385"/>
      <c r="AH555" s="307"/>
      <c r="AI555" s="307"/>
      <c r="AJ555" s="494"/>
    </row>
    <row r="556" spans="2:36" ht="35.25" customHeight="1" thickBot="1">
      <c r="B556" s="314"/>
      <c r="C556" s="317"/>
      <c r="D556" s="36"/>
      <c r="E556" s="281"/>
      <c r="F556" s="37"/>
      <c r="G556" s="38"/>
      <c r="H556" s="321"/>
      <c r="I556" s="324"/>
      <c r="J556" s="681"/>
      <c r="K556" s="815"/>
      <c r="L556" s="815"/>
      <c r="M556" s="332"/>
      <c r="N556" s="725"/>
      <c r="O556" s="805"/>
      <c r="P556" s="39"/>
      <c r="Q556" s="300"/>
      <c r="R556" s="40"/>
      <c r="S556" s="40"/>
      <c r="T556" s="40"/>
      <c r="U556" s="40"/>
      <c r="V556" s="40"/>
      <c r="W556" s="40"/>
      <c r="X556" s="40"/>
      <c r="Y556" s="40"/>
      <c r="Z556" s="40"/>
      <c r="AA556" s="40"/>
      <c r="AB556" s="40"/>
      <c r="AC556" s="727"/>
      <c r="AD556" s="40"/>
      <c r="AE556" s="300"/>
      <c r="AF556" s="300"/>
      <c r="AG556" s="386"/>
      <c r="AH556" s="308"/>
      <c r="AI556" s="308"/>
      <c r="AJ556" s="495"/>
    </row>
    <row r="557" spans="2:36" ht="15.75" thickBot="1">
      <c r="B557" s="414"/>
      <c r="C557" s="415"/>
      <c r="D557" s="415"/>
      <c r="E557" s="415"/>
      <c r="F557" s="415"/>
      <c r="G557" s="415"/>
      <c r="H557" s="415"/>
      <c r="I557" s="415"/>
      <c r="J557" s="415"/>
      <c r="K557" s="415"/>
      <c r="L557" s="415"/>
      <c r="M557" s="415"/>
      <c r="N557" s="415"/>
      <c r="O557" s="415"/>
      <c r="P557" s="415"/>
      <c r="Q557" s="415"/>
      <c r="R557" s="415"/>
      <c r="S557" s="415"/>
      <c r="T557" s="415"/>
      <c r="U557" s="415"/>
      <c r="V557" s="415"/>
      <c r="W557" s="415"/>
      <c r="X557" s="415"/>
      <c r="Y557" s="415"/>
      <c r="Z557" s="415"/>
      <c r="AA557" s="415"/>
      <c r="AB557" s="415"/>
      <c r="AC557" s="415"/>
      <c r="AD557" s="415"/>
      <c r="AE557" s="415"/>
      <c r="AF557" s="415"/>
      <c r="AG557" s="415"/>
      <c r="AH557" s="415"/>
      <c r="AI557" s="415"/>
      <c r="AJ557" s="416"/>
    </row>
    <row r="558" spans="2:36" ht="34.5" thickBot="1">
      <c r="B558" s="15" t="s">
        <v>13</v>
      </c>
      <c r="C558" s="16" t="s">
        <v>31</v>
      </c>
      <c r="D558" s="16" t="s">
        <v>14</v>
      </c>
      <c r="E558" s="16" t="s">
        <v>30</v>
      </c>
      <c r="F558" s="17" t="s">
        <v>28</v>
      </c>
      <c r="G558" s="17" t="s">
        <v>29</v>
      </c>
      <c r="H558" s="76" t="s">
        <v>16</v>
      </c>
      <c r="I558" s="77" t="s">
        <v>32</v>
      </c>
      <c r="J558" s="18"/>
      <c r="K558" s="42"/>
      <c r="L558" s="42"/>
      <c r="M558" s="43"/>
      <c r="N558" s="44"/>
      <c r="O558" s="127"/>
      <c r="P558" s="128"/>
      <c r="Q558" s="129"/>
      <c r="R558" s="128"/>
      <c r="S558" s="129"/>
      <c r="T558" s="128"/>
      <c r="U558" s="129"/>
      <c r="V558" s="128"/>
      <c r="W558" s="129"/>
      <c r="X558" s="128"/>
      <c r="Y558" s="129"/>
      <c r="Z558" s="128"/>
      <c r="AA558" s="129"/>
      <c r="AB558" s="128"/>
      <c r="AC558" s="129"/>
      <c r="AD558" s="128"/>
      <c r="AE558" s="129"/>
      <c r="AF558" s="131"/>
      <c r="AG558" s="142"/>
      <c r="AH558" s="111"/>
      <c r="AI558" s="111"/>
      <c r="AJ558" s="112"/>
    </row>
    <row r="559" spans="2:36" ht="15">
      <c r="B559" s="568"/>
      <c r="C559" s="602"/>
      <c r="D559" s="45"/>
      <c r="E559" s="318"/>
      <c r="F559" s="46"/>
      <c r="G559" s="86"/>
      <c r="H559" s="291"/>
      <c r="I559" s="291"/>
      <c r="J559" s="410"/>
      <c r="K559" s="411"/>
      <c r="L559" s="411"/>
      <c r="M559" s="293"/>
      <c r="N559" s="391"/>
      <c r="O559" s="393"/>
      <c r="P559" s="140"/>
      <c r="Q559" s="310"/>
      <c r="R559" s="140"/>
      <c r="S559" s="140"/>
      <c r="T559" s="140"/>
      <c r="U559" s="140"/>
      <c r="V559" s="140"/>
      <c r="W559" s="140"/>
      <c r="X559" s="140"/>
      <c r="Y559" s="140"/>
      <c r="Z559" s="140"/>
      <c r="AA559" s="140"/>
      <c r="AB559" s="140"/>
      <c r="AC559" s="140"/>
      <c r="AD559" s="140"/>
      <c r="AE559" s="384"/>
      <c r="AF559" s="384"/>
      <c r="AG559" s="385"/>
      <c r="AH559" s="306"/>
      <c r="AI559" s="387"/>
      <c r="AJ559" s="277"/>
    </row>
    <row r="560" spans="2:36" ht="15">
      <c r="B560" s="568"/>
      <c r="C560" s="412"/>
      <c r="D560" s="45"/>
      <c r="E560" s="280"/>
      <c r="F560" s="46"/>
      <c r="G560" s="86"/>
      <c r="H560" s="289"/>
      <c r="I560" s="289"/>
      <c r="J560" s="729"/>
      <c r="K560" s="716"/>
      <c r="L560" s="716"/>
      <c r="M560" s="293"/>
      <c r="N560" s="391"/>
      <c r="O560" s="393"/>
      <c r="P560" s="32"/>
      <c r="Q560" s="310"/>
      <c r="R560" s="32"/>
      <c r="S560" s="32"/>
      <c r="T560" s="32"/>
      <c r="U560" s="32"/>
      <c r="V560" s="32"/>
      <c r="W560" s="32"/>
      <c r="X560" s="32"/>
      <c r="Y560" s="32"/>
      <c r="Z560" s="32"/>
      <c r="AA560" s="32"/>
      <c r="AB560" s="32"/>
      <c r="AC560" s="32"/>
      <c r="AD560" s="32"/>
      <c r="AE560" s="299"/>
      <c r="AF560" s="299"/>
      <c r="AG560" s="385"/>
      <c r="AH560" s="307"/>
      <c r="AI560" s="388"/>
      <c r="AJ560" s="278"/>
    </row>
    <row r="561" spans="2:36" ht="15">
      <c r="B561" s="568"/>
      <c r="C561" s="412"/>
      <c r="D561" s="45"/>
      <c r="E561" s="280"/>
      <c r="F561" s="47"/>
      <c r="G561" s="86"/>
      <c r="H561" s="289"/>
      <c r="I561" s="289"/>
      <c r="J561" s="729"/>
      <c r="K561" s="716"/>
      <c r="L561" s="716"/>
      <c r="M561" s="293"/>
      <c r="N561" s="391"/>
      <c r="O561" s="393"/>
      <c r="P561" s="32"/>
      <c r="Q561" s="310"/>
      <c r="R561" s="32"/>
      <c r="S561" s="32"/>
      <c r="T561" s="32"/>
      <c r="U561" s="32"/>
      <c r="V561" s="32"/>
      <c r="W561" s="32"/>
      <c r="X561" s="32"/>
      <c r="Y561" s="32"/>
      <c r="Z561" s="32"/>
      <c r="AA561" s="32"/>
      <c r="AB561" s="32"/>
      <c r="AC561" s="32"/>
      <c r="AD561" s="32"/>
      <c r="AE561" s="299"/>
      <c r="AF561" s="299"/>
      <c r="AG561" s="385"/>
      <c r="AH561" s="307"/>
      <c r="AI561" s="388"/>
      <c r="AJ561" s="278"/>
    </row>
    <row r="562" spans="2:36" ht="15.75" thickBot="1">
      <c r="B562" s="569"/>
      <c r="C562" s="413"/>
      <c r="D562" s="48"/>
      <c r="E562" s="281"/>
      <c r="F562" s="49"/>
      <c r="G562" s="87"/>
      <c r="H562" s="290"/>
      <c r="I562" s="290"/>
      <c r="J562" s="730"/>
      <c r="K562" s="717"/>
      <c r="L562" s="717"/>
      <c r="M562" s="294"/>
      <c r="N562" s="392"/>
      <c r="O562" s="394"/>
      <c r="P562" s="41"/>
      <c r="Q562" s="311"/>
      <c r="R562" s="41"/>
      <c r="S562" s="41"/>
      <c r="T562" s="41"/>
      <c r="U562" s="41"/>
      <c r="V562" s="41"/>
      <c r="W562" s="41"/>
      <c r="X562" s="41"/>
      <c r="Y562" s="41"/>
      <c r="Z562" s="41"/>
      <c r="AA562" s="41"/>
      <c r="AB562" s="41"/>
      <c r="AC562" s="41"/>
      <c r="AD562" s="41"/>
      <c r="AE562" s="300"/>
      <c r="AF562" s="300"/>
      <c r="AG562" s="386"/>
      <c r="AH562" s="308"/>
      <c r="AI562" s="389"/>
      <c r="AJ562" s="279"/>
    </row>
    <row r="563" spans="2:36" ht="15.75" thickBot="1">
      <c r="B563" s="414"/>
      <c r="C563" s="415"/>
      <c r="D563" s="415"/>
      <c r="E563" s="415"/>
      <c r="F563" s="415"/>
      <c r="G563" s="415"/>
      <c r="H563" s="415"/>
      <c r="I563" s="415"/>
      <c r="J563" s="415"/>
      <c r="K563" s="415"/>
      <c r="L563" s="415"/>
      <c r="M563" s="415"/>
      <c r="N563" s="415"/>
      <c r="O563" s="415"/>
      <c r="P563" s="415"/>
      <c r="Q563" s="415"/>
      <c r="R563" s="415"/>
      <c r="S563" s="415"/>
      <c r="T563" s="415"/>
      <c r="U563" s="415"/>
      <c r="V563" s="415"/>
      <c r="W563" s="415"/>
      <c r="X563" s="415"/>
      <c r="Y563" s="415"/>
      <c r="Z563" s="415"/>
      <c r="AA563" s="415"/>
      <c r="AB563" s="415"/>
      <c r="AC563" s="415"/>
      <c r="AD563" s="415"/>
      <c r="AE563" s="415"/>
      <c r="AF563" s="415"/>
      <c r="AG563" s="415"/>
      <c r="AH563" s="415"/>
      <c r="AI563" s="415"/>
      <c r="AJ563" s="416"/>
    </row>
    <row r="564" spans="2:36" ht="34.5" thickBot="1">
      <c r="B564" s="15" t="s">
        <v>13</v>
      </c>
      <c r="C564" s="16" t="s">
        <v>31</v>
      </c>
      <c r="D564" s="16" t="s">
        <v>14</v>
      </c>
      <c r="E564" s="16" t="s">
        <v>30</v>
      </c>
      <c r="F564" s="17" t="s">
        <v>28</v>
      </c>
      <c r="G564" s="17" t="s">
        <v>29</v>
      </c>
      <c r="H564" s="76" t="s">
        <v>17</v>
      </c>
      <c r="I564" s="77" t="s">
        <v>32</v>
      </c>
      <c r="J564" s="18"/>
      <c r="K564" s="52"/>
      <c r="L564" s="42"/>
      <c r="M564" s="43"/>
      <c r="N564" s="44"/>
      <c r="O564" s="127"/>
      <c r="P564" s="128"/>
      <c r="Q564" s="129"/>
      <c r="R564" s="128"/>
      <c r="S564" s="129"/>
      <c r="T564" s="128"/>
      <c r="U564" s="129"/>
      <c r="V564" s="128"/>
      <c r="W564" s="129"/>
      <c r="X564" s="128"/>
      <c r="Y564" s="129"/>
      <c r="Z564" s="128"/>
      <c r="AA564" s="129"/>
      <c r="AB564" s="128"/>
      <c r="AC564" s="129"/>
      <c r="AD564" s="128"/>
      <c r="AE564" s="129"/>
      <c r="AF564" s="131"/>
      <c r="AG564" s="142"/>
      <c r="AH564" s="111"/>
      <c r="AI564" s="111"/>
      <c r="AJ564" s="112"/>
    </row>
    <row r="565" spans="2:36" ht="15">
      <c r="B565" s="312"/>
      <c r="C565" s="580"/>
      <c r="D565" s="26"/>
      <c r="E565" s="318"/>
      <c r="F565" s="53"/>
      <c r="G565" s="54"/>
      <c r="H565" s="550"/>
      <c r="I565" s="553"/>
      <c r="J565" s="411"/>
      <c r="K565" s="411"/>
      <c r="L565" s="411"/>
      <c r="M565" s="547"/>
      <c r="N565" s="562"/>
      <c r="O565" s="189"/>
      <c r="P565" s="140"/>
      <c r="Q565" s="363"/>
      <c r="R565" s="140"/>
      <c r="S565" s="140"/>
      <c r="T565" s="140"/>
      <c r="U565" s="140"/>
      <c r="V565" s="140"/>
      <c r="W565" s="140"/>
      <c r="X565" s="140"/>
      <c r="Y565" s="140"/>
      <c r="Z565" s="140"/>
      <c r="AA565" s="140"/>
      <c r="AB565" s="140"/>
      <c r="AC565" s="310"/>
      <c r="AD565" s="140"/>
      <c r="AE565" s="384"/>
      <c r="AF565" s="384"/>
      <c r="AG565" s="385"/>
      <c r="AH565" s="387"/>
      <c r="AI565" s="387"/>
      <c r="AJ565" s="709"/>
    </row>
    <row r="566" spans="2:36" ht="15">
      <c r="B566" s="313"/>
      <c r="C566" s="412"/>
      <c r="D566" s="33"/>
      <c r="E566" s="280"/>
      <c r="F566" s="58"/>
      <c r="G566" s="28"/>
      <c r="H566" s="551"/>
      <c r="I566" s="554"/>
      <c r="J566" s="716"/>
      <c r="K566" s="716"/>
      <c r="L566" s="716"/>
      <c r="M566" s="548"/>
      <c r="N566" s="563"/>
      <c r="O566" s="59"/>
      <c r="P566" s="60"/>
      <c r="Q566" s="363"/>
      <c r="R566" s="60"/>
      <c r="S566" s="60"/>
      <c r="T566" s="60"/>
      <c r="U566" s="60"/>
      <c r="V566" s="60"/>
      <c r="W566" s="60"/>
      <c r="X566" s="60"/>
      <c r="Y566" s="60"/>
      <c r="Z566" s="60"/>
      <c r="AA566" s="60"/>
      <c r="AB566" s="60"/>
      <c r="AC566" s="310"/>
      <c r="AD566" s="32"/>
      <c r="AE566" s="668"/>
      <c r="AF566" s="668"/>
      <c r="AG566" s="385"/>
      <c r="AH566" s="388"/>
      <c r="AI566" s="388"/>
      <c r="AJ566" s="666"/>
    </row>
    <row r="567" spans="2:36" ht="15.75" thickBot="1">
      <c r="B567" s="314"/>
      <c r="C567" s="413"/>
      <c r="D567" s="36"/>
      <c r="E567" s="281"/>
      <c r="F567" s="62"/>
      <c r="G567" s="38"/>
      <c r="H567" s="552"/>
      <c r="I567" s="555"/>
      <c r="J567" s="717"/>
      <c r="K567" s="717"/>
      <c r="L567" s="717"/>
      <c r="M567" s="549"/>
      <c r="N567" s="564"/>
      <c r="O567" s="50"/>
      <c r="P567" s="41"/>
      <c r="Q567" s="364"/>
      <c r="R567" s="41"/>
      <c r="S567" s="41"/>
      <c r="T567" s="41"/>
      <c r="U567" s="41"/>
      <c r="V567" s="41"/>
      <c r="W567" s="41"/>
      <c r="X567" s="41"/>
      <c r="Y567" s="41"/>
      <c r="Z567" s="41"/>
      <c r="AA567" s="41"/>
      <c r="AB567" s="41"/>
      <c r="AC567" s="311"/>
      <c r="AD567" s="41"/>
      <c r="AE567" s="669"/>
      <c r="AF567" s="669"/>
      <c r="AG567" s="715"/>
      <c r="AH567" s="389"/>
      <c r="AI567" s="389"/>
      <c r="AJ567" s="667"/>
    </row>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spans="2:33" s="141" customFormat="1" ht="15">
      <c r="B589" s="63"/>
      <c r="C589" s="63"/>
      <c r="H589" s="64"/>
      <c r="I589" s="64"/>
      <c r="J589" s="64"/>
      <c r="AG589" s="65"/>
    </row>
    <row r="590" ht="15"/>
    <row r="591" ht="15.75" thickBot="1"/>
    <row r="592" spans="2:36" ht="15">
      <c r="B592" s="352" t="s">
        <v>37</v>
      </c>
      <c r="C592" s="353"/>
      <c r="D592" s="353"/>
      <c r="E592" s="353"/>
      <c r="F592" s="353"/>
      <c r="G592" s="353"/>
      <c r="H592" s="353"/>
      <c r="I592" s="353"/>
      <c r="J592" s="353"/>
      <c r="K592" s="353"/>
      <c r="L592" s="353"/>
      <c r="M592" s="353"/>
      <c r="N592" s="353"/>
      <c r="O592" s="353"/>
      <c r="P592" s="353"/>
      <c r="Q592" s="353"/>
      <c r="R592" s="353"/>
      <c r="S592" s="353"/>
      <c r="T592" s="353"/>
      <c r="U592" s="353"/>
      <c r="V592" s="353"/>
      <c r="W592" s="353"/>
      <c r="X592" s="353"/>
      <c r="Y592" s="353"/>
      <c r="Z592" s="353"/>
      <c r="AA592" s="353"/>
      <c r="AB592" s="353"/>
      <c r="AC592" s="353"/>
      <c r="AD592" s="353"/>
      <c r="AE592" s="353"/>
      <c r="AF592" s="353"/>
      <c r="AG592" s="353"/>
      <c r="AH592" s="353"/>
      <c r="AI592" s="353"/>
      <c r="AJ592" s="354"/>
    </row>
    <row r="593" spans="2:36" ht="15.75" thickBot="1">
      <c r="B593" s="355" t="s">
        <v>636</v>
      </c>
      <c r="C593" s="356"/>
      <c r="D593" s="356"/>
      <c r="E593" s="356"/>
      <c r="F593" s="356"/>
      <c r="G593" s="356"/>
      <c r="H593" s="356"/>
      <c r="I593" s="356"/>
      <c r="J593" s="356"/>
      <c r="K593" s="356"/>
      <c r="L593" s="356"/>
      <c r="M593" s="356"/>
      <c r="N593" s="356"/>
      <c r="O593" s="356"/>
      <c r="P593" s="356"/>
      <c r="Q593" s="356"/>
      <c r="R593" s="356"/>
      <c r="S593" s="356"/>
      <c r="T593" s="356"/>
      <c r="U593" s="356"/>
      <c r="V593" s="356"/>
      <c r="W593" s="356"/>
      <c r="X593" s="356"/>
      <c r="Y593" s="356"/>
      <c r="Z593" s="356"/>
      <c r="AA593" s="356"/>
      <c r="AB593" s="356"/>
      <c r="AC593" s="356"/>
      <c r="AD593" s="356"/>
      <c r="AE593" s="356"/>
      <c r="AF593" s="356"/>
      <c r="AG593" s="356"/>
      <c r="AH593" s="356"/>
      <c r="AI593" s="356"/>
      <c r="AJ593" s="357"/>
    </row>
    <row r="594" spans="2:36" ht="15">
      <c r="B594" s="527" t="s">
        <v>38</v>
      </c>
      <c r="C594" s="528"/>
      <c r="D594" s="528"/>
      <c r="E594" s="528"/>
      <c r="F594" s="528"/>
      <c r="G594" s="528"/>
      <c r="H594" s="529"/>
      <c r="I594" s="520" t="s">
        <v>91</v>
      </c>
      <c r="J594" s="521"/>
      <c r="K594" s="521"/>
      <c r="L594" s="521"/>
      <c r="M594" s="521"/>
      <c r="N594" s="521"/>
      <c r="O594" s="521"/>
      <c r="P594" s="521"/>
      <c r="Q594" s="521"/>
      <c r="R594" s="521"/>
      <c r="S594" s="521"/>
      <c r="T594" s="522"/>
      <c r="U594" s="520" t="s">
        <v>18</v>
      </c>
      <c r="V594" s="523"/>
      <c r="W594" s="523"/>
      <c r="X594" s="523"/>
      <c r="Y594" s="523"/>
      <c r="Z594" s="523"/>
      <c r="AA594" s="523"/>
      <c r="AB594" s="523"/>
      <c r="AC594" s="523"/>
      <c r="AD594" s="523"/>
      <c r="AE594" s="523"/>
      <c r="AF594" s="523"/>
      <c r="AG594" s="523"/>
      <c r="AH594" s="523"/>
      <c r="AI594" s="523"/>
      <c r="AJ594" s="524"/>
    </row>
    <row r="595" spans="2:36" ht="45" customHeight="1" thickBot="1">
      <c r="B595" s="497" t="s">
        <v>106</v>
      </c>
      <c r="C595" s="498"/>
      <c r="D595" s="499"/>
      <c r="E595" s="4"/>
      <c r="F595" s="500" t="s">
        <v>92</v>
      </c>
      <c r="G595" s="500"/>
      <c r="H595" s="500"/>
      <c r="I595" s="500"/>
      <c r="J595" s="500"/>
      <c r="K595" s="500"/>
      <c r="L595" s="500"/>
      <c r="M595" s="500"/>
      <c r="N595" s="501"/>
      <c r="O595" s="502" t="s">
        <v>0</v>
      </c>
      <c r="P595" s="503"/>
      <c r="Q595" s="503"/>
      <c r="R595" s="503"/>
      <c r="S595" s="503"/>
      <c r="T595" s="503"/>
      <c r="U595" s="503"/>
      <c r="V595" s="503"/>
      <c r="W595" s="503"/>
      <c r="X595" s="503"/>
      <c r="Y595" s="503"/>
      <c r="Z595" s="503"/>
      <c r="AA595" s="503"/>
      <c r="AB595" s="503"/>
      <c r="AC595" s="503"/>
      <c r="AD595" s="503"/>
      <c r="AE595" s="503"/>
      <c r="AF595" s="504"/>
      <c r="AG595" s="530" t="s">
        <v>1</v>
      </c>
      <c r="AH595" s="531"/>
      <c r="AI595" s="531"/>
      <c r="AJ595" s="532"/>
    </row>
    <row r="596" spans="2:36" ht="31.5" customHeight="1">
      <c r="B596" s="454" t="s">
        <v>19</v>
      </c>
      <c r="C596" s="456" t="s">
        <v>2</v>
      </c>
      <c r="D596" s="457"/>
      <c r="E596" s="457"/>
      <c r="F596" s="457"/>
      <c r="G596" s="457"/>
      <c r="H596" s="457"/>
      <c r="I596" s="460" t="s">
        <v>3</v>
      </c>
      <c r="J596" s="462" t="s">
        <v>20</v>
      </c>
      <c r="K596" s="462" t="s">
        <v>4</v>
      </c>
      <c r="L596" s="469" t="s">
        <v>638</v>
      </c>
      <c r="M596" s="437" t="s">
        <v>21</v>
      </c>
      <c r="N596" s="466" t="s">
        <v>22</v>
      </c>
      <c r="O596" s="468" t="s">
        <v>33</v>
      </c>
      <c r="P596" s="380"/>
      <c r="Q596" s="379" t="s">
        <v>34</v>
      </c>
      <c r="R596" s="380"/>
      <c r="S596" s="379" t="s">
        <v>35</v>
      </c>
      <c r="T596" s="380"/>
      <c r="U596" s="379" t="s">
        <v>7</v>
      </c>
      <c r="V596" s="380"/>
      <c r="W596" s="379" t="s">
        <v>6</v>
      </c>
      <c r="X596" s="380"/>
      <c r="Y596" s="379" t="s">
        <v>36</v>
      </c>
      <c r="Z596" s="380"/>
      <c r="AA596" s="379" t="s">
        <v>5</v>
      </c>
      <c r="AB596" s="380"/>
      <c r="AC596" s="379" t="s">
        <v>8</v>
      </c>
      <c r="AD596" s="380"/>
      <c r="AE596" s="379" t="s">
        <v>9</v>
      </c>
      <c r="AF596" s="434"/>
      <c r="AG596" s="435" t="s">
        <v>10</v>
      </c>
      <c r="AH596" s="432" t="s">
        <v>11</v>
      </c>
      <c r="AI596" s="464" t="s">
        <v>12</v>
      </c>
      <c r="AJ596" s="439" t="s">
        <v>23</v>
      </c>
    </row>
    <row r="597" spans="2:36" ht="65.25" customHeight="1" thickBot="1">
      <c r="B597" s="455"/>
      <c r="C597" s="458"/>
      <c r="D597" s="459"/>
      <c r="E597" s="459"/>
      <c r="F597" s="459"/>
      <c r="G597" s="459"/>
      <c r="H597" s="459"/>
      <c r="I597" s="461"/>
      <c r="J597" s="463" t="s">
        <v>20</v>
      </c>
      <c r="K597" s="463"/>
      <c r="L597" s="470"/>
      <c r="M597" s="438"/>
      <c r="N597" s="467"/>
      <c r="O597" s="5" t="s">
        <v>24</v>
      </c>
      <c r="P597" s="69" t="s">
        <v>25</v>
      </c>
      <c r="Q597" s="6" t="s">
        <v>24</v>
      </c>
      <c r="R597" s="69" t="s">
        <v>25</v>
      </c>
      <c r="S597" s="6" t="s">
        <v>24</v>
      </c>
      <c r="T597" s="69" t="s">
        <v>25</v>
      </c>
      <c r="U597" s="6" t="s">
        <v>24</v>
      </c>
      <c r="V597" s="69" t="s">
        <v>25</v>
      </c>
      <c r="W597" s="6" t="s">
        <v>24</v>
      </c>
      <c r="X597" s="69" t="s">
        <v>25</v>
      </c>
      <c r="Y597" s="6" t="s">
        <v>24</v>
      </c>
      <c r="Z597" s="69" t="s">
        <v>25</v>
      </c>
      <c r="AA597" s="6" t="s">
        <v>24</v>
      </c>
      <c r="AB597" s="69" t="s">
        <v>26</v>
      </c>
      <c r="AC597" s="6" t="s">
        <v>24</v>
      </c>
      <c r="AD597" s="69" t="s">
        <v>26</v>
      </c>
      <c r="AE597" s="6" t="s">
        <v>24</v>
      </c>
      <c r="AF597" s="70" t="s">
        <v>26</v>
      </c>
      <c r="AG597" s="436"/>
      <c r="AH597" s="433"/>
      <c r="AI597" s="465"/>
      <c r="AJ597" s="440"/>
    </row>
    <row r="598" spans="2:36" ht="127.5" customHeight="1" thickBot="1">
      <c r="B598" s="7" t="s">
        <v>108</v>
      </c>
      <c r="C598" s="441" t="s">
        <v>137</v>
      </c>
      <c r="D598" s="442"/>
      <c r="E598" s="442"/>
      <c r="F598" s="442"/>
      <c r="G598" s="442"/>
      <c r="H598" s="443"/>
      <c r="I598" s="74" t="s">
        <v>138</v>
      </c>
      <c r="J598" s="90">
        <v>0.8</v>
      </c>
      <c r="K598" s="82">
        <v>1</v>
      </c>
      <c r="L598" s="83">
        <v>0.95</v>
      </c>
      <c r="M598" s="8"/>
      <c r="N598" s="75"/>
      <c r="O598" s="9">
        <f>+O601</f>
        <v>1061</v>
      </c>
      <c r="P598" s="10">
        <v>0</v>
      </c>
      <c r="Q598" s="10">
        <f>+Q607+Q613</f>
        <v>39041</v>
      </c>
      <c r="R598" s="10">
        <v>0</v>
      </c>
      <c r="S598" s="10">
        <v>0</v>
      </c>
      <c r="T598" s="10">
        <f aca="true" t="shared" si="13" ref="T598:Z598">T600+T606+T612</f>
        <v>0</v>
      </c>
      <c r="U598" s="10">
        <f t="shared" si="13"/>
        <v>0</v>
      </c>
      <c r="V598" s="10">
        <f t="shared" si="13"/>
        <v>0</v>
      </c>
      <c r="W598" s="10">
        <f t="shared" si="13"/>
        <v>0</v>
      </c>
      <c r="X598" s="10">
        <f t="shared" si="13"/>
        <v>0</v>
      </c>
      <c r="Y598" s="10">
        <f t="shared" si="13"/>
        <v>0</v>
      </c>
      <c r="Z598" s="10">
        <f t="shared" si="13"/>
        <v>0</v>
      </c>
      <c r="AA598" s="10">
        <v>0</v>
      </c>
      <c r="AB598" s="10">
        <f>AB600+AB606+AB612</f>
        <v>0</v>
      </c>
      <c r="AC598" s="10"/>
      <c r="AD598" s="10">
        <f>AD600+AD606+AD612</f>
        <v>0</v>
      </c>
      <c r="AE598" s="10">
        <f>+AC598+AA598+Y598+W598+U598+S598+Q598+O598</f>
        <v>40102</v>
      </c>
      <c r="AF598" s="11">
        <f>+AD598+AB598+Z598+X598+V598+T598+R598+P598</f>
        <v>0</v>
      </c>
      <c r="AG598" s="13" t="s">
        <v>117</v>
      </c>
      <c r="AH598" s="13"/>
      <c r="AI598" s="13"/>
      <c r="AJ598" s="14" t="s">
        <v>110</v>
      </c>
    </row>
    <row r="599" spans="2:36" ht="15.75" thickBot="1">
      <c r="B599" s="444"/>
      <c r="C599" s="445"/>
      <c r="D599" s="445"/>
      <c r="E599" s="445"/>
      <c r="F599" s="445"/>
      <c r="G599" s="445"/>
      <c r="H599" s="445"/>
      <c r="I599" s="445"/>
      <c r="J599" s="445"/>
      <c r="K599" s="445"/>
      <c r="L599" s="445"/>
      <c r="M599" s="445"/>
      <c r="N599" s="445"/>
      <c r="O599" s="445"/>
      <c r="P599" s="445"/>
      <c r="Q599" s="445"/>
      <c r="R599" s="445"/>
      <c r="S599" s="445"/>
      <c r="T599" s="445"/>
      <c r="U599" s="445"/>
      <c r="V599" s="445"/>
      <c r="W599" s="445"/>
      <c r="X599" s="445"/>
      <c r="Y599" s="445"/>
      <c r="Z599" s="445"/>
      <c r="AA599" s="445"/>
      <c r="AB599" s="445"/>
      <c r="AC599" s="445"/>
      <c r="AD599" s="445"/>
      <c r="AE599" s="445"/>
      <c r="AF599" s="445"/>
      <c r="AG599" s="445"/>
      <c r="AH599" s="445"/>
      <c r="AI599" s="445"/>
      <c r="AJ599" s="446"/>
    </row>
    <row r="600" spans="2:36" ht="34.5" thickBot="1">
      <c r="B600" s="15" t="s">
        <v>13</v>
      </c>
      <c r="C600" s="16" t="s">
        <v>31</v>
      </c>
      <c r="D600" s="16" t="s">
        <v>14</v>
      </c>
      <c r="E600" s="16" t="s">
        <v>27</v>
      </c>
      <c r="F600" s="17" t="s">
        <v>28</v>
      </c>
      <c r="G600" s="17" t="s">
        <v>29</v>
      </c>
      <c r="H600" s="76" t="s">
        <v>15</v>
      </c>
      <c r="I600" s="77" t="s">
        <v>32</v>
      </c>
      <c r="J600" s="102"/>
      <c r="K600" s="102"/>
      <c r="L600" s="102"/>
      <c r="M600" s="78"/>
      <c r="N600" s="79"/>
      <c r="O600" s="127"/>
      <c r="P600" s="128"/>
      <c r="Q600" s="129"/>
      <c r="R600" s="128"/>
      <c r="S600" s="129"/>
      <c r="T600" s="128"/>
      <c r="U600" s="129"/>
      <c r="V600" s="128"/>
      <c r="W600" s="129"/>
      <c r="X600" s="128"/>
      <c r="Y600" s="129"/>
      <c r="Z600" s="128"/>
      <c r="AA600" s="129"/>
      <c r="AB600" s="128"/>
      <c r="AC600" s="129"/>
      <c r="AD600" s="128"/>
      <c r="AE600" s="130"/>
      <c r="AF600" s="131"/>
      <c r="AG600" s="142"/>
      <c r="AH600" s="111"/>
      <c r="AI600" s="111"/>
      <c r="AJ600" s="112"/>
    </row>
    <row r="601" spans="2:36" ht="32.25" customHeight="1">
      <c r="B601" s="312" t="s">
        <v>141</v>
      </c>
      <c r="C601" s="350">
        <v>2012250010056</v>
      </c>
      <c r="D601" s="26"/>
      <c r="E601" s="318" t="s">
        <v>461</v>
      </c>
      <c r="F601" s="27"/>
      <c r="G601" s="28"/>
      <c r="H601" s="319" t="s">
        <v>139</v>
      </c>
      <c r="I601" s="322" t="s">
        <v>140</v>
      </c>
      <c r="J601" s="806">
        <v>1</v>
      </c>
      <c r="K601" s="806">
        <v>1</v>
      </c>
      <c r="L601" s="806">
        <v>1</v>
      </c>
      <c r="M601" s="331"/>
      <c r="N601" s="724"/>
      <c r="O601" s="384">
        <v>1061</v>
      </c>
      <c r="P601" s="139"/>
      <c r="Q601" s="726"/>
      <c r="R601" s="119"/>
      <c r="S601" s="119"/>
      <c r="T601" s="119"/>
      <c r="U601" s="119"/>
      <c r="V601" s="119"/>
      <c r="W601" s="119"/>
      <c r="X601" s="119"/>
      <c r="Y601" s="119"/>
      <c r="Z601" s="119"/>
      <c r="AA601" s="119"/>
      <c r="AB601" s="119"/>
      <c r="AC601" s="726"/>
      <c r="AD601" s="119"/>
      <c r="AE601" s="384">
        <f>+O601</f>
        <v>1061</v>
      </c>
      <c r="AF601" s="384"/>
      <c r="AG601" s="385" t="s">
        <v>117</v>
      </c>
      <c r="AH601" s="306"/>
      <c r="AI601" s="306"/>
      <c r="AJ601" s="660" t="s">
        <v>110</v>
      </c>
    </row>
    <row r="602" spans="2:36" ht="29.25" customHeight="1">
      <c r="B602" s="313"/>
      <c r="C602" s="316"/>
      <c r="D602" s="33"/>
      <c r="E602" s="280"/>
      <c r="F602" s="34"/>
      <c r="G602" s="28"/>
      <c r="H602" s="320"/>
      <c r="I602" s="323"/>
      <c r="J602" s="680"/>
      <c r="K602" s="680"/>
      <c r="L602" s="680"/>
      <c r="M602" s="331"/>
      <c r="N602" s="724"/>
      <c r="O602" s="299"/>
      <c r="P602" s="29"/>
      <c r="Q602" s="726"/>
      <c r="R602" s="31"/>
      <c r="S602" s="31"/>
      <c r="T602" s="31"/>
      <c r="U602" s="31"/>
      <c r="V602" s="31"/>
      <c r="W602" s="31"/>
      <c r="X602" s="31"/>
      <c r="Y602" s="31"/>
      <c r="Z602" s="31"/>
      <c r="AA602" s="31"/>
      <c r="AB602" s="31"/>
      <c r="AC602" s="726"/>
      <c r="AD602" s="31"/>
      <c r="AE602" s="299"/>
      <c r="AF602" s="299"/>
      <c r="AG602" s="385"/>
      <c r="AH602" s="307"/>
      <c r="AI602" s="307"/>
      <c r="AJ602" s="494"/>
    </row>
    <row r="603" spans="2:36" ht="26.25" customHeight="1">
      <c r="B603" s="313"/>
      <c r="C603" s="316"/>
      <c r="D603" s="33"/>
      <c r="E603" s="280"/>
      <c r="F603" s="35"/>
      <c r="G603" s="28"/>
      <c r="H603" s="320"/>
      <c r="I603" s="323"/>
      <c r="J603" s="680"/>
      <c r="K603" s="680"/>
      <c r="L603" s="680"/>
      <c r="M603" s="331"/>
      <c r="N603" s="724"/>
      <c r="O603" s="299"/>
      <c r="P603" s="29"/>
      <c r="Q603" s="726"/>
      <c r="R603" s="31"/>
      <c r="S603" s="31"/>
      <c r="T603" s="31"/>
      <c r="U603" s="31"/>
      <c r="V603" s="31"/>
      <c r="W603" s="31"/>
      <c r="X603" s="31"/>
      <c r="Y603" s="31"/>
      <c r="Z603" s="31"/>
      <c r="AA603" s="31"/>
      <c r="AB603" s="31"/>
      <c r="AC603" s="726"/>
      <c r="AD603" s="31"/>
      <c r="AE603" s="299"/>
      <c r="AF603" s="299"/>
      <c r="AG603" s="385"/>
      <c r="AH603" s="307"/>
      <c r="AI603" s="307"/>
      <c r="AJ603" s="494"/>
    </row>
    <row r="604" spans="2:36" ht="40.5" customHeight="1" thickBot="1">
      <c r="B604" s="314"/>
      <c r="C604" s="317"/>
      <c r="D604" s="36"/>
      <c r="E604" s="281"/>
      <c r="F604" s="37"/>
      <c r="G604" s="38"/>
      <c r="H604" s="321"/>
      <c r="I604" s="324"/>
      <c r="J604" s="681"/>
      <c r="K604" s="681"/>
      <c r="L604" s="681"/>
      <c r="M604" s="332"/>
      <c r="N604" s="725"/>
      <c r="O604" s="300"/>
      <c r="P604" s="39"/>
      <c r="Q604" s="727"/>
      <c r="R604" s="40"/>
      <c r="S604" s="40"/>
      <c r="T604" s="40"/>
      <c r="U604" s="40"/>
      <c r="V604" s="40"/>
      <c r="W604" s="40"/>
      <c r="X604" s="40"/>
      <c r="Y604" s="40"/>
      <c r="Z604" s="40"/>
      <c r="AA604" s="40"/>
      <c r="AB604" s="40"/>
      <c r="AC604" s="727"/>
      <c r="AD604" s="40"/>
      <c r="AE604" s="300"/>
      <c r="AF604" s="300"/>
      <c r="AG604" s="386"/>
      <c r="AH604" s="308"/>
      <c r="AI604" s="308"/>
      <c r="AJ604" s="495"/>
    </row>
    <row r="605" spans="2:36" ht="15.75" thickBot="1">
      <c r="B605" s="414"/>
      <c r="C605" s="415"/>
      <c r="D605" s="415"/>
      <c r="E605" s="415"/>
      <c r="F605" s="415"/>
      <c r="G605" s="415"/>
      <c r="H605" s="415"/>
      <c r="I605" s="415"/>
      <c r="J605" s="415"/>
      <c r="K605" s="415"/>
      <c r="L605" s="415"/>
      <c r="M605" s="415"/>
      <c r="N605" s="415"/>
      <c r="O605" s="415"/>
      <c r="P605" s="415"/>
      <c r="Q605" s="415"/>
      <c r="R605" s="415"/>
      <c r="S605" s="415"/>
      <c r="T605" s="415"/>
      <c r="U605" s="415"/>
      <c r="V605" s="415"/>
      <c r="W605" s="415"/>
      <c r="X605" s="415"/>
      <c r="Y605" s="415"/>
      <c r="Z605" s="415"/>
      <c r="AA605" s="415"/>
      <c r="AB605" s="415"/>
      <c r="AC605" s="415"/>
      <c r="AD605" s="415"/>
      <c r="AE605" s="415"/>
      <c r="AF605" s="415"/>
      <c r="AG605" s="415"/>
      <c r="AH605" s="415"/>
      <c r="AI605" s="415"/>
      <c r="AJ605" s="416"/>
    </row>
    <row r="606" spans="2:36" ht="34.5" thickBot="1">
      <c r="B606" s="15" t="s">
        <v>13</v>
      </c>
      <c r="C606" s="16" t="s">
        <v>31</v>
      </c>
      <c r="D606" s="16" t="s">
        <v>14</v>
      </c>
      <c r="E606" s="16" t="s">
        <v>30</v>
      </c>
      <c r="F606" s="17" t="s">
        <v>28</v>
      </c>
      <c r="G606" s="17" t="s">
        <v>29</v>
      </c>
      <c r="H606" s="76" t="s">
        <v>16</v>
      </c>
      <c r="I606" s="170" t="s">
        <v>32</v>
      </c>
      <c r="J606" s="160"/>
      <c r="K606" s="136"/>
      <c r="L606" s="136"/>
      <c r="M606" s="78"/>
      <c r="N606" s="79"/>
      <c r="O606" s="127"/>
      <c r="P606" s="128"/>
      <c r="Q606" s="129"/>
      <c r="R606" s="128"/>
      <c r="S606" s="129"/>
      <c r="T606" s="128"/>
      <c r="U606" s="129"/>
      <c r="V606" s="128"/>
      <c r="W606" s="129"/>
      <c r="X606" s="128"/>
      <c r="Y606" s="129"/>
      <c r="Z606" s="128"/>
      <c r="AA606" s="129"/>
      <c r="AB606" s="128"/>
      <c r="AC606" s="129"/>
      <c r="AD606" s="128"/>
      <c r="AE606" s="129"/>
      <c r="AF606" s="131"/>
      <c r="AG606" s="142"/>
      <c r="AH606" s="111"/>
      <c r="AI606" s="111"/>
      <c r="AJ606" s="112"/>
    </row>
    <row r="607" spans="2:36" ht="36.75" customHeight="1">
      <c r="B607" s="568" t="s">
        <v>143</v>
      </c>
      <c r="C607" s="315">
        <v>2012250010057</v>
      </c>
      <c r="D607" s="45"/>
      <c r="E607" s="318" t="s">
        <v>456</v>
      </c>
      <c r="F607" s="46"/>
      <c r="G607" s="86"/>
      <c r="H607" s="291" t="s">
        <v>142</v>
      </c>
      <c r="I607" s="291" t="s">
        <v>114</v>
      </c>
      <c r="J607" s="806">
        <v>1</v>
      </c>
      <c r="K607" s="806">
        <v>1</v>
      </c>
      <c r="L607" s="806">
        <v>1</v>
      </c>
      <c r="M607" s="292"/>
      <c r="N607" s="390"/>
      <c r="O607" s="393"/>
      <c r="P607" s="140"/>
      <c r="Q607" s="310">
        <v>4031</v>
      </c>
      <c r="R607" s="140"/>
      <c r="S607" s="140"/>
      <c r="T607" s="140"/>
      <c r="U607" s="140"/>
      <c r="V607" s="140"/>
      <c r="W607" s="140"/>
      <c r="X607" s="140"/>
      <c r="Y607" s="140"/>
      <c r="Z607" s="140"/>
      <c r="AA607" s="140"/>
      <c r="AB607" s="140"/>
      <c r="AC607" s="140"/>
      <c r="AD607" s="140"/>
      <c r="AE607" s="384">
        <f>+Q607</f>
        <v>4031</v>
      </c>
      <c r="AF607" s="384"/>
      <c r="AG607" s="385" t="s">
        <v>117</v>
      </c>
      <c r="AH607" s="306"/>
      <c r="AI607" s="387"/>
      <c r="AJ607" s="660" t="s">
        <v>110</v>
      </c>
    </row>
    <row r="608" spans="2:36" ht="33" customHeight="1">
      <c r="B608" s="568"/>
      <c r="C608" s="316"/>
      <c r="D608" s="45"/>
      <c r="E608" s="280"/>
      <c r="F608" s="46"/>
      <c r="G608" s="86"/>
      <c r="H608" s="289"/>
      <c r="I608" s="289"/>
      <c r="J608" s="680"/>
      <c r="K608" s="680"/>
      <c r="L608" s="680"/>
      <c r="M608" s="293"/>
      <c r="N608" s="391"/>
      <c r="O608" s="393"/>
      <c r="P608" s="32"/>
      <c r="Q608" s="310"/>
      <c r="R608" s="32"/>
      <c r="S608" s="32"/>
      <c r="T608" s="32"/>
      <c r="U608" s="32"/>
      <c r="V608" s="32"/>
      <c r="W608" s="32"/>
      <c r="X608" s="32"/>
      <c r="Y608" s="32"/>
      <c r="Z608" s="32"/>
      <c r="AA608" s="32"/>
      <c r="AB608" s="32"/>
      <c r="AC608" s="32"/>
      <c r="AD608" s="32"/>
      <c r="AE608" s="299"/>
      <c r="AF608" s="299"/>
      <c r="AG608" s="385"/>
      <c r="AH608" s="307"/>
      <c r="AI608" s="388"/>
      <c r="AJ608" s="494"/>
    </row>
    <row r="609" spans="2:36" ht="19.5" customHeight="1">
      <c r="B609" s="568"/>
      <c r="C609" s="316"/>
      <c r="D609" s="45"/>
      <c r="E609" s="280"/>
      <c r="F609" s="47"/>
      <c r="G609" s="86"/>
      <c r="H609" s="289"/>
      <c r="I609" s="289"/>
      <c r="J609" s="680"/>
      <c r="K609" s="680"/>
      <c r="L609" s="680"/>
      <c r="M609" s="293"/>
      <c r="N609" s="391"/>
      <c r="O609" s="393"/>
      <c r="P609" s="32"/>
      <c r="Q609" s="310"/>
      <c r="R609" s="32"/>
      <c r="S609" s="32"/>
      <c r="T609" s="32"/>
      <c r="U609" s="32"/>
      <c r="V609" s="32"/>
      <c r="W609" s="32"/>
      <c r="X609" s="32"/>
      <c r="Y609" s="32"/>
      <c r="Z609" s="32"/>
      <c r="AA609" s="32"/>
      <c r="AB609" s="32"/>
      <c r="AC609" s="32"/>
      <c r="AD609" s="32"/>
      <c r="AE609" s="299"/>
      <c r="AF609" s="299"/>
      <c r="AG609" s="385"/>
      <c r="AH609" s="307"/>
      <c r="AI609" s="388"/>
      <c r="AJ609" s="494"/>
    </row>
    <row r="610" spans="2:36" ht="36.75" customHeight="1" thickBot="1">
      <c r="B610" s="569"/>
      <c r="C610" s="317"/>
      <c r="D610" s="48"/>
      <c r="E610" s="281"/>
      <c r="F610" s="49"/>
      <c r="G610" s="87"/>
      <c r="H610" s="290"/>
      <c r="I610" s="290"/>
      <c r="J610" s="681"/>
      <c r="K610" s="681"/>
      <c r="L610" s="681"/>
      <c r="M610" s="294"/>
      <c r="N610" s="392"/>
      <c r="O610" s="394"/>
      <c r="P610" s="41"/>
      <c r="Q610" s="311"/>
      <c r="R610" s="41"/>
      <c r="S610" s="41"/>
      <c r="T610" s="41"/>
      <c r="U610" s="41"/>
      <c r="V610" s="41"/>
      <c r="W610" s="41"/>
      <c r="X610" s="41"/>
      <c r="Y610" s="41"/>
      <c r="Z610" s="41"/>
      <c r="AA610" s="41"/>
      <c r="AB610" s="41"/>
      <c r="AC610" s="41"/>
      <c r="AD610" s="41"/>
      <c r="AE610" s="300"/>
      <c r="AF610" s="300"/>
      <c r="AG610" s="386"/>
      <c r="AH610" s="308"/>
      <c r="AI610" s="389"/>
      <c r="AJ610" s="495"/>
    </row>
    <row r="611" spans="2:36" ht="15.75" thickBot="1">
      <c r="B611" s="414"/>
      <c r="C611" s="415"/>
      <c r="D611" s="415"/>
      <c r="E611" s="415"/>
      <c r="F611" s="415"/>
      <c r="G611" s="415"/>
      <c r="H611" s="415"/>
      <c r="I611" s="415"/>
      <c r="J611" s="415"/>
      <c r="K611" s="415"/>
      <c r="L611" s="415"/>
      <c r="M611" s="415"/>
      <c r="N611" s="415"/>
      <c r="O611" s="415"/>
      <c r="P611" s="415"/>
      <c r="Q611" s="415"/>
      <c r="R611" s="415"/>
      <c r="S611" s="415"/>
      <c r="T611" s="415"/>
      <c r="U611" s="415"/>
      <c r="V611" s="415"/>
      <c r="W611" s="415"/>
      <c r="X611" s="415"/>
      <c r="Y611" s="415"/>
      <c r="Z611" s="415"/>
      <c r="AA611" s="415"/>
      <c r="AB611" s="415"/>
      <c r="AC611" s="415"/>
      <c r="AD611" s="415"/>
      <c r="AE611" s="415"/>
      <c r="AF611" s="415"/>
      <c r="AG611" s="415"/>
      <c r="AH611" s="415"/>
      <c r="AI611" s="415"/>
      <c r="AJ611" s="416"/>
    </row>
    <row r="612" spans="2:36" ht="34.5" thickBot="1">
      <c r="B612" s="15" t="s">
        <v>13</v>
      </c>
      <c r="C612" s="16" t="s">
        <v>31</v>
      </c>
      <c r="D612" s="16" t="s">
        <v>14</v>
      </c>
      <c r="E612" s="16" t="s">
        <v>30</v>
      </c>
      <c r="F612" s="17" t="s">
        <v>28</v>
      </c>
      <c r="G612" s="17" t="s">
        <v>29</v>
      </c>
      <c r="H612" s="76" t="s">
        <v>17</v>
      </c>
      <c r="I612" s="77" t="s">
        <v>32</v>
      </c>
      <c r="J612" s="103"/>
      <c r="K612" s="103"/>
      <c r="L612" s="103"/>
      <c r="M612" s="43"/>
      <c r="N612" s="44"/>
      <c r="O612" s="19"/>
      <c r="P612" s="20"/>
      <c r="Q612" s="21"/>
      <c r="R612" s="20"/>
      <c r="S612" s="21"/>
      <c r="T612" s="20"/>
      <c r="U612" s="21"/>
      <c r="V612" s="20"/>
      <c r="W612" s="21"/>
      <c r="X612" s="20"/>
      <c r="Y612" s="21"/>
      <c r="Z612" s="20"/>
      <c r="AA612" s="21"/>
      <c r="AB612" s="20"/>
      <c r="AC612" s="21"/>
      <c r="AD612" s="20"/>
      <c r="AE612" s="21"/>
      <c r="AF612" s="20"/>
      <c r="AG612" s="23"/>
      <c r="AH612" s="24"/>
      <c r="AI612" s="24"/>
      <c r="AJ612" s="25"/>
    </row>
    <row r="613" spans="2:36" ht="44.25" customHeight="1">
      <c r="B613" s="312" t="s">
        <v>145</v>
      </c>
      <c r="C613" s="350">
        <v>2012250010058</v>
      </c>
      <c r="D613" s="26"/>
      <c r="E613" s="318" t="s">
        <v>461</v>
      </c>
      <c r="F613" s="53"/>
      <c r="G613" s="54"/>
      <c r="H613" s="550" t="s">
        <v>144</v>
      </c>
      <c r="I613" s="553" t="s">
        <v>140</v>
      </c>
      <c r="J613" s="807">
        <v>1</v>
      </c>
      <c r="K613" s="807">
        <v>1</v>
      </c>
      <c r="L613" s="807">
        <v>1</v>
      </c>
      <c r="M613" s="547"/>
      <c r="N613" s="562"/>
      <c r="O613" s="55"/>
      <c r="P613" s="56"/>
      <c r="Q613" s="362">
        <v>35010</v>
      </c>
      <c r="R613" s="56"/>
      <c r="S613" s="56"/>
      <c r="T613" s="56"/>
      <c r="U613" s="56"/>
      <c r="V613" s="56"/>
      <c r="W613" s="56"/>
      <c r="X613" s="56"/>
      <c r="Y613" s="56"/>
      <c r="Z613" s="56"/>
      <c r="AA613" s="56"/>
      <c r="AB613" s="56"/>
      <c r="AC613" s="381"/>
      <c r="AD613" s="32"/>
      <c r="AE613" s="299">
        <f>+Q613</f>
        <v>35010</v>
      </c>
      <c r="AF613" s="299"/>
      <c r="AG613" s="403" t="s">
        <v>117</v>
      </c>
      <c r="AH613" s="388"/>
      <c r="AI613" s="388"/>
      <c r="AJ613" s="494" t="s">
        <v>110</v>
      </c>
    </row>
    <row r="614" spans="2:36" ht="31.5" customHeight="1">
      <c r="B614" s="313"/>
      <c r="C614" s="316"/>
      <c r="D614" s="33"/>
      <c r="E614" s="280"/>
      <c r="F614" s="58"/>
      <c r="G614" s="28"/>
      <c r="H614" s="551"/>
      <c r="I614" s="554"/>
      <c r="J614" s="808"/>
      <c r="K614" s="808"/>
      <c r="L614" s="808"/>
      <c r="M614" s="548"/>
      <c r="N614" s="563"/>
      <c r="O614" s="59"/>
      <c r="P614" s="60"/>
      <c r="Q614" s="363"/>
      <c r="R614" s="60"/>
      <c r="S614" s="60"/>
      <c r="T614" s="60"/>
      <c r="U614" s="60"/>
      <c r="V614" s="60"/>
      <c r="W614" s="60"/>
      <c r="X614" s="60"/>
      <c r="Y614" s="60"/>
      <c r="Z614" s="60"/>
      <c r="AA614" s="60"/>
      <c r="AB614" s="60"/>
      <c r="AC614" s="310"/>
      <c r="AD614" s="32"/>
      <c r="AE614" s="668"/>
      <c r="AF614" s="668"/>
      <c r="AG614" s="385"/>
      <c r="AH614" s="388"/>
      <c r="AI614" s="388"/>
      <c r="AJ614" s="494"/>
    </row>
    <row r="615" spans="2:36" ht="55.5" customHeight="1" thickBot="1">
      <c r="B615" s="314"/>
      <c r="C615" s="317"/>
      <c r="D615" s="36"/>
      <c r="E615" s="281"/>
      <c r="F615" s="62"/>
      <c r="G615" s="38"/>
      <c r="H615" s="552"/>
      <c r="I615" s="555"/>
      <c r="J615" s="809"/>
      <c r="K615" s="809"/>
      <c r="L615" s="809"/>
      <c r="M615" s="549"/>
      <c r="N615" s="564"/>
      <c r="O615" s="50"/>
      <c r="P615" s="41"/>
      <c r="Q615" s="364"/>
      <c r="R615" s="41"/>
      <c r="S615" s="41"/>
      <c r="T615" s="41"/>
      <c r="U615" s="41"/>
      <c r="V615" s="41"/>
      <c r="W615" s="41"/>
      <c r="X615" s="41"/>
      <c r="Y615" s="41"/>
      <c r="Z615" s="41"/>
      <c r="AA615" s="41"/>
      <c r="AB615" s="41"/>
      <c r="AC615" s="311"/>
      <c r="AD615" s="41"/>
      <c r="AE615" s="669"/>
      <c r="AF615" s="669"/>
      <c r="AG615" s="715"/>
      <c r="AH615" s="389"/>
      <c r="AI615" s="389"/>
      <c r="AJ615" s="495"/>
    </row>
    <row r="616" ht="15"/>
    <row r="617" ht="15"/>
    <row r="618" ht="15"/>
    <row r="619" ht="15"/>
    <row r="620" ht="15"/>
    <row r="621" ht="15"/>
    <row r="622" spans="2:33" s="141" customFormat="1" ht="15">
      <c r="B622" s="63"/>
      <c r="C622" s="63"/>
      <c r="H622" s="64"/>
      <c r="I622" s="64"/>
      <c r="J622" s="64"/>
      <c r="AG622" s="65"/>
    </row>
    <row r="623" ht="15"/>
    <row r="624" ht="15"/>
    <row r="625" ht="15"/>
    <row r="626" ht="15"/>
    <row r="627" ht="15.75" thickBot="1"/>
    <row r="628" spans="2:36" ht="15">
      <c r="B628" s="352" t="s">
        <v>37</v>
      </c>
      <c r="C628" s="353"/>
      <c r="D628" s="353"/>
      <c r="E628" s="353"/>
      <c r="F628" s="353"/>
      <c r="G628" s="353"/>
      <c r="H628" s="353"/>
      <c r="I628" s="353"/>
      <c r="J628" s="353"/>
      <c r="K628" s="353"/>
      <c r="L628" s="353"/>
      <c r="M628" s="353"/>
      <c r="N628" s="353"/>
      <c r="O628" s="353"/>
      <c r="P628" s="353"/>
      <c r="Q628" s="353"/>
      <c r="R628" s="353"/>
      <c r="S628" s="353"/>
      <c r="T628" s="353"/>
      <c r="U628" s="353"/>
      <c r="V628" s="353"/>
      <c r="W628" s="353"/>
      <c r="X628" s="353"/>
      <c r="Y628" s="353"/>
      <c r="Z628" s="353"/>
      <c r="AA628" s="353"/>
      <c r="AB628" s="353"/>
      <c r="AC628" s="353"/>
      <c r="AD628" s="353"/>
      <c r="AE628" s="353"/>
      <c r="AF628" s="353"/>
      <c r="AG628" s="353"/>
      <c r="AH628" s="353"/>
      <c r="AI628" s="353"/>
      <c r="AJ628" s="354"/>
    </row>
    <row r="629" spans="2:36" ht="15.75" thickBot="1">
      <c r="B629" s="355" t="s">
        <v>636</v>
      </c>
      <c r="C629" s="356"/>
      <c r="D629" s="356"/>
      <c r="E629" s="356"/>
      <c r="F629" s="356"/>
      <c r="G629" s="356"/>
      <c r="H629" s="356"/>
      <c r="I629" s="356"/>
      <c r="J629" s="356"/>
      <c r="K629" s="356"/>
      <c r="L629" s="356"/>
      <c r="M629" s="356"/>
      <c r="N629" s="356"/>
      <c r="O629" s="356"/>
      <c r="P629" s="356"/>
      <c r="Q629" s="356"/>
      <c r="R629" s="356"/>
      <c r="S629" s="356"/>
      <c r="T629" s="356"/>
      <c r="U629" s="356"/>
      <c r="V629" s="356"/>
      <c r="W629" s="356"/>
      <c r="X629" s="356"/>
      <c r="Y629" s="356"/>
      <c r="Z629" s="356"/>
      <c r="AA629" s="356"/>
      <c r="AB629" s="356"/>
      <c r="AC629" s="356"/>
      <c r="AD629" s="356"/>
      <c r="AE629" s="356"/>
      <c r="AF629" s="356"/>
      <c r="AG629" s="356"/>
      <c r="AH629" s="356"/>
      <c r="AI629" s="356"/>
      <c r="AJ629" s="357"/>
    </row>
    <row r="630" spans="2:36" ht="15">
      <c r="B630" s="527" t="s">
        <v>38</v>
      </c>
      <c r="C630" s="528"/>
      <c r="D630" s="528"/>
      <c r="E630" s="528"/>
      <c r="F630" s="528"/>
      <c r="G630" s="528"/>
      <c r="H630" s="529"/>
      <c r="I630" s="520" t="s">
        <v>91</v>
      </c>
      <c r="J630" s="521"/>
      <c r="K630" s="521"/>
      <c r="L630" s="521"/>
      <c r="M630" s="521"/>
      <c r="N630" s="521"/>
      <c r="O630" s="521"/>
      <c r="P630" s="521"/>
      <c r="Q630" s="521"/>
      <c r="R630" s="521"/>
      <c r="S630" s="521"/>
      <c r="T630" s="522"/>
      <c r="U630" s="520" t="s">
        <v>18</v>
      </c>
      <c r="V630" s="523"/>
      <c r="W630" s="523"/>
      <c r="X630" s="523"/>
      <c r="Y630" s="523"/>
      <c r="Z630" s="523"/>
      <c r="AA630" s="523"/>
      <c r="AB630" s="523"/>
      <c r="AC630" s="523"/>
      <c r="AD630" s="523"/>
      <c r="AE630" s="523"/>
      <c r="AF630" s="523"/>
      <c r="AG630" s="523"/>
      <c r="AH630" s="523"/>
      <c r="AI630" s="523"/>
      <c r="AJ630" s="524"/>
    </row>
    <row r="631" spans="2:36" ht="43.5" customHeight="1" thickBot="1">
      <c r="B631" s="497" t="s">
        <v>146</v>
      </c>
      <c r="C631" s="498"/>
      <c r="D631" s="499"/>
      <c r="E631" s="4"/>
      <c r="F631" s="500" t="s">
        <v>92</v>
      </c>
      <c r="G631" s="500"/>
      <c r="H631" s="500"/>
      <c r="I631" s="500"/>
      <c r="J631" s="500"/>
      <c r="K631" s="500"/>
      <c r="L631" s="500"/>
      <c r="M631" s="500"/>
      <c r="N631" s="501"/>
      <c r="O631" s="502" t="s">
        <v>0</v>
      </c>
      <c r="P631" s="503"/>
      <c r="Q631" s="503"/>
      <c r="R631" s="503"/>
      <c r="S631" s="503"/>
      <c r="T631" s="503"/>
      <c r="U631" s="503"/>
      <c r="V631" s="503"/>
      <c r="W631" s="503"/>
      <c r="X631" s="503"/>
      <c r="Y631" s="503"/>
      <c r="Z631" s="503"/>
      <c r="AA631" s="503"/>
      <c r="AB631" s="503"/>
      <c r="AC631" s="503"/>
      <c r="AD631" s="503"/>
      <c r="AE631" s="503"/>
      <c r="AF631" s="504"/>
      <c r="AG631" s="530" t="s">
        <v>1</v>
      </c>
      <c r="AH631" s="531"/>
      <c r="AI631" s="531"/>
      <c r="AJ631" s="532"/>
    </row>
    <row r="632" spans="2:36" ht="34.5" customHeight="1">
      <c r="B632" s="454" t="s">
        <v>19</v>
      </c>
      <c r="C632" s="456" t="s">
        <v>2</v>
      </c>
      <c r="D632" s="457"/>
      <c r="E632" s="457"/>
      <c r="F632" s="457"/>
      <c r="G632" s="457"/>
      <c r="H632" s="457"/>
      <c r="I632" s="460" t="s">
        <v>3</v>
      </c>
      <c r="J632" s="462" t="s">
        <v>20</v>
      </c>
      <c r="K632" s="462" t="s">
        <v>4</v>
      </c>
      <c r="L632" s="469" t="s">
        <v>638</v>
      </c>
      <c r="M632" s="437" t="s">
        <v>21</v>
      </c>
      <c r="N632" s="466" t="s">
        <v>22</v>
      </c>
      <c r="O632" s="468" t="s">
        <v>33</v>
      </c>
      <c r="P632" s="380"/>
      <c r="Q632" s="379" t="s">
        <v>34</v>
      </c>
      <c r="R632" s="380"/>
      <c r="S632" s="379" t="s">
        <v>35</v>
      </c>
      <c r="T632" s="380"/>
      <c r="U632" s="379" t="s">
        <v>7</v>
      </c>
      <c r="V632" s="380"/>
      <c r="W632" s="379" t="s">
        <v>6</v>
      </c>
      <c r="X632" s="380"/>
      <c r="Y632" s="379" t="s">
        <v>36</v>
      </c>
      <c r="Z632" s="380"/>
      <c r="AA632" s="379" t="s">
        <v>5</v>
      </c>
      <c r="AB632" s="380"/>
      <c r="AC632" s="379" t="s">
        <v>8</v>
      </c>
      <c r="AD632" s="380"/>
      <c r="AE632" s="379" t="s">
        <v>9</v>
      </c>
      <c r="AF632" s="434"/>
      <c r="AG632" s="435" t="s">
        <v>10</v>
      </c>
      <c r="AH632" s="432" t="s">
        <v>11</v>
      </c>
      <c r="AI632" s="464" t="s">
        <v>12</v>
      </c>
      <c r="AJ632" s="439" t="s">
        <v>23</v>
      </c>
    </row>
    <row r="633" spans="2:36" ht="88.5" customHeight="1" thickBot="1">
      <c r="B633" s="455"/>
      <c r="C633" s="458"/>
      <c r="D633" s="459"/>
      <c r="E633" s="459"/>
      <c r="F633" s="459"/>
      <c r="G633" s="459"/>
      <c r="H633" s="459"/>
      <c r="I633" s="461"/>
      <c r="J633" s="463" t="s">
        <v>20</v>
      </c>
      <c r="K633" s="463"/>
      <c r="L633" s="470"/>
      <c r="M633" s="438"/>
      <c r="N633" s="467"/>
      <c r="O633" s="5" t="s">
        <v>24</v>
      </c>
      <c r="P633" s="69" t="s">
        <v>25</v>
      </c>
      <c r="Q633" s="6" t="s">
        <v>24</v>
      </c>
      <c r="R633" s="69" t="s">
        <v>25</v>
      </c>
      <c r="S633" s="6" t="s">
        <v>24</v>
      </c>
      <c r="T633" s="69" t="s">
        <v>25</v>
      </c>
      <c r="U633" s="6" t="s">
        <v>24</v>
      </c>
      <c r="V633" s="69" t="s">
        <v>25</v>
      </c>
      <c r="W633" s="6" t="s">
        <v>24</v>
      </c>
      <c r="X633" s="69" t="s">
        <v>25</v>
      </c>
      <c r="Y633" s="6" t="s">
        <v>24</v>
      </c>
      <c r="Z633" s="69" t="s">
        <v>25</v>
      </c>
      <c r="AA633" s="6" t="s">
        <v>24</v>
      </c>
      <c r="AB633" s="69" t="s">
        <v>26</v>
      </c>
      <c r="AC633" s="6" t="s">
        <v>24</v>
      </c>
      <c r="AD633" s="69" t="s">
        <v>26</v>
      </c>
      <c r="AE633" s="6" t="s">
        <v>24</v>
      </c>
      <c r="AF633" s="70" t="s">
        <v>26</v>
      </c>
      <c r="AG633" s="436"/>
      <c r="AH633" s="433"/>
      <c r="AI633" s="465"/>
      <c r="AJ633" s="440"/>
    </row>
    <row r="634" spans="2:36" ht="130.5" customHeight="1" thickBot="1">
      <c r="B634" s="7" t="s">
        <v>149</v>
      </c>
      <c r="C634" s="441" t="s">
        <v>147</v>
      </c>
      <c r="D634" s="442"/>
      <c r="E634" s="442"/>
      <c r="F634" s="442"/>
      <c r="G634" s="442"/>
      <c r="H634" s="443"/>
      <c r="I634" s="74" t="s">
        <v>148</v>
      </c>
      <c r="J634" s="90">
        <v>0.8</v>
      </c>
      <c r="K634" s="82">
        <v>0.9</v>
      </c>
      <c r="L634" s="97">
        <v>0.88</v>
      </c>
      <c r="M634" s="8"/>
      <c r="N634" s="75"/>
      <c r="O634" s="9">
        <f>+O637</f>
        <v>1000</v>
      </c>
      <c r="P634" s="10">
        <v>0</v>
      </c>
      <c r="Q634" s="10"/>
      <c r="R634" s="10">
        <v>0</v>
      </c>
      <c r="S634" s="10">
        <v>0</v>
      </c>
      <c r="T634" s="10">
        <f aca="true" t="shared" si="14" ref="T634:Z634">T636+T642+T648</f>
        <v>0</v>
      </c>
      <c r="U634" s="10">
        <f t="shared" si="14"/>
        <v>0</v>
      </c>
      <c r="V634" s="10">
        <f t="shared" si="14"/>
        <v>0</v>
      </c>
      <c r="W634" s="10">
        <f t="shared" si="14"/>
        <v>0</v>
      </c>
      <c r="X634" s="10">
        <f t="shared" si="14"/>
        <v>0</v>
      </c>
      <c r="Y634" s="10">
        <f t="shared" si="14"/>
        <v>0</v>
      </c>
      <c r="Z634" s="10">
        <f t="shared" si="14"/>
        <v>0</v>
      </c>
      <c r="AA634" s="10">
        <v>0</v>
      </c>
      <c r="AB634" s="10">
        <f>AB636+AB642+AB648</f>
        <v>0</v>
      </c>
      <c r="AC634" s="10"/>
      <c r="AD634" s="10">
        <f>AD636+AD642+AD648</f>
        <v>0</v>
      </c>
      <c r="AE634" s="10">
        <f>+AC634+AA634+Y634+W634+U634+S634+Q634+O634</f>
        <v>1000</v>
      </c>
      <c r="AF634" s="11">
        <f>+AD634+AB634+Z634+X634+V634+T634+R634+P634</f>
        <v>0</v>
      </c>
      <c r="AG634" s="13" t="s">
        <v>117</v>
      </c>
      <c r="AH634" s="13"/>
      <c r="AI634" s="13"/>
      <c r="AJ634" s="14" t="s">
        <v>110</v>
      </c>
    </row>
    <row r="635" spans="2:36" ht="15.75" thickBot="1">
      <c r="B635" s="444"/>
      <c r="C635" s="445"/>
      <c r="D635" s="445"/>
      <c r="E635" s="445"/>
      <c r="F635" s="445"/>
      <c r="G635" s="445"/>
      <c r="H635" s="445"/>
      <c r="I635" s="445"/>
      <c r="J635" s="445"/>
      <c r="K635" s="445"/>
      <c r="L635" s="445"/>
      <c r="M635" s="445"/>
      <c r="N635" s="445"/>
      <c r="O635" s="445"/>
      <c r="P635" s="445"/>
      <c r="Q635" s="445"/>
      <c r="R635" s="445"/>
      <c r="S635" s="445"/>
      <c r="T635" s="445"/>
      <c r="U635" s="445"/>
      <c r="V635" s="445"/>
      <c r="W635" s="445"/>
      <c r="X635" s="445"/>
      <c r="Y635" s="445"/>
      <c r="Z635" s="445"/>
      <c r="AA635" s="445"/>
      <c r="AB635" s="445"/>
      <c r="AC635" s="445"/>
      <c r="AD635" s="445"/>
      <c r="AE635" s="445"/>
      <c r="AF635" s="445"/>
      <c r="AG635" s="445"/>
      <c r="AH635" s="445"/>
      <c r="AI635" s="445"/>
      <c r="AJ635" s="446"/>
    </row>
    <row r="636" spans="2:36" ht="34.5" thickBot="1">
      <c r="B636" s="15" t="s">
        <v>13</v>
      </c>
      <c r="C636" s="16" t="s">
        <v>31</v>
      </c>
      <c r="D636" s="16" t="s">
        <v>14</v>
      </c>
      <c r="E636" s="16" t="s">
        <v>27</v>
      </c>
      <c r="F636" s="17" t="s">
        <v>28</v>
      </c>
      <c r="G636" s="213" t="s">
        <v>29</v>
      </c>
      <c r="H636" s="221" t="s">
        <v>15</v>
      </c>
      <c r="I636" s="77" t="s">
        <v>32</v>
      </c>
      <c r="J636" s="105"/>
      <c r="K636" s="105"/>
      <c r="L636" s="105"/>
      <c r="M636" s="78"/>
      <c r="N636" s="79"/>
      <c r="O636" s="127"/>
      <c r="P636" s="128"/>
      <c r="Q636" s="129"/>
      <c r="R636" s="128"/>
      <c r="S636" s="129"/>
      <c r="T636" s="128"/>
      <c r="U636" s="129"/>
      <c r="V636" s="128"/>
      <c r="W636" s="129"/>
      <c r="X636" s="128"/>
      <c r="Y636" s="129"/>
      <c r="Z636" s="128"/>
      <c r="AA636" s="129"/>
      <c r="AB636" s="128"/>
      <c r="AC636" s="129"/>
      <c r="AD636" s="128"/>
      <c r="AE636" s="130"/>
      <c r="AF636" s="131"/>
      <c r="AG636" s="142"/>
      <c r="AH636" s="111"/>
      <c r="AI636" s="111"/>
      <c r="AJ636" s="112"/>
    </row>
    <row r="637" spans="2:36" ht="28.5" customHeight="1">
      <c r="B637" s="312" t="s">
        <v>152</v>
      </c>
      <c r="C637" s="350">
        <v>2012250010059</v>
      </c>
      <c r="D637" s="26"/>
      <c r="E637" s="318" t="s">
        <v>101</v>
      </c>
      <c r="F637" s="27"/>
      <c r="G637" s="28"/>
      <c r="H637" s="319" t="s">
        <v>150</v>
      </c>
      <c r="I637" s="322" t="s">
        <v>151</v>
      </c>
      <c r="J637" s="721">
        <v>0.85</v>
      </c>
      <c r="K637" s="718">
        <v>1</v>
      </c>
      <c r="L637" s="718">
        <v>0.96</v>
      </c>
      <c r="M637" s="331"/>
      <c r="N637" s="724"/>
      <c r="O637" s="384">
        <v>1000</v>
      </c>
      <c r="P637" s="139"/>
      <c r="Q637" s="726"/>
      <c r="R637" s="119"/>
      <c r="S637" s="119"/>
      <c r="T637" s="119"/>
      <c r="U637" s="119"/>
      <c r="V637" s="119"/>
      <c r="W637" s="119"/>
      <c r="X637" s="119"/>
      <c r="Y637" s="119"/>
      <c r="Z637" s="119"/>
      <c r="AA637" s="119"/>
      <c r="AB637" s="119"/>
      <c r="AC637" s="726"/>
      <c r="AD637" s="119"/>
      <c r="AE637" s="384">
        <f>+O637</f>
        <v>1000</v>
      </c>
      <c r="AF637" s="384"/>
      <c r="AG637" s="385" t="s">
        <v>117</v>
      </c>
      <c r="AH637" s="306"/>
      <c r="AI637" s="306"/>
      <c r="AJ637" s="660" t="s">
        <v>110</v>
      </c>
    </row>
    <row r="638" spans="2:36" ht="24" customHeight="1">
      <c r="B638" s="313"/>
      <c r="C638" s="316"/>
      <c r="D638" s="33"/>
      <c r="E638" s="280"/>
      <c r="F638" s="34"/>
      <c r="G638" s="28"/>
      <c r="H638" s="320"/>
      <c r="I638" s="323"/>
      <c r="J638" s="722"/>
      <c r="K638" s="719"/>
      <c r="L638" s="719"/>
      <c r="M638" s="331"/>
      <c r="N638" s="724"/>
      <c r="O638" s="299"/>
      <c r="P638" s="29"/>
      <c r="Q638" s="726"/>
      <c r="R638" s="31"/>
      <c r="S638" s="31"/>
      <c r="T638" s="31"/>
      <c r="U638" s="31"/>
      <c r="V638" s="31"/>
      <c r="W638" s="31"/>
      <c r="X638" s="31"/>
      <c r="Y638" s="31"/>
      <c r="Z638" s="31"/>
      <c r="AA638" s="31"/>
      <c r="AB638" s="31"/>
      <c r="AC638" s="726"/>
      <c r="AD638" s="31"/>
      <c r="AE638" s="299"/>
      <c r="AF638" s="299"/>
      <c r="AG638" s="385"/>
      <c r="AH638" s="307"/>
      <c r="AI638" s="307"/>
      <c r="AJ638" s="494"/>
    </row>
    <row r="639" spans="2:36" ht="22.5" customHeight="1">
      <c r="B639" s="313"/>
      <c r="C639" s="316"/>
      <c r="D639" s="33"/>
      <c r="E639" s="280"/>
      <c r="F639" s="35"/>
      <c r="G639" s="28"/>
      <c r="H639" s="320"/>
      <c r="I639" s="323"/>
      <c r="J639" s="722"/>
      <c r="K639" s="719"/>
      <c r="L639" s="719"/>
      <c r="M639" s="331"/>
      <c r="N639" s="724"/>
      <c r="O639" s="299"/>
      <c r="P639" s="29"/>
      <c r="Q639" s="726"/>
      <c r="R639" s="31"/>
      <c r="S639" s="31"/>
      <c r="T639" s="31"/>
      <c r="U639" s="31"/>
      <c r="V639" s="31"/>
      <c r="W639" s="31"/>
      <c r="X639" s="31"/>
      <c r="Y639" s="31"/>
      <c r="Z639" s="31"/>
      <c r="AA639" s="31"/>
      <c r="AB639" s="31"/>
      <c r="AC639" s="726"/>
      <c r="AD639" s="31"/>
      <c r="AE639" s="299"/>
      <c r="AF639" s="299"/>
      <c r="AG639" s="385"/>
      <c r="AH639" s="307"/>
      <c r="AI639" s="307"/>
      <c r="AJ639" s="494"/>
    </row>
    <row r="640" spans="2:36" ht="55.5" customHeight="1" thickBot="1">
      <c r="B640" s="314"/>
      <c r="C640" s="317"/>
      <c r="D640" s="36"/>
      <c r="E640" s="281"/>
      <c r="F640" s="37"/>
      <c r="G640" s="38"/>
      <c r="H640" s="321"/>
      <c r="I640" s="324"/>
      <c r="J640" s="723"/>
      <c r="K640" s="720"/>
      <c r="L640" s="720"/>
      <c r="M640" s="332"/>
      <c r="N640" s="725"/>
      <c r="O640" s="300"/>
      <c r="P640" s="39"/>
      <c r="Q640" s="727"/>
      <c r="R640" s="40"/>
      <c r="S640" s="40"/>
      <c r="T640" s="40"/>
      <c r="U640" s="40"/>
      <c r="V640" s="40"/>
      <c r="W640" s="40"/>
      <c r="X640" s="40"/>
      <c r="Y640" s="40"/>
      <c r="Z640" s="40"/>
      <c r="AA640" s="40"/>
      <c r="AB640" s="40"/>
      <c r="AC640" s="727"/>
      <c r="AD640" s="40"/>
      <c r="AE640" s="300"/>
      <c r="AF640" s="300"/>
      <c r="AG640" s="386"/>
      <c r="AH640" s="308"/>
      <c r="AI640" s="308"/>
      <c r="AJ640" s="495"/>
    </row>
    <row r="641" spans="2:36" ht="15.75" thickBot="1">
      <c r="B641" s="414"/>
      <c r="C641" s="415"/>
      <c r="D641" s="415"/>
      <c r="E641" s="415"/>
      <c r="F641" s="415"/>
      <c r="G641" s="415"/>
      <c r="H641" s="415"/>
      <c r="I641" s="415"/>
      <c r="J641" s="415"/>
      <c r="K641" s="415"/>
      <c r="L641" s="415"/>
      <c r="M641" s="415"/>
      <c r="N641" s="415"/>
      <c r="O641" s="415"/>
      <c r="P641" s="415"/>
      <c r="Q641" s="415"/>
      <c r="R641" s="415"/>
      <c r="S641" s="415"/>
      <c r="T641" s="415"/>
      <c r="U641" s="415"/>
      <c r="V641" s="415"/>
      <c r="W641" s="415"/>
      <c r="X641" s="415"/>
      <c r="Y641" s="415"/>
      <c r="Z641" s="415"/>
      <c r="AA641" s="415"/>
      <c r="AB641" s="415"/>
      <c r="AC641" s="415"/>
      <c r="AD641" s="415"/>
      <c r="AE641" s="415"/>
      <c r="AF641" s="415"/>
      <c r="AG641" s="415"/>
      <c r="AH641" s="415"/>
      <c r="AI641" s="415"/>
      <c r="AJ641" s="416"/>
    </row>
    <row r="642" spans="2:36" ht="34.5" thickBot="1">
      <c r="B642" s="15" t="s">
        <v>13</v>
      </c>
      <c r="C642" s="16" t="s">
        <v>31</v>
      </c>
      <c r="D642" s="16" t="s">
        <v>14</v>
      </c>
      <c r="E642" s="16" t="s">
        <v>30</v>
      </c>
      <c r="F642" s="17" t="s">
        <v>28</v>
      </c>
      <c r="G642" s="17" t="s">
        <v>29</v>
      </c>
      <c r="H642" s="76" t="s">
        <v>16</v>
      </c>
      <c r="I642" s="77" t="s">
        <v>32</v>
      </c>
      <c r="J642" s="18"/>
      <c r="K642" s="42"/>
      <c r="L642" s="42"/>
      <c r="M642" s="43"/>
      <c r="N642" s="44"/>
      <c r="O642" s="127"/>
      <c r="P642" s="128"/>
      <c r="Q642" s="129"/>
      <c r="R642" s="128"/>
      <c r="S642" s="129"/>
      <c r="T642" s="128"/>
      <c r="U642" s="129"/>
      <c r="V642" s="128"/>
      <c r="W642" s="129"/>
      <c r="X642" s="128"/>
      <c r="Y642" s="129"/>
      <c r="Z642" s="128"/>
      <c r="AA642" s="129"/>
      <c r="AB642" s="128"/>
      <c r="AC642" s="129"/>
      <c r="AD642" s="128"/>
      <c r="AE642" s="129"/>
      <c r="AF642" s="131"/>
      <c r="AG642" s="142"/>
      <c r="AH642" s="111"/>
      <c r="AI642" s="111"/>
      <c r="AJ642" s="112"/>
    </row>
    <row r="643" spans="2:36" ht="15">
      <c r="B643" s="568"/>
      <c r="C643" s="602"/>
      <c r="D643" s="45"/>
      <c r="E643" s="318"/>
      <c r="F643" s="46"/>
      <c r="G643" s="86"/>
      <c r="H643" s="291"/>
      <c r="I643" s="291"/>
      <c r="J643" s="410"/>
      <c r="K643" s="411"/>
      <c r="L643" s="411"/>
      <c r="M643" s="293"/>
      <c r="N643" s="391"/>
      <c r="O643" s="393"/>
      <c r="P643" s="140"/>
      <c r="Q643" s="310"/>
      <c r="R643" s="140"/>
      <c r="S643" s="140"/>
      <c r="T643" s="140"/>
      <c r="U643" s="140"/>
      <c r="V643" s="140"/>
      <c r="W643" s="140"/>
      <c r="X643" s="140"/>
      <c r="Y643" s="140"/>
      <c r="Z643" s="140"/>
      <c r="AA643" s="140"/>
      <c r="AB643" s="140"/>
      <c r="AC643" s="140"/>
      <c r="AD643" s="140"/>
      <c r="AE643" s="384"/>
      <c r="AF643" s="384"/>
      <c r="AG643" s="385"/>
      <c r="AH643" s="306"/>
      <c r="AI643" s="387"/>
      <c r="AJ643" s="277"/>
    </row>
    <row r="644" spans="2:36" ht="15">
      <c r="B644" s="568"/>
      <c r="C644" s="412"/>
      <c r="D644" s="45"/>
      <c r="E644" s="280"/>
      <c r="F644" s="46"/>
      <c r="G644" s="86"/>
      <c r="H644" s="289"/>
      <c r="I644" s="289"/>
      <c r="J644" s="729"/>
      <c r="K644" s="716"/>
      <c r="L644" s="716"/>
      <c r="M644" s="293"/>
      <c r="N644" s="391"/>
      <c r="O644" s="393"/>
      <c r="P644" s="32"/>
      <c r="Q644" s="310"/>
      <c r="R644" s="32"/>
      <c r="S644" s="32"/>
      <c r="T644" s="32"/>
      <c r="U644" s="32"/>
      <c r="V644" s="32"/>
      <c r="W644" s="32"/>
      <c r="X644" s="32"/>
      <c r="Y644" s="32"/>
      <c r="Z644" s="32"/>
      <c r="AA644" s="32"/>
      <c r="AB644" s="32"/>
      <c r="AC644" s="32"/>
      <c r="AD644" s="32"/>
      <c r="AE644" s="299"/>
      <c r="AF644" s="299"/>
      <c r="AG644" s="385"/>
      <c r="AH644" s="307"/>
      <c r="AI644" s="388"/>
      <c r="AJ644" s="278"/>
    </row>
    <row r="645" spans="2:36" ht="15">
      <c r="B645" s="568"/>
      <c r="C645" s="412"/>
      <c r="D645" s="45"/>
      <c r="E645" s="280"/>
      <c r="F645" s="47"/>
      <c r="G645" s="86"/>
      <c r="H645" s="289"/>
      <c r="I645" s="289"/>
      <c r="J645" s="729"/>
      <c r="K645" s="716"/>
      <c r="L645" s="716"/>
      <c r="M645" s="293"/>
      <c r="N645" s="391"/>
      <c r="O645" s="393"/>
      <c r="P645" s="32"/>
      <c r="Q645" s="310"/>
      <c r="R645" s="32"/>
      <c r="S645" s="32"/>
      <c r="T645" s="32"/>
      <c r="U645" s="32"/>
      <c r="V645" s="32"/>
      <c r="W645" s="32"/>
      <c r="X645" s="32"/>
      <c r="Y645" s="32"/>
      <c r="Z645" s="32"/>
      <c r="AA645" s="32"/>
      <c r="AB645" s="32"/>
      <c r="AC645" s="32"/>
      <c r="AD645" s="32"/>
      <c r="AE645" s="299"/>
      <c r="AF645" s="299"/>
      <c r="AG645" s="385"/>
      <c r="AH645" s="307"/>
      <c r="AI645" s="388"/>
      <c r="AJ645" s="278"/>
    </row>
    <row r="646" spans="2:36" ht="15.75" thickBot="1">
      <c r="B646" s="569"/>
      <c r="C646" s="413"/>
      <c r="D646" s="48"/>
      <c r="E646" s="281"/>
      <c r="F646" s="49"/>
      <c r="G646" s="87"/>
      <c r="H646" s="290"/>
      <c r="I646" s="290"/>
      <c r="J646" s="730"/>
      <c r="K646" s="717"/>
      <c r="L646" s="717"/>
      <c r="M646" s="294"/>
      <c r="N646" s="392"/>
      <c r="O646" s="394"/>
      <c r="P646" s="41"/>
      <c r="Q646" s="311"/>
      <c r="R646" s="41"/>
      <c r="S646" s="41"/>
      <c r="T646" s="41"/>
      <c r="U646" s="41"/>
      <c r="V646" s="41"/>
      <c r="W646" s="41"/>
      <c r="X646" s="41"/>
      <c r="Y646" s="41"/>
      <c r="Z646" s="41"/>
      <c r="AA646" s="41"/>
      <c r="AB646" s="41"/>
      <c r="AC646" s="41"/>
      <c r="AD646" s="41"/>
      <c r="AE646" s="300"/>
      <c r="AF646" s="300"/>
      <c r="AG646" s="386"/>
      <c r="AH646" s="308"/>
      <c r="AI646" s="389"/>
      <c r="AJ646" s="279"/>
    </row>
    <row r="647" spans="2:36" ht="15.75" thickBot="1">
      <c r="B647" s="414"/>
      <c r="C647" s="415"/>
      <c r="D647" s="415"/>
      <c r="E647" s="415"/>
      <c r="F647" s="415"/>
      <c r="G647" s="415"/>
      <c r="H647" s="415"/>
      <c r="I647" s="415"/>
      <c r="J647" s="415"/>
      <c r="K647" s="415"/>
      <c r="L647" s="415"/>
      <c r="M647" s="415"/>
      <c r="N647" s="415"/>
      <c r="O647" s="415"/>
      <c r="P647" s="415"/>
      <c r="Q647" s="415"/>
      <c r="R647" s="415"/>
      <c r="S647" s="415"/>
      <c r="T647" s="415"/>
      <c r="U647" s="415"/>
      <c r="V647" s="415"/>
      <c r="W647" s="415"/>
      <c r="X647" s="415"/>
      <c r="Y647" s="415"/>
      <c r="Z647" s="415"/>
      <c r="AA647" s="415"/>
      <c r="AB647" s="415"/>
      <c r="AC647" s="415"/>
      <c r="AD647" s="415"/>
      <c r="AE647" s="415"/>
      <c r="AF647" s="415"/>
      <c r="AG647" s="415"/>
      <c r="AH647" s="415"/>
      <c r="AI647" s="415"/>
      <c r="AJ647" s="416"/>
    </row>
    <row r="648" spans="2:36" ht="34.5" thickBot="1">
      <c r="B648" s="15" t="s">
        <v>13</v>
      </c>
      <c r="C648" s="16" t="s">
        <v>31</v>
      </c>
      <c r="D648" s="16" t="s">
        <v>14</v>
      </c>
      <c r="E648" s="16" t="s">
        <v>30</v>
      </c>
      <c r="F648" s="17" t="s">
        <v>28</v>
      </c>
      <c r="G648" s="17" t="s">
        <v>29</v>
      </c>
      <c r="H648" s="76" t="s">
        <v>17</v>
      </c>
      <c r="I648" s="77" t="s">
        <v>32</v>
      </c>
      <c r="J648" s="18"/>
      <c r="K648" s="52"/>
      <c r="L648" s="42"/>
      <c r="M648" s="43"/>
      <c r="N648" s="44"/>
      <c r="O648" s="127"/>
      <c r="P648" s="128"/>
      <c r="Q648" s="129"/>
      <c r="R648" s="128"/>
      <c r="S648" s="129"/>
      <c r="T648" s="128"/>
      <c r="U648" s="129"/>
      <c r="V648" s="128"/>
      <c r="W648" s="129"/>
      <c r="X648" s="128"/>
      <c r="Y648" s="129"/>
      <c r="Z648" s="128"/>
      <c r="AA648" s="129"/>
      <c r="AB648" s="128"/>
      <c r="AC648" s="129"/>
      <c r="AD648" s="128"/>
      <c r="AE648" s="129"/>
      <c r="AF648" s="131"/>
      <c r="AG648" s="142"/>
      <c r="AH648" s="111"/>
      <c r="AI648" s="111"/>
      <c r="AJ648" s="112"/>
    </row>
    <row r="649" spans="2:36" ht="15">
      <c r="B649" s="312"/>
      <c r="C649" s="580"/>
      <c r="D649" s="26"/>
      <c r="E649" s="318"/>
      <c r="F649" s="53"/>
      <c r="G649" s="54"/>
      <c r="H649" s="550"/>
      <c r="I649" s="553"/>
      <c r="J649" s="411"/>
      <c r="K649" s="411"/>
      <c r="L649" s="411"/>
      <c r="M649" s="547"/>
      <c r="N649" s="562"/>
      <c r="O649" s="189"/>
      <c r="P649" s="140"/>
      <c r="Q649" s="363"/>
      <c r="R649" s="140"/>
      <c r="S649" s="140"/>
      <c r="T649" s="140"/>
      <c r="U649" s="140"/>
      <c r="V649" s="140"/>
      <c r="W649" s="140"/>
      <c r="X649" s="140"/>
      <c r="Y649" s="140"/>
      <c r="Z649" s="140"/>
      <c r="AA649" s="140"/>
      <c r="AB649" s="140"/>
      <c r="AC649" s="310"/>
      <c r="AD649" s="140"/>
      <c r="AE649" s="384"/>
      <c r="AF649" s="384"/>
      <c r="AG649" s="385"/>
      <c r="AH649" s="387"/>
      <c r="AI649" s="387"/>
      <c r="AJ649" s="709"/>
    </row>
    <row r="650" spans="2:36" ht="15">
      <c r="B650" s="313"/>
      <c r="C650" s="412"/>
      <c r="D650" s="33"/>
      <c r="E650" s="280"/>
      <c r="F650" s="58"/>
      <c r="G650" s="28"/>
      <c r="H650" s="551"/>
      <c r="I650" s="554"/>
      <c r="J650" s="716"/>
      <c r="K650" s="716"/>
      <c r="L650" s="716"/>
      <c r="M650" s="548"/>
      <c r="N650" s="563"/>
      <c r="O650" s="59"/>
      <c r="P650" s="60"/>
      <c r="Q650" s="363"/>
      <c r="R650" s="60"/>
      <c r="S650" s="60"/>
      <c r="T650" s="60"/>
      <c r="U650" s="60"/>
      <c r="V650" s="60"/>
      <c r="W650" s="60"/>
      <c r="X650" s="60"/>
      <c r="Y650" s="60"/>
      <c r="Z650" s="60"/>
      <c r="AA650" s="60"/>
      <c r="AB650" s="60"/>
      <c r="AC650" s="310"/>
      <c r="AD650" s="32"/>
      <c r="AE650" s="668"/>
      <c r="AF650" s="668"/>
      <c r="AG650" s="385"/>
      <c r="AH650" s="388"/>
      <c r="AI650" s="388"/>
      <c r="AJ650" s="666"/>
    </row>
    <row r="651" spans="2:36" ht="15.75" thickBot="1">
      <c r="B651" s="314"/>
      <c r="C651" s="413"/>
      <c r="D651" s="36"/>
      <c r="E651" s="281"/>
      <c r="F651" s="62"/>
      <c r="G651" s="38"/>
      <c r="H651" s="552"/>
      <c r="I651" s="555"/>
      <c r="J651" s="717"/>
      <c r="K651" s="717"/>
      <c r="L651" s="717"/>
      <c r="M651" s="549"/>
      <c r="N651" s="564"/>
      <c r="O651" s="50"/>
      <c r="P651" s="41"/>
      <c r="Q651" s="364"/>
      <c r="R651" s="41"/>
      <c r="S651" s="41"/>
      <c r="T651" s="41"/>
      <c r="U651" s="41"/>
      <c r="V651" s="41"/>
      <c r="W651" s="41"/>
      <c r="X651" s="41"/>
      <c r="Y651" s="41"/>
      <c r="Z651" s="41"/>
      <c r="AA651" s="41"/>
      <c r="AB651" s="41"/>
      <c r="AC651" s="311"/>
      <c r="AD651" s="41"/>
      <c r="AE651" s="669"/>
      <c r="AF651" s="669"/>
      <c r="AG651" s="715"/>
      <c r="AH651" s="389"/>
      <c r="AI651" s="389"/>
      <c r="AJ651" s="667"/>
    </row>
    <row r="652" ht="15"/>
    <row r="653" ht="15"/>
    <row r="654" ht="15"/>
    <row r="655" ht="15"/>
    <row r="656" ht="15"/>
    <row r="657" ht="15"/>
    <row r="658" ht="15"/>
    <row r="659" ht="15"/>
    <row r="660" ht="15"/>
    <row r="661" ht="15"/>
    <row r="662" ht="15"/>
    <row r="663" ht="15"/>
    <row r="664" ht="15"/>
    <row r="665" ht="15"/>
    <row r="666" ht="15"/>
    <row r="667" spans="2:33" s="141" customFormat="1" ht="15">
      <c r="B667" s="63"/>
      <c r="C667" s="63"/>
      <c r="H667" s="64"/>
      <c r="I667" s="64"/>
      <c r="J667" s="64"/>
      <c r="AG667" s="65"/>
    </row>
    <row r="668" ht="15"/>
    <row r="669" ht="15"/>
    <row r="670" ht="15"/>
    <row r="671" ht="15.75" thickBot="1"/>
    <row r="672" spans="2:36" ht="15">
      <c r="B672" s="352" t="s">
        <v>37</v>
      </c>
      <c r="C672" s="353"/>
      <c r="D672" s="353"/>
      <c r="E672" s="353"/>
      <c r="F672" s="353"/>
      <c r="G672" s="353"/>
      <c r="H672" s="353"/>
      <c r="I672" s="353"/>
      <c r="J672" s="353"/>
      <c r="K672" s="353"/>
      <c r="L672" s="353"/>
      <c r="M672" s="353"/>
      <c r="N672" s="353"/>
      <c r="O672" s="353"/>
      <c r="P672" s="353"/>
      <c r="Q672" s="353"/>
      <c r="R672" s="353"/>
      <c r="S672" s="353"/>
      <c r="T672" s="353"/>
      <c r="U672" s="353"/>
      <c r="V672" s="353"/>
      <c r="W672" s="353"/>
      <c r="X672" s="353"/>
      <c r="Y672" s="353"/>
      <c r="Z672" s="353"/>
      <c r="AA672" s="353"/>
      <c r="AB672" s="353"/>
      <c r="AC672" s="353"/>
      <c r="AD672" s="353"/>
      <c r="AE672" s="353"/>
      <c r="AF672" s="353"/>
      <c r="AG672" s="353"/>
      <c r="AH672" s="353"/>
      <c r="AI672" s="353"/>
      <c r="AJ672" s="354"/>
    </row>
    <row r="673" spans="2:36" ht="15.75" thickBot="1">
      <c r="B673" s="355" t="s">
        <v>636</v>
      </c>
      <c r="C673" s="356"/>
      <c r="D673" s="356"/>
      <c r="E673" s="356"/>
      <c r="F673" s="356"/>
      <c r="G673" s="356"/>
      <c r="H673" s="356"/>
      <c r="I673" s="356"/>
      <c r="J673" s="356"/>
      <c r="K673" s="356"/>
      <c r="L673" s="356"/>
      <c r="M673" s="356"/>
      <c r="N673" s="356"/>
      <c r="O673" s="356"/>
      <c r="P673" s="356"/>
      <c r="Q673" s="356"/>
      <c r="R673" s="356"/>
      <c r="S673" s="356"/>
      <c r="T673" s="356"/>
      <c r="U673" s="356"/>
      <c r="V673" s="356"/>
      <c r="W673" s="356"/>
      <c r="X673" s="356"/>
      <c r="Y673" s="356"/>
      <c r="Z673" s="356"/>
      <c r="AA673" s="356"/>
      <c r="AB673" s="356"/>
      <c r="AC673" s="356"/>
      <c r="AD673" s="356"/>
      <c r="AE673" s="356"/>
      <c r="AF673" s="356"/>
      <c r="AG673" s="356"/>
      <c r="AH673" s="356"/>
      <c r="AI673" s="356"/>
      <c r="AJ673" s="357"/>
    </row>
    <row r="674" spans="2:36" ht="15">
      <c r="B674" s="527" t="s">
        <v>38</v>
      </c>
      <c r="C674" s="528"/>
      <c r="D674" s="528"/>
      <c r="E674" s="528"/>
      <c r="F674" s="528"/>
      <c r="G674" s="528"/>
      <c r="H674" s="529"/>
      <c r="I674" s="520" t="s">
        <v>91</v>
      </c>
      <c r="J674" s="521"/>
      <c r="K674" s="521"/>
      <c r="L674" s="521"/>
      <c r="M674" s="521"/>
      <c r="N674" s="521"/>
      <c r="O674" s="521"/>
      <c r="P674" s="521"/>
      <c r="Q674" s="521"/>
      <c r="R674" s="521"/>
      <c r="S674" s="521"/>
      <c r="T674" s="522"/>
      <c r="U674" s="520" t="s">
        <v>18</v>
      </c>
      <c r="V674" s="523"/>
      <c r="W674" s="523"/>
      <c r="X674" s="523"/>
      <c r="Y674" s="523"/>
      <c r="Z674" s="523"/>
      <c r="AA674" s="523"/>
      <c r="AB674" s="523"/>
      <c r="AC674" s="523"/>
      <c r="AD674" s="523"/>
      <c r="AE674" s="523"/>
      <c r="AF674" s="523"/>
      <c r="AG674" s="523"/>
      <c r="AH674" s="523"/>
      <c r="AI674" s="523"/>
      <c r="AJ674" s="524"/>
    </row>
    <row r="675" spans="2:36" ht="45" customHeight="1" thickBot="1">
      <c r="B675" s="497" t="s">
        <v>146</v>
      </c>
      <c r="C675" s="498"/>
      <c r="D675" s="499"/>
      <c r="E675" s="4"/>
      <c r="F675" s="500" t="s">
        <v>92</v>
      </c>
      <c r="G675" s="500"/>
      <c r="H675" s="500"/>
      <c r="I675" s="500"/>
      <c r="J675" s="500"/>
      <c r="K675" s="500"/>
      <c r="L675" s="500"/>
      <c r="M675" s="500"/>
      <c r="N675" s="501"/>
      <c r="O675" s="502" t="s">
        <v>0</v>
      </c>
      <c r="P675" s="503"/>
      <c r="Q675" s="503"/>
      <c r="R675" s="503"/>
      <c r="S675" s="503"/>
      <c r="T675" s="503"/>
      <c r="U675" s="503"/>
      <c r="V675" s="503"/>
      <c r="W675" s="503"/>
      <c r="X675" s="503"/>
      <c r="Y675" s="503"/>
      <c r="Z675" s="503"/>
      <c r="AA675" s="503"/>
      <c r="AB675" s="503"/>
      <c r="AC675" s="503"/>
      <c r="AD675" s="503"/>
      <c r="AE675" s="503"/>
      <c r="AF675" s="504"/>
      <c r="AG675" s="530" t="s">
        <v>1</v>
      </c>
      <c r="AH675" s="531"/>
      <c r="AI675" s="531"/>
      <c r="AJ675" s="532"/>
    </row>
    <row r="676" spans="2:36" ht="53.25" customHeight="1">
      <c r="B676" s="454" t="s">
        <v>19</v>
      </c>
      <c r="C676" s="456" t="s">
        <v>2</v>
      </c>
      <c r="D676" s="457"/>
      <c r="E676" s="457"/>
      <c r="F676" s="457"/>
      <c r="G676" s="457"/>
      <c r="H676" s="457"/>
      <c r="I676" s="460" t="s">
        <v>3</v>
      </c>
      <c r="J676" s="462" t="s">
        <v>20</v>
      </c>
      <c r="K676" s="462" t="s">
        <v>4</v>
      </c>
      <c r="L676" s="469" t="s">
        <v>638</v>
      </c>
      <c r="M676" s="437" t="s">
        <v>21</v>
      </c>
      <c r="N676" s="466" t="s">
        <v>22</v>
      </c>
      <c r="O676" s="468" t="s">
        <v>33</v>
      </c>
      <c r="P676" s="380"/>
      <c r="Q676" s="379" t="s">
        <v>34</v>
      </c>
      <c r="R676" s="380"/>
      <c r="S676" s="379" t="s">
        <v>35</v>
      </c>
      <c r="T676" s="380"/>
      <c r="U676" s="379" t="s">
        <v>7</v>
      </c>
      <c r="V676" s="380"/>
      <c r="W676" s="379" t="s">
        <v>6</v>
      </c>
      <c r="X676" s="380"/>
      <c r="Y676" s="379" t="s">
        <v>36</v>
      </c>
      <c r="Z676" s="380"/>
      <c r="AA676" s="379" t="s">
        <v>5</v>
      </c>
      <c r="AB676" s="380"/>
      <c r="AC676" s="379" t="s">
        <v>8</v>
      </c>
      <c r="AD676" s="380"/>
      <c r="AE676" s="379" t="s">
        <v>9</v>
      </c>
      <c r="AF676" s="434"/>
      <c r="AG676" s="435" t="s">
        <v>10</v>
      </c>
      <c r="AH676" s="432" t="s">
        <v>11</v>
      </c>
      <c r="AI676" s="464" t="s">
        <v>12</v>
      </c>
      <c r="AJ676" s="439" t="s">
        <v>23</v>
      </c>
    </row>
    <row r="677" spans="2:36" ht="61.5" customHeight="1" thickBot="1">
      <c r="B677" s="455"/>
      <c r="C677" s="458"/>
      <c r="D677" s="459"/>
      <c r="E677" s="459"/>
      <c r="F677" s="459"/>
      <c r="G677" s="459"/>
      <c r="H677" s="459"/>
      <c r="I677" s="461"/>
      <c r="J677" s="463" t="s">
        <v>20</v>
      </c>
      <c r="K677" s="463"/>
      <c r="L677" s="470"/>
      <c r="M677" s="438"/>
      <c r="N677" s="467"/>
      <c r="O677" s="5" t="s">
        <v>24</v>
      </c>
      <c r="P677" s="69" t="s">
        <v>25</v>
      </c>
      <c r="Q677" s="6" t="s">
        <v>24</v>
      </c>
      <c r="R677" s="69" t="s">
        <v>25</v>
      </c>
      <c r="S677" s="6" t="s">
        <v>24</v>
      </c>
      <c r="T677" s="69" t="s">
        <v>25</v>
      </c>
      <c r="U677" s="6" t="s">
        <v>24</v>
      </c>
      <c r="V677" s="69" t="s">
        <v>25</v>
      </c>
      <c r="W677" s="6" t="s">
        <v>24</v>
      </c>
      <c r="X677" s="69" t="s">
        <v>25</v>
      </c>
      <c r="Y677" s="6" t="s">
        <v>24</v>
      </c>
      <c r="Z677" s="69" t="s">
        <v>25</v>
      </c>
      <c r="AA677" s="6" t="s">
        <v>24</v>
      </c>
      <c r="AB677" s="69" t="s">
        <v>26</v>
      </c>
      <c r="AC677" s="6" t="s">
        <v>24</v>
      </c>
      <c r="AD677" s="69" t="s">
        <v>26</v>
      </c>
      <c r="AE677" s="6" t="s">
        <v>24</v>
      </c>
      <c r="AF677" s="70" t="s">
        <v>26</v>
      </c>
      <c r="AG677" s="436"/>
      <c r="AH677" s="433"/>
      <c r="AI677" s="465"/>
      <c r="AJ677" s="440"/>
    </row>
    <row r="678" spans="2:36" ht="90" customHeight="1" thickBot="1">
      <c r="B678" s="7" t="s">
        <v>155</v>
      </c>
      <c r="C678" s="441" t="s">
        <v>153</v>
      </c>
      <c r="D678" s="442"/>
      <c r="E678" s="442"/>
      <c r="F678" s="442"/>
      <c r="G678" s="442"/>
      <c r="H678" s="443"/>
      <c r="I678" s="74" t="s">
        <v>154</v>
      </c>
      <c r="J678" s="90">
        <v>0.8</v>
      </c>
      <c r="K678" s="82">
        <v>1</v>
      </c>
      <c r="L678" s="97">
        <v>0.9</v>
      </c>
      <c r="M678" s="82"/>
      <c r="N678" s="82"/>
      <c r="O678" s="9">
        <f>+O681</f>
        <v>500</v>
      </c>
      <c r="P678" s="10">
        <v>0</v>
      </c>
      <c r="Q678" s="10">
        <v>0</v>
      </c>
      <c r="R678" s="10">
        <v>0</v>
      </c>
      <c r="S678" s="10">
        <v>0</v>
      </c>
      <c r="T678" s="10">
        <f aca="true" t="shared" si="15" ref="T678:Z678">T680+T686+T692</f>
        <v>0</v>
      </c>
      <c r="U678" s="10">
        <f t="shared" si="15"/>
        <v>0</v>
      </c>
      <c r="V678" s="10">
        <f t="shared" si="15"/>
        <v>0</v>
      </c>
      <c r="W678" s="10">
        <f t="shared" si="15"/>
        <v>0</v>
      </c>
      <c r="X678" s="10">
        <f t="shared" si="15"/>
        <v>0</v>
      </c>
      <c r="Y678" s="10">
        <f t="shared" si="15"/>
        <v>0</v>
      </c>
      <c r="Z678" s="10">
        <f t="shared" si="15"/>
        <v>0</v>
      </c>
      <c r="AA678" s="10">
        <v>0</v>
      </c>
      <c r="AB678" s="10">
        <f>AB680+AB686+AB692</f>
        <v>0</v>
      </c>
      <c r="AC678" s="10">
        <v>0</v>
      </c>
      <c r="AD678" s="10">
        <f>AD680+AD686+AD692</f>
        <v>0</v>
      </c>
      <c r="AE678" s="10">
        <f>+AC678+AA678+Y678+W678+U678+S678+Q678+O678</f>
        <v>500</v>
      </c>
      <c r="AF678" s="11">
        <f>+AD678+AB678+Z678+X678+V678+T678+R678+P678</f>
        <v>0</v>
      </c>
      <c r="AG678" s="13" t="s">
        <v>462</v>
      </c>
      <c r="AH678" s="13"/>
      <c r="AI678" s="13"/>
      <c r="AJ678" s="14" t="s">
        <v>463</v>
      </c>
    </row>
    <row r="679" spans="2:36" ht="15.75" thickBot="1">
      <c r="B679" s="444"/>
      <c r="C679" s="445"/>
      <c r="D679" s="445"/>
      <c r="E679" s="445"/>
      <c r="F679" s="445"/>
      <c r="G679" s="445"/>
      <c r="H679" s="445"/>
      <c r="I679" s="445"/>
      <c r="J679" s="445"/>
      <c r="K679" s="445"/>
      <c r="L679" s="445"/>
      <c r="M679" s="445"/>
      <c r="N679" s="445"/>
      <c r="O679" s="445"/>
      <c r="P679" s="445"/>
      <c r="Q679" s="445"/>
      <c r="R679" s="445"/>
      <c r="S679" s="445"/>
      <c r="T679" s="445"/>
      <c r="U679" s="445"/>
      <c r="V679" s="445"/>
      <c r="W679" s="445"/>
      <c r="X679" s="445"/>
      <c r="Y679" s="445"/>
      <c r="Z679" s="445"/>
      <c r="AA679" s="445"/>
      <c r="AB679" s="445"/>
      <c r="AC679" s="445"/>
      <c r="AD679" s="445"/>
      <c r="AE679" s="445"/>
      <c r="AF679" s="445"/>
      <c r="AG679" s="445"/>
      <c r="AH679" s="445"/>
      <c r="AI679" s="445"/>
      <c r="AJ679" s="446"/>
    </row>
    <row r="680" spans="2:36" ht="34.5" thickBot="1">
      <c r="B680" s="15" t="s">
        <v>13</v>
      </c>
      <c r="C680" s="16" t="s">
        <v>31</v>
      </c>
      <c r="D680" s="16" t="s">
        <v>14</v>
      </c>
      <c r="E680" s="16" t="s">
        <v>27</v>
      </c>
      <c r="F680" s="17" t="s">
        <v>28</v>
      </c>
      <c r="G680" s="17" t="s">
        <v>29</v>
      </c>
      <c r="H680" s="76" t="s">
        <v>15</v>
      </c>
      <c r="I680" s="77" t="s">
        <v>32</v>
      </c>
      <c r="J680" s="105"/>
      <c r="K680" s="105"/>
      <c r="L680" s="105"/>
      <c r="M680" s="78"/>
      <c r="N680" s="79"/>
      <c r="O680" s="127"/>
      <c r="P680" s="128"/>
      <c r="Q680" s="129"/>
      <c r="R680" s="128"/>
      <c r="S680" s="129"/>
      <c r="T680" s="128"/>
      <c r="U680" s="129"/>
      <c r="V680" s="128"/>
      <c r="W680" s="129"/>
      <c r="X680" s="128"/>
      <c r="Y680" s="129"/>
      <c r="Z680" s="128"/>
      <c r="AA680" s="129"/>
      <c r="AB680" s="128"/>
      <c r="AC680" s="129"/>
      <c r="AD680" s="128"/>
      <c r="AE680" s="130"/>
      <c r="AF680" s="131"/>
      <c r="AG680" s="142"/>
      <c r="AH680" s="111"/>
      <c r="AI680" s="111"/>
      <c r="AJ680" s="112"/>
    </row>
    <row r="681" spans="2:36" ht="36.75" customHeight="1">
      <c r="B681" s="312" t="s">
        <v>158</v>
      </c>
      <c r="C681" s="350">
        <v>2012250010060</v>
      </c>
      <c r="D681" s="542"/>
      <c r="E681" s="318" t="s">
        <v>159</v>
      </c>
      <c r="F681" s="904"/>
      <c r="G681" s="899"/>
      <c r="H681" s="319" t="s">
        <v>156</v>
      </c>
      <c r="I681" s="322" t="s">
        <v>157</v>
      </c>
      <c r="J681" s="721">
        <v>0.8</v>
      </c>
      <c r="K681" s="718">
        <v>1</v>
      </c>
      <c r="L681" s="718">
        <v>0.95</v>
      </c>
      <c r="M681" s="718"/>
      <c r="N681" s="718"/>
      <c r="O681" s="384">
        <v>500</v>
      </c>
      <c r="P681" s="362"/>
      <c r="Q681" s="358">
        <v>0</v>
      </c>
      <c r="R681" s="358"/>
      <c r="S681" s="358">
        <v>0</v>
      </c>
      <c r="T681" s="358"/>
      <c r="U681" s="358">
        <v>0</v>
      </c>
      <c r="V681" s="358"/>
      <c r="W681" s="358">
        <v>0</v>
      </c>
      <c r="X681" s="358"/>
      <c r="Y681" s="358">
        <v>0</v>
      </c>
      <c r="Z681" s="358"/>
      <c r="AA681" s="358">
        <v>0</v>
      </c>
      <c r="AB681" s="358"/>
      <c r="AC681" s="358">
        <v>0</v>
      </c>
      <c r="AD681" s="358"/>
      <c r="AE681" s="384">
        <f>+O681</f>
        <v>500</v>
      </c>
      <c r="AF681" s="384">
        <v>0</v>
      </c>
      <c r="AG681" s="385" t="s">
        <v>462</v>
      </c>
      <c r="AH681" s="306"/>
      <c r="AI681" s="306"/>
      <c r="AJ681" s="277" t="s">
        <v>463</v>
      </c>
    </row>
    <row r="682" spans="2:36" ht="22.5" customHeight="1">
      <c r="B682" s="313"/>
      <c r="C682" s="316"/>
      <c r="D682" s="903"/>
      <c r="E682" s="280"/>
      <c r="F682" s="635"/>
      <c r="G682" s="636"/>
      <c r="H682" s="320"/>
      <c r="I682" s="323"/>
      <c r="J682" s="722"/>
      <c r="K682" s="719"/>
      <c r="L682" s="719"/>
      <c r="M682" s="719"/>
      <c r="N682" s="719"/>
      <c r="O682" s="299"/>
      <c r="P682" s="363"/>
      <c r="Q682" s="348"/>
      <c r="R682" s="348"/>
      <c r="S682" s="348"/>
      <c r="T682" s="348"/>
      <c r="U682" s="348"/>
      <c r="V682" s="348"/>
      <c r="W682" s="348"/>
      <c r="X682" s="348"/>
      <c r="Y682" s="348"/>
      <c r="Z682" s="348"/>
      <c r="AA682" s="348"/>
      <c r="AB682" s="348"/>
      <c r="AC682" s="348"/>
      <c r="AD682" s="348"/>
      <c r="AE682" s="299"/>
      <c r="AF682" s="299"/>
      <c r="AG682" s="385"/>
      <c r="AH682" s="307"/>
      <c r="AI682" s="307"/>
      <c r="AJ682" s="278"/>
    </row>
    <row r="683" spans="2:36" ht="29.25" customHeight="1">
      <c r="B683" s="313"/>
      <c r="C683" s="316"/>
      <c r="D683" s="519"/>
      <c r="E683" s="280"/>
      <c r="F683" s="905"/>
      <c r="G683" s="899"/>
      <c r="H683" s="320"/>
      <c r="I683" s="323"/>
      <c r="J683" s="722"/>
      <c r="K683" s="719"/>
      <c r="L683" s="719"/>
      <c r="M683" s="719"/>
      <c r="N683" s="719"/>
      <c r="O683" s="299"/>
      <c r="P683" s="363"/>
      <c r="Q683" s="348"/>
      <c r="R683" s="348"/>
      <c r="S683" s="348"/>
      <c r="T683" s="348"/>
      <c r="U683" s="348"/>
      <c r="V683" s="348"/>
      <c r="W683" s="348"/>
      <c r="X683" s="348"/>
      <c r="Y683" s="348"/>
      <c r="Z683" s="348"/>
      <c r="AA683" s="348"/>
      <c r="AB683" s="348"/>
      <c r="AC683" s="348"/>
      <c r="AD683" s="348"/>
      <c r="AE683" s="299"/>
      <c r="AF683" s="299"/>
      <c r="AG683" s="385"/>
      <c r="AH683" s="307"/>
      <c r="AI683" s="307"/>
      <c r="AJ683" s="278"/>
    </row>
    <row r="684" spans="2:36" ht="30" customHeight="1" thickBot="1">
      <c r="B684" s="314"/>
      <c r="C684" s="317"/>
      <c r="D684" s="396"/>
      <c r="E684" s="281"/>
      <c r="F684" s="604"/>
      <c r="G684" s="287"/>
      <c r="H684" s="321"/>
      <c r="I684" s="324"/>
      <c r="J684" s="723"/>
      <c r="K684" s="720"/>
      <c r="L684" s="720"/>
      <c r="M684" s="720"/>
      <c r="N684" s="720"/>
      <c r="O684" s="300"/>
      <c r="P684" s="364"/>
      <c r="Q684" s="349"/>
      <c r="R684" s="349"/>
      <c r="S684" s="349"/>
      <c r="T684" s="349"/>
      <c r="U684" s="349"/>
      <c r="V684" s="349"/>
      <c r="W684" s="349"/>
      <c r="X684" s="349"/>
      <c r="Y684" s="349"/>
      <c r="Z684" s="349"/>
      <c r="AA684" s="349"/>
      <c r="AB684" s="349"/>
      <c r="AC684" s="349"/>
      <c r="AD684" s="349"/>
      <c r="AE684" s="300"/>
      <c r="AF684" s="300"/>
      <c r="AG684" s="386"/>
      <c r="AH684" s="308"/>
      <c r="AI684" s="308"/>
      <c r="AJ684" s="279"/>
    </row>
    <row r="685" spans="2:36" ht="15.75" thickBot="1">
      <c r="B685" s="414"/>
      <c r="C685" s="415"/>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5"/>
      <c r="AD685" s="415"/>
      <c r="AE685" s="415"/>
      <c r="AF685" s="415"/>
      <c r="AG685" s="415"/>
      <c r="AH685" s="415"/>
      <c r="AI685" s="415"/>
      <c r="AJ685" s="416"/>
    </row>
    <row r="686" spans="2:36" ht="34.5" thickBot="1">
      <c r="B686" s="15" t="s">
        <v>13</v>
      </c>
      <c r="C686" s="16" t="s">
        <v>31</v>
      </c>
      <c r="D686" s="16" t="s">
        <v>14</v>
      </c>
      <c r="E686" s="16" t="s">
        <v>30</v>
      </c>
      <c r="F686" s="17" t="s">
        <v>28</v>
      </c>
      <c r="G686" s="17" t="s">
        <v>29</v>
      </c>
      <c r="H686" s="76" t="s">
        <v>16</v>
      </c>
      <c r="I686" s="77" t="s">
        <v>32</v>
      </c>
      <c r="J686" s="145"/>
      <c r="K686" s="146"/>
      <c r="L686" s="146"/>
      <c r="M686" s="78"/>
      <c r="N686" s="79"/>
      <c r="O686" s="127"/>
      <c r="P686" s="128"/>
      <c r="Q686" s="129"/>
      <c r="R686" s="128"/>
      <c r="S686" s="129"/>
      <c r="T686" s="128"/>
      <c r="U686" s="129"/>
      <c r="V686" s="128"/>
      <c r="W686" s="129"/>
      <c r="X686" s="128"/>
      <c r="Y686" s="129"/>
      <c r="Z686" s="128"/>
      <c r="AA686" s="129"/>
      <c r="AB686" s="128"/>
      <c r="AC686" s="129"/>
      <c r="AD686" s="128"/>
      <c r="AE686" s="129"/>
      <c r="AF686" s="131"/>
      <c r="AG686" s="142"/>
      <c r="AH686" s="111"/>
      <c r="AI686" s="111"/>
      <c r="AJ686" s="112"/>
    </row>
    <row r="687" spans="2:36" ht="15">
      <c r="B687" s="568"/>
      <c r="C687" s="602"/>
      <c r="D687" s="519"/>
      <c r="E687" s="318"/>
      <c r="F687" s="338"/>
      <c r="G687" s="336"/>
      <c r="H687" s="291"/>
      <c r="I687" s="288"/>
      <c r="J687" s="397"/>
      <c r="K687" s="400"/>
      <c r="L687" s="400"/>
      <c r="M687" s="292"/>
      <c r="N687" s="390"/>
      <c r="O687" s="393"/>
      <c r="P687" s="309"/>
      <c r="Q687" s="310"/>
      <c r="R687" s="309"/>
      <c r="S687" s="309"/>
      <c r="T687" s="309"/>
      <c r="U687" s="309"/>
      <c r="V687" s="309"/>
      <c r="W687" s="309"/>
      <c r="X687" s="309"/>
      <c r="Y687" s="309"/>
      <c r="Z687" s="309"/>
      <c r="AA687" s="309"/>
      <c r="AB687" s="309"/>
      <c r="AC687" s="309"/>
      <c r="AD687" s="309"/>
      <c r="AE687" s="384"/>
      <c r="AF687" s="384"/>
      <c r="AG687" s="385"/>
      <c r="AH687" s="306"/>
      <c r="AI687" s="387"/>
      <c r="AJ687" s="277"/>
    </row>
    <row r="688" spans="2:36" ht="15">
      <c r="B688" s="568"/>
      <c r="C688" s="412"/>
      <c r="D688" s="395"/>
      <c r="E688" s="280"/>
      <c r="F688" s="284"/>
      <c r="G688" s="286"/>
      <c r="H688" s="289"/>
      <c r="I688" s="289"/>
      <c r="J688" s="729"/>
      <c r="K688" s="716"/>
      <c r="L688" s="716"/>
      <c r="M688" s="293"/>
      <c r="N688" s="391"/>
      <c r="O688" s="393"/>
      <c r="P688" s="310"/>
      <c r="Q688" s="310"/>
      <c r="R688" s="310"/>
      <c r="S688" s="310"/>
      <c r="T688" s="310"/>
      <c r="U688" s="310"/>
      <c r="V688" s="310"/>
      <c r="W688" s="310"/>
      <c r="X688" s="310"/>
      <c r="Y688" s="310"/>
      <c r="Z688" s="310"/>
      <c r="AA688" s="310"/>
      <c r="AB688" s="310"/>
      <c r="AC688" s="310"/>
      <c r="AD688" s="310"/>
      <c r="AE688" s="299"/>
      <c r="AF688" s="299"/>
      <c r="AG688" s="385"/>
      <c r="AH688" s="307"/>
      <c r="AI688" s="388"/>
      <c r="AJ688" s="278"/>
    </row>
    <row r="689" spans="2:36" ht="15">
      <c r="B689" s="568"/>
      <c r="C689" s="412"/>
      <c r="D689" s="395"/>
      <c r="E689" s="280"/>
      <c r="F689" s="284"/>
      <c r="G689" s="286"/>
      <c r="H689" s="289"/>
      <c r="I689" s="289"/>
      <c r="J689" s="729"/>
      <c r="K689" s="716"/>
      <c r="L689" s="716"/>
      <c r="M689" s="293"/>
      <c r="N689" s="391"/>
      <c r="O689" s="393"/>
      <c r="P689" s="310"/>
      <c r="Q689" s="310"/>
      <c r="R689" s="310"/>
      <c r="S689" s="310"/>
      <c r="T689" s="310"/>
      <c r="U689" s="310"/>
      <c r="V689" s="310"/>
      <c r="W689" s="310"/>
      <c r="X689" s="310"/>
      <c r="Y689" s="310"/>
      <c r="Z689" s="310"/>
      <c r="AA689" s="310"/>
      <c r="AB689" s="310"/>
      <c r="AC689" s="310"/>
      <c r="AD689" s="310"/>
      <c r="AE689" s="299"/>
      <c r="AF689" s="299"/>
      <c r="AG689" s="385"/>
      <c r="AH689" s="307"/>
      <c r="AI689" s="388"/>
      <c r="AJ689" s="278"/>
    </row>
    <row r="690" spans="2:36" ht="15.75" thickBot="1">
      <c r="B690" s="569"/>
      <c r="C690" s="413"/>
      <c r="D690" s="396"/>
      <c r="E690" s="281"/>
      <c r="F690" s="285"/>
      <c r="G690" s="287"/>
      <c r="H690" s="290"/>
      <c r="I690" s="290"/>
      <c r="J690" s="730"/>
      <c r="K690" s="717"/>
      <c r="L690" s="717"/>
      <c r="M690" s="294"/>
      <c r="N690" s="392"/>
      <c r="O690" s="394"/>
      <c r="P690" s="311"/>
      <c r="Q690" s="311"/>
      <c r="R690" s="311"/>
      <c r="S690" s="311"/>
      <c r="T690" s="311"/>
      <c r="U690" s="311"/>
      <c r="V690" s="311"/>
      <c r="W690" s="311"/>
      <c r="X690" s="311"/>
      <c r="Y690" s="311"/>
      <c r="Z690" s="311"/>
      <c r="AA690" s="311"/>
      <c r="AB690" s="311"/>
      <c r="AC690" s="311"/>
      <c r="AD690" s="311"/>
      <c r="AE690" s="300"/>
      <c r="AF690" s="300"/>
      <c r="AG690" s="386"/>
      <c r="AH690" s="308"/>
      <c r="AI690" s="389"/>
      <c r="AJ690" s="279"/>
    </row>
    <row r="691" spans="2:36" ht="15.75" thickBot="1">
      <c r="B691" s="414"/>
      <c r="C691" s="415"/>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415"/>
      <c r="AE691" s="415"/>
      <c r="AF691" s="415"/>
      <c r="AG691" s="415"/>
      <c r="AH691" s="415"/>
      <c r="AI691" s="415"/>
      <c r="AJ691" s="416"/>
    </row>
    <row r="692" spans="2:36" ht="34.5" thickBot="1">
      <c r="B692" s="15" t="s">
        <v>13</v>
      </c>
      <c r="C692" s="16" t="s">
        <v>31</v>
      </c>
      <c r="D692" s="16" t="s">
        <v>14</v>
      </c>
      <c r="E692" s="16" t="s">
        <v>30</v>
      </c>
      <c r="F692" s="17" t="s">
        <v>28</v>
      </c>
      <c r="G692" s="17" t="s">
        <v>29</v>
      </c>
      <c r="H692" s="76" t="s">
        <v>17</v>
      </c>
      <c r="I692" s="77" t="s">
        <v>32</v>
      </c>
      <c r="J692" s="145"/>
      <c r="K692" s="147"/>
      <c r="L692" s="146"/>
      <c r="M692" s="78"/>
      <c r="N692" s="79"/>
      <c r="O692" s="127"/>
      <c r="P692" s="128"/>
      <c r="Q692" s="129"/>
      <c r="R692" s="128"/>
      <c r="S692" s="129"/>
      <c r="T692" s="128"/>
      <c r="U692" s="129"/>
      <c r="V692" s="128"/>
      <c r="W692" s="129"/>
      <c r="X692" s="128"/>
      <c r="Y692" s="129"/>
      <c r="Z692" s="128"/>
      <c r="AA692" s="129"/>
      <c r="AB692" s="128"/>
      <c r="AC692" s="129"/>
      <c r="AD692" s="128"/>
      <c r="AE692" s="129"/>
      <c r="AF692" s="131"/>
      <c r="AG692" s="142"/>
      <c r="AH692" s="111"/>
      <c r="AI692" s="111"/>
      <c r="AJ692" s="112"/>
    </row>
    <row r="693" spans="2:36" ht="15">
      <c r="B693" s="312"/>
      <c r="C693" s="580"/>
      <c r="D693" s="542"/>
      <c r="E693" s="318"/>
      <c r="F693" s="342"/>
      <c r="G693" s="318"/>
      <c r="H693" s="550"/>
      <c r="I693" s="554"/>
      <c r="J693" s="400"/>
      <c r="K693" s="400"/>
      <c r="L693" s="400"/>
      <c r="M693" s="560"/>
      <c r="N693" s="728"/>
      <c r="O693" s="409"/>
      <c r="P693" s="309"/>
      <c r="Q693" s="362"/>
      <c r="R693" s="309"/>
      <c r="S693" s="309"/>
      <c r="T693" s="309"/>
      <c r="U693" s="309"/>
      <c r="V693" s="309"/>
      <c r="W693" s="309"/>
      <c r="X693" s="309"/>
      <c r="Y693" s="309"/>
      <c r="Z693" s="309"/>
      <c r="AA693" s="309"/>
      <c r="AB693" s="309"/>
      <c r="AC693" s="309"/>
      <c r="AD693" s="309"/>
      <c r="AE693" s="298"/>
      <c r="AF693" s="298"/>
      <c r="AG693" s="403"/>
      <c r="AH693" s="405"/>
      <c r="AI693" s="405"/>
      <c r="AJ693" s="665"/>
    </row>
    <row r="694" spans="2:36" ht="15">
      <c r="B694" s="313"/>
      <c r="C694" s="412"/>
      <c r="D694" s="395"/>
      <c r="E694" s="280"/>
      <c r="F694" s="284"/>
      <c r="G694" s="280"/>
      <c r="H694" s="551"/>
      <c r="I694" s="554"/>
      <c r="J694" s="716"/>
      <c r="K694" s="716"/>
      <c r="L694" s="716"/>
      <c r="M694" s="548"/>
      <c r="N694" s="563"/>
      <c r="O694" s="393"/>
      <c r="P694" s="310"/>
      <c r="Q694" s="363"/>
      <c r="R694" s="310"/>
      <c r="S694" s="310"/>
      <c r="T694" s="310"/>
      <c r="U694" s="310"/>
      <c r="V694" s="310"/>
      <c r="W694" s="310"/>
      <c r="X694" s="310"/>
      <c r="Y694" s="310"/>
      <c r="Z694" s="310"/>
      <c r="AA694" s="310"/>
      <c r="AB694" s="310"/>
      <c r="AC694" s="310"/>
      <c r="AD694" s="310"/>
      <c r="AE694" s="668"/>
      <c r="AF694" s="668"/>
      <c r="AG694" s="385"/>
      <c r="AH694" s="388"/>
      <c r="AI694" s="388"/>
      <c r="AJ694" s="666"/>
    </row>
    <row r="695" spans="2:36" ht="15.75" thickBot="1">
      <c r="B695" s="314"/>
      <c r="C695" s="413"/>
      <c r="D695" s="396"/>
      <c r="E695" s="281"/>
      <c r="F695" s="285"/>
      <c r="G695" s="281"/>
      <c r="H695" s="552"/>
      <c r="I695" s="555"/>
      <c r="J695" s="717"/>
      <c r="K695" s="717"/>
      <c r="L695" s="717"/>
      <c r="M695" s="549"/>
      <c r="N695" s="564"/>
      <c r="O695" s="394"/>
      <c r="P695" s="311"/>
      <c r="Q695" s="364"/>
      <c r="R695" s="311"/>
      <c r="S695" s="311"/>
      <c r="T695" s="311"/>
      <c r="U695" s="311"/>
      <c r="V695" s="311"/>
      <c r="W695" s="311"/>
      <c r="X695" s="311"/>
      <c r="Y695" s="311"/>
      <c r="Z695" s="311"/>
      <c r="AA695" s="311"/>
      <c r="AB695" s="311"/>
      <c r="AC695" s="311"/>
      <c r="AD695" s="311"/>
      <c r="AE695" s="669"/>
      <c r="AF695" s="669"/>
      <c r="AG695" s="386"/>
      <c r="AH695" s="389"/>
      <c r="AI695" s="389"/>
      <c r="AJ695" s="667"/>
    </row>
    <row r="696" ht="15"/>
    <row r="697" ht="15"/>
    <row r="698" ht="15"/>
    <row r="699" ht="15"/>
    <row r="700" ht="15"/>
    <row r="701" ht="15"/>
    <row r="702" ht="15"/>
    <row r="703" ht="15"/>
    <row r="704" ht="15"/>
    <row r="705" ht="15"/>
    <row r="706" ht="15"/>
    <row r="707" ht="15"/>
    <row r="708" ht="15"/>
    <row r="709" ht="15"/>
    <row r="710" ht="15"/>
    <row r="711" ht="15"/>
    <row r="712" ht="15"/>
    <row r="713" ht="15"/>
    <row r="714" ht="15"/>
    <row r="715" spans="2:33" s="141" customFormat="1" ht="15">
      <c r="B715" s="63"/>
      <c r="C715" s="63"/>
      <c r="H715" s="64"/>
      <c r="I715" s="64"/>
      <c r="J715" s="64"/>
      <c r="AG715" s="65"/>
    </row>
    <row r="716" ht="15"/>
    <row r="717" spans="2:33" s="141" customFormat="1" ht="15">
      <c r="B717" s="63"/>
      <c r="C717" s="63"/>
      <c r="H717" s="64"/>
      <c r="I717" s="64"/>
      <c r="J717" s="64"/>
      <c r="AG717" s="65"/>
    </row>
    <row r="718" ht="15"/>
    <row r="719" ht="15.75" thickBot="1"/>
    <row r="720" spans="2:36" ht="15">
      <c r="B720" s="352" t="s">
        <v>37</v>
      </c>
      <c r="C720" s="353"/>
      <c r="D720" s="353"/>
      <c r="E720" s="353"/>
      <c r="F720" s="353"/>
      <c r="G720" s="353"/>
      <c r="H720" s="353"/>
      <c r="I720" s="353"/>
      <c r="J720" s="353"/>
      <c r="K720" s="353"/>
      <c r="L720" s="353"/>
      <c r="M720" s="353"/>
      <c r="N720" s="353"/>
      <c r="O720" s="353"/>
      <c r="P720" s="353"/>
      <c r="Q720" s="353"/>
      <c r="R720" s="353"/>
      <c r="S720" s="353"/>
      <c r="T720" s="353"/>
      <c r="U720" s="353"/>
      <c r="V720" s="353"/>
      <c r="W720" s="353"/>
      <c r="X720" s="353"/>
      <c r="Y720" s="353"/>
      <c r="Z720" s="353"/>
      <c r="AA720" s="353"/>
      <c r="AB720" s="353"/>
      <c r="AC720" s="353"/>
      <c r="AD720" s="353"/>
      <c r="AE720" s="353"/>
      <c r="AF720" s="353"/>
      <c r="AG720" s="353"/>
      <c r="AH720" s="353"/>
      <c r="AI720" s="353"/>
      <c r="AJ720" s="354"/>
    </row>
    <row r="721" spans="2:36" ht="15.75" thickBot="1">
      <c r="B721" s="355" t="s">
        <v>636</v>
      </c>
      <c r="C721" s="356"/>
      <c r="D721" s="356"/>
      <c r="E721" s="356"/>
      <c r="F721" s="356"/>
      <c r="G721" s="356"/>
      <c r="H721" s="356"/>
      <c r="I721" s="356"/>
      <c r="J721" s="356"/>
      <c r="K721" s="356"/>
      <c r="L721" s="356"/>
      <c r="M721" s="356"/>
      <c r="N721" s="356"/>
      <c r="O721" s="356"/>
      <c r="P721" s="356"/>
      <c r="Q721" s="356"/>
      <c r="R721" s="356"/>
      <c r="S721" s="356"/>
      <c r="T721" s="356"/>
      <c r="U721" s="356"/>
      <c r="V721" s="356"/>
      <c r="W721" s="356"/>
      <c r="X721" s="356"/>
      <c r="Y721" s="356"/>
      <c r="Z721" s="356"/>
      <c r="AA721" s="356"/>
      <c r="AB721" s="356"/>
      <c r="AC721" s="356"/>
      <c r="AD721" s="356"/>
      <c r="AE721" s="356"/>
      <c r="AF721" s="356"/>
      <c r="AG721" s="356"/>
      <c r="AH721" s="356"/>
      <c r="AI721" s="356"/>
      <c r="AJ721" s="357"/>
    </row>
    <row r="722" spans="2:36" ht="15">
      <c r="B722" s="527" t="s">
        <v>38</v>
      </c>
      <c r="C722" s="528"/>
      <c r="D722" s="528"/>
      <c r="E722" s="528"/>
      <c r="F722" s="528"/>
      <c r="G722" s="528"/>
      <c r="H722" s="529"/>
      <c r="I722" s="520" t="s">
        <v>91</v>
      </c>
      <c r="J722" s="521"/>
      <c r="K722" s="521"/>
      <c r="L722" s="521"/>
      <c r="M722" s="521"/>
      <c r="N722" s="521"/>
      <c r="O722" s="521"/>
      <c r="P722" s="521"/>
      <c r="Q722" s="521"/>
      <c r="R722" s="521"/>
      <c r="S722" s="521"/>
      <c r="T722" s="522"/>
      <c r="U722" s="520" t="s">
        <v>18</v>
      </c>
      <c r="V722" s="523"/>
      <c r="W722" s="523"/>
      <c r="X722" s="523"/>
      <c r="Y722" s="523"/>
      <c r="Z722" s="523"/>
      <c r="AA722" s="523"/>
      <c r="AB722" s="523"/>
      <c r="AC722" s="523"/>
      <c r="AD722" s="523"/>
      <c r="AE722" s="523"/>
      <c r="AF722" s="523"/>
      <c r="AG722" s="523"/>
      <c r="AH722" s="523"/>
      <c r="AI722" s="523"/>
      <c r="AJ722" s="524"/>
    </row>
    <row r="723" spans="2:36" ht="45.75" customHeight="1" thickBot="1">
      <c r="B723" s="497" t="s">
        <v>146</v>
      </c>
      <c r="C723" s="498"/>
      <c r="D723" s="499"/>
      <c r="E723" s="4"/>
      <c r="F723" s="500" t="s">
        <v>92</v>
      </c>
      <c r="G723" s="500"/>
      <c r="H723" s="500"/>
      <c r="I723" s="500"/>
      <c r="J723" s="500"/>
      <c r="K723" s="500"/>
      <c r="L723" s="500"/>
      <c r="M723" s="500"/>
      <c r="N723" s="501"/>
      <c r="O723" s="502" t="s">
        <v>0</v>
      </c>
      <c r="P723" s="503"/>
      <c r="Q723" s="503"/>
      <c r="R723" s="503"/>
      <c r="S723" s="503"/>
      <c r="T723" s="503"/>
      <c r="U723" s="503"/>
      <c r="V723" s="503"/>
      <c r="W723" s="503"/>
      <c r="X723" s="503"/>
      <c r="Y723" s="503"/>
      <c r="Z723" s="503"/>
      <c r="AA723" s="503"/>
      <c r="AB723" s="503"/>
      <c r="AC723" s="503"/>
      <c r="AD723" s="503"/>
      <c r="AE723" s="503"/>
      <c r="AF723" s="504"/>
      <c r="AG723" s="530" t="s">
        <v>1</v>
      </c>
      <c r="AH723" s="531"/>
      <c r="AI723" s="531"/>
      <c r="AJ723" s="532"/>
    </row>
    <row r="724" spans="2:36" ht="31.5" customHeight="1">
      <c r="B724" s="454" t="s">
        <v>19</v>
      </c>
      <c r="C724" s="456" t="s">
        <v>2</v>
      </c>
      <c r="D724" s="457"/>
      <c r="E724" s="457"/>
      <c r="F724" s="457"/>
      <c r="G724" s="457"/>
      <c r="H724" s="457"/>
      <c r="I724" s="460" t="s">
        <v>3</v>
      </c>
      <c r="J724" s="462" t="s">
        <v>20</v>
      </c>
      <c r="K724" s="462" t="s">
        <v>4</v>
      </c>
      <c r="L724" s="469" t="s">
        <v>638</v>
      </c>
      <c r="M724" s="437" t="s">
        <v>21</v>
      </c>
      <c r="N724" s="466" t="s">
        <v>22</v>
      </c>
      <c r="O724" s="468" t="s">
        <v>33</v>
      </c>
      <c r="P724" s="380"/>
      <c r="Q724" s="379" t="s">
        <v>34</v>
      </c>
      <c r="R724" s="380"/>
      <c r="S724" s="379" t="s">
        <v>35</v>
      </c>
      <c r="T724" s="380"/>
      <c r="U724" s="379" t="s">
        <v>7</v>
      </c>
      <c r="V724" s="380"/>
      <c r="W724" s="379" t="s">
        <v>6</v>
      </c>
      <c r="X724" s="380"/>
      <c r="Y724" s="379" t="s">
        <v>36</v>
      </c>
      <c r="Z724" s="380"/>
      <c r="AA724" s="379" t="s">
        <v>5</v>
      </c>
      <c r="AB724" s="380"/>
      <c r="AC724" s="379" t="s">
        <v>8</v>
      </c>
      <c r="AD724" s="380"/>
      <c r="AE724" s="379" t="s">
        <v>9</v>
      </c>
      <c r="AF724" s="434"/>
      <c r="AG724" s="435" t="s">
        <v>10</v>
      </c>
      <c r="AH724" s="432" t="s">
        <v>11</v>
      </c>
      <c r="AI724" s="464" t="s">
        <v>12</v>
      </c>
      <c r="AJ724" s="439" t="s">
        <v>23</v>
      </c>
    </row>
    <row r="725" spans="2:36" ht="101.25" customHeight="1" thickBot="1">
      <c r="B725" s="455"/>
      <c r="C725" s="458"/>
      <c r="D725" s="459"/>
      <c r="E725" s="459"/>
      <c r="F725" s="459"/>
      <c r="G725" s="459"/>
      <c r="H725" s="459"/>
      <c r="I725" s="461"/>
      <c r="J725" s="463" t="s">
        <v>20</v>
      </c>
      <c r="K725" s="463"/>
      <c r="L725" s="470"/>
      <c r="M725" s="438"/>
      <c r="N725" s="467"/>
      <c r="O725" s="5" t="s">
        <v>24</v>
      </c>
      <c r="P725" s="69" t="s">
        <v>25</v>
      </c>
      <c r="Q725" s="6" t="s">
        <v>24</v>
      </c>
      <c r="R725" s="69" t="s">
        <v>25</v>
      </c>
      <c r="S725" s="6" t="s">
        <v>24</v>
      </c>
      <c r="T725" s="69" t="s">
        <v>25</v>
      </c>
      <c r="U725" s="6" t="s">
        <v>24</v>
      </c>
      <c r="V725" s="69" t="s">
        <v>25</v>
      </c>
      <c r="W725" s="6" t="s">
        <v>24</v>
      </c>
      <c r="X725" s="69" t="s">
        <v>25</v>
      </c>
      <c r="Y725" s="6" t="s">
        <v>24</v>
      </c>
      <c r="Z725" s="69" t="s">
        <v>25</v>
      </c>
      <c r="AA725" s="6" t="s">
        <v>24</v>
      </c>
      <c r="AB725" s="69" t="s">
        <v>26</v>
      </c>
      <c r="AC725" s="6" t="s">
        <v>24</v>
      </c>
      <c r="AD725" s="69" t="s">
        <v>26</v>
      </c>
      <c r="AE725" s="6" t="s">
        <v>24</v>
      </c>
      <c r="AF725" s="70" t="s">
        <v>26</v>
      </c>
      <c r="AG725" s="436"/>
      <c r="AH725" s="433"/>
      <c r="AI725" s="465"/>
      <c r="AJ725" s="440"/>
    </row>
    <row r="726" spans="2:36" ht="127.5" customHeight="1" thickBot="1">
      <c r="B726" s="7" t="s">
        <v>149</v>
      </c>
      <c r="C726" s="441" t="s">
        <v>160</v>
      </c>
      <c r="D726" s="442"/>
      <c r="E726" s="442"/>
      <c r="F726" s="442"/>
      <c r="G726" s="442"/>
      <c r="H726" s="443"/>
      <c r="I726" s="74" t="s">
        <v>161</v>
      </c>
      <c r="J726" s="90">
        <v>0</v>
      </c>
      <c r="K726" s="82">
        <v>0.8</v>
      </c>
      <c r="L726" s="83">
        <v>0.6</v>
      </c>
      <c r="M726" s="83"/>
      <c r="N726" s="83"/>
      <c r="O726" s="9">
        <f>+O729</f>
        <v>500</v>
      </c>
      <c r="P726" s="10">
        <v>0</v>
      </c>
      <c r="Q726" s="10">
        <v>0</v>
      </c>
      <c r="R726" s="10">
        <v>0</v>
      </c>
      <c r="S726" s="10">
        <v>0</v>
      </c>
      <c r="T726" s="10">
        <f aca="true" t="shared" si="16" ref="T726:Z726">T728+T734+T740</f>
        <v>0</v>
      </c>
      <c r="U726" s="10">
        <f t="shared" si="16"/>
        <v>0</v>
      </c>
      <c r="V726" s="10">
        <f t="shared" si="16"/>
        <v>0</v>
      </c>
      <c r="W726" s="10">
        <f t="shared" si="16"/>
        <v>0</v>
      </c>
      <c r="X726" s="10">
        <f t="shared" si="16"/>
        <v>0</v>
      </c>
      <c r="Y726" s="10">
        <f t="shared" si="16"/>
        <v>0</v>
      </c>
      <c r="Z726" s="10">
        <f t="shared" si="16"/>
        <v>0</v>
      </c>
      <c r="AA726" s="10">
        <v>0</v>
      </c>
      <c r="AB726" s="10">
        <f>AB728+AB734+AB740</f>
        <v>0</v>
      </c>
      <c r="AC726" s="10">
        <v>0</v>
      </c>
      <c r="AD726" s="10">
        <f>AD728+AD734+AD740</f>
        <v>0</v>
      </c>
      <c r="AE726" s="10">
        <f>+AC726+AA726+Y726+W726+U726+S726+Q726+O726</f>
        <v>500</v>
      </c>
      <c r="AF726" s="11">
        <f>+AD726+AB726+Z726+X726+V726+T726+R726+P726</f>
        <v>0</v>
      </c>
      <c r="AG726" s="13" t="s">
        <v>464</v>
      </c>
      <c r="AH726" s="13"/>
      <c r="AI726" s="13"/>
      <c r="AJ726" s="14" t="s">
        <v>75</v>
      </c>
    </row>
    <row r="727" spans="2:36" ht="15.75" thickBot="1">
      <c r="B727" s="444"/>
      <c r="C727" s="445"/>
      <c r="D727" s="445"/>
      <c r="E727" s="445"/>
      <c r="F727" s="445"/>
      <c r="G727" s="445"/>
      <c r="H727" s="445"/>
      <c r="I727" s="445"/>
      <c r="J727" s="445"/>
      <c r="K727" s="445"/>
      <c r="L727" s="445"/>
      <c r="M727" s="445"/>
      <c r="N727" s="445"/>
      <c r="O727" s="445"/>
      <c r="P727" s="445"/>
      <c r="Q727" s="445"/>
      <c r="R727" s="445"/>
      <c r="S727" s="445"/>
      <c r="T727" s="445"/>
      <c r="U727" s="445"/>
      <c r="V727" s="445"/>
      <c r="W727" s="445"/>
      <c r="X727" s="445"/>
      <c r="Y727" s="445"/>
      <c r="Z727" s="445"/>
      <c r="AA727" s="445"/>
      <c r="AB727" s="445"/>
      <c r="AC727" s="445"/>
      <c r="AD727" s="445"/>
      <c r="AE727" s="445"/>
      <c r="AF727" s="445"/>
      <c r="AG727" s="445"/>
      <c r="AH727" s="445"/>
      <c r="AI727" s="445"/>
      <c r="AJ727" s="446"/>
    </row>
    <row r="728" spans="2:36" ht="34.5" thickBot="1">
      <c r="B728" s="15" t="s">
        <v>13</v>
      </c>
      <c r="C728" s="16" t="s">
        <v>31</v>
      </c>
      <c r="D728" s="16" t="s">
        <v>14</v>
      </c>
      <c r="E728" s="16" t="s">
        <v>27</v>
      </c>
      <c r="F728" s="17" t="s">
        <v>28</v>
      </c>
      <c r="G728" s="213" t="s">
        <v>29</v>
      </c>
      <c r="H728" s="221" t="s">
        <v>15</v>
      </c>
      <c r="I728" s="109" t="s">
        <v>32</v>
      </c>
      <c r="J728" s="218"/>
      <c r="K728" s="102"/>
      <c r="L728" s="102"/>
      <c r="M728" s="78"/>
      <c r="N728" s="79"/>
      <c r="O728" s="127"/>
      <c r="P728" s="128"/>
      <c r="Q728" s="129"/>
      <c r="R728" s="128"/>
      <c r="S728" s="129"/>
      <c r="T728" s="128"/>
      <c r="U728" s="129"/>
      <c r="V728" s="128"/>
      <c r="W728" s="129"/>
      <c r="X728" s="128"/>
      <c r="Y728" s="129"/>
      <c r="Z728" s="128"/>
      <c r="AA728" s="129"/>
      <c r="AB728" s="128"/>
      <c r="AC728" s="129"/>
      <c r="AD728" s="128"/>
      <c r="AE728" s="130"/>
      <c r="AF728" s="131"/>
      <c r="AG728" s="142"/>
      <c r="AH728" s="111"/>
      <c r="AI728" s="111"/>
      <c r="AJ728" s="112"/>
    </row>
    <row r="729" spans="2:36" ht="27.75" customHeight="1">
      <c r="B729" s="312" t="s">
        <v>164</v>
      </c>
      <c r="C729" s="350">
        <v>2012250010061</v>
      </c>
      <c r="D729" s="318"/>
      <c r="E729" s="318" t="s">
        <v>510</v>
      </c>
      <c r="F729" s="333"/>
      <c r="G729" s="336"/>
      <c r="H729" s="319" t="s">
        <v>162</v>
      </c>
      <c r="I729" s="322" t="s">
        <v>163</v>
      </c>
      <c r="J729" s="331">
        <v>1</v>
      </c>
      <c r="K729" s="331">
        <v>1</v>
      </c>
      <c r="L729" s="331">
        <v>1</v>
      </c>
      <c r="M729" s="331"/>
      <c r="N729" s="331"/>
      <c r="O729" s="384">
        <v>500</v>
      </c>
      <c r="P729" s="362"/>
      <c r="Q729" s="358">
        <v>0</v>
      </c>
      <c r="R729" s="358"/>
      <c r="S729" s="358">
        <v>0</v>
      </c>
      <c r="T729" s="358"/>
      <c r="U729" s="358">
        <v>0</v>
      </c>
      <c r="V729" s="358"/>
      <c r="W729" s="358">
        <v>0</v>
      </c>
      <c r="X729" s="358"/>
      <c r="Y729" s="358">
        <v>0</v>
      </c>
      <c r="Z729" s="358"/>
      <c r="AA729" s="358">
        <v>0</v>
      </c>
      <c r="AB729" s="358"/>
      <c r="AC729" s="358">
        <v>0</v>
      </c>
      <c r="AD729" s="358"/>
      <c r="AE729" s="384">
        <f>+O729</f>
        <v>500</v>
      </c>
      <c r="AF729" s="384">
        <v>0</v>
      </c>
      <c r="AG729" s="385" t="s">
        <v>136</v>
      </c>
      <c r="AH729" s="306"/>
      <c r="AI729" s="306"/>
      <c r="AJ729" s="277" t="s">
        <v>466</v>
      </c>
    </row>
    <row r="730" spans="2:36" ht="27.75" customHeight="1">
      <c r="B730" s="313"/>
      <c r="C730" s="316"/>
      <c r="D730" s="280"/>
      <c r="E730" s="280"/>
      <c r="F730" s="334"/>
      <c r="G730" s="286"/>
      <c r="H730" s="320"/>
      <c r="I730" s="323"/>
      <c r="J730" s="331"/>
      <c r="K730" s="331"/>
      <c r="L730" s="331"/>
      <c r="M730" s="331"/>
      <c r="N730" s="331"/>
      <c r="O730" s="299"/>
      <c r="P730" s="363"/>
      <c r="Q730" s="348"/>
      <c r="R730" s="348"/>
      <c r="S730" s="348"/>
      <c r="T730" s="348"/>
      <c r="U730" s="348"/>
      <c r="V730" s="348"/>
      <c r="W730" s="348"/>
      <c r="X730" s="348"/>
      <c r="Y730" s="348"/>
      <c r="Z730" s="348"/>
      <c r="AA730" s="348"/>
      <c r="AB730" s="348"/>
      <c r="AC730" s="348"/>
      <c r="AD730" s="348"/>
      <c r="AE730" s="299"/>
      <c r="AF730" s="299"/>
      <c r="AG730" s="385"/>
      <c r="AH730" s="307"/>
      <c r="AI730" s="307"/>
      <c r="AJ730" s="278"/>
    </row>
    <row r="731" spans="2:36" ht="29.25" customHeight="1">
      <c r="B731" s="313"/>
      <c r="C731" s="316"/>
      <c r="D731" s="280"/>
      <c r="E731" s="280"/>
      <c r="F731" s="334"/>
      <c r="G731" s="286"/>
      <c r="H731" s="320"/>
      <c r="I731" s="323"/>
      <c r="J731" s="331"/>
      <c r="K731" s="331"/>
      <c r="L731" s="331"/>
      <c r="M731" s="331"/>
      <c r="N731" s="331"/>
      <c r="O731" s="299"/>
      <c r="P731" s="363"/>
      <c r="Q731" s="348"/>
      <c r="R731" s="348"/>
      <c r="S731" s="348"/>
      <c r="T731" s="348"/>
      <c r="U731" s="348"/>
      <c r="V731" s="348"/>
      <c r="W731" s="348"/>
      <c r="X731" s="348"/>
      <c r="Y731" s="348"/>
      <c r="Z731" s="348"/>
      <c r="AA731" s="348"/>
      <c r="AB731" s="348"/>
      <c r="AC731" s="348"/>
      <c r="AD731" s="348"/>
      <c r="AE731" s="299"/>
      <c r="AF731" s="299"/>
      <c r="AG731" s="385"/>
      <c r="AH731" s="307"/>
      <c r="AI731" s="307"/>
      <c r="AJ731" s="278"/>
    </row>
    <row r="732" spans="2:36" ht="45" customHeight="1" thickBot="1">
      <c r="B732" s="314"/>
      <c r="C732" s="317"/>
      <c r="D732" s="281"/>
      <c r="E732" s="281"/>
      <c r="F732" s="335"/>
      <c r="G732" s="287"/>
      <c r="H732" s="321"/>
      <c r="I732" s="324"/>
      <c r="J732" s="332"/>
      <c r="K732" s="332"/>
      <c r="L732" s="332"/>
      <c r="M732" s="332"/>
      <c r="N732" s="332"/>
      <c r="O732" s="300"/>
      <c r="P732" s="364"/>
      <c r="Q732" s="349"/>
      <c r="R732" s="349"/>
      <c r="S732" s="349"/>
      <c r="T732" s="349"/>
      <c r="U732" s="349"/>
      <c r="V732" s="349"/>
      <c r="W732" s="349"/>
      <c r="X732" s="349"/>
      <c r="Y732" s="349"/>
      <c r="Z732" s="349"/>
      <c r="AA732" s="349"/>
      <c r="AB732" s="349"/>
      <c r="AC732" s="349"/>
      <c r="AD732" s="349"/>
      <c r="AE732" s="300"/>
      <c r="AF732" s="300"/>
      <c r="AG732" s="386"/>
      <c r="AH732" s="308"/>
      <c r="AI732" s="308"/>
      <c r="AJ732" s="279"/>
    </row>
    <row r="733" spans="2:36" ht="15.75" thickBot="1">
      <c r="B733" s="414"/>
      <c r="C733" s="415"/>
      <c r="D733" s="415"/>
      <c r="E733" s="415"/>
      <c r="F733" s="415"/>
      <c r="G733" s="415"/>
      <c r="H733" s="415"/>
      <c r="I733" s="415"/>
      <c r="J733" s="415"/>
      <c r="K733" s="415"/>
      <c r="L733" s="415"/>
      <c r="M733" s="415"/>
      <c r="N733" s="415"/>
      <c r="O733" s="415"/>
      <c r="P733" s="415"/>
      <c r="Q733" s="415"/>
      <c r="R733" s="415"/>
      <c r="S733" s="415"/>
      <c r="T733" s="415"/>
      <c r="U733" s="415"/>
      <c r="V733" s="415"/>
      <c r="W733" s="415"/>
      <c r="X733" s="415"/>
      <c r="Y733" s="415"/>
      <c r="Z733" s="415"/>
      <c r="AA733" s="415"/>
      <c r="AB733" s="415"/>
      <c r="AC733" s="415"/>
      <c r="AD733" s="415"/>
      <c r="AE733" s="415"/>
      <c r="AF733" s="415"/>
      <c r="AG733" s="415"/>
      <c r="AH733" s="415"/>
      <c r="AI733" s="415"/>
      <c r="AJ733" s="416"/>
    </row>
    <row r="734" spans="2:36" ht="34.5" thickBot="1">
      <c r="B734" s="132" t="s">
        <v>13</v>
      </c>
      <c r="C734" s="133" t="s">
        <v>31</v>
      </c>
      <c r="D734" s="133" t="s">
        <v>14</v>
      </c>
      <c r="E734" s="133" t="s">
        <v>30</v>
      </c>
      <c r="F734" s="134" t="s">
        <v>28</v>
      </c>
      <c r="G734" s="134" t="s">
        <v>29</v>
      </c>
      <c r="H734" s="135" t="s">
        <v>16</v>
      </c>
      <c r="I734" s="77" t="s">
        <v>32</v>
      </c>
      <c r="J734" s="145"/>
      <c r="K734" s="146"/>
      <c r="L734" s="146"/>
      <c r="M734" s="78"/>
      <c r="N734" s="79"/>
      <c r="O734" s="127"/>
      <c r="P734" s="128"/>
      <c r="Q734" s="129"/>
      <c r="R734" s="128"/>
      <c r="S734" s="129"/>
      <c r="T734" s="128"/>
      <c r="U734" s="129"/>
      <c r="V734" s="128"/>
      <c r="W734" s="129"/>
      <c r="X734" s="128"/>
      <c r="Y734" s="129"/>
      <c r="Z734" s="128"/>
      <c r="AA734" s="129"/>
      <c r="AB734" s="128"/>
      <c r="AC734" s="129"/>
      <c r="AD734" s="128"/>
      <c r="AE734" s="129"/>
      <c r="AF734" s="131"/>
      <c r="AG734" s="142"/>
      <c r="AH734" s="111"/>
      <c r="AI734" s="111"/>
      <c r="AJ734" s="112"/>
    </row>
    <row r="735" spans="2:36" ht="15">
      <c r="B735" s="685"/>
      <c r="C735" s="412"/>
      <c r="D735" s="542"/>
      <c r="E735" s="280"/>
      <c r="F735" s="342"/>
      <c r="G735" s="343"/>
      <c r="H735" s="288"/>
      <c r="I735" s="288"/>
      <c r="J735" s="397"/>
      <c r="K735" s="400"/>
      <c r="L735" s="400"/>
      <c r="M735" s="292"/>
      <c r="N735" s="390"/>
      <c r="O735" s="393"/>
      <c r="P735" s="310"/>
      <c r="Q735" s="310"/>
      <c r="R735" s="309"/>
      <c r="S735" s="309"/>
      <c r="T735" s="309"/>
      <c r="U735" s="309"/>
      <c r="V735" s="309"/>
      <c r="W735" s="309"/>
      <c r="X735" s="309"/>
      <c r="Y735" s="309"/>
      <c r="Z735" s="309"/>
      <c r="AA735" s="309"/>
      <c r="AB735" s="309"/>
      <c r="AC735" s="309"/>
      <c r="AD735" s="309"/>
      <c r="AE735" s="384"/>
      <c r="AF735" s="384"/>
      <c r="AG735" s="385"/>
      <c r="AH735" s="306"/>
      <c r="AI735" s="387"/>
      <c r="AJ735" s="277"/>
    </row>
    <row r="736" spans="2:36" ht="15">
      <c r="B736" s="568"/>
      <c r="C736" s="412"/>
      <c r="D736" s="395"/>
      <c r="E736" s="280"/>
      <c r="F736" s="284"/>
      <c r="G736" s="286"/>
      <c r="H736" s="289"/>
      <c r="I736" s="289"/>
      <c r="J736" s="729"/>
      <c r="K736" s="716"/>
      <c r="L736" s="716"/>
      <c r="M736" s="293"/>
      <c r="N736" s="391"/>
      <c r="O736" s="393"/>
      <c r="P736" s="310"/>
      <c r="Q736" s="310"/>
      <c r="R736" s="310"/>
      <c r="S736" s="310"/>
      <c r="T736" s="310"/>
      <c r="U736" s="310"/>
      <c r="V736" s="310"/>
      <c r="W736" s="310"/>
      <c r="X736" s="310"/>
      <c r="Y736" s="310"/>
      <c r="Z736" s="310"/>
      <c r="AA736" s="310"/>
      <c r="AB736" s="310"/>
      <c r="AC736" s="310"/>
      <c r="AD736" s="310"/>
      <c r="AE736" s="299"/>
      <c r="AF736" s="299"/>
      <c r="AG736" s="385"/>
      <c r="AH736" s="307"/>
      <c r="AI736" s="388"/>
      <c r="AJ736" s="278"/>
    </row>
    <row r="737" spans="2:36" ht="15">
      <c r="B737" s="568"/>
      <c r="C737" s="412"/>
      <c r="D737" s="395"/>
      <c r="E737" s="280"/>
      <c r="F737" s="284"/>
      <c r="G737" s="286"/>
      <c r="H737" s="289"/>
      <c r="I737" s="289"/>
      <c r="J737" s="729"/>
      <c r="K737" s="716"/>
      <c r="L737" s="716"/>
      <c r="M737" s="293"/>
      <c r="N737" s="391"/>
      <c r="O737" s="393"/>
      <c r="P737" s="310"/>
      <c r="Q737" s="310"/>
      <c r="R737" s="310"/>
      <c r="S737" s="310"/>
      <c r="T737" s="310"/>
      <c r="U737" s="310"/>
      <c r="V737" s="310"/>
      <c r="W737" s="310"/>
      <c r="X737" s="310"/>
      <c r="Y737" s="310"/>
      <c r="Z737" s="310"/>
      <c r="AA737" s="310"/>
      <c r="AB737" s="310"/>
      <c r="AC737" s="310"/>
      <c r="AD737" s="310"/>
      <c r="AE737" s="299"/>
      <c r="AF737" s="299"/>
      <c r="AG737" s="385"/>
      <c r="AH737" s="307"/>
      <c r="AI737" s="388"/>
      <c r="AJ737" s="278"/>
    </row>
    <row r="738" spans="2:36" ht="15.75" thickBot="1">
      <c r="B738" s="569"/>
      <c r="C738" s="413"/>
      <c r="D738" s="396"/>
      <c r="E738" s="281"/>
      <c r="F738" s="285"/>
      <c r="G738" s="287"/>
      <c r="H738" s="290"/>
      <c r="I738" s="290"/>
      <c r="J738" s="730"/>
      <c r="K738" s="717"/>
      <c r="L738" s="717"/>
      <c r="M738" s="294"/>
      <c r="N738" s="392"/>
      <c r="O738" s="394"/>
      <c r="P738" s="311"/>
      <c r="Q738" s="311"/>
      <c r="R738" s="311"/>
      <c r="S738" s="311"/>
      <c r="T738" s="311"/>
      <c r="U738" s="311"/>
      <c r="V738" s="311"/>
      <c r="W738" s="311"/>
      <c r="X738" s="311"/>
      <c r="Y738" s="311"/>
      <c r="Z738" s="311"/>
      <c r="AA738" s="311"/>
      <c r="AB738" s="311"/>
      <c r="AC738" s="311"/>
      <c r="AD738" s="311"/>
      <c r="AE738" s="300"/>
      <c r="AF738" s="300"/>
      <c r="AG738" s="386"/>
      <c r="AH738" s="308"/>
      <c r="AI738" s="389"/>
      <c r="AJ738" s="279"/>
    </row>
    <row r="739" spans="2:36" ht="15.75" thickBot="1">
      <c r="B739" s="414"/>
      <c r="C739" s="415"/>
      <c r="D739" s="415"/>
      <c r="E739" s="415"/>
      <c r="F739" s="415"/>
      <c r="G739" s="415"/>
      <c r="H739" s="415"/>
      <c r="I739" s="415"/>
      <c r="J739" s="415"/>
      <c r="K739" s="415"/>
      <c r="L739" s="415"/>
      <c r="M739" s="415"/>
      <c r="N739" s="415"/>
      <c r="O739" s="415"/>
      <c r="P739" s="415"/>
      <c r="Q739" s="415"/>
      <c r="R739" s="415"/>
      <c r="S739" s="415"/>
      <c r="T739" s="415"/>
      <c r="U739" s="415"/>
      <c r="V739" s="415"/>
      <c r="W739" s="415"/>
      <c r="X739" s="415"/>
      <c r="Y739" s="415"/>
      <c r="Z739" s="415"/>
      <c r="AA739" s="415"/>
      <c r="AB739" s="415"/>
      <c r="AC739" s="415"/>
      <c r="AD739" s="415"/>
      <c r="AE739" s="415"/>
      <c r="AF739" s="415"/>
      <c r="AG739" s="415"/>
      <c r="AH739" s="415"/>
      <c r="AI739" s="415"/>
      <c r="AJ739" s="416"/>
    </row>
    <row r="740" spans="2:36" ht="34.5" thickBot="1">
      <c r="B740" s="132" t="s">
        <v>13</v>
      </c>
      <c r="C740" s="133" t="s">
        <v>31</v>
      </c>
      <c r="D740" s="133" t="s">
        <v>14</v>
      </c>
      <c r="E740" s="133" t="s">
        <v>30</v>
      </c>
      <c r="F740" s="134" t="s">
        <v>28</v>
      </c>
      <c r="G740" s="134" t="s">
        <v>29</v>
      </c>
      <c r="H740" s="135" t="s">
        <v>17</v>
      </c>
      <c r="I740" s="77" t="s">
        <v>32</v>
      </c>
      <c r="J740" s="145"/>
      <c r="K740" s="147"/>
      <c r="L740" s="146"/>
      <c r="M740" s="78"/>
      <c r="N740" s="79"/>
      <c r="O740" s="127"/>
      <c r="P740" s="128"/>
      <c r="Q740" s="129"/>
      <c r="R740" s="128"/>
      <c r="S740" s="129"/>
      <c r="T740" s="128"/>
      <c r="U740" s="129"/>
      <c r="V740" s="128"/>
      <c r="W740" s="129"/>
      <c r="X740" s="128"/>
      <c r="Y740" s="129"/>
      <c r="Z740" s="128"/>
      <c r="AA740" s="129"/>
      <c r="AB740" s="128"/>
      <c r="AC740" s="129"/>
      <c r="AD740" s="128"/>
      <c r="AE740" s="129"/>
      <c r="AF740" s="131"/>
      <c r="AG740" s="142"/>
      <c r="AH740" s="111"/>
      <c r="AI740" s="111"/>
      <c r="AJ740" s="112"/>
    </row>
    <row r="741" spans="2:36" ht="15">
      <c r="B741" s="313"/>
      <c r="C741" s="412"/>
      <c r="D741" s="542"/>
      <c r="E741" s="280"/>
      <c r="F741" s="342"/>
      <c r="G741" s="318"/>
      <c r="H741" s="551"/>
      <c r="I741" s="554"/>
      <c r="J741" s="400"/>
      <c r="K741" s="400"/>
      <c r="L741" s="400"/>
      <c r="M741" s="560"/>
      <c r="N741" s="728"/>
      <c r="O741" s="409"/>
      <c r="P741" s="309"/>
      <c r="Q741" s="362"/>
      <c r="R741" s="309"/>
      <c r="S741" s="309"/>
      <c r="T741" s="309"/>
      <c r="U741" s="309"/>
      <c r="V741" s="309"/>
      <c r="W741" s="309"/>
      <c r="X741" s="309"/>
      <c r="Y741" s="309"/>
      <c r="Z741" s="309"/>
      <c r="AA741" s="309"/>
      <c r="AB741" s="309"/>
      <c r="AC741" s="309"/>
      <c r="AD741" s="309"/>
      <c r="AE741" s="298"/>
      <c r="AF741" s="298"/>
      <c r="AG741" s="403"/>
      <c r="AH741" s="405"/>
      <c r="AI741" s="405"/>
      <c r="AJ741" s="665"/>
    </row>
    <row r="742" spans="2:36" ht="15">
      <c r="B742" s="313"/>
      <c r="C742" s="412"/>
      <c r="D742" s="395"/>
      <c r="E742" s="280"/>
      <c r="F742" s="284"/>
      <c r="G742" s="280"/>
      <c r="H742" s="551"/>
      <c r="I742" s="554"/>
      <c r="J742" s="716"/>
      <c r="K742" s="716"/>
      <c r="L742" s="716"/>
      <c r="M742" s="548"/>
      <c r="N742" s="563"/>
      <c r="O742" s="393"/>
      <c r="P742" s="310"/>
      <c r="Q742" s="363"/>
      <c r="R742" s="310"/>
      <c r="S742" s="310"/>
      <c r="T742" s="310"/>
      <c r="U742" s="310"/>
      <c r="V742" s="310"/>
      <c r="W742" s="310"/>
      <c r="X742" s="310"/>
      <c r="Y742" s="310"/>
      <c r="Z742" s="310"/>
      <c r="AA742" s="310"/>
      <c r="AB742" s="310"/>
      <c r="AC742" s="310"/>
      <c r="AD742" s="310"/>
      <c r="AE742" s="668"/>
      <c r="AF742" s="668"/>
      <c r="AG742" s="385"/>
      <c r="AH742" s="388"/>
      <c r="AI742" s="388"/>
      <c r="AJ742" s="666"/>
    </row>
    <row r="743" spans="2:36" ht="15.75" thickBot="1">
      <c r="B743" s="314"/>
      <c r="C743" s="413"/>
      <c r="D743" s="396"/>
      <c r="E743" s="281"/>
      <c r="F743" s="285"/>
      <c r="G743" s="281"/>
      <c r="H743" s="552"/>
      <c r="I743" s="555"/>
      <c r="J743" s="717"/>
      <c r="K743" s="717"/>
      <c r="L743" s="717"/>
      <c r="M743" s="549"/>
      <c r="N743" s="564"/>
      <c r="O743" s="394"/>
      <c r="P743" s="311"/>
      <c r="Q743" s="364"/>
      <c r="R743" s="311"/>
      <c r="S743" s="311"/>
      <c r="T743" s="311"/>
      <c r="U743" s="311"/>
      <c r="V743" s="311"/>
      <c r="W743" s="311"/>
      <c r="X743" s="311"/>
      <c r="Y743" s="311"/>
      <c r="Z743" s="311"/>
      <c r="AA743" s="311"/>
      <c r="AB743" s="311"/>
      <c r="AC743" s="311"/>
      <c r="AD743" s="311"/>
      <c r="AE743" s="669"/>
      <c r="AF743" s="669"/>
      <c r="AG743" s="386"/>
      <c r="AH743" s="389"/>
      <c r="AI743" s="389"/>
      <c r="AJ743" s="667"/>
    </row>
    <row r="744" ht="15"/>
    <row r="745" ht="15"/>
    <row r="746" ht="15"/>
    <row r="747" ht="15"/>
    <row r="748" ht="15"/>
    <row r="749" ht="15"/>
    <row r="750" ht="15"/>
    <row r="751" ht="15"/>
    <row r="752" ht="15"/>
    <row r="753" ht="15"/>
    <row r="754" ht="15"/>
    <row r="755" ht="15"/>
    <row r="756" ht="15"/>
    <row r="757" ht="15"/>
    <row r="758" spans="2:33" s="141" customFormat="1" ht="15">
      <c r="B758" s="63"/>
      <c r="C758" s="63"/>
      <c r="H758" s="64"/>
      <c r="I758" s="64"/>
      <c r="J758" s="64"/>
      <c r="AG758" s="65"/>
    </row>
    <row r="759" ht="15"/>
    <row r="760" ht="15"/>
    <row r="761" ht="15"/>
    <row r="762" ht="15.75" thickBot="1"/>
    <row r="763" spans="2:36" ht="15">
      <c r="B763" s="352" t="s">
        <v>37</v>
      </c>
      <c r="C763" s="353"/>
      <c r="D763" s="353"/>
      <c r="E763" s="353"/>
      <c r="F763" s="353"/>
      <c r="G763" s="353"/>
      <c r="H763" s="353"/>
      <c r="I763" s="353"/>
      <c r="J763" s="353"/>
      <c r="K763" s="353"/>
      <c r="L763" s="353"/>
      <c r="M763" s="353"/>
      <c r="N763" s="353"/>
      <c r="O763" s="353"/>
      <c r="P763" s="353"/>
      <c r="Q763" s="353"/>
      <c r="R763" s="353"/>
      <c r="S763" s="353"/>
      <c r="T763" s="353"/>
      <c r="U763" s="353"/>
      <c r="V763" s="353"/>
      <c r="W763" s="353"/>
      <c r="X763" s="353"/>
      <c r="Y763" s="353"/>
      <c r="Z763" s="353"/>
      <c r="AA763" s="353"/>
      <c r="AB763" s="353"/>
      <c r="AC763" s="353"/>
      <c r="AD763" s="353"/>
      <c r="AE763" s="353"/>
      <c r="AF763" s="353"/>
      <c r="AG763" s="353"/>
      <c r="AH763" s="353"/>
      <c r="AI763" s="353"/>
      <c r="AJ763" s="354"/>
    </row>
    <row r="764" spans="2:36" ht="15.75" thickBot="1">
      <c r="B764" s="355" t="s">
        <v>636</v>
      </c>
      <c r="C764" s="356"/>
      <c r="D764" s="356"/>
      <c r="E764" s="356"/>
      <c r="F764" s="356"/>
      <c r="G764" s="356"/>
      <c r="H764" s="356"/>
      <c r="I764" s="356"/>
      <c r="J764" s="356"/>
      <c r="K764" s="356"/>
      <c r="L764" s="356"/>
      <c r="M764" s="356"/>
      <c r="N764" s="356"/>
      <c r="O764" s="356"/>
      <c r="P764" s="356"/>
      <c r="Q764" s="356"/>
      <c r="R764" s="356"/>
      <c r="S764" s="356"/>
      <c r="T764" s="356"/>
      <c r="U764" s="356"/>
      <c r="V764" s="356"/>
      <c r="W764" s="356"/>
      <c r="X764" s="356"/>
      <c r="Y764" s="356"/>
      <c r="Z764" s="356"/>
      <c r="AA764" s="356"/>
      <c r="AB764" s="356"/>
      <c r="AC764" s="356"/>
      <c r="AD764" s="356"/>
      <c r="AE764" s="356"/>
      <c r="AF764" s="356"/>
      <c r="AG764" s="356"/>
      <c r="AH764" s="356"/>
      <c r="AI764" s="356"/>
      <c r="AJ764" s="357"/>
    </row>
    <row r="765" spans="2:36" ht="15">
      <c r="B765" s="527" t="s">
        <v>38</v>
      </c>
      <c r="C765" s="528"/>
      <c r="D765" s="528"/>
      <c r="E765" s="528"/>
      <c r="F765" s="528"/>
      <c r="G765" s="528"/>
      <c r="H765" s="529"/>
      <c r="I765" s="520" t="s">
        <v>91</v>
      </c>
      <c r="J765" s="521"/>
      <c r="K765" s="521"/>
      <c r="L765" s="521"/>
      <c r="M765" s="521"/>
      <c r="N765" s="521"/>
      <c r="O765" s="521"/>
      <c r="P765" s="521"/>
      <c r="Q765" s="521"/>
      <c r="R765" s="521"/>
      <c r="S765" s="521"/>
      <c r="T765" s="522"/>
      <c r="U765" s="520" t="s">
        <v>18</v>
      </c>
      <c r="V765" s="523"/>
      <c r="W765" s="523"/>
      <c r="X765" s="523"/>
      <c r="Y765" s="523"/>
      <c r="Z765" s="523"/>
      <c r="AA765" s="523"/>
      <c r="AB765" s="523"/>
      <c r="AC765" s="523"/>
      <c r="AD765" s="523"/>
      <c r="AE765" s="523"/>
      <c r="AF765" s="523"/>
      <c r="AG765" s="523"/>
      <c r="AH765" s="523"/>
      <c r="AI765" s="523"/>
      <c r="AJ765" s="524"/>
    </row>
    <row r="766" spans="2:36" ht="42.75" customHeight="1" thickBot="1">
      <c r="B766" s="497" t="s">
        <v>165</v>
      </c>
      <c r="C766" s="498"/>
      <c r="D766" s="499"/>
      <c r="E766" s="4"/>
      <c r="F766" s="500" t="s">
        <v>92</v>
      </c>
      <c r="G766" s="500"/>
      <c r="H766" s="500"/>
      <c r="I766" s="500"/>
      <c r="J766" s="500"/>
      <c r="K766" s="500"/>
      <c r="L766" s="500"/>
      <c r="M766" s="500"/>
      <c r="N766" s="501"/>
      <c r="O766" s="502" t="s">
        <v>0</v>
      </c>
      <c r="P766" s="503"/>
      <c r="Q766" s="503"/>
      <c r="R766" s="503"/>
      <c r="S766" s="503"/>
      <c r="T766" s="503"/>
      <c r="U766" s="503"/>
      <c r="V766" s="503"/>
      <c r="W766" s="503"/>
      <c r="X766" s="503"/>
      <c r="Y766" s="503"/>
      <c r="Z766" s="503"/>
      <c r="AA766" s="503"/>
      <c r="AB766" s="503"/>
      <c r="AC766" s="503"/>
      <c r="AD766" s="503"/>
      <c r="AE766" s="503"/>
      <c r="AF766" s="504"/>
      <c r="AG766" s="530" t="s">
        <v>1</v>
      </c>
      <c r="AH766" s="531"/>
      <c r="AI766" s="531"/>
      <c r="AJ766" s="532"/>
    </row>
    <row r="767" spans="2:36" ht="35.25" customHeight="1">
      <c r="B767" s="454" t="s">
        <v>19</v>
      </c>
      <c r="C767" s="456" t="s">
        <v>2</v>
      </c>
      <c r="D767" s="457"/>
      <c r="E767" s="457"/>
      <c r="F767" s="457"/>
      <c r="G767" s="457"/>
      <c r="H767" s="457"/>
      <c r="I767" s="460" t="s">
        <v>3</v>
      </c>
      <c r="J767" s="462" t="s">
        <v>20</v>
      </c>
      <c r="K767" s="462" t="s">
        <v>4</v>
      </c>
      <c r="L767" s="469" t="s">
        <v>638</v>
      </c>
      <c r="M767" s="437" t="s">
        <v>21</v>
      </c>
      <c r="N767" s="466" t="s">
        <v>22</v>
      </c>
      <c r="O767" s="468" t="s">
        <v>33</v>
      </c>
      <c r="P767" s="380"/>
      <c r="Q767" s="379" t="s">
        <v>34</v>
      </c>
      <c r="R767" s="380"/>
      <c r="S767" s="379" t="s">
        <v>35</v>
      </c>
      <c r="T767" s="380"/>
      <c r="U767" s="379" t="s">
        <v>7</v>
      </c>
      <c r="V767" s="380"/>
      <c r="W767" s="379" t="s">
        <v>6</v>
      </c>
      <c r="X767" s="380"/>
      <c r="Y767" s="379" t="s">
        <v>36</v>
      </c>
      <c r="Z767" s="380"/>
      <c r="AA767" s="379" t="s">
        <v>5</v>
      </c>
      <c r="AB767" s="380"/>
      <c r="AC767" s="379" t="s">
        <v>8</v>
      </c>
      <c r="AD767" s="380"/>
      <c r="AE767" s="379" t="s">
        <v>9</v>
      </c>
      <c r="AF767" s="434"/>
      <c r="AG767" s="435" t="s">
        <v>10</v>
      </c>
      <c r="AH767" s="432" t="s">
        <v>11</v>
      </c>
      <c r="AI767" s="464" t="s">
        <v>12</v>
      </c>
      <c r="AJ767" s="439" t="s">
        <v>23</v>
      </c>
    </row>
    <row r="768" spans="2:36" ht="81.75" customHeight="1" thickBot="1">
      <c r="B768" s="455"/>
      <c r="C768" s="458"/>
      <c r="D768" s="459"/>
      <c r="E768" s="459"/>
      <c r="F768" s="459"/>
      <c r="G768" s="459"/>
      <c r="H768" s="459"/>
      <c r="I768" s="461"/>
      <c r="J768" s="463" t="s">
        <v>20</v>
      </c>
      <c r="K768" s="463"/>
      <c r="L768" s="470"/>
      <c r="M768" s="438"/>
      <c r="N768" s="467"/>
      <c r="O768" s="5" t="s">
        <v>24</v>
      </c>
      <c r="P768" s="69" t="s">
        <v>25</v>
      </c>
      <c r="Q768" s="6" t="s">
        <v>24</v>
      </c>
      <c r="R768" s="69" t="s">
        <v>25</v>
      </c>
      <c r="S768" s="6" t="s">
        <v>24</v>
      </c>
      <c r="T768" s="69" t="s">
        <v>25</v>
      </c>
      <c r="U768" s="6" t="s">
        <v>24</v>
      </c>
      <c r="V768" s="69" t="s">
        <v>25</v>
      </c>
      <c r="W768" s="6" t="s">
        <v>24</v>
      </c>
      <c r="X768" s="69" t="s">
        <v>25</v>
      </c>
      <c r="Y768" s="6" t="s">
        <v>24</v>
      </c>
      <c r="Z768" s="69" t="s">
        <v>25</v>
      </c>
      <c r="AA768" s="6" t="s">
        <v>24</v>
      </c>
      <c r="AB768" s="69" t="s">
        <v>26</v>
      </c>
      <c r="AC768" s="6" t="s">
        <v>24</v>
      </c>
      <c r="AD768" s="69" t="s">
        <v>26</v>
      </c>
      <c r="AE768" s="6" t="s">
        <v>24</v>
      </c>
      <c r="AF768" s="70" t="s">
        <v>26</v>
      </c>
      <c r="AG768" s="436"/>
      <c r="AH768" s="433"/>
      <c r="AI768" s="465"/>
      <c r="AJ768" s="440"/>
    </row>
    <row r="769" spans="2:36" ht="126" customHeight="1" thickBot="1">
      <c r="B769" s="7" t="s">
        <v>168</v>
      </c>
      <c r="C769" s="441" t="s">
        <v>166</v>
      </c>
      <c r="D769" s="442"/>
      <c r="E769" s="442"/>
      <c r="F769" s="442"/>
      <c r="G769" s="442"/>
      <c r="H769" s="443"/>
      <c r="I769" s="74" t="s">
        <v>167</v>
      </c>
      <c r="J769" s="90">
        <v>0.5</v>
      </c>
      <c r="K769" s="82">
        <v>1</v>
      </c>
      <c r="L769" s="83">
        <v>0.88</v>
      </c>
      <c r="M769" s="8"/>
      <c r="N769" s="75"/>
      <c r="O769" s="9">
        <f>+O772+O778</f>
        <v>900</v>
      </c>
      <c r="P769" s="10">
        <v>0</v>
      </c>
      <c r="Q769" s="10">
        <v>0</v>
      </c>
      <c r="R769" s="10">
        <v>0</v>
      </c>
      <c r="S769" s="10">
        <v>0</v>
      </c>
      <c r="T769" s="10">
        <f aca="true" t="shared" si="17" ref="T769:Z769">T771+T777+T783</f>
        <v>0</v>
      </c>
      <c r="U769" s="10">
        <f t="shared" si="17"/>
        <v>0</v>
      </c>
      <c r="V769" s="10">
        <f t="shared" si="17"/>
        <v>0</v>
      </c>
      <c r="W769" s="10">
        <f t="shared" si="17"/>
        <v>0</v>
      </c>
      <c r="X769" s="10">
        <f t="shared" si="17"/>
        <v>0</v>
      </c>
      <c r="Y769" s="10">
        <f t="shared" si="17"/>
        <v>0</v>
      </c>
      <c r="Z769" s="10">
        <f t="shared" si="17"/>
        <v>0</v>
      </c>
      <c r="AA769" s="10">
        <v>0</v>
      </c>
      <c r="AB769" s="10">
        <f>AB771+AB777+AB783</f>
        <v>0</v>
      </c>
      <c r="AC769" s="10"/>
      <c r="AD769" s="10">
        <f>AD771+AD777+AD783</f>
        <v>0</v>
      </c>
      <c r="AE769" s="10">
        <f>+AC769+AA769+Y769+W769+U769+S769+Q769+O769</f>
        <v>900</v>
      </c>
      <c r="AF769" s="11">
        <f>+AD769+AB769+Z769+X769+V769+T769+R769+P769</f>
        <v>0</v>
      </c>
      <c r="AG769" s="13" t="s">
        <v>117</v>
      </c>
      <c r="AH769" s="13"/>
      <c r="AI769" s="13"/>
      <c r="AJ769" s="14" t="s">
        <v>465</v>
      </c>
    </row>
    <row r="770" spans="2:36" ht="15.75" thickBot="1">
      <c r="B770" s="444"/>
      <c r="C770" s="445"/>
      <c r="D770" s="445"/>
      <c r="E770" s="445"/>
      <c r="F770" s="445"/>
      <c r="G770" s="445"/>
      <c r="H770" s="445"/>
      <c r="I770" s="445"/>
      <c r="J770" s="445"/>
      <c r="K770" s="445"/>
      <c r="L770" s="445"/>
      <c r="M770" s="445"/>
      <c r="N770" s="445"/>
      <c r="O770" s="445"/>
      <c r="P770" s="445"/>
      <c r="Q770" s="445"/>
      <c r="R770" s="445"/>
      <c r="S770" s="445"/>
      <c r="T770" s="445"/>
      <c r="U770" s="445"/>
      <c r="V770" s="445"/>
      <c r="W770" s="445"/>
      <c r="X770" s="445"/>
      <c r="Y770" s="445"/>
      <c r="Z770" s="445"/>
      <c r="AA770" s="445"/>
      <c r="AB770" s="445"/>
      <c r="AC770" s="445"/>
      <c r="AD770" s="445"/>
      <c r="AE770" s="445"/>
      <c r="AF770" s="445"/>
      <c r="AG770" s="445"/>
      <c r="AH770" s="445"/>
      <c r="AI770" s="445"/>
      <c r="AJ770" s="446"/>
    </row>
    <row r="771" spans="2:36" ht="34.5" thickBot="1">
      <c r="B771" s="15" t="s">
        <v>13</v>
      </c>
      <c r="C771" s="16" t="s">
        <v>31</v>
      </c>
      <c r="D771" s="16" t="s">
        <v>14</v>
      </c>
      <c r="E771" s="16" t="s">
        <v>27</v>
      </c>
      <c r="F771" s="17" t="s">
        <v>28</v>
      </c>
      <c r="G771" s="17" t="s">
        <v>29</v>
      </c>
      <c r="H771" s="76" t="s">
        <v>15</v>
      </c>
      <c r="I771" s="77" t="s">
        <v>32</v>
      </c>
      <c r="J771" s="105"/>
      <c r="K771" s="105"/>
      <c r="L771" s="105"/>
      <c r="M771" s="78"/>
      <c r="N771" s="79"/>
      <c r="O771" s="127"/>
      <c r="P771" s="128"/>
      <c r="Q771" s="129"/>
      <c r="R771" s="128"/>
      <c r="S771" s="129"/>
      <c r="T771" s="128"/>
      <c r="U771" s="129"/>
      <c r="V771" s="128"/>
      <c r="W771" s="129"/>
      <c r="X771" s="128"/>
      <c r="Y771" s="129"/>
      <c r="Z771" s="128"/>
      <c r="AA771" s="129"/>
      <c r="AB771" s="128"/>
      <c r="AC771" s="129"/>
      <c r="AD771" s="128"/>
      <c r="AE771" s="130"/>
      <c r="AF771" s="131"/>
      <c r="AG771" s="142"/>
      <c r="AH771" s="111"/>
      <c r="AI771" s="111"/>
      <c r="AJ771" s="112"/>
    </row>
    <row r="772" spans="2:36" ht="24.75" customHeight="1">
      <c r="B772" s="312" t="s">
        <v>171</v>
      </c>
      <c r="C772" s="350">
        <v>2012250010062</v>
      </c>
      <c r="D772" s="26"/>
      <c r="E772" s="318" t="s">
        <v>172</v>
      </c>
      <c r="F772" s="27"/>
      <c r="G772" s="28"/>
      <c r="H772" s="319" t="s">
        <v>169</v>
      </c>
      <c r="I772" s="322" t="s">
        <v>170</v>
      </c>
      <c r="J772" s="721">
        <v>1</v>
      </c>
      <c r="K772" s="718">
        <v>1</v>
      </c>
      <c r="L772" s="718">
        <v>1</v>
      </c>
      <c r="M772" s="331"/>
      <c r="N772" s="724"/>
      <c r="O772" s="384">
        <v>100</v>
      </c>
      <c r="P772" s="139"/>
      <c r="Q772" s="726"/>
      <c r="R772" s="119"/>
      <c r="S772" s="119"/>
      <c r="T772" s="119"/>
      <c r="U772" s="119"/>
      <c r="V772" s="119"/>
      <c r="W772" s="119"/>
      <c r="X772" s="119"/>
      <c r="Y772" s="119"/>
      <c r="Z772" s="119"/>
      <c r="AA772" s="119"/>
      <c r="AB772" s="119"/>
      <c r="AC772" s="726"/>
      <c r="AD772" s="119"/>
      <c r="AE772" s="384">
        <f>+O772</f>
        <v>100</v>
      </c>
      <c r="AF772" s="384"/>
      <c r="AG772" s="385" t="s">
        <v>117</v>
      </c>
      <c r="AH772" s="306"/>
      <c r="AI772" s="306"/>
      <c r="AJ772" s="660" t="s">
        <v>465</v>
      </c>
    </row>
    <row r="773" spans="2:36" ht="24" customHeight="1">
      <c r="B773" s="313"/>
      <c r="C773" s="316"/>
      <c r="D773" s="33"/>
      <c r="E773" s="280"/>
      <c r="F773" s="34"/>
      <c r="G773" s="28"/>
      <c r="H773" s="320"/>
      <c r="I773" s="323"/>
      <c r="J773" s="722"/>
      <c r="K773" s="719"/>
      <c r="L773" s="719"/>
      <c r="M773" s="331"/>
      <c r="N773" s="724"/>
      <c r="O773" s="299"/>
      <c r="P773" s="29"/>
      <c r="Q773" s="726"/>
      <c r="R773" s="31"/>
      <c r="S773" s="31"/>
      <c r="T773" s="31"/>
      <c r="U773" s="31"/>
      <c r="V773" s="31"/>
      <c r="W773" s="31"/>
      <c r="X773" s="31"/>
      <c r="Y773" s="31"/>
      <c r="Z773" s="31"/>
      <c r="AA773" s="31"/>
      <c r="AB773" s="31"/>
      <c r="AC773" s="726"/>
      <c r="AD773" s="31"/>
      <c r="AE773" s="299"/>
      <c r="AF773" s="299"/>
      <c r="AG773" s="385"/>
      <c r="AH773" s="307"/>
      <c r="AI773" s="307"/>
      <c r="AJ773" s="494"/>
    </row>
    <row r="774" spans="2:36" ht="24" customHeight="1">
      <c r="B774" s="313"/>
      <c r="C774" s="316"/>
      <c r="D774" s="33"/>
      <c r="E774" s="280"/>
      <c r="F774" s="35"/>
      <c r="G774" s="28"/>
      <c r="H774" s="320"/>
      <c r="I774" s="323"/>
      <c r="J774" s="722"/>
      <c r="K774" s="719"/>
      <c r="L774" s="719"/>
      <c r="M774" s="331"/>
      <c r="N774" s="724"/>
      <c r="O774" s="299"/>
      <c r="P774" s="29"/>
      <c r="Q774" s="726"/>
      <c r="R774" s="31"/>
      <c r="S774" s="31"/>
      <c r="T774" s="31"/>
      <c r="U774" s="31"/>
      <c r="V774" s="31"/>
      <c r="W774" s="31"/>
      <c r="X774" s="31"/>
      <c r="Y774" s="31"/>
      <c r="Z774" s="31"/>
      <c r="AA774" s="31"/>
      <c r="AB774" s="31"/>
      <c r="AC774" s="726"/>
      <c r="AD774" s="31"/>
      <c r="AE774" s="299"/>
      <c r="AF774" s="299"/>
      <c r="AG774" s="385"/>
      <c r="AH774" s="307"/>
      <c r="AI774" s="307"/>
      <c r="AJ774" s="494"/>
    </row>
    <row r="775" spans="2:36" ht="60" customHeight="1" thickBot="1">
      <c r="B775" s="314"/>
      <c r="C775" s="317"/>
      <c r="D775" s="36"/>
      <c r="E775" s="281"/>
      <c r="F775" s="37"/>
      <c r="G775" s="38"/>
      <c r="H775" s="321"/>
      <c r="I775" s="324"/>
      <c r="J775" s="723"/>
      <c r="K775" s="720"/>
      <c r="L775" s="720"/>
      <c r="M775" s="332"/>
      <c r="N775" s="725"/>
      <c r="O775" s="300"/>
      <c r="P775" s="39"/>
      <c r="Q775" s="727"/>
      <c r="R775" s="40"/>
      <c r="S775" s="40"/>
      <c r="T775" s="40"/>
      <c r="U775" s="40"/>
      <c r="V775" s="40"/>
      <c r="W775" s="40"/>
      <c r="X775" s="40"/>
      <c r="Y775" s="40"/>
      <c r="Z775" s="40"/>
      <c r="AA775" s="40"/>
      <c r="AB775" s="40"/>
      <c r="AC775" s="727"/>
      <c r="AD775" s="40"/>
      <c r="AE775" s="300"/>
      <c r="AF775" s="300"/>
      <c r="AG775" s="386"/>
      <c r="AH775" s="308"/>
      <c r="AI775" s="308"/>
      <c r="AJ775" s="495"/>
    </row>
    <row r="776" spans="2:36" ht="15.75" thickBot="1">
      <c r="B776" s="414"/>
      <c r="C776" s="415"/>
      <c r="D776" s="415"/>
      <c r="E776" s="415"/>
      <c r="F776" s="415"/>
      <c r="G776" s="415"/>
      <c r="H776" s="415"/>
      <c r="I776" s="415"/>
      <c r="J776" s="415"/>
      <c r="K776" s="415"/>
      <c r="L776" s="415"/>
      <c r="M776" s="415"/>
      <c r="N776" s="415"/>
      <c r="O776" s="415"/>
      <c r="P776" s="415"/>
      <c r="Q776" s="415"/>
      <c r="R776" s="415"/>
      <c r="S776" s="415"/>
      <c r="T776" s="415"/>
      <c r="U776" s="415"/>
      <c r="V776" s="415"/>
      <c r="W776" s="415"/>
      <c r="X776" s="415"/>
      <c r="Y776" s="415"/>
      <c r="Z776" s="415"/>
      <c r="AA776" s="415"/>
      <c r="AB776" s="415"/>
      <c r="AC776" s="415"/>
      <c r="AD776" s="415"/>
      <c r="AE776" s="415"/>
      <c r="AF776" s="415"/>
      <c r="AG776" s="415"/>
      <c r="AH776" s="415"/>
      <c r="AI776" s="415"/>
      <c r="AJ776" s="416"/>
    </row>
    <row r="777" spans="2:36" ht="34.5" thickBot="1">
      <c r="B777" s="15" t="s">
        <v>13</v>
      </c>
      <c r="C777" s="16" t="s">
        <v>31</v>
      </c>
      <c r="D777" s="16" t="s">
        <v>14</v>
      </c>
      <c r="E777" s="16" t="s">
        <v>30</v>
      </c>
      <c r="F777" s="17" t="s">
        <v>28</v>
      </c>
      <c r="G777" s="17" t="s">
        <v>29</v>
      </c>
      <c r="H777" s="76" t="s">
        <v>16</v>
      </c>
      <c r="I777" s="77" t="s">
        <v>32</v>
      </c>
      <c r="J777" s="106"/>
      <c r="K777" s="106"/>
      <c r="L777" s="106"/>
      <c r="M777" s="43"/>
      <c r="N777" s="44"/>
      <c r="O777" s="127"/>
      <c r="P777" s="128"/>
      <c r="Q777" s="129"/>
      <c r="R777" s="128"/>
      <c r="S777" s="129"/>
      <c r="T777" s="128"/>
      <c r="U777" s="129"/>
      <c r="V777" s="128"/>
      <c r="W777" s="129"/>
      <c r="X777" s="128"/>
      <c r="Y777" s="129"/>
      <c r="Z777" s="128"/>
      <c r="AA777" s="129"/>
      <c r="AB777" s="128"/>
      <c r="AC777" s="129"/>
      <c r="AD777" s="128"/>
      <c r="AE777" s="129"/>
      <c r="AF777" s="131"/>
      <c r="AG777" s="142"/>
      <c r="AH777" s="111"/>
      <c r="AI777" s="111"/>
      <c r="AJ777" s="112"/>
    </row>
    <row r="778" spans="2:36" ht="30.75" customHeight="1">
      <c r="B778" s="568" t="s">
        <v>174</v>
      </c>
      <c r="C778" s="315">
        <v>2012250010063</v>
      </c>
      <c r="D778" s="45"/>
      <c r="E778" s="318" t="s">
        <v>101</v>
      </c>
      <c r="F778" s="46"/>
      <c r="G778" s="86"/>
      <c r="H778" s="291" t="s">
        <v>173</v>
      </c>
      <c r="I778" s="291" t="s">
        <v>157</v>
      </c>
      <c r="J778" s="721">
        <v>1</v>
      </c>
      <c r="K778" s="718">
        <v>1</v>
      </c>
      <c r="L778" s="718">
        <v>1</v>
      </c>
      <c r="M778" s="293"/>
      <c r="N778" s="391"/>
      <c r="O778" s="393">
        <v>800</v>
      </c>
      <c r="P778" s="140"/>
      <c r="Q778" s="310"/>
      <c r="R778" s="140"/>
      <c r="S778" s="140"/>
      <c r="T778" s="140"/>
      <c r="U778" s="140"/>
      <c r="V778" s="140"/>
      <c r="W778" s="140"/>
      <c r="X778" s="140"/>
      <c r="Y778" s="140"/>
      <c r="Z778" s="140"/>
      <c r="AA778" s="140"/>
      <c r="AB778" s="140"/>
      <c r="AC778" s="140"/>
      <c r="AD778" s="140"/>
      <c r="AE778" s="384">
        <f>+O778</f>
        <v>800</v>
      </c>
      <c r="AF778" s="384"/>
      <c r="AG778" s="385" t="s">
        <v>117</v>
      </c>
      <c r="AH778" s="306"/>
      <c r="AI778" s="387"/>
      <c r="AJ778" s="660" t="s">
        <v>465</v>
      </c>
    </row>
    <row r="779" spans="2:36" ht="28.5" customHeight="1">
      <c r="B779" s="568"/>
      <c r="C779" s="316"/>
      <c r="D779" s="45"/>
      <c r="E779" s="280"/>
      <c r="F779" s="46"/>
      <c r="G779" s="86"/>
      <c r="H779" s="289"/>
      <c r="I779" s="289"/>
      <c r="J779" s="722"/>
      <c r="K779" s="719"/>
      <c r="L779" s="719"/>
      <c r="M779" s="293"/>
      <c r="N779" s="391"/>
      <c r="O779" s="393"/>
      <c r="P779" s="32"/>
      <c r="Q779" s="310"/>
      <c r="R779" s="32"/>
      <c r="S779" s="32"/>
      <c r="T779" s="32"/>
      <c r="U779" s="32"/>
      <c r="V779" s="32"/>
      <c r="W779" s="32"/>
      <c r="X779" s="32"/>
      <c r="Y779" s="32"/>
      <c r="Z779" s="32"/>
      <c r="AA779" s="32"/>
      <c r="AB779" s="32"/>
      <c r="AC779" s="32"/>
      <c r="AD779" s="32"/>
      <c r="AE779" s="299"/>
      <c r="AF779" s="299"/>
      <c r="AG779" s="385"/>
      <c r="AH779" s="307"/>
      <c r="AI779" s="388"/>
      <c r="AJ779" s="494"/>
    </row>
    <row r="780" spans="2:36" ht="30" customHeight="1">
      <c r="B780" s="568"/>
      <c r="C780" s="316"/>
      <c r="D780" s="45"/>
      <c r="E780" s="280"/>
      <c r="F780" s="47"/>
      <c r="G780" s="86"/>
      <c r="H780" s="289"/>
      <c r="I780" s="289"/>
      <c r="J780" s="722"/>
      <c r="K780" s="719"/>
      <c r="L780" s="719"/>
      <c r="M780" s="293"/>
      <c r="N780" s="391"/>
      <c r="O780" s="393"/>
      <c r="P780" s="32"/>
      <c r="Q780" s="310"/>
      <c r="R780" s="32"/>
      <c r="S780" s="32"/>
      <c r="T780" s="32"/>
      <c r="U780" s="32"/>
      <c r="V780" s="32"/>
      <c r="W780" s="32"/>
      <c r="X780" s="32"/>
      <c r="Y780" s="32"/>
      <c r="Z780" s="32"/>
      <c r="AA780" s="32"/>
      <c r="AB780" s="32"/>
      <c r="AC780" s="32"/>
      <c r="AD780" s="32"/>
      <c r="AE780" s="299"/>
      <c r="AF780" s="299"/>
      <c r="AG780" s="385"/>
      <c r="AH780" s="307"/>
      <c r="AI780" s="388"/>
      <c r="AJ780" s="494"/>
    </row>
    <row r="781" spans="2:36" ht="48" customHeight="1" thickBot="1">
      <c r="B781" s="569"/>
      <c r="C781" s="317"/>
      <c r="D781" s="48"/>
      <c r="E781" s="281"/>
      <c r="F781" s="49"/>
      <c r="G781" s="87"/>
      <c r="H781" s="290"/>
      <c r="I781" s="290"/>
      <c r="J781" s="723"/>
      <c r="K781" s="720"/>
      <c r="L781" s="720"/>
      <c r="M781" s="294"/>
      <c r="N781" s="392"/>
      <c r="O781" s="394"/>
      <c r="P781" s="41"/>
      <c r="Q781" s="311"/>
      <c r="R781" s="41"/>
      <c r="S781" s="41"/>
      <c r="T781" s="41"/>
      <c r="U781" s="41"/>
      <c r="V781" s="41"/>
      <c r="W781" s="41"/>
      <c r="X781" s="41"/>
      <c r="Y781" s="41"/>
      <c r="Z781" s="41"/>
      <c r="AA781" s="41"/>
      <c r="AB781" s="41"/>
      <c r="AC781" s="41"/>
      <c r="AD781" s="41"/>
      <c r="AE781" s="300"/>
      <c r="AF781" s="300"/>
      <c r="AG781" s="386"/>
      <c r="AH781" s="308"/>
      <c r="AI781" s="389"/>
      <c r="AJ781" s="495"/>
    </row>
    <row r="782" spans="2:36" ht="15.75" thickBot="1">
      <c r="B782" s="414"/>
      <c r="C782" s="415"/>
      <c r="D782" s="415"/>
      <c r="E782" s="415"/>
      <c r="F782" s="415"/>
      <c r="G782" s="415"/>
      <c r="H782" s="415"/>
      <c r="I782" s="415"/>
      <c r="J782" s="415"/>
      <c r="K782" s="415"/>
      <c r="L782" s="415"/>
      <c r="M782" s="415"/>
      <c r="N782" s="415"/>
      <c r="O782" s="415"/>
      <c r="P782" s="415"/>
      <c r="Q782" s="415"/>
      <c r="R782" s="415"/>
      <c r="S782" s="415"/>
      <c r="T782" s="415"/>
      <c r="U782" s="415"/>
      <c r="V782" s="415"/>
      <c r="W782" s="415"/>
      <c r="X782" s="415"/>
      <c r="Y782" s="415"/>
      <c r="Z782" s="415"/>
      <c r="AA782" s="415"/>
      <c r="AB782" s="415"/>
      <c r="AC782" s="415"/>
      <c r="AD782" s="415"/>
      <c r="AE782" s="415"/>
      <c r="AF782" s="415"/>
      <c r="AG782" s="415"/>
      <c r="AH782" s="415"/>
      <c r="AI782" s="415"/>
      <c r="AJ782" s="416"/>
    </row>
    <row r="783" spans="2:36" ht="34.5" thickBot="1">
      <c r="B783" s="15" t="s">
        <v>13</v>
      </c>
      <c r="C783" s="16" t="s">
        <v>31</v>
      </c>
      <c r="D783" s="16" t="s">
        <v>14</v>
      </c>
      <c r="E783" s="16" t="s">
        <v>30</v>
      </c>
      <c r="F783" s="17" t="s">
        <v>28</v>
      </c>
      <c r="G783" s="17" t="s">
        <v>29</v>
      </c>
      <c r="H783" s="76" t="s">
        <v>17</v>
      </c>
      <c r="I783" s="77" t="s">
        <v>32</v>
      </c>
      <c r="J783" s="18"/>
      <c r="K783" s="52"/>
      <c r="L783" s="42"/>
      <c r="M783" s="43"/>
      <c r="N783" s="44"/>
      <c r="O783" s="127"/>
      <c r="P783" s="128"/>
      <c r="Q783" s="129"/>
      <c r="R783" s="128"/>
      <c r="S783" s="129"/>
      <c r="T783" s="128"/>
      <c r="U783" s="129"/>
      <c r="V783" s="128"/>
      <c r="W783" s="129"/>
      <c r="X783" s="128"/>
      <c r="Y783" s="129"/>
      <c r="Z783" s="128"/>
      <c r="AA783" s="129"/>
      <c r="AB783" s="128"/>
      <c r="AC783" s="129"/>
      <c r="AD783" s="128"/>
      <c r="AE783" s="129"/>
      <c r="AF783" s="131"/>
      <c r="AG783" s="142"/>
      <c r="AH783" s="111"/>
      <c r="AI783" s="111"/>
      <c r="AJ783" s="112"/>
    </row>
    <row r="784" spans="2:36" ht="15">
      <c r="B784" s="312"/>
      <c r="C784" s="580"/>
      <c r="D784" s="26"/>
      <c r="E784" s="318"/>
      <c r="F784" s="53"/>
      <c r="G784" s="54"/>
      <c r="H784" s="550"/>
      <c r="I784" s="553"/>
      <c r="J784" s="411"/>
      <c r="K784" s="411"/>
      <c r="L784" s="411"/>
      <c r="M784" s="547"/>
      <c r="N784" s="562"/>
      <c r="O784" s="189"/>
      <c r="P784" s="140"/>
      <c r="Q784" s="363"/>
      <c r="R784" s="140"/>
      <c r="S784" s="140"/>
      <c r="T784" s="140"/>
      <c r="U784" s="140"/>
      <c r="V784" s="140"/>
      <c r="W784" s="140"/>
      <c r="X784" s="140"/>
      <c r="Y784" s="140"/>
      <c r="Z784" s="140"/>
      <c r="AA784" s="140"/>
      <c r="AB784" s="140"/>
      <c r="AC784" s="310"/>
      <c r="AD784" s="140"/>
      <c r="AE784" s="384"/>
      <c r="AF784" s="384"/>
      <c r="AG784" s="385"/>
      <c r="AH784" s="387"/>
      <c r="AI784" s="387"/>
      <c r="AJ784" s="709"/>
    </row>
    <row r="785" spans="2:36" ht="15">
      <c r="B785" s="313"/>
      <c r="C785" s="412"/>
      <c r="D785" s="33"/>
      <c r="E785" s="280"/>
      <c r="F785" s="58"/>
      <c r="G785" s="28"/>
      <c r="H785" s="551"/>
      <c r="I785" s="554"/>
      <c r="J785" s="716"/>
      <c r="K785" s="716"/>
      <c r="L785" s="716"/>
      <c r="M785" s="548"/>
      <c r="N785" s="563"/>
      <c r="O785" s="59"/>
      <c r="P785" s="60"/>
      <c r="Q785" s="363"/>
      <c r="R785" s="60"/>
      <c r="S785" s="60"/>
      <c r="T785" s="60"/>
      <c r="U785" s="60"/>
      <c r="V785" s="60"/>
      <c r="W785" s="60"/>
      <c r="X785" s="60"/>
      <c r="Y785" s="60"/>
      <c r="Z785" s="60"/>
      <c r="AA785" s="60"/>
      <c r="AB785" s="60"/>
      <c r="AC785" s="310"/>
      <c r="AD785" s="32"/>
      <c r="AE785" s="668"/>
      <c r="AF785" s="668"/>
      <c r="AG785" s="385"/>
      <c r="AH785" s="388"/>
      <c r="AI785" s="388"/>
      <c r="AJ785" s="666"/>
    </row>
    <row r="786" spans="2:36" ht="15.75" thickBot="1">
      <c r="B786" s="314"/>
      <c r="C786" s="413"/>
      <c r="D786" s="36"/>
      <c r="E786" s="281"/>
      <c r="F786" s="62"/>
      <c r="G786" s="38"/>
      <c r="H786" s="552"/>
      <c r="I786" s="555"/>
      <c r="J786" s="717"/>
      <c r="K786" s="717"/>
      <c r="L786" s="717"/>
      <c r="M786" s="549"/>
      <c r="N786" s="564"/>
      <c r="O786" s="50"/>
      <c r="P786" s="41"/>
      <c r="Q786" s="364"/>
      <c r="R786" s="41"/>
      <c r="S786" s="41"/>
      <c r="T786" s="41"/>
      <c r="U786" s="41"/>
      <c r="V786" s="41"/>
      <c r="W786" s="41"/>
      <c r="X786" s="41"/>
      <c r="Y786" s="41"/>
      <c r="Z786" s="41"/>
      <c r="AA786" s="41"/>
      <c r="AB786" s="41"/>
      <c r="AC786" s="311"/>
      <c r="AD786" s="41"/>
      <c r="AE786" s="669"/>
      <c r="AF786" s="669"/>
      <c r="AG786" s="715"/>
      <c r="AH786" s="389"/>
      <c r="AI786" s="389"/>
      <c r="AJ786" s="667"/>
    </row>
    <row r="787" ht="15"/>
    <row r="788" ht="15"/>
    <row r="789" ht="15"/>
    <row r="790" ht="15"/>
    <row r="791" ht="15"/>
    <row r="792" ht="15"/>
    <row r="793" ht="15"/>
    <row r="794" ht="15"/>
    <row r="795" ht="15"/>
    <row r="796" ht="15"/>
    <row r="797" spans="2:33" s="141" customFormat="1" ht="15">
      <c r="B797" s="63"/>
      <c r="C797" s="63"/>
      <c r="H797" s="64"/>
      <c r="I797" s="64"/>
      <c r="J797" s="64"/>
      <c r="AG797" s="65"/>
    </row>
    <row r="798" ht="15"/>
    <row r="799" ht="15"/>
    <row r="800" ht="15"/>
    <row r="801" ht="15.75" thickBot="1"/>
    <row r="802" spans="2:36" ht="15">
      <c r="B802" s="352" t="s">
        <v>37</v>
      </c>
      <c r="C802" s="353"/>
      <c r="D802" s="353"/>
      <c r="E802" s="353"/>
      <c r="F802" s="353"/>
      <c r="G802" s="353"/>
      <c r="H802" s="353"/>
      <c r="I802" s="353"/>
      <c r="J802" s="353"/>
      <c r="K802" s="353"/>
      <c r="L802" s="353"/>
      <c r="M802" s="353"/>
      <c r="N802" s="353"/>
      <c r="O802" s="353"/>
      <c r="P802" s="353"/>
      <c r="Q802" s="353"/>
      <c r="R802" s="353"/>
      <c r="S802" s="353"/>
      <c r="T802" s="353"/>
      <c r="U802" s="353"/>
      <c r="V802" s="353"/>
      <c r="W802" s="353"/>
      <c r="X802" s="353"/>
      <c r="Y802" s="353"/>
      <c r="Z802" s="353"/>
      <c r="AA802" s="353"/>
      <c r="AB802" s="353"/>
      <c r="AC802" s="353"/>
      <c r="AD802" s="353"/>
      <c r="AE802" s="353"/>
      <c r="AF802" s="353"/>
      <c r="AG802" s="353"/>
      <c r="AH802" s="353"/>
      <c r="AI802" s="353"/>
      <c r="AJ802" s="354"/>
    </row>
    <row r="803" spans="2:36" ht="15.75" thickBot="1">
      <c r="B803" s="355" t="s">
        <v>636</v>
      </c>
      <c r="C803" s="356"/>
      <c r="D803" s="356"/>
      <c r="E803" s="356"/>
      <c r="F803" s="356"/>
      <c r="G803" s="356"/>
      <c r="H803" s="356"/>
      <c r="I803" s="356"/>
      <c r="J803" s="356"/>
      <c r="K803" s="356"/>
      <c r="L803" s="356"/>
      <c r="M803" s="356"/>
      <c r="N803" s="356"/>
      <c r="O803" s="356"/>
      <c r="P803" s="356"/>
      <c r="Q803" s="356"/>
      <c r="R803" s="356"/>
      <c r="S803" s="356"/>
      <c r="T803" s="356"/>
      <c r="U803" s="356"/>
      <c r="V803" s="356"/>
      <c r="W803" s="356"/>
      <c r="X803" s="356"/>
      <c r="Y803" s="356"/>
      <c r="Z803" s="356"/>
      <c r="AA803" s="356"/>
      <c r="AB803" s="356"/>
      <c r="AC803" s="356"/>
      <c r="AD803" s="356"/>
      <c r="AE803" s="356"/>
      <c r="AF803" s="356"/>
      <c r="AG803" s="356"/>
      <c r="AH803" s="356"/>
      <c r="AI803" s="356"/>
      <c r="AJ803" s="357"/>
    </row>
    <row r="804" spans="2:36" ht="15">
      <c r="B804" s="527" t="s">
        <v>38</v>
      </c>
      <c r="C804" s="528"/>
      <c r="D804" s="528"/>
      <c r="E804" s="528"/>
      <c r="F804" s="528"/>
      <c r="G804" s="528"/>
      <c r="H804" s="529"/>
      <c r="I804" s="520" t="s">
        <v>91</v>
      </c>
      <c r="J804" s="521"/>
      <c r="K804" s="521"/>
      <c r="L804" s="521"/>
      <c r="M804" s="521"/>
      <c r="N804" s="521"/>
      <c r="O804" s="521"/>
      <c r="P804" s="521"/>
      <c r="Q804" s="521"/>
      <c r="R804" s="521"/>
      <c r="S804" s="521"/>
      <c r="T804" s="522"/>
      <c r="U804" s="520" t="s">
        <v>18</v>
      </c>
      <c r="V804" s="523"/>
      <c r="W804" s="523"/>
      <c r="X804" s="523"/>
      <c r="Y804" s="523"/>
      <c r="Z804" s="523"/>
      <c r="AA804" s="523"/>
      <c r="AB804" s="523"/>
      <c r="AC804" s="523"/>
      <c r="AD804" s="523"/>
      <c r="AE804" s="523"/>
      <c r="AF804" s="523"/>
      <c r="AG804" s="523"/>
      <c r="AH804" s="523"/>
      <c r="AI804" s="523"/>
      <c r="AJ804" s="524"/>
    </row>
    <row r="805" spans="2:36" ht="49.5" customHeight="1" thickBot="1">
      <c r="B805" s="497" t="s">
        <v>175</v>
      </c>
      <c r="C805" s="498"/>
      <c r="D805" s="499"/>
      <c r="E805" s="4"/>
      <c r="F805" s="500" t="s">
        <v>92</v>
      </c>
      <c r="G805" s="500"/>
      <c r="H805" s="500"/>
      <c r="I805" s="500"/>
      <c r="J805" s="500"/>
      <c r="K805" s="500"/>
      <c r="L805" s="500"/>
      <c r="M805" s="500"/>
      <c r="N805" s="501"/>
      <c r="O805" s="502" t="s">
        <v>0</v>
      </c>
      <c r="P805" s="503"/>
      <c r="Q805" s="503"/>
      <c r="R805" s="503"/>
      <c r="S805" s="503"/>
      <c r="T805" s="503"/>
      <c r="U805" s="503"/>
      <c r="V805" s="503"/>
      <c r="W805" s="503"/>
      <c r="X805" s="503"/>
      <c r="Y805" s="503"/>
      <c r="Z805" s="503"/>
      <c r="AA805" s="503"/>
      <c r="AB805" s="503"/>
      <c r="AC805" s="503"/>
      <c r="AD805" s="503"/>
      <c r="AE805" s="503"/>
      <c r="AF805" s="504"/>
      <c r="AG805" s="530" t="s">
        <v>1</v>
      </c>
      <c r="AH805" s="531"/>
      <c r="AI805" s="531"/>
      <c r="AJ805" s="532"/>
    </row>
    <row r="806" spans="2:36" ht="26.25" customHeight="1">
      <c r="B806" s="454" t="s">
        <v>19</v>
      </c>
      <c r="C806" s="456" t="s">
        <v>2</v>
      </c>
      <c r="D806" s="457"/>
      <c r="E806" s="457"/>
      <c r="F806" s="457"/>
      <c r="G806" s="457"/>
      <c r="H806" s="457"/>
      <c r="I806" s="460" t="s">
        <v>3</v>
      </c>
      <c r="J806" s="462" t="s">
        <v>20</v>
      </c>
      <c r="K806" s="462" t="s">
        <v>4</v>
      </c>
      <c r="L806" s="469" t="s">
        <v>638</v>
      </c>
      <c r="M806" s="437" t="s">
        <v>21</v>
      </c>
      <c r="N806" s="466" t="s">
        <v>22</v>
      </c>
      <c r="O806" s="468" t="s">
        <v>33</v>
      </c>
      <c r="P806" s="380"/>
      <c r="Q806" s="379" t="s">
        <v>34</v>
      </c>
      <c r="R806" s="380"/>
      <c r="S806" s="379" t="s">
        <v>35</v>
      </c>
      <c r="T806" s="380"/>
      <c r="U806" s="379" t="s">
        <v>7</v>
      </c>
      <c r="V806" s="380"/>
      <c r="W806" s="379" t="s">
        <v>6</v>
      </c>
      <c r="X806" s="380"/>
      <c r="Y806" s="379" t="s">
        <v>36</v>
      </c>
      <c r="Z806" s="380"/>
      <c r="AA806" s="379" t="s">
        <v>5</v>
      </c>
      <c r="AB806" s="380"/>
      <c r="AC806" s="379" t="s">
        <v>8</v>
      </c>
      <c r="AD806" s="380"/>
      <c r="AE806" s="379" t="s">
        <v>9</v>
      </c>
      <c r="AF806" s="434"/>
      <c r="AG806" s="435" t="s">
        <v>10</v>
      </c>
      <c r="AH806" s="432" t="s">
        <v>11</v>
      </c>
      <c r="AI806" s="464" t="s">
        <v>12</v>
      </c>
      <c r="AJ806" s="439" t="s">
        <v>23</v>
      </c>
    </row>
    <row r="807" spans="2:36" ht="90" customHeight="1" thickBot="1">
      <c r="B807" s="455"/>
      <c r="C807" s="458"/>
      <c r="D807" s="459"/>
      <c r="E807" s="459"/>
      <c r="F807" s="459"/>
      <c r="G807" s="459"/>
      <c r="H807" s="459"/>
      <c r="I807" s="461"/>
      <c r="J807" s="463" t="s">
        <v>20</v>
      </c>
      <c r="K807" s="463"/>
      <c r="L807" s="470"/>
      <c r="M807" s="438"/>
      <c r="N807" s="467"/>
      <c r="O807" s="5" t="s">
        <v>24</v>
      </c>
      <c r="P807" s="69" t="s">
        <v>25</v>
      </c>
      <c r="Q807" s="6" t="s">
        <v>24</v>
      </c>
      <c r="R807" s="69" t="s">
        <v>25</v>
      </c>
      <c r="S807" s="6" t="s">
        <v>24</v>
      </c>
      <c r="T807" s="69" t="s">
        <v>25</v>
      </c>
      <c r="U807" s="6" t="s">
        <v>24</v>
      </c>
      <c r="V807" s="69" t="s">
        <v>25</v>
      </c>
      <c r="W807" s="6" t="s">
        <v>24</v>
      </c>
      <c r="X807" s="69" t="s">
        <v>25</v>
      </c>
      <c r="Y807" s="6" t="s">
        <v>24</v>
      </c>
      <c r="Z807" s="69" t="s">
        <v>25</v>
      </c>
      <c r="AA807" s="6" t="s">
        <v>24</v>
      </c>
      <c r="AB807" s="69" t="s">
        <v>26</v>
      </c>
      <c r="AC807" s="6" t="s">
        <v>24</v>
      </c>
      <c r="AD807" s="69" t="s">
        <v>26</v>
      </c>
      <c r="AE807" s="6" t="s">
        <v>24</v>
      </c>
      <c r="AF807" s="70" t="s">
        <v>26</v>
      </c>
      <c r="AG807" s="436"/>
      <c r="AH807" s="433"/>
      <c r="AI807" s="465"/>
      <c r="AJ807" s="440"/>
    </row>
    <row r="808" spans="2:36" ht="126" customHeight="1" thickBot="1">
      <c r="B808" s="7" t="s">
        <v>178</v>
      </c>
      <c r="C808" s="441" t="s">
        <v>176</v>
      </c>
      <c r="D808" s="442"/>
      <c r="E808" s="442"/>
      <c r="F808" s="442"/>
      <c r="G808" s="442"/>
      <c r="H808" s="443"/>
      <c r="I808" s="74" t="s">
        <v>177</v>
      </c>
      <c r="J808" s="90">
        <v>1</v>
      </c>
      <c r="K808" s="82">
        <v>0.5</v>
      </c>
      <c r="L808" s="83">
        <v>0.63</v>
      </c>
      <c r="M808" s="83"/>
      <c r="N808" s="83"/>
      <c r="O808" s="9">
        <f>+O811</f>
        <v>100</v>
      </c>
      <c r="P808" s="10">
        <v>0</v>
      </c>
      <c r="Q808" s="10">
        <v>0</v>
      </c>
      <c r="R808" s="10">
        <v>0</v>
      </c>
      <c r="S808" s="10">
        <v>0</v>
      </c>
      <c r="T808" s="10">
        <f aca="true" t="shared" si="18" ref="T808:Z808">T810+T816+T822</f>
        <v>0</v>
      </c>
      <c r="U808" s="10">
        <f t="shared" si="18"/>
        <v>0</v>
      </c>
      <c r="V808" s="10">
        <f t="shared" si="18"/>
        <v>0</v>
      </c>
      <c r="W808" s="10">
        <f t="shared" si="18"/>
        <v>0</v>
      </c>
      <c r="X808" s="10">
        <f t="shared" si="18"/>
        <v>0</v>
      </c>
      <c r="Y808" s="10">
        <f t="shared" si="18"/>
        <v>0</v>
      </c>
      <c r="Z808" s="10">
        <f t="shared" si="18"/>
        <v>0</v>
      </c>
      <c r="AA808" s="10">
        <v>0</v>
      </c>
      <c r="AB808" s="10">
        <f>AB810+AB816+AB822</f>
        <v>0</v>
      </c>
      <c r="AC808" s="10">
        <v>0</v>
      </c>
      <c r="AD808" s="10">
        <f>AD810+AD816+AD822</f>
        <v>0</v>
      </c>
      <c r="AE808" s="10">
        <f>+AC808+AA808+Y808+W808+U808+S808+Q808+O808</f>
        <v>100</v>
      </c>
      <c r="AF808" s="11">
        <f>+AD808+AB808+Z808+X808+V808+T808+R808+P808</f>
        <v>0</v>
      </c>
      <c r="AG808" s="13" t="s">
        <v>117</v>
      </c>
      <c r="AH808" s="13"/>
      <c r="AI808" s="13"/>
      <c r="AJ808" s="14" t="s">
        <v>178</v>
      </c>
    </row>
    <row r="809" spans="2:36" ht="15.75" thickBot="1">
      <c r="B809" s="444"/>
      <c r="C809" s="445"/>
      <c r="D809" s="445"/>
      <c r="E809" s="445"/>
      <c r="F809" s="445"/>
      <c r="G809" s="445"/>
      <c r="H809" s="445"/>
      <c r="I809" s="445"/>
      <c r="J809" s="445"/>
      <c r="K809" s="445"/>
      <c r="L809" s="445"/>
      <c r="M809" s="445"/>
      <c r="N809" s="445"/>
      <c r="O809" s="445"/>
      <c r="P809" s="445"/>
      <c r="Q809" s="445"/>
      <c r="R809" s="445"/>
      <c r="S809" s="445"/>
      <c r="T809" s="445"/>
      <c r="U809" s="445"/>
      <c r="V809" s="445"/>
      <c r="W809" s="445"/>
      <c r="X809" s="445"/>
      <c r="Y809" s="445"/>
      <c r="Z809" s="445"/>
      <c r="AA809" s="445"/>
      <c r="AB809" s="445"/>
      <c r="AC809" s="445"/>
      <c r="AD809" s="445"/>
      <c r="AE809" s="445"/>
      <c r="AF809" s="445"/>
      <c r="AG809" s="445"/>
      <c r="AH809" s="445"/>
      <c r="AI809" s="445"/>
      <c r="AJ809" s="446"/>
    </row>
    <row r="810" spans="2:36" ht="34.5" thickBot="1">
      <c r="B810" s="15" t="s">
        <v>13</v>
      </c>
      <c r="C810" s="16" t="s">
        <v>31</v>
      </c>
      <c r="D810" s="16" t="s">
        <v>14</v>
      </c>
      <c r="E810" s="16" t="s">
        <v>27</v>
      </c>
      <c r="F810" s="17" t="s">
        <v>28</v>
      </c>
      <c r="G810" s="17" t="s">
        <v>29</v>
      </c>
      <c r="H810" s="76" t="s">
        <v>15</v>
      </c>
      <c r="I810" s="77" t="s">
        <v>32</v>
      </c>
      <c r="J810" s="102">
        <f>+J811</f>
        <v>0</v>
      </c>
      <c r="K810" s="102"/>
      <c r="L810" s="102"/>
      <c r="M810" s="78"/>
      <c r="N810" s="79"/>
      <c r="O810" s="127"/>
      <c r="P810" s="128"/>
      <c r="Q810" s="129"/>
      <c r="R810" s="128"/>
      <c r="S810" s="129"/>
      <c r="T810" s="128"/>
      <c r="U810" s="129"/>
      <c r="V810" s="128"/>
      <c r="W810" s="129"/>
      <c r="X810" s="128"/>
      <c r="Y810" s="129"/>
      <c r="Z810" s="128"/>
      <c r="AA810" s="129"/>
      <c r="AB810" s="128"/>
      <c r="AC810" s="129"/>
      <c r="AD810" s="128"/>
      <c r="AE810" s="130"/>
      <c r="AF810" s="131"/>
      <c r="AG810" s="142"/>
      <c r="AH810" s="111"/>
      <c r="AI810" s="111"/>
      <c r="AJ810" s="112"/>
    </row>
    <row r="811" spans="2:36" ht="25.5" customHeight="1">
      <c r="B811" s="312" t="s">
        <v>182</v>
      </c>
      <c r="C811" s="350">
        <v>2012250010064</v>
      </c>
      <c r="D811" s="318"/>
      <c r="E811" s="318" t="s">
        <v>181</v>
      </c>
      <c r="F811" s="333"/>
      <c r="G811" s="336"/>
      <c r="H811" s="319" t="s">
        <v>179</v>
      </c>
      <c r="I811" s="322" t="s">
        <v>180</v>
      </c>
      <c r="J811" s="331">
        <v>0</v>
      </c>
      <c r="K811" s="331">
        <v>4</v>
      </c>
      <c r="L811" s="331">
        <v>1</v>
      </c>
      <c r="M811" s="331"/>
      <c r="N811" s="331"/>
      <c r="O811" s="310">
        <v>100</v>
      </c>
      <c r="P811" s="363"/>
      <c r="Q811" s="348">
        <v>0</v>
      </c>
      <c r="R811" s="348"/>
      <c r="S811" s="348">
        <v>0</v>
      </c>
      <c r="T811" s="348"/>
      <c r="U811" s="348">
        <v>0</v>
      </c>
      <c r="V811" s="348"/>
      <c r="W811" s="348">
        <v>0</v>
      </c>
      <c r="X811" s="348"/>
      <c r="Y811" s="348">
        <v>0</v>
      </c>
      <c r="Z811" s="348"/>
      <c r="AA811" s="348">
        <v>0</v>
      </c>
      <c r="AB811" s="348"/>
      <c r="AC811" s="348">
        <v>0</v>
      </c>
      <c r="AD811" s="348"/>
      <c r="AE811" s="384">
        <f>+O811</f>
        <v>100</v>
      </c>
      <c r="AF811" s="384">
        <v>0</v>
      </c>
      <c r="AG811" s="385" t="s">
        <v>136</v>
      </c>
      <c r="AH811" s="622"/>
      <c r="AI811" s="306"/>
      <c r="AJ811" s="277" t="s">
        <v>466</v>
      </c>
    </row>
    <row r="812" spans="2:36" ht="24" customHeight="1">
      <c r="B812" s="313"/>
      <c r="C812" s="316"/>
      <c r="D812" s="280"/>
      <c r="E812" s="280"/>
      <c r="F812" s="334"/>
      <c r="G812" s="286"/>
      <c r="H812" s="320"/>
      <c r="I812" s="323"/>
      <c r="J812" s="331"/>
      <c r="K812" s="331"/>
      <c r="L812" s="331"/>
      <c r="M812" s="331"/>
      <c r="N812" s="331"/>
      <c r="O812" s="310"/>
      <c r="P812" s="363"/>
      <c r="Q812" s="348"/>
      <c r="R812" s="348"/>
      <c r="S812" s="348"/>
      <c r="T812" s="348"/>
      <c r="U812" s="348"/>
      <c r="V812" s="348"/>
      <c r="W812" s="348"/>
      <c r="X812" s="348"/>
      <c r="Y812" s="348"/>
      <c r="Z812" s="348"/>
      <c r="AA812" s="348"/>
      <c r="AB812" s="348"/>
      <c r="AC812" s="348"/>
      <c r="AD812" s="348"/>
      <c r="AE812" s="299"/>
      <c r="AF812" s="299"/>
      <c r="AG812" s="385"/>
      <c r="AH812" s="488"/>
      <c r="AI812" s="307"/>
      <c r="AJ812" s="278"/>
    </row>
    <row r="813" spans="2:36" ht="30.75" customHeight="1">
      <c r="B813" s="313"/>
      <c r="C813" s="316"/>
      <c r="D813" s="280"/>
      <c r="E813" s="280"/>
      <c r="F813" s="334"/>
      <c r="G813" s="286"/>
      <c r="H813" s="320"/>
      <c r="I813" s="323"/>
      <c r="J813" s="331"/>
      <c r="K813" s="331"/>
      <c r="L813" s="331"/>
      <c r="M813" s="331"/>
      <c r="N813" s="331"/>
      <c r="O813" s="310"/>
      <c r="P813" s="363"/>
      <c r="Q813" s="348"/>
      <c r="R813" s="348"/>
      <c r="S813" s="348"/>
      <c r="T813" s="348"/>
      <c r="U813" s="348"/>
      <c r="V813" s="348"/>
      <c r="W813" s="348"/>
      <c r="X813" s="348"/>
      <c r="Y813" s="348"/>
      <c r="Z813" s="348"/>
      <c r="AA813" s="348"/>
      <c r="AB813" s="348"/>
      <c r="AC813" s="348"/>
      <c r="AD813" s="348"/>
      <c r="AE813" s="299"/>
      <c r="AF813" s="299"/>
      <c r="AG813" s="385"/>
      <c r="AH813" s="488"/>
      <c r="AI813" s="307"/>
      <c r="AJ813" s="278"/>
    </row>
    <row r="814" spans="2:36" ht="33" customHeight="1" thickBot="1">
      <c r="B814" s="314"/>
      <c r="C814" s="317"/>
      <c r="D814" s="281"/>
      <c r="E814" s="281"/>
      <c r="F814" s="335"/>
      <c r="G814" s="287"/>
      <c r="H814" s="321"/>
      <c r="I814" s="324"/>
      <c r="J814" s="332"/>
      <c r="K814" s="332"/>
      <c r="L814" s="332"/>
      <c r="M814" s="332"/>
      <c r="N814" s="332"/>
      <c r="O814" s="311"/>
      <c r="P814" s="364"/>
      <c r="Q814" s="349"/>
      <c r="R814" s="349"/>
      <c r="S814" s="349"/>
      <c r="T814" s="349"/>
      <c r="U814" s="349"/>
      <c r="V814" s="349"/>
      <c r="W814" s="349"/>
      <c r="X814" s="349"/>
      <c r="Y814" s="349"/>
      <c r="Z814" s="349"/>
      <c r="AA814" s="349"/>
      <c r="AB814" s="349"/>
      <c r="AC814" s="349"/>
      <c r="AD814" s="349"/>
      <c r="AE814" s="300"/>
      <c r="AF814" s="300"/>
      <c r="AG814" s="386"/>
      <c r="AH814" s="489"/>
      <c r="AI814" s="308"/>
      <c r="AJ814" s="279"/>
    </row>
    <row r="815" spans="2:36" ht="15.75" thickBot="1">
      <c r="B815" s="414"/>
      <c r="C815" s="415"/>
      <c r="D815" s="415"/>
      <c r="E815" s="415"/>
      <c r="F815" s="415"/>
      <c r="G815" s="415"/>
      <c r="H815" s="415"/>
      <c r="I815" s="415"/>
      <c r="J815" s="415"/>
      <c r="K815" s="415"/>
      <c r="L815" s="415"/>
      <c r="M815" s="415"/>
      <c r="N815" s="415"/>
      <c r="O815" s="415"/>
      <c r="P815" s="415"/>
      <c r="Q815" s="415"/>
      <c r="R815" s="415"/>
      <c r="S815" s="415"/>
      <c r="T815" s="415"/>
      <c r="U815" s="415"/>
      <c r="V815" s="415"/>
      <c r="W815" s="415"/>
      <c r="X815" s="415"/>
      <c r="Y815" s="415"/>
      <c r="Z815" s="415"/>
      <c r="AA815" s="415"/>
      <c r="AB815" s="415"/>
      <c r="AC815" s="415"/>
      <c r="AD815" s="415"/>
      <c r="AE815" s="415"/>
      <c r="AF815" s="415"/>
      <c r="AG815" s="415"/>
      <c r="AH815" s="415"/>
      <c r="AI815" s="415"/>
      <c r="AJ815" s="416"/>
    </row>
    <row r="816" spans="2:36" ht="34.5" thickBot="1">
      <c r="B816" s="132" t="s">
        <v>13</v>
      </c>
      <c r="C816" s="133" t="s">
        <v>31</v>
      </c>
      <c r="D816" s="133" t="s">
        <v>14</v>
      </c>
      <c r="E816" s="133" t="s">
        <v>30</v>
      </c>
      <c r="F816" s="134" t="s">
        <v>28</v>
      </c>
      <c r="G816" s="134" t="s">
        <v>29</v>
      </c>
      <c r="H816" s="135" t="s">
        <v>16</v>
      </c>
      <c r="I816" s="77" t="s">
        <v>32</v>
      </c>
      <c r="J816" s="145"/>
      <c r="K816" s="146"/>
      <c r="L816" s="146"/>
      <c r="M816" s="78"/>
      <c r="N816" s="79"/>
      <c r="O816" s="127"/>
      <c r="P816" s="128"/>
      <c r="Q816" s="129"/>
      <c r="R816" s="128"/>
      <c r="S816" s="129"/>
      <c r="T816" s="128"/>
      <c r="U816" s="129"/>
      <c r="V816" s="128"/>
      <c r="W816" s="129"/>
      <c r="X816" s="128"/>
      <c r="Y816" s="129"/>
      <c r="Z816" s="128"/>
      <c r="AA816" s="129"/>
      <c r="AB816" s="128"/>
      <c r="AC816" s="129"/>
      <c r="AD816" s="128"/>
      <c r="AE816" s="129"/>
      <c r="AF816" s="131"/>
      <c r="AG816" s="142"/>
      <c r="AH816" s="111"/>
      <c r="AI816" s="111"/>
      <c r="AJ816" s="112"/>
    </row>
    <row r="817" spans="2:36" ht="15">
      <c r="B817" s="685"/>
      <c r="C817" s="412"/>
      <c r="D817" s="542"/>
      <c r="E817" s="280"/>
      <c r="F817" s="342"/>
      <c r="G817" s="343"/>
      <c r="H817" s="288"/>
      <c r="I817" s="288"/>
      <c r="J817" s="816"/>
      <c r="K817" s="791"/>
      <c r="L817" s="791"/>
      <c r="M817" s="292"/>
      <c r="N817" s="390"/>
      <c r="O817" s="393"/>
      <c r="P817" s="310"/>
      <c r="Q817" s="310"/>
      <c r="R817" s="310"/>
      <c r="S817" s="310"/>
      <c r="T817" s="310"/>
      <c r="U817" s="310"/>
      <c r="V817" s="310"/>
      <c r="W817" s="310"/>
      <c r="X817" s="310"/>
      <c r="Y817" s="310"/>
      <c r="Z817" s="310"/>
      <c r="AA817" s="310"/>
      <c r="AB817" s="310"/>
      <c r="AC817" s="310"/>
      <c r="AD817" s="310"/>
      <c r="AE817" s="384"/>
      <c r="AF817" s="384"/>
      <c r="AG817" s="385"/>
      <c r="AH817" s="306"/>
      <c r="AI817" s="387"/>
      <c r="AJ817" s="277"/>
    </row>
    <row r="818" spans="2:36" ht="15">
      <c r="B818" s="568"/>
      <c r="C818" s="412"/>
      <c r="D818" s="395"/>
      <c r="E818" s="280"/>
      <c r="F818" s="284"/>
      <c r="G818" s="286"/>
      <c r="H818" s="289"/>
      <c r="I818" s="289"/>
      <c r="J818" s="722"/>
      <c r="K818" s="719"/>
      <c r="L818" s="719"/>
      <c r="M818" s="293"/>
      <c r="N818" s="391"/>
      <c r="O818" s="393"/>
      <c r="P818" s="310"/>
      <c r="Q818" s="310"/>
      <c r="R818" s="310"/>
      <c r="S818" s="310"/>
      <c r="T818" s="310"/>
      <c r="U818" s="310"/>
      <c r="V818" s="310"/>
      <c r="W818" s="310"/>
      <c r="X818" s="310"/>
      <c r="Y818" s="310"/>
      <c r="Z818" s="310"/>
      <c r="AA818" s="310"/>
      <c r="AB818" s="310"/>
      <c r="AC818" s="310"/>
      <c r="AD818" s="310"/>
      <c r="AE818" s="299"/>
      <c r="AF818" s="299"/>
      <c r="AG818" s="385"/>
      <c r="AH818" s="307"/>
      <c r="AI818" s="388"/>
      <c r="AJ818" s="278"/>
    </row>
    <row r="819" spans="2:36" ht="15">
      <c r="B819" s="568"/>
      <c r="C819" s="412"/>
      <c r="D819" s="395"/>
      <c r="E819" s="280"/>
      <c r="F819" s="284"/>
      <c r="G819" s="286"/>
      <c r="H819" s="289"/>
      <c r="I819" s="289"/>
      <c r="J819" s="722"/>
      <c r="K819" s="719"/>
      <c r="L819" s="719"/>
      <c r="M819" s="293"/>
      <c r="N819" s="391"/>
      <c r="O819" s="393"/>
      <c r="P819" s="310"/>
      <c r="Q819" s="310"/>
      <c r="R819" s="310"/>
      <c r="S819" s="310"/>
      <c r="T819" s="310"/>
      <c r="U819" s="310"/>
      <c r="V819" s="310"/>
      <c r="W819" s="310"/>
      <c r="X819" s="310"/>
      <c r="Y819" s="310"/>
      <c r="Z819" s="310"/>
      <c r="AA819" s="310"/>
      <c r="AB819" s="310"/>
      <c r="AC819" s="310"/>
      <c r="AD819" s="310"/>
      <c r="AE819" s="299"/>
      <c r="AF819" s="299"/>
      <c r="AG819" s="385"/>
      <c r="AH819" s="307"/>
      <c r="AI819" s="388"/>
      <c r="AJ819" s="278"/>
    </row>
    <row r="820" spans="2:36" ht="15.75" thickBot="1">
      <c r="B820" s="569"/>
      <c r="C820" s="413"/>
      <c r="D820" s="396"/>
      <c r="E820" s="281"/>
      <c r="F820" s="285"/>
      <c r="G820" s="287"/>
      <c r="H820" s="290"/>
      <c r="I820" s="290"/>
      <c r="J820" s="723"/>
      <c r="K820" s="720"/>
      <c r="L820" s="720"/>
      <c r="M820" s="294"/>
      <c r="N820" s="392"/>
      <c r="O820" s="394"/>
      <c r="P820" s="311"/>
      <c r="Q820" s="311"/>
      <c r="R820" s="311"/>
      <c r="S820" s="311"/>
      <c r="T820" s="311"/>
      <c r="U820" s="311"/>
      <c r="V820" s="311"/>
      <c r="W820" s="311"/>
      <c r="X820" s="311"/>
      <c r="Y820" s="311"/>
      <c r="Z820" s="311"/>
      <c r="AA820" s="311"/>
      <c r="AB820" s="311"/>
      <c r="AC820" s="311"/>
      <c r="AD820" s="311"/>
      <c r="AE820" s="300"/>
      <c r="AF820" s="300"/>
      <c r="AG820" s="386"/>
      <c r="AH820" s="308"/>
      <c r="AI820" s="389"/>
      <c r="AJ820" s="279"/>
    </row>
    <row r="821" spans="2:36" ht="15.75" thickBot="1">
      <c r="B821" s="414"/>
      <c r="C821" s="415"/>
      <c r="D821" s="415"/>
      <c r="E821" s="415"/>
      <c r="F821" s="415"/>
      <c r="G821" s="415"/>
      <c r="H821" s="415"/>
      <c r="I821" s="415"/>
      <c r="J821" s="415"/>
      <c r="K821" s="415"/>
      <c r="L821" s="415"/>
      <c r="M821" s="415"/>
      <c r="N821" s="415"/>
      <c r="O821" s="415"/>
      <c r="P821" s="415"/>
      <c r="Q821" s="415"/>
      <c r="R821" s="415"/>
      <c r="S821" s="415"/>
      <c r="T821" s="415"/>
      <c r="U821" s="415"/>
      <c r="V821" s="415"/>
      <c r="W821" s="415"/>
      <c r="X821" s="415"/>
      <c r="Y821" s="415"/>
      <c r="Z821" s="415"/>
      <c r="AA821" s="415"/>
      <c r="AB821" s="415"/>
      <c r="AC821" s="415"/>
      <c r="AD821" s="415"/>
      <c r="AE821" s="415"/>
      <c r="AF821" s="415"/>
      <c r="AG821" s="415"/>
      <c r="AH821" s="415"/>
      <c r="AI821" s="415"/>
      <c r="AJ821" s="416"/>
    </row>
    <row r="822" spans="2:36" ht="34.5" thickBot="1">
      <c r="B822" s="132" t="s">
        <v>13</v>
      </c>
      <c r="C822" s="133" t="s">
        <v>31</v>
      </c>
      <c r="D822" s="133" t="s">
        <v>14</v>
      </c>
      <c r="E822" s="133" t="s">
        <v>30</v>
      </c>
      <c r="F822" s="134" t="s">
        <v>28</v>
      </c>
      <c r="G822" s="134" t="s">
        <v>29</v>
      </c>
      <c r="H822" s="135" t="s">
        <v>17</v>
      </c>
      <c r="I822" s="77" t="s">
        <v>32</v>
      </c>
      <c r="J822" s="145"/>
      <c r="K822" s="147"/>
      <c r="L822" s="146"/>
      <c r="M822" s="78"/>
      <c r="N822" s="79"/>
      <c r="O822" s="127"/>
      <c r="P822" s="128"/>
      <c r="Q822" s="129"/>
      <c r="R822" s="128"/>
      <c r="S822" s="129"/>
      <c r="T822" s="128"/>
      <c r="U822" s="129"/>
      <c r="V822" s="128"/>
      <c r="W822" s="129"/>
      <c r="X822" s="128"/>
      <c r="Y822" s="129"/>
      <c r="Z822" s="128"/>
      <c r="AA822" s="129"/>
      <c r="AB822" s="128"/>
      <c r="AC822" s="129"/>
      <c r="AD822" s="128"/>
      <c r="AE822" s="129"/>
      <c r="AF822" s="131"/>
      <c r="AG822" s="142"/>
      <c r="AH822" s="111"/>
      <c r="AI822" s="111"/>
      <c r="AJ822" s="112"/>
    </row>
    <row r="823" spans="2:36" ht="15">
      <c r="B823" s="313"/>
      <c r="C823" s="412"/>
      <c r="D823" s="542"/>
      <c r="E823" s="280"/>
      <c r="F823" s="342"/>
      <c r="G823" s="318"/>
      <c r="H823" s="551"/>
      <c r="I823" s="554"/>
      <c r="J823" s="400"/>
      <c r="K823" s="400"/>
      <c r="L823" s="400"/>
      <c r="M823" s="560"/>
      <c r="N823" s="728"/>
      <c r="O823" s="409"/>
      <c r="P823" s="309"/>
      <c r="Q823" s="362"/>
      <c r="R823" s="309"/>
      <c r="S823" s="309"/>
      <c r="T823" s="309"/>
      <c r="U823" s="309"/>
      <c r="V823" s="309"/>
      <c r="W823" s="309"/>
      <c r="X823" s="309"/>
      <c r="Y823" s="309"/>
      <c r="Z823" s="309"/>
      <c r="AA823" s="309"/>
      <c r="AB823" s="309"/>
      <c r="AC823" s="309"/>
      <c r="AD823" s="309"/>
      <c r="AE823" s="298"/>
      <c r="AF823" s="298"/>
      <c r="AG823" s="403"/>
      <c r="AH823" s="405"/>
      <c r="AI823" s="405"/>
      <c r="AJ823" s="665"/>
    </row>
    <row r="824" spans="2:36" ht="15">
      <c r="B824" s="313"/>
      <c r="C824" s="412"/>
      <c r="D824" s="395"/>
      <c r="E824" s="280"/>
      <c r="F824" s="284"/>
      <c r="G824" s="280"/>
      <c r="H824" s="551"/>
      <c r="I824" s="554"/>
      <c r="J824" s="716"/>
      <c r="K824" s="716"/>
      <c r="L824" s="716"/>
      <c r="M824" s="548"/>
      <c r="N824" s="563"/>
      <c r="O824" s="393"/>
      <c r="P824" s="310"/>
      <c r="Q824" s="363"/>
      <c r="R824" s="310"/>
      <c r="S824" s="310"/>
      <c r="T824" s="310"/>
      <c r="U824" s="310"/>
      <c r="V824" s="310"/>
      <c r="W824" s="310"/>
      <c r="X824" s="310"/>
      <c r="Y824" s="310"/>
      <c r="Z824" s="310"/>
      <c r="AA824" s="310"/>
      <c r="AB824" s="310"/>
      <c r="AC824" s="310"/>
      <c r="AD824" s="310"/>
      <c r="AE824" s="668"/>
      <c r="AF824" s="668"/>
      <c r="AG824" s="385"/>
      <c r="AH824" s="388"/>
      <c r="AI824" s="388"/>
      <c r="AJ824" s="666"/>
    </row>
    <row r="825" spans="2:36" ht="15.75" thickBot="1">
      <c r="B825" s="314"/>
      <c r="C825" s="413"/>
      <c r="D825" s="396"/>
      <c r="E825" s="281"/>
      <c r="F825" s="285"/>
      <c r="G825" s="281"/>
      <c r="H825" s="552"/>
      <c r="I825" s="555"/>
      <c r="J825" s="717"/>
      <c r="K825" s="717"/>
      <c r="L825" s="717"/>
      <c r="M825" s="549"/>
      <c r="N825" s="564"/>
      <c r="O825" s="394"/>
      <c r="P825" s="311"/>
      <c r="Q825" s="364"/>
      <c r="R825" s="311"/>
      <c r="S825" s="311"/>
      <c r="T825" s="311"/>
      <c r="U825" s="311"/>
      <c r="V825" s="311"/>
      <c r="W825" s="311"/>
      <c r="X825" s="311"/>
      <c r="Y825" s="311"/>
      <c r="Z825" s="311"/>
      <c r="AA825" s="311"/>
      <c r="AB825" s="311"/>
      <c r="AC825" s="311"/>
      <c r="AD825" s="311"/>
      <c r="AE825" s="669"/>
      <c r="AF825" s="669"/>
      <c r="AG825" s="386"/>
      <c r="AH825" s="389"/>
      <c r="AI825" s="389"/>
      <c r="AJ825" s="667"/>
    </row>
    <row r="826" ht="15"/>
    <row r="827" ht="15"/>
    <row r="828" ht="15"/>
    <row r="829" ht="15"/>
    <row r="830" ht="15"/>
    <row r="831" ht="15"/>
    <row r="832" ht="15"/>
    <row r="833" ht="15"/>
    <row r="834" ht="15"/>
    <row r="835" ht="15"/>
    <row r="836" ht="15"/>
    <row r="837" ht="15"/>
    <row r="838" ht="15"/>
    <row r="839" ht="15"/>
    <row r="840" ht="15"/>
    <row r="841" spans="2:33" s="141" customFormat="1" ht="15">
      <c r="B841" s="63"/>
      <c r="C841" s="63"/>
      <c r="H841" s="64"/>
      <c r="I841" s="64"/>
      <c r="J841" s="64"/>
      <c r="AG841" s="65"/>
    </row>
    <row r="842" ht="15"/>
    <row r="843" ht="15"/>
    <row r="844" spans="2:33" s="81" customFormat="1" ht="15">
      <c r="B844" s="63"/>
      <c r="C844" s="63"/>
      <c r="H844" s="64"/>
      <c r="I844" s="64"/>
      <c r="J844" s="64"/>
      <c r="AG844" s="65"/>
    </row>
    <row r="845" spans="2:33" s="81" customFormat="1" ht="15">
      <c r="B845" s="63"/>
      <c r="C845" s="63"/>
      <c r="H845" s="64"/>
      <c r="I845" s="64"/>
      <c r="J845" s="64"/>
      <c r="AG845" s="65"/>
    </row>
    <row r="846" ht="15.75" thickBot="1"/>
    <row r="847" spans="2:36" ht="15">
      <c r="B847" s="352" t="s">
        <v>37</v>
      </c>
      <c r="C847" s="353"/>
      <c r="D847" s="353"/>
      <c r="E847" s="353"/>
      <c r="F847" s="353"/>
      <c r="G847" s="353"/>
      <c r="H847" s="353"/>
      <c r="I847" s="353"/>
      <c r="J847" s="353"/>
      <c r="K847" s="353"/>
      <c r="L847" s="353"/>
      <c r="M847" s="353"/>
      <c r="N847" s="353"/>
      <c r="O847" s="353"/>
      <c r="P847" s="353"/>
      <c r="Q847" s="353"/>
      <c r="R847" s="353"/>
      <c r="S847" s="353"/>
      <c r="T847" s="353"/>
      <c r="U847" s="353"/>
      <c r="V847" s="353"/>
      <c r="W847" s="353"/>
      <c r="X847" s="353"/>
      <c r="Y847" s="353"/>
      <c r="Z847" s="353"/>
      <c r="AA847" s="353"/>
      <c r="AB847" s="353"/>
      <c r="AC847" s="353"/>
      <c r="AD847" s="353"/>
      <c r="AE847" s="353"/>
      <c r="AF847" s="353"/>
      <c r="AG847" s="353"/>
      <c r="AH847" s="353"/>
      <c r="AI847" s="353"/>
      <c r="AJ847" s="354"/>
    </row>
    <row r="848" spans="2:36" ht="15.75" thickBot="1">
      <c r="B848" s="355" t="s">
        <v>636</v>
      </c>
      <c r="C848" s="356"/>
      <c r="D848" s="356"/>
      <c r="E848" s="356"/>
      <c r="F848" s="356"/>
      <c r="G848" s="356"/>
      <c r="H848" s="356"/>
      <c r="I848" s="356"/>
      <c r="J848" s="356"/>
      <c r="K848" s="356"/>
      <c r="L848" s="356"/>
      <c r="M848" s="356"/>
      <c r="N848" s="356"/>
      <c r="O848" s="356"/>
      <c r="P848" s="356"/>
      <c r="Q848" s="356"/>
      <c r="R848" s="356"/>
      <c r="S848" s="356"/>
      <c r="T848" s="356"/>
      <c r="U848" s="356"/>
      <c r="V848" s="356"/>
      <c r="W848" s="356"/>
      <c r="X848" s="356"/>
      <c r="Y848" s="356"/>
      <c r="Z848" s="356"/>
      <c r="AA848" s="356"/>
      <c r="AB848" s="356"/>
      <c r="AC848" s="356"/>
      <c r="AD848" s="356"/>
      <c r="AE848" s="356"/>
      <c r="AF848" s="356"/>
      <c r="AG848" s="356"/>
      <c r="AH848" s="356"/>
      <c r="AI848" s="356"/>
      <c r="AJ848" s="357"/>
    </row>
    <row r="849" spans="2:36" ht="15">
      <c r="B849" s="527" t="s">
        <v>38</v>
      </c>
      <c r="C849" s="528"/>
      <c r="D849" s="528"/>
      <c r="E849" s="528"/>
      <c r="F849" s="528"/>
      <c r="G849" s="528"/>
      <c r="H849" s="529"/>
      <c r="I849" s="520" t="s">
        <v>183</v>
      </c>
      <c r="J849" s="521"/>
      <c r="K849" s="521"/>
      <c r="L849" s="521"/>
      <c r="M849" s="521"/>
      <c r="N849" s="521"/>
      <c r="O849" s="521"/>
      <c r="P849" s="521"/>
      <c r="Q849" s="521"/>
      <c r="R849" s="521"/>
      <c r="S849" s="521"/>
      <c r="T849" s="522"/>
      <c r="U849" s="520" t="s">
        <v>18</v>
      </c>
      <c r="V849" s="523"/>
      <c r="W849" s="523"/>
      <c r="X849" s="523"/>
      <c r="Y849" s="523"/>
      <c r="Z849" s="523"/>
      <c r="AA849" s="523"/>
      <c r="AB849" s="523"/>
      <c r="AC849" s="523"/>
      <c r="AD849" s="523"/>
      <c r="AE849" s="523"/>
      <c r="AF849" s="523"/>
      <c r="AG849" s="523"/>
      <c r="AH849" s="523"/>
      <c r="AI849" s="523"/>
      <c r="AJ849" s="524"/>
    </row>
    <row r="850" spans="2:36" ht="59.25" customHeight="1" thickBot="1">
      <c r="B850" s="497" t="s">
        <v>199</v>
      </c>
      <c r="C850" s="498"/>
      <c r="D850" s="499"/>
      <c r="E850" s="4"/>
      <c r="F850" s="500" t="s">
        <v>198</v>
      </c>
      <c r="G850" s="500"/>
      <c r="H850" s="500"/>
      <c r="I850" s="500"/>
      <c r="J850" s="500"/>
      <c r="K850" s="500"/>
      <c r="L850" s="500"/>
      <c r="M850" s="500"/>
      <c r="N850" s="501"/>
      <c r="O850" s="502" t="s">
        <v>0</v>
      </c>
      <c r="P850" s="503"/>
      <c r="Q850" s="503"/>
      <c r="R850" s="503"/>
      <c r="S850" s="503"/>
      <c r="T850" s="503"/>
      <c r="U850" s="503"/>
      <c r="V850" s="503"/>
      <c r="W850" s="503"/>
      <c r="X850" s="503"/>
      <c r="Y850" s="503"/>
      <c r="Z850" s="503"/>
      <c r="AA850" s="503"/>
      <c r="AB850" s="503"/>
      <c r="AC850" s="503"/>
      <c r="AD850" s="503"/>
      <c r="AE850" s="503"/>
      <c r="AF850" s="504"/>
      <c r="AG850" s="530" t="s">
        <v>1</v>
      </c>
      <c r="AH850" s="531"/>
      <c r="AI850" s="531"/>
      <c r="AJ850" s="532"/>
    </row>
    <row r="851" spans="2:36" ht="33.75" customHeight="1" thickBot="1">
      <c r="B851" s="454" t="s">
        <v>19</v>
      </c>
      <c r="C851" s="456" t="s">
        <v>2</v>
      </c>
      <c r="D851" s="457"/>
      <c r="E851" s="457"/>
      <c r="F851" s="457"/>
      <c r="G851" s="457"/>
      <c r="H851" s="457"/>
      <c r="I851" s="460" t="s">
        <v>3</v>
      </c>
      <c r="J851" s="462" t="s">
        <v>20</v>
      </c>
      <c r="K851" s="462" t="s">
        <v>4</v>
      </c>
      <c r="L851" s="469" t="s">
        <v>638</v>
      </c>
      <c r="M851" s="437" t="s">
        <v>21</v>
      </c>
      <c r="N851" s="466" t="s">
        <v>22</v>
      </c>
      <c r="O851" s="819" t="s">
        <v>33</v>
      </c>
      <c r="P851" s="820"/>
      <c r="Q851" s="817" t="s">
        <v>34</v>
      </c>
      <c r="R851" s="820"/>
      <c r="S851" s="817" t="s">
        <v>35</v>
      </c>
      <c r="T851" s="820"/>
      <c r="U851" s="817" t="s">
        <v>7</v>
      </c>
      <c r="V851" s="820"/>
      <c r="W851" s="817" t="s">
        <v>6</v>
      </c>
      <c r="X851" s="820"/>
      <c r="Y851" s="817" t="s">
        <v>36</v>
      </c>
      <c r="Z851" s="820"/>
      <c r="AA851" s="817" t="s">
        <v>5</v>
      </c>
      <c r="AB851" s="820"/>
      <c r="AC851" s="817" t="s">
        <v>8</v>
      </c>
      <c r="AD851" s="820"/>
      <c r="AE851" s="817" t="s">
        <v>9</v>
      </c>
      <c r="AF851" s="818"/>
      <c r="AG851" s="435" t="s">
        <v>10</v>
      </c>
      <c r="AH851" s="432" t="s">
        <v>11</v>
      </c>
      <c r="AI851" s="464" t="s">
        <v>12</v>
      </c>
      <c r="AJ851" s="439" t="s">
        <v>23</v>
      </c>
    </row>
    <row r="852" spans="2:36" ht="88.5" customHeight="1" thickBot="1">
      <c r="B852" s="455"/>
      <c r="C852" s="458"/>
      <c r="D852" s="459"/>
      <c r="E852" s="459"/>
      <c r="F852" s="459"/>
      <c r="G852" s="459"/>
      <c r="H852" s="459"/>
      <c r="I852" s="461"/>
      <c r="J852" s="463" t="s">
        <v>20</v>
      </c>
      <c r="K852" s="463"/>
      <c r="L852" s="470"/>
      <c r="M852" s="438"/>
      <c r="N852" s="467"/>
      <c r="O852" s="149" t="s">
        <v>24</v>
      </c>
      <c r="P852" s="150" t="s">
        <v>25</v>
      </c>
      <c r="Q852" s="151" t="s">
        <v>24</v>
      </c>
      <c r="R852" s="150" t="s">
        <v>25</v>
      </c>
      <c r="S852" s="151" t="s">
        <v>24</v>
      </c>
      <c r="T852" s="150" t="s">
        <v>25</v>
      </c>
      <c r="U852" s="151" t="s">
        <v>24</v>
      </c>
      <c r="V852" s="150" t="s">
        <v>25</v>
      </c>
      <c r="W852" s="151" t="s">
        <v>24</v>
      </c>
      <c r="X852" s="150" t="s">
        <v>25</v>
      </c>
      <c r="Y852" s="151" t="s">
        <v>24</v>
      </c>
      <c r="Z852" s="150" t="s">
        <v>25</v>
      </c>
      <c r="AA852" s="151" t="s">
        <v>24</v>
      </c>
      <c r="AB852" s="150" t="s">
        <v>26</v>
      </c>
      <c r="AC852" s="151" t="s">
        <v>24</v>
      </c>
      <c r="AD852" s="150" t="s">
        <v>26</v>
      </c>
      <c r="AE852" s="151" t="s">
        <v>24</v>
      </c>
      <c r="AF852" s="152" t="s">
        <v>26</v>
      </c>
      <c r="AG852" s="436"/>
      <c r="AH852" s="433"/>
      <c r="AI852" s="465"/>
      <c r="AJ852" s="440"/>
    </row>
    <row r="853" spans="2:36" ht="103.5" customHeight="1" thickBot="1">
      <c r="B853" s="7" t="s">
        <v>201</v>
      </c>
      <c r="C853" s="441" t="s">
        <v>184</v>
      </c>
      <c r="D853" s="442"/>
      <c r="E853" s="442"/>
      <c r="F853" s="442"/>
      <c r="G853" s="442"/>
      <c r="H853" s="443"/>
      <c r="I853" s="74" t="s">
        <v>185</v>
      </c>
      <c r="J853" s="90">
        <v>0.8</v>
      </c>
      <c r="K853" s="82">
        <v>1</v>
      </c>
      <c r="L853" s="83">
        <v>0.95</v>
      </c>
      <c r="M853" s="8"/>
      <c r="N853" s="75"/>
      <c r="O853" s="10" t="e">
        <f>+O856+O862+O868+#REF!+O872+O882+O893</f>
        <v>#REF!</v>
      </c>
      <c r="P853" s="10" t="e">
        <f>+P856+P862+P868+#REF!+P872+P882+P893</f>
        <v>#REF!</v>
      </c>
      <c r="Q853" s="10" t="e">
        <f>+Q856+Q862+Q868+#REF!+Q872+Q882+Q893</f>
        <v>#REF!</v>
      </c>
      <c r="R853" s="10" t="e">
        <f>+R856+R862+R868+#REF!+R872+R882+R893</f>
        <v>#REF!</v>
      </c>
      <c r="S853" s="10" t="e">
        <f>+S856+S862+S868+#REF!+S872+S882+S893</f>
        <v>#REF!</v>
      </c>
      <c r="T853" s="10" t="e">
        <f>+T856+T862+T868+#REF!+T872+T882+T893</f>
        <v>#REF!</v>
      </c>
      <c r="U853" s="10" t="e">
        <f>+U856+U862+U868+#REF!+U872+U882+U893</f>
        <v>#REF!</v>
      </c>
      <c r="V853" s="10" t="e">
        <f>+V856+V862+V868+#REF!+V872+V882+V893</f>
        <v>#REF!</v>
      </c>
      <c r="W853" s="10" t="e">
        <f>+W856+W862+W868+#REF!+W872+W882+W893</f>
        <v>#REF!</v>
      </c>
      <c r="X853" s="10" t="e">
        <f>+X856+X862+X868+#REF!+X872+X882+X893</f>
        <v>#REF!</v>
      </c>
      <c r="Y853" s="10" t="e">
        <f>+Y856+Y862+Y868+#REF!+Y872+Y882+Y893</f>
        <v>#REF!</v>
      </c>
      <c r="Z853" s="10" t="e">
        <f>+Z856+Z862+Z868+#REF!+Z872+Z882+Z893</f>
        <v>#REF!</v>
      </c>
      <c r="AA853" s="10" t="e">
        <f>+AA856+AA862+AA868+#REF!+AA872+AA882+AA893</f>
        <v>#REF!</v>
      </c>
      <c r="AB853" s="10" t="e">
        <f>+AB856+AB862+AB868+#REF!+AB872+AB882+AB893</f>
        <v>#REF!</v>
      </c>
      <c r="AC853" s="10" t="e">
        <f>+AC856+AC862+AC868+#REF!+AC872+AC882+AC893</f>
        <v>#REF!</v>
      </c>
      <c r="AD853" s="10" t="e">
        <f>+AD856+AD862+AD868+#REF!+AD872+AD882+AD893</f>
        <v>#REF!</v>
      </c>
      <c r="AE853" s="10" t="e">
        <f>+AE856+AE862+AE868+#REF!+AE872+AE882+AE893</f>
        <v>#REF!</v>
      </c>
      <c r="AF853" s="11" t="e">
        <f>+AD853+AB853+Z853+X853+V853+T853+R853+P853</f>
        <v>#REF!</v>
      </c>
      <c r="AG853" s="13" t="s">
        <v>467</v>
      </c>
      <c r="AH853" s="13"/>
      <c r="AI853" s="13"/>
      <c r="AJ853" s="14" t="s">
        <v>468</v>
      </c>
    </row>
    <row r="854" spans="2:36" ht="15.75" thickBot="1">
      <c r="B854" s="444"/>
      <c r="C854" s="445"/>
      <c r="D854" s="445"/>
      <c r="E854" s="445"/>
      <c r="F854" s="445"/>
      <c r="G854" s="445"/>
      <c r="H854" s="445"/>
      <c r="I854" s="445"/>
      <c r="J854" s="445"/>
      <c r="K854" s="445"/>
      <c r="L854" s="445"/>
      <c r="M854" s="445"/>
      <c r="N854" s="445"/>
      <c r="O854" s="445"/>
      <c r="P854" s="445"/>
      <c r="Q854" s="445"/>
      <c r="R854" s="445"/>
      <c r="S854" s="445"/>
      <c r="T854" s="445"/>
      <c r="U854" s="445"/>
      <c r="V854" s="445"/>
      <c r="W854" s="445"/>
      <c r="X854" s="445"/>
      <c r="Y854" s="445"/>
      <c r="Z854" s="445"/>
      <c r="AA854" s="445"/>
      <c r="AB854" s="445"/>
      <c r="AC854" s="445"/>
      <c r="AD854" s="445"/>
      <c r="AE854" s="445"/>
      <c r="AF854" s="445"/>
      <c r="AG854" s="445"/>
      <c r="AH854" s="445"/>
      <c r="AI854" s="445"/>
      <c r="AJ854" s="446"/>
    </row>
    <row r="855" spans="2:36" ht="34.5" thickBot="1">
      <c r="B855" s="15" t="s">
        <v>13</v>
      </c>
      <c r="C855" s="16" t="s">
        <v>31</v>
      </c>
      <c r="D855" s="16" t="s">
        <v>14</v>
      </c>
      <c r="E855" s="16" t="s">
        <v>27</v>
      </c>
      <c r="F855" s="17" t="s">
        <v>28</v>
      </c>
      <c r="G855" s="17" t="s">
        <v>29</v>
      </c>
      <c r="H855" s="76" t="s">
        <v>15</v>
      </c>
      <c r="I855" s="77" t="s">
        <v>32</v>
      </c>
      <c r="J855" s="102"/>
      <c r="K855" s="102"/>
      <c r="L855" s="102"/>
      <c r="M855" s="78"/>
      <c r="N855" s="79"/>
      <c r="O855" s="127"/>
      <c r="P855" s="128"/>
      <c r="Q855" s="129"/>
      <c r="R855" s="128"/>
      <c r="S855" s="129"/>
      <c r="T855" s="128"/>
      <c r="U855" s="129"/>
      <c r="V855" s="128"/>
      <c r="W855" s="129"/>
      <c r="X855" s="128"/>
      <c r="Y855" s="129"/>
      <c r="Z855" s="128"/>
      <c r="AA855" s="129"/>
      <c r="AB855" s="128"/>
      <c r="AC855" s="129"/>
      <c r="AD855" s="128"/>
      <c r="AE855" s="130"/>
      <c r="AF855" s="131"/>
      <c r="AG855" s="142"/>
      <c r="AH855" s="111"/>
      <c r="AI855" s="111"/>
      <c r="AJ855" s="112"/>
    </row>
    <row r="856" spans="2:36" ht="34.5" customHeight="1">
      <c r="B856" s="447" t="s">
        <v>621</v>
      </c>
      <c r="C856" s="351">
        <v>2012250010065</v>
      </c>
      <c r="D856" s="821"/>
      <c r="E856" s="318" t="s">
        <v>181</v>
      </c>
      <c r="F856" s="212"/>
      <c r="G856" s="212"/>
      <c r="H856" s="319" t="s">
        <v>187</v>
      </c>
      <c r="I856" s="322" t="s">
        <v>188</v>
      </c>
      <c r="J856" s="331">
        <v>0</v>
      </c>
      <c r="K856" s="539">
        <v>4</v>
      </c>
      <c r="L856" s="539">
        <v>1</v>
      </c>
      <c r="M856" s="331">
        <v>1</v>
      </c>
      <c r="N856" s="637">
        <v>1</v>
      </c>
      <c r="O856" s="359">
        <v>0</v>
      </c>
      <c r="P856" s="362"/>
      <c r="Q856" s="298">
        <v>10300</v>
      </c>
      <c r="R856" s="358"/>
      <c r="S856" s="358">
        <v>0</v>
      </c>
      <c r="T856" s="358"/>
      <c r="U856" s="358">
        <v>0</v>
      </c>
      <c r="V856" s="358"/>
      <c r="W856" s="358">
        <v>0</v>
      </c>
      <c r="X856" s="358"/>
      <c r="Y856" s="358">
        <v>0</v>
      </c>
      <c r="Z856" s="358"/>
      <c r="AA856" s="358">
        <v>0</v>
      </c>
      <c r="AB856" s="358"/>
      <c r="AC856" s="358">
        <v>0</v>
      </c>
      <c r="AD856" s="358"/>
      <c r="AE856" s="298">
        <f>+Q856</f>
        <v>10300</v>
      </c>
      <c r="AF856" s="298"/>
      <c r="AG856" s="403" t="s">
        <v>467</v>
      </c>
      <c r="AH856" s="365"/>
      <c r="AI856" s="824"/>
      <c r="AJ856" s="493" t="s">
        <v>468</v>
      </c>
    </row>
    <row r="857" spans="2:36" ht="31.5" customHeight="1">
      <c r="B857" s="448"/>
      <c r="C857" s="282"/>
      <c r="D857" s="822"/>
      <c r="E857" s="280"/>
      <c r="F857" s="34"/>
      <c r="G857" s="28"/>
      <c r="H857" s="320"/>
      <c r="I857" s="323"/>
      <c r="J857" s="331"/>
      <c r="K857" s="539"/>
      <c r="L857" s="539"/>
      <c r="M857" s="331"/>
      <c r="N857" s="637"/>
      <c r="O857" s="360"/>
      <c r="P857" s="363"/>
      <c r="Q857" s="299"/>
      <c r="R857" s="348"/>
      <c r="S857" s="348"/>
      <c r="T857" s="348"/>
      <c r="U857" s="348"/>
      <c r="V857" s="348"/>
      <c r="W857" s="348"/>
      <c r="X857" s="348"/>
      <c r="Y857" s="348"/>
      <c r="Z857" s="348"/>
      <c r="AA857" s="348"/>
      <c r="AB857" s="348"/>
      <c r="AC857" s="348"/>
      <c r="AD857" s="348"/>
      <c r="AE857" s="299"/>
      <c r="AF857" s="299"/>
      <c r="AG857" s="385"/>
      <c r="AH857" s="366"/>
      <c r="AI857" s="344"/>
      <c r="AJ857" s="494"/>
    </row>
    <row r="858" spans="2:36" ht="33" customHeight="1">
      <c r="B858" s="448"/>
      <c r="C858" s="282"/>
      <c r="D858" s="822"/>
      <c r="E858" s="280"/>
      <c r="F858" s="35"/>
      <c r="G858" s="28"/>
      <c r="H858" s="320"/>
      <c r="I858" s="323"/>
      <c r="J858" s="331"/>
      <c r="K858" s="539"/>
      <c r="L858" s="539"/>
      <c r="M858" s="331"/>
      <c r="N858" s="637"/>
      <c r="O858" s="360"/>
      <c r="P858" s="363"/>
      <c r="Q858" s="299"/>
      <c r="R858" s="348"/>
      <c r="S858" s="348"/>
      <c r="T858" s="348"/>
      <c r="U858" s="348"/>
      <c r="V858" s="348"/>
      <c r="W858" s="348"/>
      <c r="X858" s="348"/>
      <c r="Y858" s="348"/>
      <c r="Z858" s="348"/>
      <c r="AA858" s="348"/>
      <c r="AB858" s="348"/>
      <c r="AC858" s="348"/>
      <c r="AD858" s="348"/>
      <c r="AE858" s="299"/>
      <c r="AF858" s="299"/>
      <c r="AG858" s="385"/>
      <c r="AH858" s="366"/>
      <c r="AI858" s="344"/>
      <c r="AJ858" s="494"/>
    </row>
    <row r="859" spans="2:36" ht="32.25" customHeight="1" thickBot="1">
      <c r="B859" s="449"/>
      <c r="C859" s="283"/>
      <c r="D859" s="823"/>
      <c r="E859" s="281"/>
      <c r="F859" s="37"/>
      <c r="G859" s="38"/>
      <c r="H859" s="321"/>
      <c r="I859" s="324"/>
      <c r="J859" s="332"/>
      <c r="K859" s="540"/>
      <c r="L859" s="540"/>
      <c r="M859" s="332"/>
      <c r="N859" s="638"/>
      <c r="O859" s="361"/>
      <c r="P859" s="364"/>
      <c r="Q859" s="300"/>
      <c r="R859" s="349"/>
      <c r="S859" s="349"/>
      <c r="T859" s="349"/>
      <c r="U859" s="349"/>
      <c r="V859" s="349"/>
      <c r="W859" s="349"/>
      <c r="X859" s="349"/>
      <c r="Y859" s="349"/>
      <c r="Z859" s="349"/>
      <c r="AA859" s="349"/>
      <c r="AB859" s="349"/>
      <c r="AC859" s="349"/>
      <c r="AD859" s="349"/>
      <c r="AE859" s="300"/>
      <c r="AF859" s="300"/>
      <c r="AG859" s="386"/>
      <c r="AH859" s="367"/>
      <c r="AI859" s="345"/>
      <c r="AJ859" s="495"/>
    </row>
    <row r="860" spans="2:36" ht="15.75" thickBot="1">
      <c r="B860" s="414"/>
      <c r="C860" s="415"/>
      <c r="D860" s="415"/>
      <c r="E860" s="415"/>
      <c r="F860" s="415"/>
      <c r="G860" s="415"/>
      <c r="H860" s="415"/>
      <c r="I860" s="415"/>
      <c r="J860" s="415"/>
      <c r="K860" s="415"/>
      <c r="L860" s="415"/>
      <c r="M860" s="415"/>
      <c r="N860" s="415"/>
      <c r="O860" s="415"/>
      <c r="P860" s="415"/>
      <c r="Q860" s="415"/>
      <c r="R860" s="415"/>
      <c r="S860" s="415"/>
      <c r="T860" s="415"/>
      <c r="U860" s="415"/>
      <c r="V860" s="415"/>
      <c r="W860" s="415"/>
      <c r="X860" s="415"/>
      <c r="Y860" s="415"/>
      <c r="Z860" s="415"/>
      <c r="AA860" s="415"/>
      <c r="AB860" s="415"/>
      <c r="AC860" s="415"/>
      <c r="AD860" s="415"/>
      <c r="AE860" s="415"/>
      <c r="AF860" s="415"/>
      <c r="AG860" s="415"/>
      <c r="AH860" s="415"/>
      <c r="AI860" s="415"/>
      <c r="AJ860" s="416"/>
    </row>
    <row r="861" spans="2:36" ht="34.5" thickBot="1">
      <c r="B861" s="132" t="s">
        <v>13</v>
      </c>
      <c r="C861" s="133" t="s">
        <v>31</v>
      </c>
      <c r="D861" s="133" t="s">
        <v>14</v>
      </c>
      <c r="E861" s="133" t="s">
        <v>30</v>
      </c>
      <c r="F861" s="134" t="s">
        <v>28</v>
      </c>
      <c r="G861" s="134" t="s">
        <v>29</v>
      </c>
      <c r="H861" s="144" t="s">
        <v>16</v>
      </c>
      <c r="I861" s="77" t="s">
        <v>32</v>
      </c>
      <c r="J861" s="136"/>
      <c r="K861" s="136"/>
      <c r="L861" s="136"/>
      <c r="M861" s="78"/>
      <c r="N861" s="79"/>
      <c r="O861" s="127"/>
      <c r="P861" s="128"/>
      <c r="Q861" s="129"/>
      <c r="R861" s="128"/>
      <c r="S861" s="129"/>
      <c r="T861" s="128"/>
      <c r="U861" s="129"/>
      <c r="V861" s="128"/>
      <c r="W861" s="129"/>
      <c r="X861" s="128"/>
      <c r="Y861" s="129"/>
      <c r="Z861" s="128"/>
      <c r="AA861" s="129"/>
      <c r="AB861" s="128"/>
      <c r="AC861" s="129"/>
      <c r="AD861" s="128"/>
      <c r="AE861" s="129"/>
      <c r="AF861" s="131"/>
      <c r="AG861" s="142"/>
      <c r="AH861" s="111"/>
      <c r="AI861" s="111"/>
      <c r="AJ861" s="112"/>
    </row>
    <row r="862" spans="2:36" ht="27.75" customHeight="1">
      <c r="B862" s="625" t="s">
        <v>191</v>
      </c>
      <c r="C862" s="282">
        <v>2012250010066</v>
      </c>
      <c r="D862" s="624"/>
      <c r="E862" s="280" t="s">
        <v>192</v>
      </c>
      <c r="F862" s="927"/>
      <c r="G862" s="929"/>
      <c r="H862" s="288" t="s">
        <v>189</v>
      </c>
      <c r="I862" s="288" t="s">
        <v>190</v>
      </c>
      <c r="J862" s="292">
        <v>8</v>
      </c>
      <c r="K862" s="292">
        <v>8</v>
      </c>
      <c r="L862" s="292">
        <v>2</v>
      </c>
      <c r="M862" s="292"/>
      <c r="N862" s="390"/>
      <c r="O862" s="393">
        <v>15000</v>
      </c>
      <c r="P862" s="309"/>
      <c r="Q862" s="310">
        <v>0</v>
      </c>
      <c r="R862" s="140"/>
      <c r="S862" s="140"/>
      <c r="T862" s="140"/>
      <c r="U862" s="140"/>
      <c r="V862" s="140"/>
      <c r="W862" s="140"/>
      <c r="X862" s="140"/>
      <c r="Y862" s="140"/>
      <c r="Z862" s="140"/>
      <c r="AA862" s="140"/>
      <c r="AB862" s="140"/>
      <c r="AC862" s="140"/>
      <c r="AD862" s="140"/>
      <c r="AE862" s="384">
        <f>+O862</f>
        <v>15000</v>
      </c>
      <c r="AF862" s="384"/>
      <c r="AG862" s="385" t="s">
        <v>467</v>
      </c>
      <c r="AH862" s="306"/>
      <c r="AI862" s="387"/>
      <c r="AJ862" s="660" t="s">
        <v>468</v>
      </c>
    </row>
    <row r="863" spans="2:36" ht="31.5" customHeight="1">
      <c r="B863" s="626"/>
      <c r="C863" s="282"/>
      <c r="D863" s="825"/>
      <c r="E863" s="280"/>
      <c r="F863" s="928"/>
      <c r="G863" s="930"/>
      <c r="H863" s="289"/>
      <c r="I863" s="289"/>
      <c r="J863" s="293"/>
      <c r="K863" s="293"/>
      <c r="L863" s="293"/>
      <c r="M863" s="293"/>
      <c r="N863" s="391"/>
      <c r="O863" s="393"/>
      <c r="P863" s="310"/>
      <c r="Q863" s="310"/>
      <c r="R863" s="32"/>
      <c r="S863" s="32"/>
      <c r="T863" s="32"/>
      <c r="U863" s="32"/>
      <c r="V863" s="32"/>
      <c r="W863" s="32"/>
      <c r="X863" s="32"/>
      <c r="Y863" s="32"/>
      <c r="Z863" s="32"/>
      <c r="AA863" s="32"/>
      <c r="AB863" s="32"/>
      <c r="AC863" s="32"/>
      <c r="AD863" s="32"/>
      <c r="AE863" s="299"/>
      <c r="AF863" s="299"/>
      <c r="AG863" s="385"/>
      <c r="AH863" s="307"/>
      <c r="AI863" s="388"/>
      <c r="AJ863" s="494"/>
    </row>
    <row r="864" spans="2:36" ht="28.5" customHeight="1">
      <c r="B864" s="626"/>
      <c r="C864" s="282"/>
      <c r="D864" s="45"/>
      <c r="E864" s="280"/>
      <c r="F864" s="47"/>
      <c r="G864" s="86"/>
      <c r="H864" s="289"/>
      <c r="I864" s="289"/>
      <c r="J864" s="293"/>
      <c r="K864" s="293"/>
      <c r="L864" s="293"/>
      <c r="M864" s="293"/>
      <c r="N864" s="391"/>
      <c r="O864" s="393"/>
      <c r="P864" s="310"/>
      <c r="Q864" s="310"/>
      <c r="R864" s="32"/>
      <c r="S864" s="32"/>
      <c r="T864" s="32"/>
      <c r="U864" s="32"/>
      <c r="V864" s="32"/>
      <c r="W864" s="32"/>
      <c r="X864" s="32"/>
      <c r="Y864" s="32"/>
      <c r="Z864" s="32"/>
      <c r="AA864" s="32"/>
      <c r="AB864" s="32"/>
      <c r="AC864" s="32"/>
      <c r="AD864" s="32"/>
      <c r="AE864" s="299"/>
      <c r="AF864" s="299"/>
      <c r="AG864" s="385"/>
      <c r="AH864" s="307"/>
      <c r="AI864" s="388"/>
      <c r="AJ864" s="494"/>
    </row>
    <row r="865" spans="2:36" ht="30.75" customHeight="1" thickBot="1">
      <c r="B865" s="627"/>
      <c r="C865" s="283"/>
      <c r="D865" s="48"/>
      <c r="E865" s="281"/>
      <c r="F865" s="49"/>
      <c r="G865" s="87"/>
      <c r="H865" s="290"/>
      <c r="I865" s="290"/>
      <c r="J865" s="294"/>
      <c r="K865" s="294"/>
      <c r="L865" s="294"/>
      <c r="M865" s="294"/>
      <c r="N865" s="392"/>
      <c r="O865" s="394"/>
      <c r="P865" s="311"/>
      <c r="Q865" s="311"/>
      <c r="R865" s="41"/>
      <c r="S865" s="41"/>
      <c r="T865" s="41"/>
      <c r="U865" s="41"/>
      <c r="V865" s="41"/>
      <c r="W865" s="41"/>
      <c r="X865" s="41"/>
      <c r="Y865" s="41"/>
      <c r="Z865" s="41"/>
      <c r="AA865" s="41"/>
      <c r="AB865" s="41"/>
      <c r="AC865" s="41"/>
      <c r="AD865" s="41"/>
      <c r="AE865" s="300"/>
      <c r="AF865" s="300"/>
      <c r="AG865" s="386"/>
      <c r="AH865" s="308"/>
      <c r="AI865" s="389"/>
      <c r="AJ865" s="495"/>
    </row>
    <row r="866" spans="2:36" ht="15.75" thickBot="1">
      <c r="B866" s="414"/>
      <c r="C866" s="415"/>
      <c r="D866" s="415"/>
      <c r="E866" s="415"/>
      <c r="F866" s="415"/>
      <c r="G866" s="415"/>
      <c r="H866" s="415"/>
      <c r="I866" s="415"/>
      <c r="J866" s="415"/>
      <c r="K866" s="415"/>
      <c r="L866" s="415"/>
      <c r="M866" s="415"/>
      <c r="N866" s="415"/>
      <c r="O866" s="415"/>
      <c r="P866" s="415"/>
      <c r="Q866" s="415"/>
      <c r="R866" s="415"/>
      <c r="S866" s="415"/>
      <c r="T866" s="415"/>
      <c r="U866" s="415"/>
      <c r="V866" s="415"/>
      <c r="W866" s="415"/>
      <c r="X866" s="415"/>
      <c r="Y866" s="415"/>
      <c r="Z866" s="415"/>
      <c r="AA866" s="415"/>
      <c r="AB866" s="415"/>
      <c r="AC866" s="415"/>
      <c r="AD866" s="415"/>
      <c r="AE866" s="415"/>
      <c r="AF866" s="415"/>
      <c r="AG866" s="415"/>
      <c r="AH866" s="415"/>
      <c r="AI866" s="415"/>
      <c r="AJ866" s="416"/>
    </row>
    <row r="867" spans="2:36" ht="34.5" thickBot="1">
      <c r="B867" s="15" t="s">
        <v>13</v>
      </c>
      <c r="C867" s="16" t="s">
        <v>31</v>
      </c>
      <c r="D867" s="16" t="s">
        <v>14</v>
      </c>
      <c r="E867" s="16" t="s">
        <v>30</v>
      </c>
      <c r="F867" s="17" t="s">
        <v>28</v>
      </c>
      <c r="G867" s="213" t="s">
        <v>29</v>
      </c>
      <c r="H867" s="226" t="s">
        <v>17</v>
      </c>
      <c r="I867" s="109" t="s">
        <v>32</v>
      </c>
      <c r="J867" s="167"/>
      <c r="K867" s="136"/>
      <c r="L867" s="136"/>
      <c r="M867" s="78"/>
      <c r="N867" s="79"/>
      <c r="O867" s="127"/>
      <c r="P867" s="128"/>
      <c r="Q867" s="129"/>
      <c r="R867" s="128"/>
      <c r="S867" s="129"/>
      <c r="T867" s="128"/>
      <c r="U867" s="129"/>
      <c r="V867" s="128"/>
      <c r="W867" s="129"/>
      <c r="X867" s="128"/>
      <c r="Y867" s="129"/>
      <c r="Z867" s="128"/>
      <c r="AA867" s="129"/>
      <c r="AB867" s="128"/>
      <c r="AC867" s="129"/>
      <c r="AD867" s="128"/>
      <c r="AE867" s="129"/>
      <c r="AF867" s="131"/>
      <c r="AG867" s="142"/>
      <c r="AH867" s="111"/>
      <c r="AI867" s="111"/>
      <c r="AJ867" s="112"/>
    </row>
    <row r="868" spans="2:36" ht="51.75" customHeight="1">
      <c r="B868" s="447" t="s">
        <v>195</v>
      </c>
      <c r="C868" s="351">
        <v>2012250010067</v>
      </c>
      <c r="D868" s="624"/>
      <c r="E868" s="318" t="s">
        <v>84</v>
      </c>
      <c r="F868" s="829"/>
      <c r="G868" s="830"/>
      <c r="H868" s="826" t="s">
        <v>193</v>
      </c>
      <c r="I868" s="322" t="s">
        <v>194</v>
      </c>
      <c r="J868" s="833">
        <v>4</v>
      </c>
      <c r="K868" s="547">
        <v>4</v>
      </c>
      <c r="L868" s="547">
        <v>1</v>
      </c>
      <c r="M868" s="547"/>
      <c r="N868" s="562"/>
      <c r="O868" s="409">
        <v>6365</v>
      </c>
      <c r="P868" s="309"/>
      <c r="Q868" s="362">
        <v>10609</v>
      </c>
      <c r="R868" s="309"/>
      <c r="S868" s="309">
        <v>0</v>
      </c>
      <c r="T868" s="309"/>
      <c r="U868" s="309">
        <v>0</v>
      </c>
      <c r="V868" s="309"/>
      <c r="W868" s="309">
        <v>0</v>
      </c>
      <c r="X868" s="309"/>
      <c r="Y868" s="309">
        <v>0</v>
      </c>
      <c r="Z868" s="309"/>
      <c r="AA868" s="309">
        <v>0</v>
      </c>
      <c r="AB868" s="309"/>
      <c r="AC868" s="309">
        <v>0</v>
      </c>
      <c r="AD868" s="309"/>
      <c r="AE868" s="298">
        <f>+O868+Q868</f>
        <v>16974</v>
      </c>
      <c r="AF868" s="298">
        <f>+P868+R868</f>
        <v>0</v>
      </c>
      <c r="AG868" s="403" t="s">
        <v>467</v>
      </c>
      <c r="AH868" s="490"/>
      <c r="AI868" s="405"/>
      <c r="AJ868" s="665" t="s">
        <v>76</v>
      </c>
    </row>
    <row r="869" spans="2:36" ht="30.75" customHeight="1">
      <c r="B869" s="448"/>
      <c r="C869" s="282"/>
      <c r="D869" s="558"/>
      <c r="E869" s="280"/>
      <c r="F869" s="280"/>
      <c r="G869" s="831"/>
      <c r="H869" s="827"/>
      <c r="I869" s="323"/>
      <c r="J869" s="834"/>
      <c r="K869" s="836"/>
      <c r="L869" s="836"/>
      <c r="M869" s="836"/>
      <c r="N869" s="838"/>
      <c r="O869" s="393"/>
      <c r="P869" s="310"/>
      <c r="Q869" s="363"/>
      <c r="R869" s="310"/>
      <c r="S869" s="310"/>
      <c r="T869" s="310"/>
      <c r="U869" s="310"/>
      <c r="V869" s="310"/>
      <c r="W869" s="310"/>
      <c r="X869" s="310"/>
      <c r="Y869" s="310"/>
      <c r="Z869" s="310"/>
      <c r="AA869" s="310"/>
      <c r="AB869" s="310"/>
      <c r="AC869" s="310"/>
      <c r="AD869" s="310"/>
      <c r="AE869" s="668"/>
      <c r="AF869" s="668"/>
      <c r="AG869" s="385"/>
      <c r="AH869" s="491"/>
      <c r="AI869" s="388"/>
      <c r="AJ869" s="666"/>
    </row>
    <row r="870" spans="2:36" ht="41.25" customHeight="1" thickBot="1">
      <c r="B870" s="449"/>
      <c r="C870" s="283"/>
      <c r="D870" s="559"/>
      <c r="E870" s="281"/>
      <c r="F870" s="281"/>
      <c r="G870" s="832"/>
      <c r="H870" s="828"/>
      <c r="I870" s="324"/>
      <c r="J870" s="835"/>
      <c r="K870" s="837"/>
      <c r="L870" s="837"/>
      <c r="M870" s="837"/>
      <c r="N870" s="839"/>
      <c r="O870" s="394"/>
      <c r="P870" s="311"/>
      <c r="Q870" s="364"/>
      <c r="R870" s="311"/>
      <c r="S870" s="311"/>
      <c r="T870" s="311"/>
      <c r="U870" s="311"/>
      <c r="V870" s="311"/>
      <c r="W870" s="311"/>
      <c r="X870" s="311"/>
      <c r="Y870" s="311"/>
      <c r="Z870" s="311"/>
      <c r="AA870" s="311"/>
      <c r="AB870" s="311"/>
      <c r="AC870" s="311"/>
      <c r="AD870" s="311"/>
      <c r="AE870" s="669"/>
      <c r="AF870" s="669"/>
      <c r="AG870" s="386"/>
      <c r="AH870" s="492"/>
      <c r="AI870" s="389"/>
      <c r="AJ870" s="667"/>
    </row>
    <row r="871" spans="2:36" ht="34.5" thickBot="1">
      <c r="B871" s="132" t="s">
        <v>13</v>
      </c>
      <c r="C871" s="133" t="s">
        <v>31</v>
      </c>
      <c r="D871" s="133" t="s">
        <v>14</v>
      </c>
      <c r="E871" s="133" t="s">
        <v>30</v>
      </c>
      <c r="F871" s="134" t="s">
        <v>28</v>
      </c>
      <c r="G871" s="215" t="s">
        <v>29</v>
      </c>
      <c r="H871" s="216" t="s">
        <v>503</v>
      </c>
      <c r="I871" s="109" t="s">
        <v>32</v>
      </c>
      <c r="J871" s="167"/>
      <c r="K871" s="136"/>
      <c r="L871" s="136"/>
      <c r="M871" s="78"/>
      <c r="N871" s="79"/>
      <c r="O871" s="127"/>
      <c r="P871" s="128"/>
      <c r="Q871" s="129"/>
      <c r="R871" s="128"/>
      <c r="S871" s="129"/>
      <c r="T871" s="128"/>
      <c r="U871" s="129"/>
      <c r="V871" s="128"/>
      <c r="W871" s="129"/>
      <c r="X871" s="128"/>
      <c r="Y871" s="129"/>
      <c r="Z871" s="128"/>
      <c r="AA871" s="129"/>
      <c r="AB871" s="128"/>
      <c r="AC871" s="129"/>
      <c r="AD871" s="128"/>
      <c r="AE871" s="129"/>
      <c r="AF871" s="131"/>
      <c r="AG871" s="142"/>
      <c r="AH871" s="111"/>
      <c r="AI871" s="111"/>
      <c r="AJ871" s="112"/>
    </row>
    <row r="872" spans="2:36" s="81" customFormat="1" ht="49.5" customHeight="1">
      <c r="B872" s="625" t="s">
        <v>575</v>
      </c>
      <c r="C872" s="282">
        <v>2012250010116</v>
      </c>
      <c r="D872" s="628"/>
      <c r="E872" s="280" t="s">
        <v>215</v>
      </c>
      <c r="F872" s="630"/>
      <c r="G872" s="614"/>
      <c r="H872" s="288" t="s">
        <v>501</v>
      </c>
      <c r="I872" s="288" t="s">
        <v>502</v>
      </c>
      <c r="J872" s="619">
        <v>0</v>
      </c>
      <c r="K872" s="292">
        <v>4</v>
      </c>
      <c r="L872" s="292">
        <v>1</v>
      </c>
      <c r="M872" s="292"/>
      <c r="N872" s="390"/>
      <c r="O872" s="393">
        <v>0</v>
      </c>
      <c r="P872" s="310"/>
      <c r="Q872" s="310">
        <v>12000</v>
      </c>
      <c r="R872" s="310"/>
      <c r="S872" s="310">
        <v>10000</v>
      </c>
      <c r="T872" s="310"/>
      <c r="U872" s="310">
        <v>0</v>
      </c>
      <c r="V872" s="310"/>
      <c r="W872" s="310">
        <v>0</v>
      </c>
      <c r="X872" s="310"/>
      <c r="Y872" s="310">
        <v>0</v>
      </c>
      <c r="Z872" s="310"/>
      <c r="AA872" s="310"/>
      <c r="AB872" s="310"/>
      <c r="AC872" s="310">
        <v>20000</v>
      </c>
      <c r="AD872" s="310"/>
      <c r="AE872" s="384">
        <f>+Q872+S872+AC872</f>
        <v>42000</v>
      </c>
      <c r="AF872" s="384">
        <v>0</v>
      </c>
      <c r="AG872" s="385" t="s">
        <v>467</v>
      </c>
      <c r="AH872" s="622"/>
      <c r="AI872" s="623"/>
      <c r="AJ872" s="277" t="s">
        <v>468</v>
      </c>
    </row>
    <row r="873" spans="2:36" s="81" customFormat="1" ht="42" customHeight="1">
      <c r="B873" s="626"/>
      <c r="C873" s="282"/>
      <c r="D873" s="628"/>
      <c r="E873" s="280"/>
      <c r="F873" s="630"/>
      <c r="G873" s="614"/>
      <c r="H873" s="289"/>
      <c r="I873" s="289"/>
      <c r="J873" s="620"/>
      <c r="K873" s="293"/>
      <c r="L873" s="293"/>
      <c r="M873" s="293"/>
      <c r="N873" s="391"/>
      <c r="O873" s="393"/>
      <c r="P873" s="310"/>
      <c r="Q873" s="310"/>
      <c r="R873" s="310"/>
      <c r="S873" s="310"/>
      <c r="T873" s="310"/>
      <c r="U873" s="310"/>
      <c r="V873" s="310"/>
      <c r="W873" s="310"/>
      <c r="X873" s="310"/>
      <c r="Y873" s="310"/>
      <c r="Z873" s="310"/>
      <c r="AA873" s="310"/>
      <c r="AB873" s="310"/>
      <c r="AC873" s="310"/>
      <c r="AD873" s="310"/>
      <c r="AE873" s="299"/>
      <c r="AF873" s="299"/>
      <c r="AG873" s="385"/>
      <c r="AH873" s="488"/>
      <c r="AI873" s="491"/>
      <c r="AJ873" s="278"/>
    </row>
    <row r="874" spans="2:36" s="81" customFormat="1" ht="28.5" customHeight="1">
      <c r="B874" s="626"/>
      <c r="C874" s="282"/>
      <c r="D874" s="628"/>
      <c r="E874" s="280"/>
      <c r="F874" s="630"/>
      <c r="G874" s="614"/>
      <c r="H874" s="289"/>
      <c r="I874" s="289"/>
      <c r="J874" s="620"/>
      <c r="K874" s="293"/>
      <c r="L874" s="293"/>
      <c r="M874" s="293"/>
      <c r="N874" s="391"/>
      <c r="O874" s="393"/>
      <c r="P874" s="310"/>
      <c r="Q874" s="310"/>
      <c r="R874" s="310"/>
      <c r="S874" s="310"/>
      <c r="T874" s="310"/>
      <c r="U874" s="310"/>
      <c r="V874" s="310"/>
      <c r="W874" s="310"/>
      <c r="X874" s="310"/>
      <c r="Y874" s="310"/>
      <c r="Z874" s="310"/>
      <c r="AA874" s="310"/>
      <c r="AB874" s="310"/>
      <c r="AC874" s="310"/>
      <c r="AD874" s="310"/>
      <c r="AE874" s="299"/>
      <c r="AF874" s="299"/>
      <c r="AG874" s="385"/>
      <c r="AH874" s="488"/>
      <c r="AI874" s="491"/>
      <c r="AJ874" s="278"/>
    </row>
    <row r="875" spans="2:36" s="81" customFormat="1" ht="29.25" customHeight="1" thickBot="1">
      <c r="B875" s="627"/>
      <c r="C875" s="283"/>
      <c r="D875" s="629"/>
      <c r="E875" s="281"/>
      <c r="F875" s="631"/>
      <c r="G875" s="615"/>
      <c r="H875" s="290"/>
      <c r="I875" s="290"/>
      <c r="J875" s="621"/>
      <c r="K875" s="294"/>
      <c r="L875" s="294"/>
      <c r="M875" s="294"/>
      <c r="N875" s="392"/>
      <c r="O875" s="394"/>
      <c r="P875" s="311"/>
      <c r="Q875" s="311"/>
      <c r="R875" s="311"/>
      <c r="S875" s="311"/>
      <c r="T875" s="311"/>
      <c r="U875" s="311"/>
      <c r="V875" s="311"/>
      <c r="W875" s="311"/>
      <c r="X875" s="311"/>
      <c r="Y875" s="311"/>
      <c r="Z875" s="311"/>
      <c r="AA875" s="311"/>
      <c r="AB875" s="311"/>
      <c r="AC875" s="311"/>
      <c r="AD875" s="311"/>
      <c r="AE875" s="300"/>
      <c r="AF875" s="300"/>
      <c r="AG875" s="386"/>
      <c r="AH875" s="489"/>
      <c r="AI875" s="492"/>
      <c r="AJ875" s="279"/>
    </row>
    <row r="876" spans="2:36" s="141" customFormat="1" ht="35.25" customHeight="1" thickBot="1">
      <c r="B876" s="132" t="s">
        <v>13</v>
      </c>
      <c r="C876" s="133" t="s">
        <v>31</v>
      </c>
      <c r="D876" s="133" t="s">
        <v>14</v>
      </c>
      <c r="E876" s="133" t="s">
        <v>30</v>
      </c>
      <c r="F876" s="134" t="s">
        <v>28</v>
      </c>
      <c r="G876" s="134" t="s">
        <v>29</v>
      </c>
      <c r="H876" s="135" t="s">
        <v>16</v>
      </c>
      <c r="I876" s="77" t="s">
        <v>32</v>
      </c>
      <c r="J876" s="136"/>
      <c r="K876" s="136"/>
      <c r="L876" s="136"/>
      <c r="M876" s="78"/>
      <c r="N876" s="79"/>
      <c r="O876" s="127"/>
      <c r="P876" s="128"/>
      <c r="Q876" s="129"/>
      <c r="R876" s="128"/>
      <c r="S876" s="129"/>
      <c r="T876" s="128"/>
      <c r="U876" s="129"/>
      <c r="V876" s="128"/>
      <c r="W876" s="129"/>
      <c r="X876" s="128"/>
      <c r="Y876" s="129"/>
      <c r="Z876" s="128"/>
      <c r="AA876" s="129"/>
      <c r="AB876" s="128"/>
      <c r="AC876" s="129"/>
      <c r="AD876" s="128"/>
      <c r="AE876" s="129"/>
      <c r="AF876" s="131"/>
      <c r="AG876" s="142"/>
      <c r="AH876" s="111"/>
      <c r="AI876" s="111"/>
      <c r="AJ876" s="112"/>
    </row>
    <row r="877" spans="2:36" s="141" customFormat="1" ht="42" customHeight="1">
      <c r="B877" s="447" t="s">
        <v>619</v>
      </c>
      <c r="C877" s="351">
        <v>2012250010139</v>
      </c>
      <c r="D877" s="821"/>
      <c r="E877" s="624" t="s">
        <v>620</v>
      </c>
      <c r="F877" s="342"/>
      <c r="G877" s="342"/>
      <c r="H877" s="932" t="s">
        <v>628</v>
      </c>
      <c r="I877" s="932" t="s">
        <v>502</v>
      </c>
      <c r="J877" s="711">
        <v>0</v>
      </c>
      <c r="K877" s="704">
        <v>4</v>
      </c>
      <c r="L877" s="704">
        <v>1</v>
      </c>
      <c r="M877" s="704"/>
      <c r="N877" s="706"/>
      <c r="O877" s="409">
        <v>0</v>
      </c>
      <c r="P877" s="309"/>
      <c r="Q877" s="309">
        <v>0</v>
      </c>
      <c r="R877" s="309"/>
      <c r="S877" s="309">
        <v>0</v>
      </c>
      <c r="T877" s="309"/>
      <c r="U877" s="309">
        <v>0</v>
      </c>
      <c r="V877" s="309"/>
      <c r="W877" s="309">
        <v>0</v>
      </c>
      <c r="X877" s="309"/>
      <c r="Y877" s="309">
        <v>0</v>
      </c>
      <c r="Z877" s="309"/>
      <c r="AA877" s="309">
        <v>0</v>
      </c>
      <c r="AB877" s="309"/>
      <c r="AC877" s="309">
        <v>0</v>
      </c>
      <c r="AD877" s="309"/>
      <c r="AE877" s="309">
        <f>+Q877</f>
        <v>0</v>
      </c>
      <c r="AF877" s="309">
        <v>0</v>
      </c>
      <c r="AG877" s="385" t="s">
        <v>467</v>
      </c>
      <c r="AH877" s="365"/>
      <c r="AI877" s="824"/>
      <c r="AJ877" s="859" t="s">
        <v>76</v>
      </c>
    </row>
    <row r="878" spans="2:36" s="141" customFormat="1" ht="39.75" customHeight="1">
      <c r="B878" s="448"/>
      <c r="C878" s="282"/>
      <c r="D878" s="822"/>
      <c r="E878" s="558"/>
      <c r="F878" s="284"/>
      <c r="G878" s="284"/>
      <c r="H878" s="933"/>
      <c r="I878" s="933"/>
      <c r="J878" s="692"/>
      <c r="K878" s="694"/>
      <c r="L878" s="694"/>
      <c r="M878" s="694"/>
      <c r="N878" s="707"/>
      <c r="O878" s="393"/>
      <c r="P878" s="310"/>
      <c r="Q878" s="310"/>
      <c r="R878" s="310"/>
      <c r="S878" s="310"/>
      <c r="T878" s="310"/>
      <c r="U878" s="310"/>
      <c r="V878" s="310"/>
      <c r="W878" s="310"/>
      <c r="X878" s="310"/>
      <c r="Y878" s="310"/>
      <c r="Z878" s="310"/>
      <c r="AA878" s="310"/>
      <c r="AB878" s="310"/>
      <c r="AC878" s="310"/>
      <c r="AD878" s="310"/>
      <c r="AE878" s="310"/>
      <c r="AF878" s="310"/>
      <c r="AG878" s="385"/>
      <c r="AH878" s="366"/>
      <c r="AI878" s="344"/>
      <c r="AJ878" s="792"/>
    </row>
    <row r="879" spans="2:36" s="141" customFormat="1" ht="37.5" customHeight="1">
      <c r="B879" s="448"/>
      <c r="C879" s="282"/>
      <c r="D879" s="822"/>
      <c r="E879" s="558"/>
      <c r="F879" s="284"/>
      <c r="G879" s="284"/>
      <c r="H879" s="933"/>
      <c r="I879" s="933"/>
      <c r="J879" s="692"/>
      <c r="K879" s="694"/>
      <c r="L879" s="694"/>
      <c r="M879" s="694"/>
      <c r="N879" s="707"/>
      <c r="O879" s="393"/>
      <c r="P879" s="310"/>
      <c r="Q879" s="310"/>
      <c r="R879" s="310"/>
      <c r="S879" s="310"/>
      <c r="T879" s="310"/>
      <c r="U879" s="310"/>
      <c r="V879" s="310"/>
      <c r="W879" s="310"/>
      <c r="X879" s="310"/>
      <c r="Y879" s="310"/>
      <c r="Z879" s="310"/>
      <c r="AA879" s="310"/>
      <c r="AB879" s="310"/>
      <c r="AC879" s="310"/>
      <c r="AD879" s="310"/>
      <c r="AE879" s="310"/>
      <c r="AF879" s="310"/>
      <c r="AG879" s="385"/>
      <c r="AH879" s="366"/>
      <c r="AI879" s="344"/>
      <c r="AJ879" s="792"/>
    </row>
    <row r="880" spans="2:36" s="141" customFormat="1" ht="37.5" customHeight="1" thickBot="1">
      <c r="B880" s="449"/>
      <c r="C880" s="283"/>
      <c r="D880" s="823"/>
      <c r="E880" s="559"/>
      <c r="F880" s="285"/>
      <c r="G880" s="285"/>
      <c r="H880" s="934"/>
      <c r="I880" s="934"/>
      <c r="J880" s="693"/>
      <c r="K880" s="695"/>
      <c r="L880" s="695"/>
      <c r="M880" s="695"/>
      <c r="N880" s="708"/>
      <c r="O880" s="394"/>
      <c r="P880" s="311"/>
      <c r="Q880" s="311"/>
      <c r="R880" s="311"/>
      <c r="S880" s="311"/>
      <c r="T880" s="311"/>
      <c r="U880" s="311"/>
      <c r="V880" s="311"/>
      <c r="W880" s="311"/>
      <c r="X880" s="311"/>
      <c r="Y880" s="311"/>
      <c r="Z880" s="311"/>
      <c r="AA880" s="311"/>
      <c r="AB880" s="311"/>
      <c r="AC880" s="311"/>
      <c r="AD880" s="311"/>
      <c r="AE880" s="311"/>
      <c r="AF880" s="311"/>
      <c r="AG880" s="386"/>
      <c r="AH880" s="367"/>
      <c r="AI880" s="345"/>
      <c r="AJ880" s="793"/>
    </row>
    <row r="881" spans="2:36" ht="34.5" thickBot="1">
      <c r="B881" s="132" t="s">
        <v>13</v>
      </c>
      <c r="C881" s="133" t="s">
        <v>31</v>
      </c>
      <c r="D881" s="133" t="s">
        <v>14</v>
      </c>
      <c r="E881" s="133" t="s">
        <v>30</v>
      </c>
      <c r="F881" s="134" t="s">
        <v>28</v>
      </c>
      <c r="G881" s="134" t="s">
        <v>29</v>
      </c>
      <c r="H881" s="135" t="s">
        <v>16</v>
      </c>
      <c r="I881" s="77" t="s">
        <v>32</v>
      </c>
      <c r="J881" s="136"/>
      <c r="K881" s="136"/>
      <c r="L881" s="136"/>
      <c r="M881" s="78"/>
      <c r="N881" s="79"/>
      <c r="O881" s="127"/>
      <c r="P881" s="128"/>
      <c r="Q881" s="129"/>
      <c r="R881" s="128"/>
      <c r="S881" s="129"/>
      <c r="T881" s="128"/>
      <c r="U881" s="129"/>
      <c r="V881" s="128"/>
      <c r="W881" s="129"/>
      <c r="X881" s="128"/>
      <c r="Y881" s="129"/>
      <c r="Z881" s="128"/>
      <c r="AA881" s="129"/>
      <c r="AB881" s="128"/>
      <c r="AC881" s="129"/>
      <c r="AD881" s="128"/>
      <c r="AE881" s="129"/>
      <c r="AF881" s="131"/>
      <c r="AG881" s="142"/>
      <c r="AH881" s="111"/>
      <c r="AI881" s="111"/>
      <c r="AJ881" s="112"/>
    </row>
    <row r="882" spans="2:36" ht="18.75" customHeight="1">
      <c r="B882" s="312" t="s">
        <v>629</v>
      </c>
      <c r="C882" s="350">
        <v>2012250010068</v>
      </c>
      <c r="D882" s="712"/>
      <c r="E882" s="318" t="s">
        <v>496</v>
      </c>
      <c r="F882" s="342"/>
      <c r="G882" s="343"/>
      <c r="H882" s="322" t="s">
        <v>643</v>
      </c>
      <c r="I882" s="322" t="s">
        <v>644</v>
      </c>
      <c r="J882" s="711">
        <v>0</v>
      </c>
      <c r="K882" s="704">
        <v>3</v>
      </c>
      <c r="L882" s="704">
        <v>1</v>
      </c>
      <c r="M882" s="704"/>
      <c r="N882" s="706"/>
      <c r="O882" s="409">
        <v>12000</v>
      </c>
      <c r="P882" s="309"/>
      <c r="Q882" s="309">
        <v>0</v>
      </c>
      <c r="R882" s="309"/>
      <c r="S882" s="309">
        <v>0</v>
      </c>
      <c r="T882" s="309"/>
      <c r="U882" s="309">
        <v>0</v>
      </c>
      <c r="V882" s="309"/>
      <c r="W882" s="309">
        <v>0</v>
      </c>
      <c r="X882" s="309"/>
      <c r="Y882" s="309">
        <v>0</v>
      </c>
      <c r="Z882" s="309"/>
      <c r="AA882" s="309">
        <v>0</v>
      </c>
      <c r="AB882" s="309"/>
      <c r="AC882" s="309">
        <v>0</v>
      </c>
      <c r="AD882" s="309"/>
      <c r="AE882" s="309">
        <f>+O882</f>
        <v>12000</v>
      </c>
      <c r="AF882" s="309"/>
      <c r="AG882" s="403" t="s">
        <v>467</v>
      </c>
      <c r="AH882" s="705"/>
      <c r="AI882" s="710"/>
      <c r="AJ882" s="420" t="s">
        <v>468</v>
      </c>
    </row>
    <row r="883" spans="2:36" ht="24.75" customHeight="1">
      <c r="B883" s="313"/>
      <c r="C883" s="316"/>
      <c r="D883" s="713"/>
      <c r="E883" s="280"/>
      <c r="F883" s="284"/>
      <c r="G883" s="286"/>
      <c r="H883" s="323"/>
      <c r="I883" s="323"/>
      <c r="J883" s="692"/>
      <c r="K883" s="694"/>
      <c r="L883" s="694"/>
      <c r="M883" s="694"/>
      <c r="N883" s="707"/>
      <c r="O883" s="393"/>
      <c r="P883" s="310"/>
      <c r="Q883" s="310"/>
      <c r="R883" s="310"/>
      <c r="S883" s="310"/>
      <c r="T883" s="310"/>
      <c r="U883" s="310"/>
      <c r="V883" s="310"/>
      <c r="W883" s="310"/>
      <c r="X883" s="310"/>
      <c r="Y883" s="310"/>
      <c r="Z883" s="310"/>
      <c r="AA883" s="310"/>
      <c r="AB883" s="310"/>
      <c r="AC883" s="310"/>
      <c r="AD883" s="310"/>
      <c r="AE883" s="310"/>
      <c r="AF883" s="310"/>
      <c r="AG883" s="385"/>
      <c r="AH883" s="696"/>
      <c r="AI883" s="701"/>
      <c r="AJ883" s="421"/>
    </row>
    <row r="884" spans="2:36" ht="16.5" customHeight="1">
      <c r="B884" s="313"/>
      <c r="C884" s="316"/>
      <c r="D884" s="713"/>
      <c r="E884" s="280"/>
      <c r="F884" s="284"/>
      <c r="G884" s="286"/>
      <c r="H884" s="323"/>
      <c r="I884" s="323"/>
      <c r="J884" s="692"/>
      <c r="K884" s="694"/>
      <c r="L884" s="694"/>
      <c r="M884" s="694"/>
      <c r="N884" s="707"/>
      <c r="O884" s="393"/>
      <c r="P884" s="310"/>
      <c r="Q884" s="310"/>
      <c r="R884" s="310"/>
      <c r="S884" s="310"/>
      <c r="T884" s="310"/>
      <c r="U884" s="310"/>
      <c r="V884" s="310"/>
      <c r="W884" s="310"/>
      <c r="X884" s="310"/>
      <c r="Y884" s="310"/>
      <c r="Z884" s="310"/>
      <c r="AA884" s="310"/>
      <c r="AB884" s="310"/>
      <c r="AC884" s="310"/>
      <c r="AD884" s="310"/>
      <c r="AE884" s="310"/>
      <c r="AF884" s="310"/>
      <c r="AG884" s="385"/>
      <c r="AH884" s="696"/>
      <c r="AI884" s="701"/>
      <c r="AJ884" s="421"/>
    </row>
    <row r="885" spans="2:36" ht="42" customHeight="1" thickBot="1">
      <c r="B885" s="314"/>
      <c r="C885" s="317"/>
      <c r="D885" s="714"/>
      <c r="E885" s="281"/>
      <c r="F885" s="285"/>
      <c r="G885" s="287"/>
      <c r="H885" s="324"/>
      <c r="I885" s="324"/>
      <c r="J885" s="693"/>
      <c r="K885" s="695"/>
      <c r="L885" s="695"/>
      <c r="M885" s="695"/>
      <c r="N885" s="708"/>
      <c r="O885" s="394"/>
      <c r="P885" s="311"/>
      <c r="Q885" s="311"/>
      <c r="R885" s="311"/>
      <c r="S885" s="311"/>
      <c r="T885" s="311"/>
      <c r="U885" s="311"/>
      <c r="V885" s="311"/>
      <c r="W885" s="311"/>
      <c r="X885" s="311"/>
      <c r="Y885" s="311"/>
      <c r="Z885" s="311"/>
      <c r="AA885" s="311"/>
      <c r="AB885" s="311"/>
      <c r="AC885" s="311"/>
      <c r="AD885" s="311"/>
      <c r="AE885" s="311"/>
      <c r="AF885" s="311"/>
      <c r="AG885" s="386"/>
      <c r="AH885" s="697"/>
      <c r="AI885" s="702"/>
      <c r="AJ885" s="422"/>
    </row>
    <row r="886" spans="2:36" ht="34.5" thickBot="1">
      <c r="B886" s="132" t="s">
        <v>13</v>
      </c>
      <c r="C886" s="133" t="s">
        <v>31</v>
      </c>
      <c r="D886" s="133" t="s">
        <v>14</v>
      </c>
      <c r="E886" s="133" t="s">
        <v>30</v>
      </c>
      <c r="F886" s="134" t="s">
        <v>28</v>
      </c>
      <c r="G886" s="134" t="s">
        <v>29</v>
      </c>
      <c r="H886" s="135" t="s">
        <v>16</v>
      </c>
      <c r="I886" s="77" t="s">
        <v>32</v>
      </c>
      <c r="J886" s="136"/>
      <c r="K886" s="136"/>
      <c r="L886" s="136"/>
      <c r="M886" s="78"/>
      <c r="N886" s="79"/>
      <c r="O886" s="127"/>
      <c r="P886" s="128"/>
      <c r="Q886" s="129"/>
      <c r="R886" s="128"/>
      <c r="S886" s="129"/>
      <c r="T886" s="128"/>
      <c r="U886" s="129"/>
      <c r="V886" s="128"/>
      <c r="W886" s="129"/>
      <c r="X886" s="128"/>
      <c r="Y886" s="129"/>
      <c r="Z886" s="128"/>
      <c r="AA886" s="129"/>
      <c r="AB886" s="128"/>
      <c r="AC886" s="129"/>
      <c r="AD886" s="128"/>
      <c r="AE886" s="129"/>
      <c r="AF886" s="131"/>
      <c r="AG886" s="142"/>
      <c r="AH886" s="111"/>
      <c r="AI886" s="111"/>
      <c r="AJ886" s="112"/>
    </row>
    <row r="887" spans="2:36" s="141" customFormat="1" ht="15">
      <c r="B887" s="312" t="s">
        <v>642</v>
      </c>
      <c r="C887" s="350">
        <v>2012250010068</v>
      </c>
      <c r="D887" s="712"/>
      <c r="E887" s="318" t="s">
        <v>496</v>
      </c>
      <c r="F887" s="342"/>
      <c r="G887" s="343"/>
      <c r="H887" s="322" t="s">
        <v>532</v>
      </c>
      <c r="I887" s="322" t="s">
        <v>533</v>
      </c>
      <c r="J887" s="711">
        <v>0</v>
      </c>
      <c r="K887" s="704">
        <v>13</v>
      </c>
      <c r="L887" s="704">
        <v>5</v>
      </c>
      <c r="M887" s="704"/>
      <c r="N887" s="706"/>
      <c r="O887" s="409">
        <v>5000</v>
      </c>
      <c r="P887" s="309"/>
      <c r="Q887" s="309">
        <v>0</v>
      </c>
      <c r="R887" s="309"/>
      <c r="S887" s="309">
        <v>0</v>
      </c>
      <c r="T887" s="309"/>
      <c r="U887" s="309">
        <v>0</v>
      </c>
      <c r="V887" s="309"/>
      <c r="W887" s="309">
        <v>0</v>
      </c>
      <c r="X887" s="309"/>
      <c r="Y887" s="309">
        <v>0</v>
      </c>
      <c r="Z887" s="309"/>
      <c r="AA887" s="309">
        <v>0</v>
      </c>
      <c r="AB887" s="309"/>
      <c r="AC887" s="309">
        <v>0</v>
      </c>
      <c r="AD887" s="309"/>
      <c r="AE887" s="309">
        <f>+O887</f>
        <v>5000</v>
      </c>
      <c r="AF887" s="309"/>
      <c r="AG887" s="403" t="s">
        <v>467</v>
      </c>
      <c r="AH887" s="705"/>
      <c r="AI887" s="710"/>
      <c r="AJ887" s="420" t="s">
        <v>468</v>
      </c>
    </row>
    <row r="888" spans="2:36" s="141" customFormat="1" ht="15">
      <c r="B888" s="313"/>
      <c r="C888" s="316"/>
      <c r="D888" s="713"/>
      <c r="E888" s="280"/>
      <c r="F888" s="284"/>
      <c r="G888" s="286"/>
      <c r="H888" s="323"/>
      <c r="I888" s="323"/>
      <c r="J888" s="692"/>
      <c r="K888" s="694"/>
      <c r="L888" s="694"/>
      <c r="M888" s="694"/>
      <c r="N888" s="707"/>
      <c r="O888" s="393"/>
      <c r="P888" s="310"/>
      <c r="Q888" s="310"/>
      <c r="R888" s="310"/>
      <c r="S888" s="310"/>
      <c r="T888" s="310"/>
      <c r="U888" s="310"/>
      <c r="V888" s="310"/>
      <c r="W888" s="310"/>
      <c r="X888" s="310"/>
      <c r="Y888" s="310"/>
      <c r="Z888" s="310"/>
      <c r="AA888" s="310"/>
      <c r="AB888" s="310"/>
      <c r="AC888" s="310"/>
      <c r="AD888" s="310"/>
      <c r="AE888" s="310"/>
      <c r="AF888" s="310"/>
      <c r="AG888" s="385"/>
      <c r="AH888" s="696"/>
      <c r="AI888" s="701"/>
      <c r="AJ888" s="421"/>
    </row>
    <row r="889" spans="2:36" s="141" customFormat="1" ht="15">
      <c r="B889" s="313"/>
      <c r="C889" s="316"/>
      <c r="D889" s="713"/>
      <c r="E889" s="280"/>
      <c r="F889" s="284"/>
      <c r="G889" s="286"/>
      <c r="H889" s="323"/>
      <c r="I889" s="323"/>
      <c r="J889" s="692"/>
      <c r="K889" s="694"/>
      <c r="L889" s="694"/>
      <c r="M889" s="694"/>
      <c r="N889" s="707"/>
      <c r="O889" s="393"/>
      <c r="P889" s="310"/>
      <c r="Q889" s="310"/>
      <c r="R889" s="310"/>
      <c r="S889" s="310"/>
      <c r="T889" s="310"/>
      <c r="U889" s="310"/>
      <c r="V889" s="310"/>
      <c r="W889" s="310"/>
      <c r="X889" s="310"/>
      <c r="Y889" s="310"/>
      <c r="Z889" s="310"/>
      <c r="AA889" s="310"/>
      <c r="AB889" s="310"/>
      <c r="AC889" s="310"/>
      <c r="AD889" s="310"/>
      <c r="AE889" s="310"/>
      <c r="AF889" s="310"/>
      <c r="AG889" s="385"/>
      <c r="AH889" s="696"/>
      <c r="AI889" s="701"/>
      <c r="AJ889" s="421"/>
    </row>
    <row r="890" spans="2:36" s="141" customFormat="1" ht="15.75" thickBot="1">
      <c r="B890" s="314"/>
      <c r="C890" s="317"/>
      <c r="D890" s="714"/>
      <c r="E890" s="281"/>
      <c r="F890" s="285"/>
      <c r="G890" s="287"/>
      <c r="H890" s="324"/>
      <c r="I890" s="324"/>
      <c r="J890" s="693"/>
      <c r="K890" s="695"/>
      <c r="L890" s="695"/>
      <c r="M890" s="695"/>
      <c r="N890" s="708"/>
      <c r="O890" s="394"/>
      <c r="P890" s="311"/>
      <c r="Q890" s="311"/>
      <c r="R890" s="311"/>
      <c r="S890" s="311"/>
      <c r="T890" s="311"/>
      <c r="U890" s="311"/>
      <c r="V890" s="311"/>
      <c r="W890" s="311"/>
      <c r="X890" s="311"/>
      <c r="Y890" s="311"/>
      <c r="Z890" s="311"/>
      <c r="AA890" s="311"/>
      <c r="AB890" s="311"/>
      <c r="AC890" s="311"/>
      <c r="AD890" s="311"/>
      <c r="AE890" s="311"/>
      <c r="AF890" s="311"/>
      <c r="AG890" s="386"/>
      <c r="AH890" s="697"/>
      <c r="AI890" s="702"/>
      <c r="AJ890" s="422"/>
    </row>
    <row r="891" spans="2:36" s="141" customFormat="1" ht="15.75" thickBot="1">
      <c r="B891" s="91"/>
      <c r="C891" s="92"/>
      <c r="D891" s="93"/>
      <c r="E891" s="93"/>
      <c r="F891" s="93"/>
      <c r="G891" s="93"/>
      <c r="H891" s="94"/>
      <c r="I891" s="94"/>
      <c r="J891" s="94"/>
      <c r="K891" s="93"/>
      <c r="L891" s="93"/>
      <c r="M891" s="93"/>
      <c r="N891" s="93"/>
      <c r="O891" s="93"/>
      <c r="P891" s="93"/>
      <c r="Q891" s="93"/>
      <c r="R891" s="93"/>
      <c r="S891" s="93"/>
      <c r="T891" s="93"/>
      <c r="U891" s="93"/>
      <c r="V891" s="93"/>
      <c r="W891" s="93"/>
      <c r="X891" s="93"/>
      <c r="Y891" s="93"/>
      <c r="Z891" s="93"/>
      <c r="AA891" s="93"/>
      <c r="AB891" s="93"/>
      <c r="AC891" s="93"/>
      <c r="AD891" s="93"/>
      <c r="AE891" s="93"/>
      <c r="AF891" s="93"/>
      <c r="AG891" s="95"/>
      <c r="AH891" s="93"/>
      <c r="AI891" s="93"/>
      <c r="AJ891" s="96"/>
    </row>
    <row r="892" spans="2:36" ht="34.5" thickBot="1">
      <c r="B892" s="132" t="s">
        <v>13</v>
      </c>
      <c r="C892" s="133" t="s">
        <v>31</v>
      </c>
      <c r="D892" s="133" t="s">
        <v>14</v>
      </c>
      <c r="E892" s="133" t="s">
        <v>30</v>
      </c>
      <c r="F892" s="134" t="s">
        <v>28</v>
      </c>
      <c r="G892" s="134" t="s">
        <v>29</v>
      </c>
      <c r="H892" s="135" t="s">
        <v>16</v>
      </c>
      <c r="I892" s="109" t="s">
        <v>32</v>
      </c>
      <c r="J892" s="160"/>
      <c r="K892" s="136"/>
      <c r="L892" s="136"/>
      <c r="M892" s="78"/>
      <c r="N892" s="79"/>
      <c r="O892" s="127"/>
      <c r="P892" s="128"/>
      <c r="Q892" s="129"/>
      <c r="R892" s="128"/>
      <c r="S892" s="129"/>
      <c r="T892" s="128"/>
      <c r="U892" s="129"/>
      <c r="V892" s="128"/>
      <c r="W892" s="129"/>
      <c r="X892" s="128"/>
      <c r="Y892" s="129"/>
      <c r="Z892" s="128"/>
      <c r="AA892" s="129"/>
      <c r="AB892" s="128"/>
      <c r="AC892" s="129"/>
      <c r="AD892" s="128"/>
      <c r="AE892" s="129"/>
      <c r="AF892" s="131"/>
      <c r="AG892" s="142"/>
      <c r="AH892" s="111"/>
      <c r="AI892" s="111"/>
      <c r="AJ892" s="112"/>
    </row>
    <row r="893" spans="2:36" ht="18.75" customHeight="1">
      <c r="B893" s="685" t="s">
        <v>197</v>
      </c>
      <c r="C893" s="316">
        <v>2012250010069</v>
      </c>
      <c r="D893" s="33"/>
      <c r="E893" s="280" t="s">
        <v>181</v>
      </c>
      <c r="F893" s="58"/>
      <c r="G893" s="220"/>
      <c r="H893" s="288" t="s">
        <v>196</v>
      </c>
      <c r="I893" s="288" t="s">
        <v>194</v>
      </c>
      <c r="J893" s="692">
        <v>0</v>
      </c>
      <c r="K893" s="694">
        <v>4</v>
      </c>
      <c r="L893" s="694">
        <v>1</v>
      </c>
      <c r="M893" s="292"/>
      <c r="N893" s="390"/>
      <c r="O893" s="393">
        <v>5000</v>
      </c>
      <c r="P893" s="140"/>
      <c r="Q893" s="310">
        <v>0</v>
      </c>
      <c r="R893" s="140"/>
      <c r="S893" s="140"/>
      <c r="T893" s="140"/>
      <c r="U893" s="140"/>
      <c r="V893" s="140"/>
      <c r="W893" s="140"/>
      <c r="X893" s="140"/>
      <c r="Y893" s="140"/>
      <c r="Z893" s="140"/>
      <c r="AA893" s="140"/>
      <c r="AB893" s="140"/>
      <c r="AC893" s="310">
        <v>0</v>
      </c>
      <c r="AD893" s="140"/>
      <c r="AE893" s="384">
        <f>+O893+Q893</f>
        <v>5000</v>
      </c>
      <c r="AF893" s="384"/>
      <c r="AG893" s="385" t="s">
        <v>469</v>
      </c>
      <c r="AH893" s="306"/>
      <c r="AI893" s="387"/>
      <c r="AJ893" s="660" t="s">
        <v>465</v>
      </c>
    </row>
    <row r="894" spans="2:36" ht="25.5" customHeight="1">
      <c r="B894" s="568"/>
      <c r="C894" s="316"/>
      <c r="D894" s="45"/>
      <c r="E894" s="280"/>
      <c r="F894" s="46"/>
      <c r="G894" s="86"/>
      <c r="H894" s="289"/>
      <c r="I894" s="289"/>
      <c r="J894" s="692"/>
      <c r="K894" s="694"/>
      <c r="L894" s="694"/>
      <c r="M894" s="293"/>
      <c r="N894" s="391"/>
      <c r="O894" s="393"/>
      <c r="P894" s="32"/>
      <c r="Q894" s="310"/>
      <c r="R894" s="32"/>
      <c r="S894" s="32"/>
      <c r="T894" s="32"/>
      <c r="U894" s="32"/>
      <c r="V894" s="32"/>
      <c r="W894" s="32"/>
      <c r="X894" s="32"/>
      <c r="Y894" s="32"/>
      <c r="Z894" s="32"/>
      <c r="AA894" s="32"/>
      <c r="AB894" s="32"/>
      <c r="AC894" s="310"/>
      <c r="AD894" s="32"/>
      <c r="AE894" s="299"/>
      <c r="AF894" s="299"/>
      <c r="AG894" s="385"/>
      <c r="AH894" s="307"/>
      <c r="AI894" s="388"/>
      <c r="AJ894" s="494"/>
    </row>
    <row r="895" spans="2:36" ht="22.5" customHeight="1">
      <c r="B895" s="568"/>
      <c r="C895" s="316"/>
      <c r="D895" s="45"/>
      <c r="E895" s="280"/>
      <c r="F895" s="47"/>
      <c r="G895" s="86"/>
      <c r="H895" s="289"/>
      <c r="I895" s="289"/>
      <c r="J895" s="692"/>
      <c r="K895" s="694"/>
      <c r="L895" s="694"/>
      <c r="M895" s="293"/>
      <c r="N895" s="391"/>
      <c r="O895" s="393"/>
      <c r="P895" s="32"/>
      <c r="Q895" s="310"/>
      <c r="R895" s="32"/>
      <c r="S895" s="32"/>
      <c r="T895" s="32"/>
      <c r="U895" s="32"/>
      <c r="V895" s="32"/>
      <c r="W895" s="32"/>
      <c r="X895" s="32"/>
      <c r="Y895" s="32"/>
      <c r="Z895" s="32"/>
      <c r="AA895" s="32"/>
      <c r="AB895" s="32"/>
      <c r="AC895" s="310"/>
      <c r="AD895" s="32"/>
      <c r="AE895" s="299"/>
      <c r="AF895" s="299"/>
      <c r="AG895" s="385"/>
      <c r="AH895" s="307"/>
      <c r="AI895" s="388"/>
      <c r="AJ895" s="494"/>
    </row>
    <row r="896" spans="2:36" ht="27.75" customHeight="1" thickBot="1">
      <c r="B896" s="569"/>
      <c r="C896" s="317"/>
      <c r="D896" s="48"/>
      <c r="E896" s="281"/>
      <c r="F896" s="49"/>
      <c r="G896" s="87"/>
      <c r="H896" s="290"/>
      <c r="I896" s="290"/>
      <c r="J896" s="693"/>
      <c r="K896" s="695"/>
      <c r="L896" s="695"/>
      <c r="M896" s="294"/>
      <c r="N896" s="392"/>
      <c r="O896" s="394"/>
      <c r="P896" s="41"/>
      <c r="Q896" s="311"/>
      <c r="R896" s="41"/>
      <c r="S896" s="41"/>
      <c r="T896" s="41"/>
      <c r="U896" s="41"/>
      <c r="V896" s="41"/>
      <c r="W896" s="41"/>
      <c r="X896" s="41"/>
      <c r="Y896" s="41"/>
      <c r="Z896" s="41"/>
      <c r="AA896" s="41"/>
      <c r="AB896" s="41"/>
      <c r="AC896" s="311"/>
      <c r="AD896" s="41"/>
      <c r="AE896" s="300"/>
      <c r="AF896" s="300"/>
      <c r="AG896" s="386"/>
      <c r="AH896" s="308"/>
      <c r="AI896" s="389"/>
      <c r="AJ896" s="495"/>
    </row>
    <row r="897" ht="15"/>
    <row r="898" spans="2:33" s="81" customFormat="1" ht="15">
      <c r="B898" s="63"/>
      <c r="C898" s="63"/>
      <c r="H898" s="64"/>
      <c r="I898" s="64"/>
      <c r="J898" s="64"/>
      <c r="AG898" s="65"/>
    </row>
    <row r="899" spans="2:33" s="81" customFormat="1" ht="15">
      <c r="B899" s="63"/>
      <c r="C899" s="63"/>
      <c r="H899" s="64"/>
      <c r="I899" s="64"/>
      <c r="J899" s="64"/>
      <c r="AG899" s="65"/>
    </row>
    <row r="900" spans="2:33" s="81" customFormat="1" ht="15">
      <c r="B900" s="63"/>
      <c r="C900" s="63"/>
      <c r="H900" s="64"/>
      <c r="I900" s="64"/>
      <c r="J900" s="64"/>
      <c r="AG900" s="65"/>
    </row>
    <row r="901" spans="2:33" s="81" customFormat="1" ht="15">
      <c r="B901" s="63"/>
      <c r="C901" s="63"/>
      <c r="H901" s="64"/>
      <c r="I901" s="64"/>
      <c r="J901" s="64"/>
      <c r="AG901" s="65"/>
    </row>
    <row r="902" spans="2:33" s="81" customFormat="1" ht="15">
      <c r="B902" s="63"/>
      <c r="C902" s="63"/>
      <c r="H902" s="64"/>
      <c r="I902" s="64"/>
      <c r="J902" s="64"/>
      <c r="AG902" s="65"/>
    </row>
    <row r="903" spans="2:33" s="81" customFormat="1" ht="15">
      <c r="B903" s="63"/>
      <c r="C903" s="63"/>
      <c r="H903" s="64"/>
      <c r="I903" s="64"/>
      <c r="J903" s="64"/>
      <c r="AG903" s="65"/>
    </row>
    <row r="904" spans="2:33" s="81" customFormat="1" ht="15">
      <c r="B904" s="63"/>
      <c r="C904" s="63"/>
      <c r="H904" s="64"/>
      <c r="I904" s="64"/>
      <c r="J904" s="64"/>
      <c r="AG904" s="65"/>
    </row>
    <row r="905" spans="2:33" s="81" customFormat="1" ht="15">
      <c r="B905" s="63"/>
      <c r="C905" s="63"/>
      <c r="H905" s="64"/>
      <c r="I905" s="64"/>
      <c r="J905" s="64"/>
      <c r="AG905" s="65"/>
    </row>
    <row r="906" spans="2:33" s="81" customFormat="1" ht="15">
      <c r="B906" s="63"/>
      <c r="C906" s="63"/>
      <c r="H906" s="64"/>
      <c r="I906" s="64"/>
      <c r="J906" s="64"/>
      <c r="AG906" s="65"/>
    </row>
    <row r="907" spans="2:33" s="81" customFormat="1" ht="15">
      <c r="B907" s="63"/>
      <c r="C907" s="63"/>
      <c r="H907" s="64"/>
      <c r="I907" s="64"/>
      <c r="J907" s="64"/>
      <c r="AG907" s="65"/>
    </row>
    <row r="908" spans="2:33" s="81" customFormat="1" ht="15">
      <c r="B908" s="63"/>
      <c r="C908" s="63"/>
      <c r="H908" s="64"/>
      <c r="I908" s="64"/>
      <c r="J908" s="64"/>
      <c r="AG908" s="65"/>
    </row>
    <row r="909" spans="2:33" s="81" customFormat="1" ht="15">
      <c r="B909" s="63"/>
      <c r="C909" s="63"/>
      <c r="H909" s="64"/>
      <c r="I909" s="64"/>
      <c r="J909" s="64"/>
      <c r="AG909" s="65"/>
    </row>
    <row r="910" spans="2:33" s="81" customFormat="1" ht="15">
      <c r="B910" s="63"/>
      <c r="C910" s="63"/>
      <c r="H910" s="64"/>
      <c r="I910" s="64"/>
      <c r="J910" s="64"/>
      <c r="AG910" s="65"/>
    </row>
    <row r="911" spans="2:33" s="81" customFormat="1" ht="15">
      <c r="B911" s="63"/>
      <c r="C911" s="63"/>
      <c r="H911" s="64"/>
      <c r="I911" s="64"/>
      <c r="J911" s="64"/>
      <c r="AG911" s="65"/>
    </row>
    <row r="912" spans="2:33" s="81" customFormat="1" ht="15">
      <c r="B912" s="63"/>
      <c r="C912" s="63"/>
      <c r="H912" s="64"/>
      <c r="I912" s="64"/>
      <c r="J912" s="64"/>
      <c r="AG912" s="65"/>
    </row>
    <row r="913" spans="2:33" s="81" customFormat="1" ht="15">
      <c r="B913" s="63"/>
      <c r="C913" s="63"/>
      <c r="H913" s="64"/>
      <c r="I913" s="64"/>
      <c r="J913" s="64"/>
      <c r="AG913" s="65"/>
    </row>
    <row r="914" spans="2:33" s="81" customFormat="1" ht="15">
      <c r="B914" s="63"/>
      <c r="C914" s="63"/>
      <c r="H914" s="64"/>
      <c r="I914" s="64"/>
      <c r="J914" s="64"/>
      <c r="AG914" s="65"/>
    </row>
    <row r="915" spans="2:33" s="81" customFormat="1" ht="15">
      <c r="B915" s="63"/>
      <c r="C915" s="63"/>
      <c r="H915" s="64"/>
      <c r="I915" s="64"/>
      <c r="J915" s="64"/>
      <c r="AG915" s="65"/>
    </row>
    <row r="916" spans="2:33" s="81" customFormat="1" ht="15">
      <c r="B916" s="63"/>
      <c r="C916" s="63"/>
      <c r="H916" s="64"/>
      <c r="I916" s="64"/>
      <c r="J916" s="64"/>
      <c r="AG916" s="65"/>
    </row>
    <row r="917" spans="2:33" s="141" customFormat="1" ht="15">
      <c r="B917" s="63"/>
      <c r="C917" s="63"/>
      <c r="H917" s="64"/>
      <c r="I917" s="64"/>
      <c r="J917" s="64"/>
      <c r="AG917" s="65"/>
    </row>
    <row r="918" spans="2:33" s="141" customFormat="1" ht="15">
      <c r="B918" s="63"/>
      <c r="C918" s="63"/>
      <c r="H918" s="64"/>
      <c r="I918" s="64"/>
      <c r="J918" s="64"/>
      <c r="AG918" s="65"/>
    </row>
    <row r="919" spans="2:33" s="141" customFormat="1" ht="15">
      <c r="B919" s="63"/>
      <c r="C919" s="63"/>
      <c r="H919" s="64"/>
      <c r="I919" s="64"/>
      <c r="J919" s="64"/>
      <c r="AG919" s="65"/>
    </row>
    <row r="920" spans="2:33" s="141" customFormat="1" ht="15">
      <c r="B920" s="63"/>
      <c r="C920" s="63"/>
      <c r="H920" s="64"/>
      <c r="I920" s="64"/>
      <c r="J920" s="64"/>
      <c r="AG920" s="65"/>
    </row>
    <row r="921" spans="2:33" s="141" customFormat="1" ht="15">
      <c r="B921" s="63"/>
      <c r="C921" s="63"/>
      <c r="H921" s="64"/>
      <c r="I921" s="64"/>
      <c r="J921" s="64"/>
      <c r="AG921" s="65"/>
    </row>
    <row r="922" spans="2:33" s="81" customFormat="1" ht="15">
      <c r="B922" s="63"/>
      <c r="C922" s="63"/>
      <c r="H922" s="64"/>
      <c r="I922" s="64"/>
      <c r="J922" s="64"/>
      <c r="AG922" s="65"/>
    </row>
    <row r="923" spans="2:33" s="81" customFormat="1" ht="15">
      <c r="B923" s="63"/>
      <c r="C923" s="63"/>
      <c r="H923" s="64"/>
      <c r="I923" s="64"/>
      <c r="J923" s="64"/>
      <c r="AG923" s="65"/>
    </row>
    <row r="924" spans="2:33" s="81" customFormat="1" ht="15">
      <c r="B924" s="63"/>
      <c r="C924" s="63"/>
      <c r="H924" s="64"/>
      <c r="I924" s="64"/>
      <c r="J924" s="64"/>
      <c r="AG924" s="65"/>
    </row>
    <row r="925" spans="2:33" s="81" customFormat="1" ht="15">
      <c r="B925" s="63"/>
      <c r="C925" s="63"/>
      <c r="H925" s="64"/>
      <c r="I925" s="64"/>
      <c r="J925" s="64"/>
      <c r="AG925" s="65"/>
    </row>
    <row r="926" spans="2:33" s="81" customFormat="1" ht="15.75" thickBot="1">
      <c r="B926" s="63"/>
      <c r="C926" s="63"/>
      <c r="H926" s="64"/>
      <c r="I926" s="64"/>
      <c r="J926" s="64"/>
      <c r="AG926" s="65"/>
    </row>
    <row r="927" spans="2:36" ht="15">
      <c r="B927" s="352" t="s">
        <v>37</v>
      </c>
      <c r="C927" s="353"/>
      <c r="D927" s="353"/>
      <c r="E927" s="353"/>
      <c r="F927" s="353"/>
      <c r="G927" s="353"/>
      <c r="H927" s="353"/>
      <c r="I927" s="353"/>
      <c r="J927" s="353"/>
      <c r="K927" s="353"/>
      <c r="L927" s="353"/>
      <c r="M927" s="353"/>
      <c r="N927" s="353"/>
      <c r="O927" s="353"/>
      <c r="P927" s="353"/>
      <c r="Q927" s="353"/>
      <c r="R927" s="353"/>
      <c r="S927" s="353"/>
      <c r="T927" s="353"/>
      <c r="U927" s="353"/>
      <c r="V927" s="353"/>
      <c r="W927" s="353"/>
      <c r="X927" s="353"/>
      <c r="Y927" s="353"/>
      <c r="Z927" s="353"/>
      <c r="AA927" s="353"/>
      <c r="AB927" s="353"/>
      <c r="AC927" s="353"/>
      <c r="AD927" s="353"/>
      <c r="AE927" s="353"/>
      <c r="AF927" s="353"/>
      <c r="AG927" s="353"/>
      <c r="AH927" s="353"/>
      <c r="AI927" s="353"/>
      <c r="AJ927" s="354"/>
    </row>
    <row r="928" spans="2:36" ht="15.75" thickBot="1">
      <c r="B928" s="355" t="s">
        <v>636</v>
      </c>
      <c r="C928" s="356"/>
      <c r="D928" s="356"/>
      <c r="E928" s="356"/>
      <c r="F928" s="356"/>
      <c r="G928" s="356"/>
      <c r="H928" s="356"/>
      <c r="I928" s="356"/>
      <c r="J928" s="356"/>
      <c r="K928" s="356"/>
      <c r="L928" s="356"/>
      <c r="M928" s="356"/>
      <c r="N928" s="356"/>
      <c r="O928" s="356"/>
      <c r="P928" s="356"/>
      <c r="Q928" s="356"/>
      <c r="R928" s="356"/>
      <c r="S928" s="356"/>
      <c r="T928" s="356"/>
      <c r="U928" s="356"/>
      <c r="V928" s="356"/>
      <c r="W928" s="356"/>
      <c r="X928" s="356"/>
      <c r="Y928" s="356"/>
      <c r="Z928" s="356"/>
      <c r="AA928" s="356"/>
      <c r="AB928" s="356"/>
      <c r="AC928" s="356"/>
      <c r="AD928" s="356"/>
      <c r="AE928" s="356"/>
      <c r="AF928" s="356"/>
      <c r="AG928" s="356"/>
      <c r="AH928" s="356"/>
      <c r="AI928" s="356"/>
      <c r="AJ928" s="357"/>
    </row>
    <row r="929" spans="2:36" ht="15">
      <c r="B929" s="527" t="s">
        <v>38</v>
      </c>
      <c r="C929" s="528"/>
      <c r="D929" s="528"/>
      <c r="E929" s="528"/>
      <c r="F929" s="528"/>
      <c r="G929" s="528"/>
      <c r="H929" s="529"/>
      <c r="I929" s="520" t="s">
        <v>183</v>
      </c>
      <c r="J929" s="521"/>
      <c r="K929" s="521"/>
      <c r="L929" s="521"/>
      <c r="M929" s="521"/>
      <c r="N929" s="521"/>
      <c r="O929" s="521"/>
      <c r="P929" s="521"/>
      <c r="Q929" s="521"/>
      <c r="R929" s="521"/>
      <c r="S929" s="521"/>
      <c r="T929" s="522"/>
      <c r="U929" s="520" t="s">
        <v>18</v>
      </c>
      <c r="V929" s="523"/>
      <c r="W929" s="523"/>
      <c r="X929" s="523"/>
      <c r="Y929" s="523"/>
      <c r="Z929" s="523"/>
      <c r="AA929" s="523"/>
      <c r="AB929" s="523"/>
      <c r="AC929" s="523"/>
      <c r="AD929" s="523"/>
      <c r="AE929" s="523"/>
      <c r="AF929" s="523"/>
      <c r="AG929" s="523"/>
      <c r="AH929" s="523"/>
      <c r="AI929" s="523"/>
      <c r="AJ929" s="524"/>
    </row>
    <row r="930" spans="2:36" ht="45" customHeight="1" thickBot="1">
      <c r="B930" s="497" t="s">
        <v>199</v>
      </c>
      <c r="C930" s="498"/>
      <c r="D930" s="499"/>
      <c r="E930" s="4"/>
      <c r="F930" s="500" t="s">
        <v>198</v>
      </c>
      <c r="G930" s="500"/>
      <c r="H930" s="500"/>
      <c r="I930" s="500"/>
      <c r="J930" s="500"/>
      <c r="K930" s="500"/>
      <c r="L930" s="500"/>
      <c r="M930" s="500"/>
      <c r="N930" s="501"/>
      <c r="O930" s="502" t="s">
        <v>0</v>
      </c>
      <c r="P930" s="503"/>
      <c r="Q930" s="503"/>
      <c r="R930" s="503"/>
      <c r="S930" s="503"/>
      <c r="T930" s="503"/>
      <c r="U930" s="503"/>
      <c r="V930" s="503"/>
      <c r="W930" s="503"/>
      <c r="X930" s="503"/>
      <c r="Y930" s="503"/>
      <c r="Z930" s="503"/>
      <c r="AA930" s="503"/>
      <c r="AB930" s="503"/>
      <c r="AC930" s="503"/>
      <c r="AD930" s="503"/>
      <c r="AE930" s="503"/>
      <c r="AF930" s="504"/>
      <c r="AG930" s="530" t="s">
        <v>1</v>
      </c>
      <c r="AH930" s="531"/>
      <c r="AI930" s="531"/>
      <c r="AJ930" s="532"/>
    </row>
    <row r="931" spans="2:36" ht="30" customHeight="1">
      <c r="B931" s="454" t="s">
        <v>19</v>
      </c>
      <c r="C931" s="456" t="s">
        <v>2</v>
      </c>
      <c r="D931" s="457"/>
      <c r="E931" s="457"/>
      <c r="F931" s="457"/>
      <c r="G931" s="457"/>
      <c r="H931" s="457"/>
      <c r="I931" s="460" t="s">
        <v>3</v>
      </c>
      <c r="J931" s="462" t="s">
        <v>20</v>
      </c>
      <c r="K931" s="462" t="s">
        <v>4</v>
      </c>
      <c r="L931" s="469" t="s">
        <v>638</v>
      </c>
      <c r="M931" s="437" t="s">
        <v>21</v>
      </c>
      <c r="N931" s="466" t="s">
        <v>22</v>
      </c>
      <c r="O931" s="468" t="s">
        <v>33</v>
      </c>
      <c r="P931" s="380"/>
      <c r="Q931" s="379" t="s">
        <v>34</v>
      </c>
      <c r="R931" s="380"/>
      <c r="S931" s="379" t="s">
        <v>35</v>
      </c>
      <c r="T931" s="380"/>
      <c r="U931" s="379" t="s">
        <v>7</v>
      </c>
      <c r="V931" s="380"/>
      <c r="W931" s="379" t="s">
        <v>6</v>
      </c>
      <c r="X931" s="380"/>
      <c r="Y931" s="379" t="s">
        <v>36</v>
      </c>
      <c r="Z931" s="380"/>
      <c r="AA931" s="379" t="s">
        <v>5</v>
      </c>
      <c r="AB931" s="380"/>
      <c r="AC931" s="379" t="s">
        <v>8</v>
      </c>
      <c r="AD931" s="380"/>
      <c r="AE931" s="379" t="s">
        <v>9</v>
      </c>
      <c r="AF931" s="434"/>
      <c r="AG931" s="435" t="s">
        <v>10</v>
      </c>
      <c r="AH931" s="432" t="s">
        <v>11</v>
      </c>
      <c r="AI931" s="464" t="s">
        <v>12</v>
      </c>
      <c r="AJ931" s="439" t="s">
        <v>23</v>
      </c>
    </row>
    <row r="932" spans="2:36" ht="86.25" customHeight="1" thickBot="1">
      <c r="B932" s="455"/>
      <c r="C932" s="458"/>
      <c r="D932" s="459"/>
      <c r="E932" s="459"/>
      <c r="F932" s="459"/>
      <c r="G932" s="459"/>
      <c r="H932" s="459"/>
      <c r="I932" s="461"/>
      <c r="J932" s="463" t="s">
        <v>20</v>
      </c>
      <c r="K932" s="463"/>
      <c r="L932" s="470"/>
      <c r="M932" s="438"/>
      <c r="N932" s="467"/>
      <c r="O932" s="5" t="s">
        <v>24</v>
      </c>
      <c r="P932" s="69" t="s">
        <v>25</v>
      </c>
      <c r="Q932" s="6" t="s">
        <v>24</v>
      </c>
      <c r="R932" s="69" t="s">
        <v>25</v>
      </c>
      <c r="S932" s="6" t="s">
        <v>24</v>
      </c>
      <c r="T932" s="69" t="s">
        <v>25</v>
      </c>
      <c r="U932" s="6" t="s">
        <v>24</v>
      </c>
      <c r="V932" s="69" t="s">
        <v>25</v>
      </c>
      <c r="W932" s="6" t="s">
        <v>24</v>
      </c>
      <c r="X932" s="69" t="s">
        <v>25</v>
      </c>
      <c r="Y932" s="6" t="s">
        <v>24</v>
      </c>
      <c r="Z932" s="69" t="s">
        <v>25</v>
      </c>
      <c r="AA932" s="6" t="s">
        <v>24</v>
      </c>
      <c r="AB932" s="69" t="s">
        <v>26</v>
      </c>
      <c r="AC932" s="6" t="s">
        <v>24</v>
      </c>
      <c r="AD932" s="69" t="s">
        <v>26</v>
      </c>
      <c r="AE932" s="6" t="s">
        <v>24</v>
      </c>
      <c r="AF932" s="70" t="s">
        <v>26</v>
      </c>
      <c r="AG932" s="436"/>
      <c r="AH932" s="433"/>
      <c r="AI932" s="465"/>
      <c r="AJ932" s="440"/>
    </row>
    <row r="933" spans="2:36" ht="101.25" customHeight="1" thickBot="1">
      <c r="B933" s="7" t="s">
        <v>203</v>
      </c>
      <c r="C933" s="441" t="s">
        <v>200</v>
      </c>
      <c r="D933" s="442"/>
      <c r="E933" s="442"/>
      <c r="F933" s="442"/>
      <c r="G933" s="442"/>
      <c r="H933" s="443"/>
      <c r="I933" s="74" t="s">
        <v>202</v>
      </c>
      <c r="J933" s="90">
        <v>0.1</v>
      </c>
      <c r="K933" s="82">
        <v>0.2</v>
      </c>
      <c r="L933" s="97">
        <v>0.18</v>
      </c>
      <c r="M933" s="97"/>
      <c r="N933" s="97"/>
      <c r="O933" s="9">
        <f>+O936</f>
        <v>10000</v>
      </c>
      <c r="P933" s="10">
        <v>0</v>
      </c>
      <c r="Q933" s="10">
        <v>0</v>
      </c>
      <c r="R933" s="10">
        <v>0</v>
      </c>
      <c r="S933" s="10">
        <v>0</v>
      </c>
      <c r="T933" s="10">
        <f aca="true" t="shared" si="19" ref="T933:Z933">T935+T940+T946</f>
        <v>0</v>
      </c>
      <c r="U933" s="10">
        <f t="shared" si="19"/>
        <v>0</v>
      </c>
      <c r="V933" s="10">
        <f t="shared" si="19"/>
        <v>0</v>
      </c>
      <c r="W933" s="10">
        <f t="shared" si="19"/>
        <v>0</v>
      </c>
      <c r="X933" s="10">
        <f t="shared" si="19"/>
        <v>0</v>
      </c>
      <c r="Y933" s="10">
        <f t="shared" si="19"/>
        <v>0</v>
      </c>
      <c r="Z933" s="10">
        <f t="shared" si="19"/>
        <v>0</v>
      </c>
      <c r="AA933" s="10">
        <v>0</v>
      </c>
      <c r="AB933" s="10">
        <f>AB935+AB940+AB946</f>
        <v>0</v>
      </c>
      <c r="AC933" s="10">
        <v>0</v>
      </c>
      <c r="AD933" s="10">
        <f>AD935+AD940+AD946</f>
        <v>0</v>
      </c>
      <c r="AE933" s="10">
        <f>+AC933+AA933+Y933+W933+U933+S933+Q933+O933</f>
        <v>10000</v>
      </c>
      <c r="AF933" s="11">
        <f>+AD933+AB933+Z933+X933+V933+T933+R933+P933</f>
        <v>0</v>
      </c>
      <c r="AG933" s="13" t="s">
        <v>470</v>
      </c>
      <c r="AH933" s="13"/>
      <c r="AI933" s="13"/>
      <c r="AJ933" s="14" t="s">
        <v>472</v>
      </c>
    </row>
    <row r="934" spans="2:36" ht="15.75" thickBot="1">
      <c r="B934" s="444"/>
      <c r="C934" s="445"/>
      <c r="D934" s="445"/>
      <c r="E934" s="445"/>
      <c r="F934" s="445"/>
      <c r="G934" s="445"/>
      <c r="H934" s="445"/>
      <c r="I934" s="445"/>
      <c r="J934" s="445"/>
      <c r="K934" s="445"/>
      <c r="L934" s="445"/>
      <c r="M934" s="445"/>
      <c r="N934" s="445"/>
      <c r="O934" s="445"/>
      <c r="P934" s="445"/>
      <c r="Q934" s="445"/>
      <c r="R934" s="445"/>
      <c r="S934" s="445"/>
      <c r="T934" s="445"/>
      <c r="U934" s="445"/>
      <c r="V934" s="445"/>
      <c r="W934" s="445"/>
      <c r="X934" s="445"/>
      <c r="Y934" s="445"/>
      <c r="Z934" s="445"/>
      <c r="AA934" s="445"/>
      <c r="AB934" s="445"/>
      <c r="AC934" s="445"/>
      <c r="AD934" s="445"/>
      <c r="AE934" s="445"/>
      <c r="AF934" s="445"/>
      <c r="AG934" s="445"/>
      <c r="AH934" s="445"/>
      <c r="AI934" s="445"/>
      <c r="AJ934" s="446"/>
    </row>
    <row r="935" spans="2:36" ht="34.5" thickBot="1">
      <c r="B935" s="15" t="s">
        <v>13</v>
      </c>
      <c r="C935" s="16" t="s">
        <v>31</v>
      </c>
      <c r="D935" s="16" t="s">
        <v>14</v>
      </c>
      <c r="E935" s="16" t="s">
        <v>27</v>
      </c>
      <c r="F935" s="17" t="s">
        <v>28</v>
      </c>
      <c r="G935" s="213" t="s">
        <v>29</v>
      </c>
      <c r="H935" s="216" t="s">
        <v>15</v>
      </c>
      <c r="I935" s="109" t="s">
        <v>32</v>
      </c>
      <c r="J935" s="227"/>
      <c r="K935" s="121"/>
      <c r="L935" s="121"/>
      <c r="M935" s="43"/>
      <c r="N935" s="44"/>
      <c r="O935" s="127"/>
      <c r="P935" s="128"/>
      <c r="Q935" s="129"/>
      <c r="R935" s="128"/>
      <c r="S935" s="129"/>
      <c r="T935" s="128"/>
      <c r="U935" s="129"/>
      <c r="V935" s="128"/>
      <c r="W935" s="129"/>
      <c r="X935" s="128"/>
      <c r="Y935" s="129"/>
      <c r="Z935" s="128"/>
      <c r="AA935" s="129"/>
      <c r="AB935" s="128"/>
      <c r="AC935" s="129"/>
      <c r="AD935" s="128"/>
      <c r="AE935" s="130"/>
      <c r="AF935" s="128"/>
      <c r="AG935" s="159"/>
      <c r="AH935" s="111"/>
      <c r="AI935" s="111"/>
      <c r="AJ935" s="112"/>
    </row>
    <row r="936" spans="2:36" ht="37.5" customHeight="1">
      <c r="B936" s="312" t="s">
        <v>207</v>
      </c>
      <c r="C936" s="350">
        <v>2012250010070</v>
      </c>
      <c r="D936" s="318"/>
      <c r="E936" s="318" t="s">
        <v>206</v>
      </c>
      <c r="F936" s="342"/>
      <c r="G936" s="703"/>
      <c r="H936" s="319" t="s">
        <v>204</v>
      </c>
      <c r="I936" s="322" t="s">
        <v>205</v>
      </c>
      <c r="J936" s="371">
        <v>1</v>
      </c>
      <c r="K936" s="371">
        <v>1</v>
      </c>
      <c r="L936" s="371">
        <v>1</v>
      </c>
      <c r="M936" s="371"/>
      <c r="N936" s="371"/>
      <c r="O936" s="384">
        <v>10000</v>
      </c>
      <c r="P936" s="363"/>
      <c r="Q936" s="363">
        <v>0</v>
      </c>
      <c r="R936" s="363"/>
      <c r="S936" s="363">
        <v>0</v>
      </c>
      <c r="T936" s="363"/>
      <c r="U936" s="363">
        <v>0</v>
      </c>
      <c r="V936" s="363"/>
      <c r="W936" s="363">
        <v>0</v>
      </c>
      <c r="X936" s="363"/>
      <c r="Y936" s="363">
        <v>0</v>
      </c>
      <c r="Z936" s="363"/>
      <c r="AA936" s="363">
        <v>0</v>
      </c>
      <c r="AB936" s="363"/>
      <c r="AC936" s="363">
        <v>0</v>
      </c>
      <c r="AD936" s="348"/>
      <c r="AE936" s="384">
        <f>+O936</f>
        <v>10000</v>
      </c>
      <c r="AF936" s="384"/>
      <c r="AG936" s="385" t="s">
        <v>471</v>
      </c>
      <c r="AH936" s="622"/>
      <c r="AI936" s="306"/>
      <c r="AJ936" s="660" t="s">
        <v>472</v>
      </c>
    </row>
    <row r="937" spans="2:36" ht="25.5" customHeight="1">
      <c r="B937" s="313"/>
      <c r="C937" s="316"/>
      <c r="D937" s="280"/>
      <c r="E937" s="280"/>
      <c r="F937" s="284"/>
      <c r="G937" s="544"/>
      <c r="H937" s="320"/>
      <c r="I937" s="323"/>
      <c r="J937" s="331"/>
      <c r="K937" s="331"/>
      <c r="L937" s="331"/>
      <c r="M937" s="331"/>
      <c r="N937" s="331"/>
      <c r="O937" s="299"/>
      <c r="P937" s="363"/>
      <c r="Q937" s="363"/>
      <c r="R937" s="363"/>
      <c r="S937" s="363"/>
      <c r="T937" s="363"/>
      <c r="U937" s="363"/>
      <c r="V937" s="363"/>
      <c r="W937" s="363"/>
      <c r="X937" s="363"/>
      <c r="Y937" s="363"/>
      <c r="Z937" s="363"/>
      <c r="AA937" s="363"/>
      <c r="AB937" s="363"/>
      <c r="AC937" s="363"/>
      <c r="AD937" s="348"/>
      <c r="AE937" s="299"/>
      <c r="AF937" s="299"/>
      <c r="AG937" s="385"/>
      <c r="AH937" s="488"/>
      <c r="AI937" s="307"/>
      <c r="AJ937" s="494"/>
    </row>
    <row r="938" spans="2:36" ht="39.75" customHeight="1" thickBot="1">
      <c r="B938" s="314"/>
      <c r="C938" s="317"/>
      <c r="D938" s="281"/>
      <c r="E938" s="281"/>
      <c r="F938" s="285"/>
      <c r="G938" s="545"/>
      <c r="H938" s="321"/>
      <c r="I938" s="324"/>
      <c r="J938" s="332"/>
      <c r="K938" s="332"/>
      <c r="L938" s="332"/>
      <c r="M938" s="332"/>
      <c r="N938" s="332"/>
      <c r="O938" s="299"/>
      <c r="P938" s="518"/>
      <c r="Q938" s="518"/>
      <c r="R938" s="518"/>
      <c r="S938" s="518"/>
      <c r="T938" s="518"/>
      <c r="U938" s="518"/>
      <c r="V938" s="518"/>
      <c r="W938" s="518"/>
      <c r="X938" s="518"/>
      <c r="Y938" s="518"/>
      <c r="Z938" s="518"/>
      <c r="AA938" s="518"/>
      <c r="AB938" s="518"/>
      <c r="AC938" s="518"/>
      <c r="AD938" s="517"/>
      <c r="AE938" s="299"/>
      <c r="AF938" s="299"/>
      <c r="AG938" s="385"/>
      <c r="AH938" s="488"/>
      <c r="AI938" s="307"/>
      <c r="AJ938" s="494"/>
    </row>
    <row r="939" spans="2:36" ht="15.75" thickBot="1">
      <c r="B939" s="414"/>
      <c r="C939" s="415"/>
      <c r="D939" s="415"/>
      <c r="E939" s="415"/>
      <c r="F939" s="415"/>
      <c r="G939" s="415"/>
      <c r="H939" s="415"/>
      <c r="I939" s="415"/>
      <c r="J939" s="415"/>
      <c r="K939" s="415"/>
      <c r="L939" s="415"/>
      <c r="M939" s="415"/>
      <c r="N939" s="415"/>
      <c r="O939" s="415"/>
      <c r="P939" s="415"/>
      <c r="Q939" s="415"/>
      <c r="R939" s="415"/>
      <c r="S939" s="415"/>
      <c r="T939" s="415"/>
      <c r="U939" s="415"/>
      <c r="V939" s="415"/>
      <c r="W939" s="415"/>
      <c r="X939" s="415"/>
      <c r="Y939" s="415"/>
      <c r="Z939" s="415"/>
      <c r="AA939" s="415"/>
      <c r="AB939" s="415"/>
      <c r="AC939" s="415"/>
      <c r="AD939" s="415"/>
      <c r="AE939" s="415"/>
      <c r="AF939" s="415"/>
      <c r="AG939" s="415"/>
      <c r="AH939" s="415"/>
      <c r="AI939" s="415"/>
      <c r="AJ939" s="416"/>
    </row>
    <row r="940" spans="2:36" ht="34.5" thickBot="1">
      <c r="B940" s="15" t="s">
        <v>13</v>
      </c>
      <c r="C940" s="16" t="s">
        <v>31</v>
      </c>
      <c r="D940" s="16" t="s">
        <v>14</v>
      </c>
      <c r="E940" s="16" t="s">
        <v>30</v>
      </c>
      <c r="F940" s="17" t="s">
        <v>28</v>
      </c>
      <c r="G940" s="213" t="s">
        <v>29</v>
      </c>
      <c r="H940" s="221" t="s">
        <v>16</v>
      </c>
      <c r="I940" s="109" t="s">
        <v>32</v>
      </c>
      <c r="J940" s="168"/>
      <c r="K940" s="42"/>
      <c r="L940" s="42"/>
      <c r="M940" s="43"/>
      <c r="N940" s="44"/>
      <c r="O940" s="127"/>
      <c r="P940" s="128"/>
      <c r="Q940" s="129"/>
      <c r="R940" s="128"/>
      <c r="S940" s="129"/>
      <c r="T940" s="128"/>
      <c r="U940" s="129"/>
      <c r="V940" s="128"/>
      <c r="W940" s="129"/>
      <c r="X940" s="128"/>
      <c r="Y940" s="129"/>
      <c r="Z940" s="128"/>
      <c r="AA940" s="129"/>
      <c r="AB940" s="128"/>
      <c r="AC940" s="129"/>
      <c r="AD940" s="128"/>
      <c r="AE940" s="129"/>
      <c r="AF940" s="131"/>
      <c r="AG940" s="142"/>
      <c r="AH940" s="111"/>
      <c r="AI940" s="111"/>
      <c r="AJ940" s="112"/>
    </row>
    <row r="941" spans="2:36" ht="15">
      <c r="B941" s="568"/>
      <c r="C941" s="602"/>
      <c r="D941" s="519"/>
      <c r="E941" s="318"/>
      <c r="F941" s="338"/>
      <c r="G941" s="336"/>
      <c r="H941" s="291"/>
      <c r="I941" s="291"/>
      <c r="J941" s="410"/>
      <c r="K941" s="411"/>
      <c r="L941" s="411"/>
      <c r="M941" s="293"/>
      <c r="N941" s="391"/>
      <c r="O941" s="393"/>
      <c r="P941" s="310"/>
      <c r="Q941" s="310"/>
      <c r="R941" s="310"/>
      <c r="S941" s="310"/>
      <c r="T941" s="310"/>
      <c r="U941" s="310"/>
      <c r="V941" s="310"/>
      <c r="W941" s="310"/>
      <c r="X941" s="310"/>
      <c r="Y941" s="310"/>
      <c r="Z941" s="310"/>
      <c r="AA941" s="310"/>
      <c r="AB941" s="310"/>
      <c r="AC941" s="310"/>
      <c r="AD941" s="310"/>
      <c r="AE941" s="384"/>
      <c r="AF941" s="384"/>
      <c r="AG941" s="385"/>
      <c r="AH941" s="306"/>
      <c r="AI941" s="387"/>
      <c r="AJ941" s="277"/>
    </row>
    <row r="942" spans="2:36" ht="15">
      <c r="B942" s="568"/>
      <c r="C942" s="412"/>
      <c r="D942" s="395"/>
      <c r="E942" s="280"/>
      <c r="F942" s="284"/>
      <c r="G942" s="286"/>
      <c r="H942" s="289"/>
      <c r="I942" s="289"/>
      <c r="J942" s="398"/>
      <c r="K942" s="401"/>
      <c r="L942" s="401"/>
      <c r="M942" s="293"/>
      <c r="N942" s="391"/>
      <c r="O942" s="393"/>
      <c r="P942" s="310"/>
      <c r="Q942" s="310"/>
      <c r="R942" s="310"/>
      <c r="S942" s="310"/>
      <c r="T942" s="310"/>
      <c r="U942" s="310"/>
      <c r="V942" s="310"/>
      <c r="W942" s="310"/>
      <c r="X942" s="310"/>
      <c r="Y942" s="310"/>
      <c r="Z942" s="310"/>
      <c r="AA942" s="310"/>
      <c r="AB942" s="310"/>
      <c r="AC942" s="310"/>
      <c r="AD942" s="310"/>
      <c r="AE942" s="299"/>
      <c r="AF942" s="299"/>
      <c r="AG942" s="385"/>
      <c r="AH942" s="307"/>
      <c r="AI942" s="388"/>
      <c r="AJ942" s="278"/>
    </row>
    <row r="943" spans="2:36" ht="15">
      <c r="B943" s="568"/>
      <c r="C943" s="412"/>
      <c r="D943" s="395"/>
      <c r="E943" s="280"/>
      <c r="F943" s="284"/>
      <c r="G943" s="286"/>
      <c r="H943" s="289"/>
      <c r="I943" s="289"/>
      <c r="J943" s="398"/>
      <c r="K943" s="401"/>
      <c r="L943" s="401"/>
      <c r="M943" s="293"/>
      <c r="N943" s="391"/>
      <c r="O943" s="393"/>
      <c r="P943" s="310"/>
      <c r="Q943" s="310"/>
      <c r="R943" s="310"/>
      <c r="S943" s="310"/>
      <c r="T943" s="310"/>
      <c r="U943" s="310"/>
      <c r="V943" s="310"/>
      <c r="W943" s="310"/>
      <c r="X943" s="310"/>
      <c r="Y943" s="310"/>
      <c r="Z943" s="310"/>
      <c r="AA943" s="310"/>
      <c r="AB943" s="310"/>
      <c r="AC943" s="310"/>
      <c r="AD943" s="310"/>
      <c r="AE943" s="299"/>
      <c r="AF943" s="299"/>
      <c r="AG943" s="385"/>
      <c r="AH943" s="307"/>
      <c r="AI943" s="388"/>
      <c r="AJ943" s="278"/>
    </row>
    <row r="944" spans="2:36" ht="15.75" thickBot="1">
      <c r="B944" s="569"/>
      <c r="C944" s="413"/>
      <c r="D944" s="396"/>
      <c r="E944" s="281"/>
      <c r="F944" s="285"/>
      <c r="G944" s="287"/>
      <c r="H944" s="290"/>
      <c r="I944" s="290"/>
      <c r="J944" s="399"/>
      <c r="K944" s="402"/>
      <c r="L944" s="402"/>
      <c r="M944" s="294"/>
      <c r="N944" s="392"/>
      <c r="O944" s="394"/>
      <c r="P944" s="311"/>
      <c r="Q944" s="311"/>
      <c r="R944" s="311"/>
      <c r="S944" s="311"/>
      <c r="T944" s="311"/>
      <c r="U944" s="311"/>
      <c r="V944" s="311"/>
      <c r="W944" s="311"/>
      <c r="X944" s="311"/>
      <c r="Y944" s="311"/>
      <c r="Z944" s="311"/>
      <c r="AA944" s="311"/>
      <c r="AB944" s="311"/>
      <c r="AC944" s="311"/>
      <c r="AD944" s="311"/>
      <c r="AE944" s="300"/>
      <c r="AF944" s="300"/>
      <c r="AG944" s="386"/>
      <c r="AH944" s="308"/>
      <c r="AI944" s="389"/>
      <c r="AJ944" s="279"/>
    </row>
    <row r="945" spans="2:36" ht="15.75" thickBot="1">
      <c r="B945" s="414"/>
      <c r="C945" s="415"/>
      <c r="D945" s="415"/>
      <c r="E945" s="415"/>
      <c r="F945" s="415"/>
      <c r="G945" s="415"/>
      <c r="H945" s="415"/>
      <c r="I945" s="415"/>
      <c r="J945" s="415"/>
      <c r="K945" s="415"/>
      <c r="L945" s="415"/>
      <c r="M945" s="415"/>
      <c r="N945" s="415"/>
      <c r="O945" s="415"/>
      <c r="P945" s="415"/>
      <c r="Q945" s="415"/>
      <c r="R945" s="415"/>
      <c r="S945" s="415"/>
      <c r="T945" s="415"/>
      <c r="U945" s="415"/>
      <c r="V945" s="415"/>
      <c r="W945" s="415"/>
      <c r="X945" s="415"/>
      <c r="Y945" s="415"/>
      <c r="Z945" s="415"/>
      <c r="AA945" s="415"/>
      <c r="AB945" s="415"/>
      <c r="AC945" s="415"/>
      <c r="AD945" s="415"/>
      <c r="AE945" s="415"/>
      <c r="AF945" s="415"/>
      <c r="AG945" s="415"/>
      <c r="AH945" s="415"/>
      <c r="AI945" s="415"/>
      <c r="AJ945" s="416"/>
    </row>
    <row r="946" spans="2:36" ht="34.5" thickBot="1">
      <c r="B946" s="15" t="s">
        <v>13</v>
      </c>
      <c r="C946" s="16" t="s">
        <v>31</v>
      </c>
      <c r="D946" s="16" t="s">
        <v>14</v>
      </c>
      <c r="E946" s="16" t="s">
        <v>30</v>
      </c>
      <c r="F946" s="17" t="s">
        <v>28</v>
      </c>
      <c r="G946" s="17" t="s">
        <v>29</v>
      </c>
      <c r="H946" s="76" t="s">
        <v>17</v>
      </c>
      <c r="I946" s="85" t="s">
        <v>32</v>
      </c>
      <c r="J946" s="18"/>
      <c r="K946" s="52"/>
      <c r="L946" s="42"/>
      <c r="M946" s="43"/>
      <c r="N946" s="44"/>
      <c r="O946" s="127"/>
      <c r="P946" s="128"/>
      <c r="Q946" s="129"/>
      <c r="R946" s="128"/>
      <c r="S946" s="129"/>
      <c r="T946" s="128"/>
      <c r="U946" s="129"/>
      <c r="V946" s="128"/>
      <c r="W946" s="129"/>
      <c r="X946" s="128"/>
      <c r="Y946" s="129"/>
      <c r="Z946" s="128"/>
      <c r="AA946" s="129"/>
      <c r="AB946" s="128"/>
      <c r="AC946" s="129"/>
      <c r="AD946" s="128"/>
      <c r="AE946" s="129"/>
      <c r="AF946" s="131"/>
      <c r="AG946" s="142"/>
      <c r="AH946" s="111"/>
      <c r="AI946" s="111"/>
      <c r="AJ946" s="112"/>
    </row>
    <row r="947" spans="2:36" ht="15">
      <c r="B947" s="312"/>
      <c r="C947" s="580"/>
      <c r="D947" s="542"/>
      <c r="E947" s="318"/>
      <c r="F947" s="342"/>
      <c r="G947" s="318"/>
      <c r="H947" s="550"/>
      <c r="I947" s="553"/>
      <c r="J947" s="556"/>
      <c r="K947" s="546"/>
      <c r="L947" s="546"/>
      <c r="M947" s="547"/>
      <c r="N947" s="562"/>
      <c r="O947" s="409"/>
      <c r="P947" s="309"/>
      <c r="Q947" s="362"/>
      <c r="R947" s="309"/>
      <c r="S947" s="309"/>
      <c r="T947" s="309"/>
      <c r="U947" s="309"/>
      <c r="V947" s="309"/>
      <c r="W947" s="309"/>
      <c r="X947" s="309"/>
      <c r="Y947" s="309"/>
      <c r="Z947" s="309"/>
      <c r="AA947" s="309"/>
      <c r="AB947" s="309"/>
      <c r="AC947" s="309"/>
      <c r="AD947" s="309"/>
      <c r="AE947" s="298"/>
      <c r="AF947" s="298"/>
      <c r="AG947" s="403"/>
      <c r="AH947" s="405"/>
      <c r="AI947" s="405"/>
      <c r="AJ947" s="665"/>
    </row>
    <row r="948" spans="2:36" ht="15">
      <c r="B948" s="313"/>
      <c r="C948" s="412"/>
      <c r="D948" s="395"/>
      <c r="E948" s="280"/>
      <c r="F948" s="284"/>
      <c r="G948" s="280"/>
      <c r="H948" s="551"/>
      <c r="I948" s="554"/>
      <c r="J948" s="398"/>
      <c r="K948" s="401"/>
      <c r="L948" s="401"/>
      <c r="M948" s="548"/>
      <c r="N948" s="563"/>
      <c r="O948" s="393"/>
      <c r="P948" s="310"/>
      <c r="Q948" s="363"/>
      <c r="R948" s="310"/>
      <c r="S948" s="310"/>
      <c r="T948" s="310"/>
      <c r="U948" s="310"/>
      <c r="V948" s="310"/>
      <c r="W948" s="310"/>
      <c r="X948" s="310"/>
      <c r="Y948" s="310"/>
      <c r="Z948" s="310"/>
      <c r="AA948" s="310"/>
      <c r="AB948" s="310"/>
      <c r="AC948" s="310"/>
      <c r="AD948" s="310"/>
      <c r="AE948" s="668"/>
      <c r="AF948" s="668"/>
      <c r="AG948" s="385"/>
      <c r="AH948" s="388"/>
      <c r="AI948" s="388"/>
      <c r="AJ948" s="666"/>
    </row>
    <row r="949" spans="2:36" ht="15.75" thickBot="1">
      <c r="B949" s="314"/>
      <c r="C949" s="413"/>
      <c r="D949" s="396"/>
      <c r="E949" s="281"/>
      <c r="F949" s="285"/>
      <c r="G949" s="281"/>
      <c r="H949" s="552"/>
      <c r="I949" s="555"/>
      <c r="J949" s="399"/>
      <c r="K949" s="402"/>
      <c r="L949" s="402"/>
      <c r="M949" s="549"/>
      <c r="N949" s="564"/>
      <c r="O949" s="394"/>
      <c r="P949" s="311"/>
      <c r="Q949" s="364"/>
      <c r="R949" s="311"/>
      <c r="S949" s="311"/>
      <c r="T949" s="311"/>
      <c r="U949" s="311"/>
      <c r="V949" s="311"/>
      <c r="W949" s="311"/>
      <c r="X949" s="311"/>
      <c r="Y949" s="311"/>
      <c r="Z949" s="311"/>
      <c r="AA949" s="311"/>
      <c r="AB949" s="311"/>
      <c r="AC949" s="311"/>
      <c r="AD949" s="311"/>
      <c r="AE949" s="669"/>
      <c r="AF949" s="669"/>
      <c r="AG949" s="386"/>
      <c r="AH949" s="389"/>
      <c r="AI949" s="389"/>
      <c r="AJ949" s="667"/>
    </row>
    <row r="950" ht="15"/>
    <row r="951" ht="15"/>
    <row r="952" ht="15"/>
    <row r="953" ht="15"/>
    <row r="954" ht="15"/>
    <row r="955" ht="15"/>
    <row r="956" ht="15"/>
    <row r="957" ht="15"/>
    <row r="958" ht="15"/>
    <row r="959" ht="15"/>
    <row r="960" ht="15"/>
    <row r="961" spans="2:33" s="141" customFormat="1" ht="15">
      <c r="B961" s="63"/>
      <c r="C961" s="63"/>
      <c r="H961" s="64"/>
      <c r="I961" s="64"/>
      <c r="J961" s="64"/>
      <c r="AG961" s="65"/>
    </row>
    <row r="962" spans="2:33" s="141" customFormat="1" ht="15">
      <c r="B962" s="63"/>
      <c r="C962" s="63"/>
      <c r="H962" s="64"/>
      <c r="I962" s="64"/>
      <c r="J962" s="64"/>
      <c r="AG962" s="65"/>
    </row>
    <row r="963" spans="2:33" s="141" customFormat="1" ht="15">
      <c r="B963" s="63"/>
      <c r="C963" s="63"/>
      <c r="H963" s="64"/>
      <c r="I963" s="64"/>
      <c r="J963" s="64"/>
      <c r="AG963" s="65"/>
    </row>
    <row r="964" spans="2:33" s="141" customFormat="1" ht="15">
      <c r="B964" s="63"/>
      <c r="C964" s="63"/>
      <c r="H964" s="64"/>
      <c r="I964" s="64"/>
      <c r="J964" s="64"/>
      <c r="AG964" s="65"/>
    </row>
    <row r="965" spans="2:33" s="141" customFormat="1" ht="15">
      <c r="B965" s="63"/>
      <c r="C965" s="63"/>
      <c r="H965" s="64"/>
      <c r="I965" s="64"/>
      <c r="J965" s="64"/>
      <c r="AG965" s="65"/>
    </row>
    <row r="966" spans="2:33" s="141" customFormat="1" ht="15">
      <c r="B966" s="63"/>
      <c r="C966" s="63"/>
      <c r="H966" s="64"/>
      <c r="I966" s="64"/>
      <c r="J966" s="64"/>
      <c r="AG966" s="65"/>
    </row>
    <row r="967" ht="15"/>
    <row r="968" ht="15"/>
    <row r="969" ht="15"/>
    <row r="970" ht="15"/>
    <row r="971" spans="2:33" s="141" customFormat="1" ht="15">
      <c r="B971" s="63"/>
      <c r="C971" s="63"/>
      <c r="H971" s="64"/>
      <c r="I971" s="64"/>
      <c r="J971" s="64"/>
      <c r="AG971" s="65"/>
    </row>
    <row r="972" ht="15"/>
    <row r="973" ht="15.75" thickBot="1"/>
    <row r="974" spans="2:36" ht="15">
      <c r="B974" s="352" t="s">
        <v>37</v>
      </c>
      <c r="C974" s="353"/>
      <c r="D974" s="353"/>
      <c r="E974" s="353"/>
      <c r="F974" s="353"/>
      <c r="G974" s="353"/>
      <c r="H974" s="353"/>
      <c r="I974" s="353"/>
      <c r="J974" s="353"/>
      <c r="K974" s="353"/>
      <c r="L974" s="353"/>
      <c r="M974" s="353"/>
      <c r="N974" s="353"/>
      <c r="O974" s="353"/>
      <c r="P974" s="353"/>
      <c r="Q974" s="353"/>
      <c r="R974" s="353"/>
      <c r="S974" s="353"/>
      <c r="T974" s="353"/>
      <c r="U974" s="353"/>
      <c r="V974" s="353"/>
      <c r="W974" s="353"/>
      <c r="X974" s="353"/>
      <c r="Y974" s="353"/>
      <c r="Z974" s="353"/>
      <c r="AA974" s="353"/>
      <c r="AB974" s="353"/>
      <c r="AC974" s="353"/>
      <c r="AD974" s="353"/>
      <c r="AE974" s="353"/>
      <c r="AF974" s="353"/>
      <c r="AG974" s="353"/>
      <c r="AH974" s="353"/>
      <c r="AI974" s="353"/>
      <c r="AJ974" s="354"/>
    </row>
    <row r="975" spans="2:36" ht="15.75" thickBot="1">
      <c r="B975" s="355" t="s">
        <v>636</v>
      </c>
      <c r="C975" s="356"/>
      <c r="D975" s="356"/>
      <c r="E975" s="356"/>
      <c r="F975" s="356"/>
      <c r="G975" s="356"/>
      <c r="H975" s="356"/>
      <c r="I975" s="356"/>
      <c r="J975" s="356"/>
      <c r="K975" s="356"/>
      <c r="L975" s="356"/>
      <c r="M975" s="356"/>
      <c r="N975" s="356"/>
      <c r="O975" s="356"/>
      <c r="P975" s="356"/>
      <c r="Q975" s="356"/>
      <c r="R975" s="356"/>
      <c r="S975" s="356"/>
      <c r="T975" s="356"/>
      <c r="U975" s="356"/>
      <c r="V975" s="356"/>
      <c r="W975" s="356"/>
      <c r="X975" s="356"/>
      <c r="Y975" s="356"/>
      <c r="Z975" s="356"/>
      <c r="AA975" s="356"/>
      <c r="AB975" s="356"/>
      <c r="AC975" s="356"/>
      <c r="AD975" s="356"/>
      <c r="AE975" s="356"/>
      <c r="AF975" s="356"/>
      <c r="AG975" s="356"/>
      <c r="AH975" s="356"/>
      <c r="AI975" s="356"/>
      <c r="AJ975" s="357"/>
    </row>
    <row r="976" spans="2:36" ht="15">
      <c r="B976" s="527" t="s">
        <v>38</v>
      </c>
      <c r="C976" s="528"/>
      <c r="D976" s="528"/>
      <c r="E976" s="528"/>
      <c r="F976" s="528"/>
      <c r="G976" s="528"/>
      <c r="H976" s="529"/>
      <c r="I976" s="520" t="s">
        <v>183</v>
      </c>
      <c r="J976" s="521"/>
      <c r="K976" s="521"/>
      <c r="L976" s="521"/>
      <c r="M976" s="521"/>
      <c r="N976" s="521"/>
      <c r="O976" s="521"/>
      <c r="P976" s="521"/>
      <c r="Q976" s="521"/>
      <c r="R976" s="521"/>
      <c r="S976" s="521"/>
      <c r="T976" s="522"/>
      <c r="U976" s="520" t="s">
        <v>18</v>
      </c>
      <c r="V976" s="523"/>
      <c r="W976" s="523"/>
      <c r="X976" s="523"/>
      <c r="Y976" s="523"/>
      <c r="Z976" s="523"/>
      <c r="AA976" s="523"/>
      <c r="AB976" s="523"/>
      <c r="AC976" s="523"/>
      <c r="AD976" s="523"/>
      <c r="AE976" s="523"/>
      <c r="AF976" s="523"/>
      <c r="AG976" s="523"/>
      <c r="AH976" s="523"/>
      <c r="AI976" s="523"/>
      <c r="AJ976" s="524"/>
    </row>
    <row r="977" spans="2:36" ht="42.75" customHeight="1" thickBot="1">
      <c r="B977" s="497" t="s">
        <v>199</v>
      </c>
      <c r="C977" s="498"/>
      <c r="D977" s="499"/>
      <c r="E977" s="4"/>
      <c r="F977" s="500" t="s">
        <v>198</v>
      </c>
      <c r="G977" s="500"/>
      <c r="H977" s="500"/>
      <c r="I977" s="500"/>
      <c r="J977" s="500"/>
      <c r="K977" s="500"/>
      <c r="L977" s="500"/>
      <c r="M977" s="500"/>
      <c r="N977" s="501"/>
      <c r="O977" s="502" t="s">
        <v>0</v>
      </c>
      <c r="P977" s="503"/>
      <c r="Q977" s="503"/>
      <c r="R977" s="503"/>
      <c r="S977" s="503"/>
      <c r="T977" s="503"/>
      <c r="U977" s="503"/>
      <c r="V977" s="503"/>
      <c r="W977" s="503"/>
      <c r="X977" s="503"/>
      <c r="Y977" s="503"/>
      <c r="Z977" s="503"/>
      <c r="AA977" s="503"/>
      <c r="AB977" s="503"/>
      <c r="AC977" s="503"/>
      <c r="AD977" s="503"/>
      <c r="AE977" s="503"/>
      <c r="AF977" s="504"/>
      <c r="AG977" s="530" t="s">
        <v>1</v>
      </c>
      <c r="AH977" s="531"/>
      <c r="AI977" s="531"/>
      <c r="AJ977" s="532"/>
    </row>
    <row r="978" spans="2:36" ht="30.75" customHeight="1">
      <c r="B978" s="454" t="s">
        <v>19</v>
      </c>
      <c r="C978" s="456" t="s">
        <v>2</v>
      </c>
      <c r="D978" s="457"/>
      <c r="E978" s="457"/>
      <c r="F978" s="457"/>
      <c r="G978" s="457"/>
      <c r="H978" s="457"/>
      <c r="I978" s="460" t="s">
        <v>3</v>
      </c>
      <c r="J978" s="462" t="s">
        <v>20</v>
      </c>
      <c r="K978" s="462" t="s">
        <v>4</v>
      </c>
      <c r="L978" s="469" t="s">
        <v>638</v>
      </c>
      <c r="M978" s="437" t="s">
        <v>21</v>
      </c>
      <c r="N978" s="466" t="s">
        <v>22</v>
      </c>
      <c r="O978" s="468" t="s">
        <v>33</v>
      </c>
      <c r="P978" s="380"/>
      <c r="Q978" s="379" t="s">
        <v>34</v>
      </c>
      <c r="R978" s="380"/>
      <c r="S978" s="379" t="s">
        <v>35</v>
      </c>
      <c r="T978" s="380"/>
      <c r="U978" s="379" t="s">
        <v>7</v>
      </c>
      <c r="V978" s="380"/>
      <c r="W978" s="379" t="s">
        <v>6</v>
      </c>
      <c r="X978" s="380"/>
      <c r="Y978" s="379" t="s">
        <v>36</v>
      </c>
      <c r="Z978" s="380"/>
      <c r="AA978" s="379" t="s">
        <v>5</v>
      </c>
      <c r="AB978" s="380"/>
      <c r="AC978" s="379" t="s">
        <v>8</v>
      </c>
      <c r="AD978" s="380"/>
      <c r="AE978" s="379" t="s">
        <v>9</v>
      </c>
      <c r="AF978" s="434"/>
      <c r="AG978" s="435" t="s">
        <v>10</v>
      </c>
      <c r="AH978" s="432" t="s">
        <v>11</v>
      </c>
      <c r="AI978" s="464" t="s">
        <v>12</v>
      </c>
      <c r="AJ978" s="439" t="s">
        <v>23</v>
      </c>
    </row>
    <row r="979" spans="2:36" ht="91.5" customHeight="1" thickBot="1">
      <c r="B979" s="455"/>
      <c r="C979" s="458"/>
      <c r="D979" s="459"/>
      <c r="E979" s="459"/>
      <c r="F979" s="459"/>
      <c r="G979" s="459"/>
      <c r="H979" s="459"/>
      <c r="I979" s="461"/>
      <c r="J979" s="463" t="s">
        <v>20</v>
      </c>
      <c r="K979" s="463"/>
      <c r="L979" s="470"/>
      <c r="M979" s="438"/>
      <c r="N979" s="467"/>
      <c r="O979" s="5" t="s">
        <v>24</v>
      </c>
      <c r="P979" s="69" t="s">
        <v>25</v>
      </c>
      <c r="Q979" s="6" t="s">
        <v>24</v>
      </c>
      <c r="R979" s="69" t="s">
        <v>25</v>
      </c>
      <c r="S979" s="6" t="s">
        <v>24</v>
      </c>
      <c r="T979" s="69" t="s">
        <v>25</v>
      </c>
      <c r="U979" s="6" t="s">
        <v>24</v>
      </c>
      <c r="V979" s="69" t="s">
        <v>25</v>
      </c>
      <c r="W979" s="6" t="s">
        <v>24</v>
      </c>
      <c r="X979" s="69" t="s">
        <v>25</v>
      </c>
      <c r="Y979" s="6" t="s">
        <v>24</v>
      </c>
      <c r="Z979" s="69" t="s">
        <v>25</v>
      </c>
      <c r="AA979" s="6" t="s">
        <v>24</v>
      </c>
      <c r="AB979" s="69" t="s">
        <v>26</v>
      </c>
      <c r="AC979" s="6" t="s">
        <v>24</v>
      </c>
      <c r="AD979" s="69" t="s">
        <v>26</v>
      </c>
      <c r="AE979" s="6" t="s">
        <v>24</v>
      </c>
      <c r="AF979" s="70" t="s">
        <v>26</v>
      </c>
      <c r="AG979" s="436"/>
      <c r="AH979" s="433"/>
      <c r="AI979" s="465"/>
      <c r="AJ979" s="440"/>
    </row>
    <row r="980" spans="2:36" ht="117.75" customHeight="1" thickBot="1">
      <c r="B980" s="7" t="s">
        <v>149</v>
      </c>
      <c r="C980" s="441" t="s">
        <v>208</v>
      </c>
      <c r="D980" s="442"/>
      <c r="E980" s="442"/>
      <c r="F980" s="442"/>
      <c r="G980" s="442"/>
      <c r="H980" s="443"/>
      <c r="I980" s="74" t="s">
        <v>209</v>
      </c>
      <c r="J980" s="98">
        <v>0.068</v>
      </c>
      <c r="K980" s="84">
        <v>0.05</v>
      </c>
      <c r="L980" s="84">
        <v>0.0545</v>
      </c>
      <c r="M980" s="98"/>
      <c r="N980" s="98"/>
      <c r="O980" s="9">
        <f>+O983+O989</f>
        <v>19000</v>
      </c>
      <c r="P980" s="10">
        <v>0</v>
      </c>
      <c r="Q980" s="10">
        <v>0</v>
      </c>
      <c r="R980" s="10">
        <v>0</v>
      </c>
      <c r="S980" s="10">
        <v>0</v>
      </c>
      <c r="T980" s="10">
        <f aca="true" t="shared" si="20" ref="T980:Z980">T982+T988+T994</f>
        <v>0</v>
      </c>
      <c r="U980" s="10">
        <f t="shared" si="20"/>
        <v>0</v>
      </c>
      <c r="V980" s="10">
        <f t="shared" si="20"/>
        <v>0</v>
      </c>
      <c r="W980" s="10">
        <f t="shared" si="20"/>
        <v>0</v>
      </c>
      <c r="X980" s="10">
        <f t="shared" si="20"/>
        <v>0</v>
      </c>
      <c r="Y980" s="10">
        <f t="shared" si="20"/>
        <v>0</v>
      </c>
      <c r="Z980" s="10">
        <f t="shared" si="20"/>
        <v>0</v>
      </c>
      <c r="AA980" s="10">
        <v>0</v>
      </c>
      <c r="AB980" s="10">
        <f>AB982+AB988+AB994</f>
        <v>0</v>
      </c>
      <c r="AC980" s="10">
        <v>0</v>
      </c>
      <c r="AD980" s="10">
        <f>AD982+AD988+AD994</f>
        <v>0</v>
      </c>
      <c r="AE980" s="10">
        <f>+AC980+AA980+Y980+W980+U980+S980+Q980+O980</f>
        <v>19000</v>
      </c>
      <c r="AF980" s="11">
        <f>+AD980+AB980+Z980+X980+V980+T980+R980+P980</f>
        <v>0</v>
      </c>
      <c r="AG980" s="13" t="s">
        <v>474</v>
      </c>
      <c r="AH980" s="13"/>
      <c r="AI980" s="13"/>
      <c r="AJ980" s="14" t="s">
        <v>473</v>
      </c>
    </row>
    <row r="981" spans="2:36" ht="15.75" thickBot="1">
      <c r="B981" s="444"/>
      <c r="C981" s="445"/>
      <c r="D981" s="445"/>
      <c r="E981" s="445"/>
      <c r="F981" s="445"/>
      <c r="G981" s="445"/>
      <c r="H981" s="445"/>
      <c r="I981" s="445"/>
      <c r="J981" s="445"/>
      <c r="K981" s="445"/>
      <c r="L981" s="445"/>
      <c r="M981" s="445"/>
      <c r="N981" s="445"/>
      <c r="O981" s="445"/>
      <c r="P981" s="445"/>
      <c r="Q981" s="445"/>
      <c r="R981" s="445"/>
      <c r="S981" s="445"/>
      <c r="T981" s="445"/>
      <c r="U981" s="445"/>
      <c r="V981" s="445"/>
      <c r="W981" s="445"/>
      <c r="X981" s="445"/>
      <c r="Y981" s="445"/>
      <c r="Z981" s="445"/>
      <c r="AA981" s="445"/>
      <c r="AB981" s="445"/>
      <c r="AC981" s="445"/>
      <c r="AD981" s="445"/>
      <c r="AE981" s="445"/>
      <c r="AF981" s="445"/>
      <c r="AG981" s="445"/>
      <c r="AH981" s="445"/>
      <c r="AI981" s="445"/>
      <c r="AJ981" s="446"/>
    </row>
    <row r="982" spans="2:36" ht="34.5" thickBot="1">
      <c r="B982" s="15" t="s">
        <v>13</v>
      </c>
      <c r="C982" s="16" t="s">
        <v>31</v>
      </c>
      <c r="D982" s="16" t="s">
        <v>14</v>
      </c>
      <c r="E982" s="16" t="s">
        <v>27</v>
      </c>
      <c r="F982" s="17" t="s">
        <v>28</v>
      </c>
      <c r="G982" s="17" t="s">
        <v>29</v>
      </c>
      <c r="H982" s="76" t="s">
        <v>15</v>
      </c>
      <c r="I982" s="77" t="s">
        <v>32</v>
      </c>
      <c r="J982" s="102"/>
      <c r="K982" s="102"/>
      <c r="L982" s="102"/>
      <c r="M982" s="78"/>
      <c r="N982" s="79"/>
      <c r="O982" s="127"/>
      <c r="P982" s="128"/>
      <c r="Q982" s="129"/>
      <c r="R982" s="128"/>
      <c r="S982" s="129"/>
      <c r="T982" s="128"/>
      <c r="U982" s="129"/>
      <c r="V982" s="128"/>
      <c r="W982" s="129"/>
      <c r="X982" s="128"/>
      <c r="Y982" s="129"/>
      <c r="Z982" s="128"/>
      <c r="AA982" s="129"/>
      <c r="AB982" s="128"/>
      <c r="AC982" s="129"/>
      <c r="AD982" s="128"/>
      <c r="AE982" s="130"/>
      <c r="AF982" s="128"/>
      <c r="AG982" s="159"/>
      <c r="AH982" s="111"/>
      <c r="AI982" s="111"/>
      <c r="AJ982" s="112"/>
    </row>
    <row r="983" spans="2:36" ht="29.25" customHeight="1">
      <c r="B983" s="312" t="s">
        <v>536</v>
      </c>
      <c r="C983" s="350">
        <v>2012250010117</v>
      </c>
      <c r="D983" s="542"/>
      <c r="E983" s="318" t="s">
        <v>181</v>
      </c>
      <c r="F983" s="333"/>
      <c r="G983" s="336"/>
      <c r="H983" s="319" t="s">
        <v>534</v>
      </c>
      <c r="I983" s="322" t="s">
        <v>535</v>
      </c>
      <c r="J983" s="331">
        <v>0</v>
      </c>
      <c r="K983" s="331">
        <v>100</v>
      </c>
      <c r="L983" s="331">
        <v>40</v>
      </c>
      <c r="M983" s="331"/>
      <c r="N983" s="331"/>
      <c r="O983" s="384">
        <v>15000</v>
      </c>
      <c r="P983" s="363"/>
      <c r="Q983" s="348">
        <v>0</v>
      </c>
      <c r="R983" s="348"/>
      <c r="S983" s="348">
        <v>0</v>
      </c>
      <c r="T983" s="348"/>
      <c r="U983" s="348">
        <v>0</v>
      </c>
      <c r="V983" s="348"/>
      <c r="W983" s="348">
        <v>0</v>
      </c>
      <c r="X983" s="348"/>
      <c r="Y983" s="348">
        <v>0</v>
      </c>
      <c r="Z983" s="348"/>
      <c r="AA983" s="348">
        <v>0</v>
      </c>
      <c r="AB983" s="348"/>
      <c r="AC983" s="348">
        <v>0</v>
      </c>
      <c r="AD983" s="348"/>
      <c r="AE983" s="384">
        <f>+O983</f>
        <v>15000</v>
      </c>
      <c r="AF983" s="384">
        <v>0</v>
      </c>
      <c r="AG983" s="385" t="s">
        <v>474</v>
      </c>
      <c r="AH983" s="306"/>
      <c r="AI983" s="306"/>
      <c r="AJ983" s="660" t="s">
        <v>75</v>
      </c>
    </row>
    <row r="984" spans="2:36" ht="31.5" customHeight="1">
      <c r="B984" s="313"/>
      <c r="C984" s="316"/>
      <c r="D984" s="395"/>
      <c r="E984" s="280"/>
      <c r="F984" s="334"/>
      <c r="G984" s="286"/>
      <c r="H984" s="320"/>
      <c r="I984" s="323"/>
      <c r="J984" s="331"/>
      <c r="K984" s="331"/>
      <c r="L984" s="331"/>
      <c r="M984" s="331"/>
      <c r="N984" s="331"/>
      <c r="O984" s="299"/>
      <c r="P984" s="363"/>
      <c r="Q984" s="348"/>
      <c r="R984" s="348"/>
      <c r="S984" s="348"/>
      <c r="T984" s="348"/>
      <c r="U984" s="348"/>
      <c r="V984" s="348"/>
      <c r="W984" s="348"/>
      <c r="X984" s="348"/>
      <c r="Y984" s="348"/>
      <c r="Z984" s="348"/>
      <c r="AA984" s="348"/>
      <c r="AB984" s="348"/>
      <c r="AC984" s="348"/>
      <c r="AD984" s="348"/>
      <c r="AE984" s="299"/>
      <c r="AF984" s="299"/>
      <c r="AG984" s="385"/>
      <c r="AH984" s="307"/>
      <c r="AI984" s="307"/>
      <c r="AJ984" s="494"/>
    </row>
    <row r="985" spans="2:36" ht="25.5" customHeight="1">
      <c r="B985" s="313"/>
      <c r="C985" s="316"/>
      <c r="D985" s="395"/>
      <c r="E985" s="280"/>
      <c r="F985" s="334"/>
      <c r="G985" s="286"/>
      <c r="H985" s="320"/>
      <c r="I985" s="323"/>
      <c r="J985" s="331"/>
      <c r="K985" s="331"/>
      <c r="L985" s="331"/>
      <c r="M985" s="331"/>
      <c r="N985" s="331"/>
      <c r="O985" s="299"/>
      <c r="P985" s="363"/>
      <c r="Q985" s="348"/>
      <c r="R985" s="348"/>
      <c r="S985" s="348"/>
      <c r="T985" s="348"/>
      <c r="U985" s="348"/>
      <c r="V985" s="348"/>
      <c r="W985" s="348"/>
      <c r="X985" s="348"/>
      <c r="Y985" s="348"/>
      <c r="Z985" s="348"/>
      <c r="AA985" s="348"/>
      <c r="AB985" s="348"/>
      <c r="AC985" s="348"/>
      <c r="AD985" s="348"/>
      <c r="AE985" s="299"/>
      <c r="AF985" s="299"/>
      <c r="AG985" s="385"/>
      <c r="AH985" s="307"/>
      <c r="AI985" s="307"/>
      <c r="AJ985" s="494"/>
    </row>
    <row r="986" spans="2:36" ht="30" customHeight="1" thickBot="1">
      <c r="B986" s="314"/>
      <c r="C986" s="317"/>
      <c r="D986" s="396"/>
      <c r="E986" s="281"/>
      <c r="F986" s="335"/>
      <c r="G986" s="287"/>
      <c r="H986" s="321"/>
      <c r="I986" s="324"/>
      <c r="J986" s="332"/>
      <c r="K986" s="332"/>
      <c r="L986" s="332"/>
      <c r="M986" s="332"/>
      <c r="N986" s="332"/>
      <c r="O986" s="300"/>
      <c r="P986" s="364"/>
      <c r="Q986" s="349"/>
      <c r="R986" s="349"/>
      <c r="S986" s="349"/>
      <c r="T986" s="349"/>
      <c r="U986" s="349"/>
      <c r="V986" s="349"/>
      <c r="W986" s="349"/>
      <c r="X986" s="349"/>
      <c r="Y986" s="349"/>
      <c r="Z986" s="349"/>
      <c r="AA986" s="349"/>
      <c r="AB986" s="349"/>
      <c r="AC986" s="349"/>
      <c r="AD986" s="349"/>
      <c r="AE986" s="300"/>
      <c r="AF986" s="300"/>
      <c r="AG986" s="386"/>
      <c r="AH986" s="308"/>
      <c r="AI986" s="308"/>
      <c r="AJ986" s="495"/>
    </row>
    <row r="987" spans="2:36" ht="15.75" thickBot="1">
      <c r="B987" s="414"/>
      <c r="C987" s="415"/>
      <c r="D987" s="415"/>
      <c r="E987" s="415"/>
      <c r="F987" s="415"/>
      <c r="G987" s="415"/>
      <c r="H987" s="415"/>
      <c r="I987" s="415"/>
      <c r="J987" s="415"/>
      <c r="K987" s="415"/>
      <c r="L987" s="415"/>
      <c r="M987" s="415"/>
      <c r="N987" s="415"/>
      <c r="O987" s="415"/>
      <c r="P987" s="415"/>
      <c r="Q987" s="415"/>
      <c r="R987" s="415"/>
      <c r="S987" s="415"/>
      <c r="T987" s="415"/>
      <c r="U987" s="415"/>
      <c r="V987" s="415"/>
      <c r="W987" s="415"/>
      <c r="X987" s="415"/>
      <c r="Y987" s="415"/>
      <c r="Z987" s="415"/>
      <c r="AA987" s="415"/>
      <c r="AB987" s="415"/>
      <c r="AC987" s="415"/>
      <c r="AD987" s="415"/>
      <c r="AE987" s="415"/>
      <c r="AF987" s="415"/>
      <c r="AG987" s="415"/>
      <c r="AH987" s="415"/>
      <c r="AI987" s="415"/>
      <c r="AJ987" s="416"/>
    </row>
    <row r="988" spans="2:36" ht="34.5" thickBot="1">
      <c r="B988" s="15" t="s">
        <v>13</v>
      </c>
      <c r="C988" s="16" t="s">
        <v>31</v>
      </c>
      <c r="D988" s="16" t="s">
        <v>14</v>
      </c>
      <c r="E988" s="16" t="s">
        <v>30</v>
      </c>
      <c r="F988" s="17" t="s">
        <v>28</v>
      </c>
      <c r="G988" s="17" t="s">
        <v>29</v>
      </c>
      <c r="H988" s="76" t="s">
        <v>16</v>
      </c>
      <c r="I988" s="77" t="s">
        <v>32</v>
      </c>
      <c r="J988" s="145"/>
      <c r="K988" s="146"/>
      <c r="L988" s="146"/>
      <c r="M988" s="78"/>
      <c r="N988" s="79"/>
      <c r="O988" s="127"/>
      <c r="P988" s="128"/>
      <c r="Q988" s="129"/>
      <c r="R988" s="128"/>
      <c r="S988" s="129"/>
      <c r="T988" s="128"/>
      <c r="U988" s="129"/>
      <c r="V988" s="128"/>
      <c r="W988" s="129"/>
      <c r="X988" s="128"/>
      <c r="Y988" s="129"/>
      <c r="Z988" s="128"/>
      <c r="AA988" s="129"/>
      <c r="AB988" s="128"/>
      <c r="AC988" s="129"/>
      <c r="AD988" s="128"/>
      <c r="AE988" s="129"/>
      <c r="AF988" s="128"/>
      <c r="AG988" s="159"/>
      <c r="AH988" s="111"/>
      <c r="AI988" s="111"/>
      <c r="AJ988" s="112"/>
    </row>
    <row r="989" spans="2:36" ht="24.75" customHeight="1">
      <c r="B989" s="312" t="s">
        <v>211</v>
      </c>
      <c r="C989" s="350">
        <v>2012250010071</v>
      </c>
      <c r="D989" s="542"/>
      <c r="E989" s="318" t="s">
        <v>181</v>
      </c>
      <c r="F989" s="333"/>
      <c r="G989" s="336"/>
      <c r="H989" s="319" t="s">
        <v>210</v>
      </c>
      <c r="I989" s="323" t="s">
        <v>180</v>
      </c>
      <c r="J989" s="331">
        <v>0</v>
      </c>
      <c r="K989" s="331">
        <v>4</v>
      </c>
      <c r="L989" s="331">
        <v>1</v>
      </c>
      <c r="M989" s="331"/>
      <c r="N989" s="331"/>
      <c r="O989" s="384">
        <v>4000</v>
      </c>
      <c r="P989" s="363"/>
      <c r="Q989" s="348">
        <v>0</v>
      </c>
      <c r="R989" s="348"/>
      <c r="S989" s="348">
        <v>0</v>
      </c>
      <c r="T989" s="348"/>
      <c r="U989" s="348">
        <v>0</v>
      </c>
      <c r="V989" s="348"/>
      <c r="W989" s="348">
        <v>0</v>
      </c>
      <c r="X989" s="348"/>
      <c r="Y989" s="348">
        <v>0</v>
      </c>
      <c r="Z989" s="348"/>
      <c r="AA989" s="348">
        <v>0</v>
      </c>
      <c r="AB989" s="348"/>
      <c r="AC989" s="348">
        <v>0</v>
      </c>
      <c r="AD989" s="348"/>
      <c r="AE989" s="384">
        <f>+O989</f>
        <v>4000</v>
      </c>
      <c r="AF989" s="384">
        <v>0</v>
      </c>
      <c r="AG989" s="385" t="s">
        <v>474</v>
      </c>
      <c r="AH989" s="306"/>
      <c r="AI989" s="306"/>
      <c r="AJ989" s="660" t="s">
        <v>473</v>
      </c>
    </row>
    <row r="990" spans="2:36" ht="23.25" customHeight="1">
      <c r="B990" s="313"/>
      <c r="C990" s="316"/>
      <c r="D990" s="395"/>
      <c r="E990" s="280"/>
      <c r="F990" s="334"/>
      <c r="G990" s="286"/>
      <c r="H990" s="320"/>
      <c r="I990" s="323"/>
      <c r="J990" s="331"/>
      <c r="K990" s="331"/>
      <c r="L990" s="331"/>
      <c r="M990" s="331"/>
      <c r="N990" s="331"/>
      <c r="O990" s="299"/>
      <c r="P990" s="363"/>
      <c r="Q990" s="348"/>
      <c r="R990" s="348"/>
      <c r="S990" s="348"/>
      <c r="T990" s="348"/>
      <c r="U990" s="348"/>
      <c r="V990" s="348"/>
      <c r="W990" s="348"/>
      <c r="X990" s="348"/>
      <c r="Y990" s="348"/>
      <c r="Z990" s="348"/>
      <c r="AA990" s="348"/>
      <c r="AB990" s="348"/>
      <c r="AC990" s="348"/>
      <c r="AD990" s="348"/>
      <c r="AE990" s="299"/>
      <c r="AF990" s="299"/>
      <c r="AG990" s="385"/>
      <c r="AH990" s="307"/>
      <c r="AI990" s="307"/>
      <c r="AJ990" s="494"/>
    </row>
    <row r="991" spans="2:36" ht="23.25" customHeight="1">
      <c r="B991" s="313"/>
      <c r="C991" s="316"/>
      <c r="D991" s="395"/>
      <c r="E991" s="280"/>
      <c r="F991" s="334"/>
      <c r="G991" s="286"/>
      <c r="H991" s="320"/>
      <c r="I991" s="323"/>
      <c r="J991" s="331"/>
      <c r="K991" s="331"/>
      <c r="L991" s="331"/>
      <c r="M991" s="331"/>
      <c r="N991" s="331"/>
      <c r="O991" s="299"/>
      <c r="P991" s="363"/>
      <c r="Q991" s="348"/>
      <c r="R991" s="348"/>
      <c r="S991" s="348"/>
      <c r="T991" s="348"/>
      <c r="U991" s="348"/>
      <c r="V991" s="348"/>
      <c r="W991" s="348"/>
      <c r="X991" s="348"/>
      <c r="Y991" s="348"/>
      <c r="Z991" s="348"/>
      <c r="AA991" s="348"/>
      <c r="AB991" s="348"/>
      <c r="AC991" s="348"/>
      <c r="AD991" s="348"/>
      <c r="AE991" s="299"/>
      <c r="AF991" s="299"/>
      <c r="AG991" s="385"/>
      <c r="AH991" s="307"/>
      <c r="AI991" s="307"/>
      <c r="AJ991" s="494"/>
    </row>
    <row r="992" spans="2:36" ht="43.5" customHeight="1" thickBot="1">
      <c r="B992" s="314"/>
      <c r="C992" s="317"/>
      <c r="D992" s="396"/>
      <c r="E992" s="281"/>
      <c r="F992" s="335"/>
      <c r="G992" s="287"/>
      <c r="H992" s="321"/>
      <c r="I992" s="324"/>
      <c r="J992" s="332"/>
      <c r="K992" s="332"/>
      <c r="L992" s="332"/>
      <c r="M992" s="332"/>
      <c r="N992" s="332"/>
      <c r="O992" s="300"/>
      <c r="P992" s="364"/>
      <c r="Q992" s="349"/>
      <c r="R992" s="349"/>
      <c r="S992" s="349"/>
      <c r="T992" s="349"/>
      <c r="U992" s="349"/>
      <c r="V992" s="349"/>
      <c r="W992" s="349"/>
      <c r="X992" s="349"/>
      <c r="Y992" s="349"/>
      <c r="Z992" s="349"/>
      <c r="AA992" s="349"/>
      <c r="AB992" s="349"/>
      <c r="AC992" s="349"/>
      <c r="AD992" s="349"/>
      <c r="AE992" s="300"/>
      <c r="AF992" s="300"/>
      <c r="AG992" s="386"/>
      <c r="AH992" s="308"/>
      <c r="AI992" s="308"/>
      <c r="AJ992" s="495"/>
    </row>
    <row r="993" spans="2:36" ht="15.75" thickBot="1">
      <c r="B993" s="414"/>
      <c r="C993" s="415"/>
      <c r="D993" s="415"/>
      <c r="E993" s="415"/>
      <c r="F993" s="415"/>
      <c r="G993" s="415"/>
      <c r="H993" s="415"/>
      <c r="I993" s="415"/>
      <c r="J993" s="415"/>
      <c r="K993" s="415"/>
      <c r="L993" s="415"/>
      <c r="M993" s="415"/>
      <c r="N993" s="415"/>
      <c r="O993" s="415"/>
      <c r="P993" s="415"/>
      <c r="Q993" s="415"/>
      <c r="R993" s="415"/>
      <c r="S993" s="415"/>
      <c r="T993" s="415"/>
      <c r="U993" s="415"/>
      <c r="V993" s="415"/>
      <c r="W993" s="415"/>
      <c r="X993" s="415"/>
      <c r="Y993" s="415"/>
      <c r="Z993" s="415"/>
      <c r="AA993" s="415"/>
      <c r="AB993" s="415"/>
      <c r="AC993" s="415"/>
      <c r="AD993" s="415"/>
      <c r="AE993" s="415"/>
      <c r="AF993" s="415"/>
      <c r="AG993" s="415"/>
      <c r="AH993" s="415"/>
      <c r="AI993" s="415"/>
      <c r="AJ993" s="416"/>
    </row>
    <row r="994" spans="2:36" ht="34.5" thickBot="1">
      <c r="B994" s="15" t="s">
        <v>13</v>
      </c>
      <c r="C994" s="16" t="s">
        <v>31</v>
      </c>
      <c r="D994" s="16" t="s">
        <v>14</v>
      </c>
      <c r="E994" s="16" t="s">
        <v>30</v>
      </c>
      <c r="F994" s="17" t="s">
        <v>28</v>
      </c>
      <c r="G994" s="17" t="s">
        <v>29</v>
      </c>
      <c r="H994" s="76" t="s">
        <v>17</v>
      </c>
      <c r="I994" s="85" t="s">
        <v>32</v>
      </c>
      <c r="J994" s="18"/>
      <c r="K994" s="52"/>
      <c r="L994" s="42"/>
      <c r="M994" s="43"/>
      <c r="N994" s="44"/>
      <c r="O994" s="19"/>
      <c r="P994" s="20"/>
      <c r="Q994" s="21"/>
      <c r="R994" s="20"/>
      <c r="S994" s="21"/>
      <c r="T994" s="20"/>
      <c r="U994" s="21"/>
      <c r="V994" s="20"/>
      <c r="W994" s="21"/>
      <c r="X994" s="20"/>
      <c r="Y994" s="21"/>
      <c r="Z994" s="20"/>
      <c r="AA994" s="21"/>
      <c r="AB994" s="20"/>
      <c r="AC994" s="21"/>
      <c r="AD994" s="20"/>
      <c r="AE994" s="21"/>
      <c r="AF994" s="20"/>
      <c r="AG994" s="23"/>
      <c r="AH994" s="24"/>
      <c r="AI994" s="24"/>
      <c r="AJ994" s="25"/>
    </row>
    <row r="995" spans="2:36" ht="25.5" customHeight="1">
      <c r="B995" s="312"/>
      <c r="C995" s="580"/>
      <c r="D995" s="542"/>
      <c r="E995" s="318"/>
      <c r="F995" s="342"/>
      <c r="G995" s="318"/>
      <c r="H995" s="550"/>
      <c r="I995" s="553"/>
      <c r="J995" s="556"/>
      <c r="K995" s="546"/>
      <c r="L995" s="546"/>
      <c r="M995" s="547"/>
      <c r="N995" s="562"/>
      <c r="O995" s="409"/>
      <c r="P995" s="309"/>
      <c r="Q995" s="362"/>
      <c r="R995" s="309"/>
      <c r="S995" s="309"/>
      <c r="T995" s="309"/>
      <c r="U995" s="309"/>
      <c r="V995" s="309"/>
      <c r="W995" s="309"/>
      <c r="X995" s="309"/>
      <c r="Y995" s="309"/>
      <c r="Z995" s="309"/>
      <c r="AA995" s="309"/>
      <c r="AB995" s="309"/>
      <c r="AC995" s="309"/>
      <c r="AD995" s="309"/>
      <c r="AE995" s="298"/>
      <c r="AF995" s="298"/>
      <c r="AG995" s="403"/>
      <c r="AH995" s="405"/>
      <c r="AI995" s="405"/>
      <c r="AJ995" s="665"/>
    </row>
    <row r="996" spans="2:36" ht="27.75" customHeight="1">
      <c r="B996" s="313"/>
      <c r="C996" s="412"/>
      <c r="D996" s="395"/>
      <c r="E996" s="280"/>
      <c r="F996" s="284"/>
      <c r="G996" s="280"/>
      <c r="H996" s="551"/>
      <c r="I996" s="554"/>
      <c r="J996" s="398"/>
      <c r="K996" s="401"/>
      <c r="L996" s="401"/>
      <c r="M996" s="548"/>
      <c r="N996" s="563"/>
      <c r="O996" s="393"/>
      <c r="P996" s="310"/>
      <c r="Q996" s="363"/>
      <c r="R996" s="310"/>
      <c r="S996" s="310"/>
      <c r="T996" s="310"/>
      <c r="U996" s="310"/>
      <c r="V996" s="310"/>
      <c r="W996" s="310"/>
      <c r="X996" s="310"/>
      <c r="Y996" s="310"/>
      <c r="Z996" s="310"/>
      <c r="AA996" s="310"/>
      <c r="AB996" s="310"/>
      <c r="AC996" s="310"/>
      <c r="AD996" s="310"/>
      <c r="AE996" s="668"/>
      <c r="AF996" s="668"/>
      <c r="AG996" s="385"/>
      <c r="AH996" s="388"/>
      <c r="AI996" s="388"/>
      <c r="AJ996" s="666"/>
    </row>
    <row r="997" spans="2:36" ht="35.25" customHeight="1" thickBot="1">
      <c r="B997" s="314"/>
      <c r="C997" s="413"/>
      <c r="D997" s="396"/>
      <c r="E997" s="281"/>
      <c r="F997" s="285"/>
      <c r="G997" s="281"/>
      <c r="H997" s="552"/>
      <c r="I997" s="555"/>
      <c r="J997" s="399"/>
      <c r="K997" s="402"/>
      <c r="L997" s="402"/>
      <c r="M997" s="549"/>
      <c r="N997" s="564"/>
      <c r="O997" s="394"/>
      <c r="P997" s="311"/>
      <c r="Q997" s="364"/>
      <c r="R997" s="311"/>
      <c r="S997" s="311"/>
      <c r="T997" s="311"/>
      <c r="U997" s="311"/>
      <c r="V997" s="311"/>
      <c r="W997" s="311"/>
      <c r="X997" s="311"/>
      <c r="Y997" s="311"/>
      <c r="Z997" s="311"/>
      <c r="AA997" s="311"/>
      <c r="AB997" s="311"/>
      <c r="AC997" s="311"/>
      <c r="AD997" s="311"/>
      <c r="AE997" s="669"/>
      <c r="AF997" s="669"/>
      <c r="AG997" s="386"/>
      <c r="AH997" s="389"/>
      <c r="AI997" s="389"/>
      <c r="AJ997" s="667"/>
    </row>
    <row r="998" ht="15"/>
    <row r="999" ht="15"/>
    <row r="1000" ht="15"/>
    <row r="1001" ht="15"/>
    <row r="1002" ht="15"/>
    <row r="1003" ht="15"/>
    <row r="1004" ht="15"/>
    <row r="1005" ht="15"/>
    <row r="1006" ht="15"/>
    <row r="1007" ht="15"/>
    <row r="1008" ht="15"/>
    <row r="1009" ht="15"/>
    <row r="1010" spans="2:33" s="141" customFormat="1" ht="15">
      <c r="B1010" s="63"/>
      <c r="C1010" s="63"/>
      <c r="H1010" s="64"/>
      <c r="I1010" s="64"/>
      <c r="J1010" s="64"/>
      <c r="AG1010" s="65"/>
    </row>
    <row r="1011" ht="15"/>
    <row r="1012" ht="15.75" thickBot="1"/>
    <row r="1013" spans="2:36" ht="15">
      <c r="B1013" s="352" t="s">
        <v>37</v>
      </c>
      <c r="C1013" s="353"/>
      <c r="D1013" s="353"/>
      <c r="E1013" s="353"/>
      <c r="F1013" s="353"/>
      <c r="G1013" s="353"/>
      <c r="H1013" s="353"/>
      <c r="I1013" s="353"/>
      <c r="J1013" s="353"/>
      <c r="K1013" s="353"/>
      <c r="L1013" s="353"/>
      <c r="M1013" s="353"/>
      <c r="N1013" s="353"/>
      <c r="O1013" s="353"/>
      <c r="P1013" s="353"/>
      <c r="Q1013" s="353"/>
      <c r="R1013" s="353"/>
      <c r="S1013" s="353"/>
      <c r="T1013" s="353"/>
      <c r="U1013" s="353"/>
      <c r="V1013" s="353"/>
      <c r="W1013" s="353"/>
      <c r="X1013" s="353"/>
      <c r="Y1013" s="353"/>
      <c r="Z1013" s="353"/>
      <c r="AA1013" s="353"/>
      <c r="AB1013" s="353"/>
      <c r="AC1013" s="353"/>
      <c r="AD1013" s="353"/>
      <c r="AE1013" s="353"/>
      <c r="AF1013" s="353"/>
      <c r="AG1013" s="353"/>
      <c r="AH1013" s="353"/>
      <c r="AI1013" s="353"/>
      <c r="AJ1013" s="354"/>
    </row>
    <row r="1014" spans="2:36" ht="15.75" thickBot="1">
      <c r="B1014" s="355" t="s">
        <v>636</v>
      </c>
      <c r="C1014" s="356"/>
      <c r="D1014" s="356"/>
      <c r="E1014" s="356"/>
      <c r="F1014" s="356"/>
      <c r="G1014" s="356"/>
      <c r="H1014" s="356"/>
      <c r="I1014" s="356"/>
      <c r="J1014" s="356"/>
      <c r="K1014" s="356"/>
      <c r="L1014" s="356"/>
      <c r="M1014" s="356"/>
      <c r="N1014" s="356"/>
      <c r="O1014" s="356"/>
      <c r="P1014" s="356"/>
      <c r="Q1014" s="356"/>
      <c r="R1014" s="356"/>
      <c r="S1014" s="356"/>
      <c r="T1014" s="356"/>
      <c r="U1014" s="356"/>
      <c r="V1014" s="356"/>
      <c r="W1014" s="356"/>
      <c r="X1014" s="356"/>
      <c r="Y1014" s="356"/>
      <c r="Z1014" s="356"/>
      <c r="AA1014" s="356"/>
      <c r="AB1014" s="356"/>
      <c r="AC1014" s="356"/>
      <c r="AD1014" s="356"/>
      <c r="AE1014" s="356"/>
      <c r="AF1014" s="356"/>
      <c r="AG1014" s="356"/>
      <c r="AH1014" s="356"/>
      <c r="AI1014" s="356"/>
      <c r="AJ1014" s="357"/>
    </row>
    <row r="1015" spans="2:36" ht="15">
      <c r="B1015" s="527" t="s">
        <v>38</v>
      </c>
      <c r="C1015" s="528"/>
      <c r="D1015" s="528"/>
      <c r="E1015" s="528"/>
      <c r="F1015" s="528"/>
      <c r="G1015" s="528"/>
      <c r="H1015" s="529"/>
      <c r="I1015" s="520" t="s">
        <v>183</v>
      </c>
      <c r="J1015" s="521"/>
      <c r="K1015" s="521"/>
      <c r="L1015" s="521"/>
      <c r="M1015" s="521"/>
      <c r="N1015" s="521"/>
      <c r="O1015" s="521"/>
      <c r="P1015" s="521"/>
      <c r="Q1015" s="521"/>
      <c r="R1015" s="521"/>
      <c r="S1015" s="521"/>
      <c r="T1015" s="522"/>
      <c r="U1015" s="520" t="s">
        <v>18</v>
      </c>
      <c r="V1015" s="523"/>
      <c r="W1015" s="523"/>
      <c r="X1015" s="523"/>
      <c r="Y1015" s="523"/>
      <c r="Z1015" s="523"/>
      <c r="AA1015" s="523"/>
      <c r="AB1015" s="523"/>
      <c r="AC1015" s="523"/>
      <c r="AD1015" s="523"/>
      <c r="AE1015" s="523"/>
      <c r="AF1015" s="523"/>
      <c r="AG1015" s="523"/>
      <c r="AH1015" s="523"/>
      <c r="AI1015" s="523"/>
      <c r="AJ1015" s="524"/>
    </row>
    <row r="1016" spans="2:36" ht="40.5" customHeight="1" thickBot="1">
      <c r="B1016" s="497" t="s">
        <v>199</v>
      </c>
      <c r="C1016" s="498"/>
      <c r="D1016" s="499"/>
      <c r="E1016" s="4"/>
      <c r="F1016" s="500" t="s">
        <v>198</v>
      </c>
      <c r="G1016" s="500"/>
      <c r="H1016" s="500"/>
      <c r="I1016" s="500"/>
      <c r="J1016" s="500"/>
      <c r="K1016" s="500"/>
      <c r="L1016" s="500"/>
      <c r="M1016" s="500"/>
      <c r="N1016" s="501"/>
      <c r="O1016" s="502" t="s">
        <v>0</v>
      </c>
      <c r="P1016" s="503"/>
      <c r="Q1016" s="503"/>
      <c r="R1016" s="503"/>
      <c r="S1016" s="503"/>
      <c r="T1016" s="503"/>
      <c r="U1016" s="503"/>
      <c r="V1016" s="503"/>
      <c r="W1016" s="503"/>
      <c r="X1016" s="503"/>
      <c r="Y1016" s="503"/>
      <c r="Z1016" s="503"/>
      <c r="AA1016" s="503"/>
      <c r="AB1016" s="503"/>
      <c r="AC1016" s="503"/>
      <c r="AD1016" s="503"/>
      <c r="AE1016" s="503"/>
      <c r="AF1016" s="504"/>
      <c r="AG1016" s="530" t="s">
        <v>1</v>
      </c>
      <c r="AH1016" s="531"/>
      <c r="AI1016" s="531"/>
      <c r="AJ1016" s="532"/>
    </row>
    <row r="1017" spans="2:36" ht="29.25" customHeight="1">
      <c r="B1017" s="454" t="s">
        <v>19</v>
      </c>
      <c r="C1017" s="456" t="s">
        <v>2</v>
      </c>
      <c r="D1017" s="457"/>
      <c r="E1017" s="457"/>
      <c r="F1017" s="457"/>
      <c r="G1017" s="457"/>
      <c r="H1017" s="457"/>
      <c r="I1017" s="460" t="s">
        <v>3</v>
      </c>
      <c r="J1017" s="462" t="s">
        <v>20</v>
      </c>
      <c r="K1017" s="462" t="s">
        <v>4</v>
      </c>
      <c r="L1017" s="469" t="s">
        <v>638</v>
      </c>
      <c r="M1017" s="437" t="s">
        <v>21</v>
      </c>
      <c r="N1017" s="466" t="s">
        <v>22</v>
      </c>
      <c r="O1017" s="468" t="s">
        <v>33</v>
      </c>
      <c r="P1017" s="380"/>
      <c r="Q1017" s="379" t="s">
        <v>34</v>
      </c>
      <c r="R1017" s="380"/>
      <c r="S1017" s="379" t="s">
        <v>35</v>
      </c>
      <c r="T1017" s="380"/>
      <c r="U1017" s="379" t="s">
        <v>7</v>
      </c>
      <c r="V1017" s="380"/>
      <c r="W1017" s="379" t="s">
        <v>6</v>
      </c>
      <c r="X1017" s="380"/>
      <c r="Y1017" s="379" t="s">
        <v>36</v>
      </c>
      <c r="Z1017" s="380"/>
      <c r="AA1017" s="379" t="s">
        <v>5</v>
      </c>
      <c r="AB1017" s="380"/>
      <c r="AC1017" s="379" t="s">
        <v>8</v>
      </c>
      <c r="AD1017" s="380"/>
      <c r="AE1017" s="379" t="s">
        <v>9</v>
      </c>
      <c r="AF1017" s="434"/>
      <c r="AG1017" s="435" t="s">
        <v>10</v>
      </c>
      <c r="AH1017" s="432" t="s">
        <v>11</v>
      </c>
      <c r="AI1017" s="464" t="s">
        <v>12</v>
      </c>
      <c r="AJ1017" s="439" t="s">
        <v>23</v>
      </c>
    </row>
    <row r="1018" spans="2:36" ht="90" customHeight="1" thickBot="1">
      <c r="B1018" s="455"/>
      <c r="C1018" s="458"/>
      <c r="D1018" s="459"/>
      <c r="E1018" s="459"/>
      <c r="F1018" s="459"/>
      <c r="G1018" s="459"/>
      <c r="H1018" s="459"/>
      <c r="I1018" s="461"/>
      <c r="J1018" s="463" t="s">
        <v>20</v>
      </c>
      <c r="K1018" s="463"/>
      <c r="L1018" s="470"/>
      <c r="M1018" s="438"/>
      <c r="N1018" s="467"/>
      <c r="O1018" s="5" t="s">
        <v>24</v>
      </c>
      <c r="P1018" s="69" t="s">
        <v>25</v>
      </c>
      <c r="Q1018" s="6" t="s">
        <v>24</v>
      </c>
      <c r="R1018" s="69" t="s">
        <v>25</v>
      </c>
      <c r="S1018" s="6" t="s">
        <v>24</v>
      </c>
      <c r="T1018" s="69" t="s">
        <v>25</v>
      </c>
      <c r="U1018" s="6" t="s">
        <v>24</v>
      </c>
      <c r="V1018" s="69" t="s">
        <v>25</v>
      </c>
      <c r="W1018" s="6" t="s">
        <v>24</v>
      </c>
      <c r="X1018" s="69" t="s">
        <v>25</v>
      </c>
      <c r="Y1018" s="6" t="s">
        <v>24</v>
      </c>
      <c r="Z1018" s="69" t="s">
        <v>25</v>
      </c>
      <c r="AA1018" s="6" t="s">
        <v>24</v>
      </c>
      <c r="AB1018" s="69" t="s">
        <v>26</v>
      </c>
      <c r="AC1018" s="6" t="s">
        <v>24</v>
      </c>
      <c r="AD1018" s="69" t="s">
        <v>26</v>
      </c>
      <c r="AE1018" s="6" t="s">
        <v>24</v>
      </c>
      <c r="AF1018" s="70" t="s">
        <v>26</v>
      </c>
      <c r="AG1018" s="436"/>
      <c r="AH1018" s="433"/>
      <c r="AI1018" s="465"/>
      <c r="AJ1018" s="440"/>
    </row>
    <row r="1019" spans="2:36" ht="99" customHeight="1" thickBot="1">
      <c r="B1019" s="7" t="s">
        <v>149</v>
      </c>
      <c r="C1019" s="441" t="s">
        <v>212</v>
      </c>
      <c r="D1019" s="442"/>
      <c r="E1019" s="442"/>
      <c r="F1019" s="442"/>
      <c r="G1019" s="442"/>
      <c r="H1019" s="443"/>
      <c r="I1019" s="74" t="s">
        <v>213</v>
      </c>
      <c r="J1019" s="99">
        <v>0.5</v>
      </c>
      <c r="K1019" s="97">
        <v>1</v>
      </c>
      <c r="L1019" s="97">
        <v>0.88</v>
      </c>
      <c r="M1019" s="8"/>
      <c r="N1019" s="75"/>
      <c r="O1019" s="9"/>
      <c r="P1019" s="10">
        <v>0</v>
      </c>
      <c r="Q1019" s="10">
        <f>+Q1022+Q1027</f>
        <v>21219</v>
      </c>
      <c r="R1019" s="10">
        <f>+R1027</f>
        <v>0</v>
      </c>
      <c r="S1019" s="10">
        <v>0</v>
      </c>
      <c r="T1019" s="10">
        <f>+T1022</f>
        <v>0</v>
      </c>
      <c r="U1019" s="10">
        <f aca="true" t="shared" si="21" ref="U1019:Z1019">U1021+U1026+U1032</f>
        <v>0</v>
      </c>
      <c r="V1019" s="10">
        <f t="shared" si="21"/>
        <v>0</v>
      </c>
      <c r="W1019" s="10">
        <f t="shared" si="21"/>
        <v>0</v>
      </c>
      <c r="X1019" s="10">
        <f t="shared" si="21"/>
        <v>0</v>
      </c>
      <c r="Y1019" s="10">
        <f t="shared" si="21"/>
        <v>0</v>
      </c>
      <c r="Z1019" s="10">
        <f t="shared" si="21"/>
        <v>0</v>
      </c>
      <c r="AA1019" s="10">
        <v>0</v>
      </c>
      <c r="AB1019" s="10">
        <f>AB1021+AB1026+AB1032</f>
        <v>0</v>
      </c>
      <c r="AC1019" s="10">
        <v>0</v>
      </c>
      <c r="AD1019" s="10">
        <f>AD1021+AD1026+AD1032</f>
        <v>0</v>
      </c>
      <c r="AE1019" s="10">
        <f>+AC1019+AA1019+Y1019+W1019+U1019+S1019+Q1019+O1019</f>
        <v>21219</v>
      </c>
      <c r="AF1019" s="11">
        <f>+AD1019+AB1019+Z1019+X1019+V1019+T1019+R1019+P1019</f>
        <v>0</v>
      </c>
      <c r="AG1019" s="13" t="s">
        <v>475</v>
      </c>
      <c r="AH1019" s="13"/>
      <c r="AI1019" s="13"/>
      <c r="AJ1019" s="14" t="s">
        <v>466</v>
      </c>
    </row>
    <row r="1020" spans="2:36" ht="15.75" thickBot="1">
      <c r="B1020" s="444"/>
      <c r="C1020" s="445"/>
      <c r="D1020" s="445"/>
      <c r="E1020" s="445"/>
      <c r="F1020" s="445"/>
      <c r="G1020" s="445"/>
      <c r="H1020" s="445"/>
      <c r="I1020" s="445"/>
      <c r="J1020" s="445"/>
      <c r="K1020" s="445"/>
      <c r="L1020" s="445"/>
      <c r="M1020" s="445"/>
      <c r="N1020" s="445"/>
      <c r="O1020" s="445"/>
      <c r="P1020" s="445"/>
      <c r="Q1020" s="445"/>
      <c r="R1020" s="445"/>
      <c r="S1020" s="445"/>
      <c r="T1020" s="445"/>
      <c r="U1020" s="445"/>
      <c r="V1020" s="445"/>
      <c r="W1020" s="445"/>
      <c r="X1020" s="445"/>
      <c r="Y1020" s="445"/>
      <c r="Z1020" s="445"/>
      <c r="AA1020" s="445"/>
      <c r="AB1020" s="445"/>
      <c r="AC1020" s="445"/>
      <c r="AD1020" s="445"/>
      <c r="AE1020" s="445"/>
      <c r="AF1020" s="445"/>
      <c r="AG1020" s="445"/>
      <c r="AH1020" s="445"/>
      <c r="AI1020" s="445"/>
      <c r="AJ1020" s="446"/>
    </row>
    <row r="1021" spans="2:36" ht="34.5" thickBot="1">
      <c r="B1021" s="15" t="s">
        <v>13</v>
      </c>
      <c r="C1021" s="16" t="s">
        <v>31</v>
      </c>
      <c r="D1021" s="16" t="s">
        <v>14</v>
      </c>
      <c r="E1021" s="16" t="s">
        <v>27</v>
      </c>
      <c r="F1021" s="17" t="s">
        <v>28</v>
      </c>
      <c r="G1021" s="17" t="s">
        <v>29</v>
      </c>
      <c r="H1021" s="76" t="s">
        <v>15</v>
      </c>
      <c r="I1021" s="85" t="s">
        <v>32</v>
      </c>
      <c r="J1021" s="121"/>
      <c r="K1021" s="121"/>
      <c r="L1021" s="121"/>
      <c r="M1021" s="43"/>
      <c r="N1021" s="44"/>
      <c r="O1021" s="127"/>
      <c r="P1021" s="128"/>
      <c r="Q1021" s="129"/>
      <c r="R1021" s="128"/>
      <c r="S1021" s="129"/>
      <c r="T1021" s="128"/>
      <c r="U1021" s="129"/>
      <c r="V1021" s="128"/>
      <c r="W1021" s="129"/>
      <c r="X1021" s="128"/>
      <c r="Y1021" s="129"/>
      <c r="Z1021" s="128"/>
      <c r="AA1021" s="129"/>
      <c r="AB1021" s="128"/>
      <c r="AC1021" s="129"/>
      <c r="AD1021" s="128"/>
      <c r="AE1021" s="130"/>
      <c r="AF1021" s="131"/>
      <c r="AG1021" s="190"/>
      <c r="AH1021" s="24"/>
      <c r="AI1021" s="24"/>
      <c r="AJ1021" s="25"/>
    </row>
    <row r="1022" spans="2:36" ht="46.5" customHeight="1">
      <c r="B1022" s="312" t="s">
        <v>216</v>
      </c>
      <c r="C1022" s="689">
        <v>2012250010072</v>
      </c>
      <c r="D1022" s="318"/>
      <c r="E1022" s="318" t="s">
        <v>520</v>
      </c>
      <c r="F1022" s="333"/>
      <c r="G1022" s="343"/>
      <c r="H1022" s="319" t="s">
        <v>214</v>
      </c>
      <c r="I1022" s="322" t="s">
        <v>188</v>
      </c>
      <c r="J1022" s="429">
        <v>1</v>
      </c>
      <c r="K1022" s="371">
        <v>1</v>
      </c>
      <c r="L1022" s="371">
        <v>1</v>
      </c>
      <c r="M1022" s="371"/>
      <c r="N1022" s="420"/>
      <c r="O1022" s="298">
        <v>5000</v>
      </c>
      <c r="P1022" s="362"/>
      <c r="Q1022" s="298">
        <v>15914</v>
      </c>
      <c r="R1022" s="918"/>
      <c r="S1022" s="358">
        <v>0</v>
      </c>
      <c r="T1022" s="298"/>
      <c r="U1022" s="358">
        <v>0</v>
      </c>
      <c r="V1022" s="358"/>
      <c r="W1022" s="358">
        <v>0</v>
      </c>
      <c r="X1022" s="358"/>
      <c r="Y1022" s="358">
        <v>0</v>
      </c>
      <c r="Z1022" s="358"/>
      <c r="AA1022" s="358">
        <v>0</v>
      </c>
      <c r="AB1022" s="358"/>
      <c r="AC1022" s="358">
        <v>0</v>
      </c>
      <c r="AD1022" s="358"/>
      <c r="AE1022" s="298">
        <f>+O1022+Q1022</f>
        <v>20914</v>
      </c>
      <c r="AF1022" s="298"/>
      <c r="AG1022" s="403" t="s">
        <v>117</v>
      </c>
      <c r="AH1022" s="404" t="s">
        <v>576</v>
      </c>
      <c r="AI1022" s="404"/>
      <c r="AJ1022" s="493" t="s">
        <v>511</v>
      </c>
    </row>
    <row r="1023" spans="2:36" ht="47.25" customHeight="1">
      <c r="B1023" s="313"/>
      <c r="C1023" s="690"/>
      <c r="D1023" s="280"/>
      <c r="E1023" s="280"/>
      <c r="F1023" s="334"/>
      <c r="G1023" s="286"/>
      <c r="H1023" s="320"/>
      <c r="I1023" s="323"/>
      <c r="J1023" s="430"/>
      <c r="K1023" s="331"/>
      <c r="L1023" s="331"/>
      <c r="M1023" s="331"/>
      <c r="N1023" s="421"/>
      <c r="O1023" s="299"/>
      <c r="P1023" s="363"/>
      <c r="Q1023" s="299"/>
      <c r="R1023" s="919"/>
      <c r="S1023" s="348"/>
      <c r="T1023" s="299"/>
      <c r="U1023" s="348"/>
      <c r="V1023" s="348"/>
      <c r="W1023" s="348"/>
      <c r="X1023" s="348"/>
      <c r="Y1023" s="348"/>
      <c r="Z1023" s="348"/>
      <c r="AA1023" s="348"/>
      <c r="AB1023" s="348"/>
      <c r="AC1023" s="348"/>
      <c r="AD1023" s="348"/>
      <c r="AE1023" s="299"/>
      <c r="AF1023" s="299"/>
      <c r="AG1023" s="385"/>
      <c r="AH1023" s="307"/>
      <c r="AI1023" s="307"/>
      <c r="AJ1023" s="494"/>
    </row>
    <row r="1024" spans="2:36" ht="33" customHeight="1" thickBot="1">
      <c r="B1024" s="314"/>
      <c r="C1024" s="691"/>
      <c r="D1024" s="281"/>
      <c r="E1024" s="281"/>
      <c r="F1024" s="335"/>
      <c r="G1024" s="287"/>
      <c r="H1024" s="321"/>
      <c r="I1024" s="324"/>
      <c r="J1024" s="431"/>
      <c r="K1024" s="332"/>
      <c r="L1024" s="332"/>
      <c r="M1024" s="332"/>
      <c r="N1024" s="422"/>
      <c r="O1024" s="300"/>
      <c r="P1024" s="364"/>
      <c r="Q1024" s="300"/>
      <c r="R1024" s="920"/>
      <c r="S1024" s="349"/>
      <c r="T1024" s="300"/>
      <c r="U1024" s="349"/>
      <c r="V1024" s="349"/>
      <c r="W1024" s="349"/>
      <c r="X1024" s="349"/>
      <c r="Y1024" s="349"/>
      <c r="Z1024" s="349"/>
      <c r="AA1024" s="349"/>
      <c r="AB1024" s="349"/>
      <c r="AC1024" s="349"/>
      <c r="AD1024" s="349"/>
      <c r="AE1024" s="300"/>
      <c r="AF1024" s="300"/>
      <c r="AG1024" s="386"/>
      <c r="AH1024" s="308"/>
      <c r="AI1024" s="308"/>
      <c r="AJ1024" s="495"/>
    </row>
    <row r="1025" spans="2:36" ht="15.75" thickBot="1">
      <c r="B1025" s="414"/>
      <c r="C1025" s="415"/>
      <c r="D1025" s="415"/>
      <c r="E1025" s="415"/>
      <c r="F1025" s="415"/>
      <c r="G1025" s="415"/>
      <c r="H1025" s="415"/>
      <c r="I1025" s="415"/>
      <c r="J1025" s="415"/>
      <c r="K1025" s="415"/>
      <c r="L1025" s="415"/>
      <c r="M1025" s="415"/>
      <c r="N1025" s="415"/>
      <c r="O1025" s="415"/>
      <c r="P1025" s="415"/>
      <c r="Q1025" s="415"/>
      <c r="R1025" s="415"/>
      <c r="S1025" s="415"/>
      <c r="T1025" s="415"/>
      <c r="U1025" s="415"/>
      <c r="V1025" s="415"/>
      <c r="W1025" s="415"/>
      <c r="X1025" s="415"/>
      <c r="Y1025" s="415"/>
      <c r="Z1025" s="415"/>
      <c r="AA1025" s="415"/>
      <c r="AB1025" s="415"/>
      <c r="AC1025" s="415"/>
      <c r="AD1025" s="415"/>
      <c r="AE1025" s="415"/>
      <c r="AF1025" s="415"/>
      <c r="AG1025" s="415"/>
      <c r="AH1025" s="415"/>
      <c r="AI1025" s="415"/>
      <c r="AJ1025" s="416"/>
    </row>
    <row r="1026" spans="2:36" ht="34.5" thickBot="1">
      <c r="B1026" s="132" t="s">
        <v>13</v>
      </c>
      <c r="C1026" s="133" t="s">
        <v>31</v>
      </c>
      <c r="D1026" s="133" t="s">
        <v>14</v>
      </c>
      <c r="E1026" s="133" t="s">
        <v>30</v>
      </c>
      <c r="F1026" s="134" t="s">
        <v>28</v>
      </c>
      <c r="G1026" s="134" t="s">
        <v>29</v>
      </c>
      <c r="H1026" s="135" t="s">
        <v>16</v>
      </c>
      <c r="I1026" s="77" t="s">
        <v>32</v>
      </c>
      <c r="J1026" s="136"/>
      <c r="K1026" s="136"/>
      <c r="L1026" s="136"/>
      <c r="M1026" s="78"/>
      <c r="N1026" s="79"/>
      <c r="O1026" s="19"/>
      <c r="P1026" s="20"/>
      <c r="Q1026" s="21"/>
      <c r="R1026" s="20"/>
      <c r="S1026" s="21"/>
      <c r="T1026" s="20"/>
      <c r="U1026" s="21"/>
      <c r="V1026" s="20"/>
      <c r="W1026" s="21"/>
      <c r="X1026" s="20"/>
      <c r="Y1026" s="21"/>
      <c r="Z1026" s="20"/>
      <c r="AA1026" s="21"/>
      <c r="AB1026" s="20"/>
      <c r="AC1026" s="21"/>
      <c r="AD1026" s="20"/>
      <c r="AE1026" s="21"/>
      <c r="AF1026" s="165"/>
      <c r="AG1026" s="142"/>
      <c r="AH1026" s="111"/>
      <c r="AI1026" s="111"/>
      <c r="AJ1026" s="112"/>
    </row>
    <row r="1027" spans="2:36" ht="24.75" customHeight="1">
      <c r="B1027" s="685" t="s">
        <v>218</v>
      </c>
      <c r="C1027" s="316">
        <v>2012250010073</v>
      </c>
      <c r="D1027" s="280"/>
      <c r="E1027" s="280" t="s">
        <v>520</v>
      </c>
      <c r="F1027" s="284"/>
      <c r="G1027" s="286"/>
      <c r="H1027" s="288" t="s">
        <v>217</v>
      </c>
      <c r="I1027" s="288" t="s">
        <v>188</v>
      </c>
      <c r="J1027" s="292">
        <v>1</v>
      </c>
      <c r="K1027" s="292">
        <v>1</v>
      </c>
      <c r="L1027" s="292">
        <v>1</v>
      </c>
      <c r="M1027" s="292"/>
      <c r="N1027" s="698"/>
      <c r="O1027" s="505">
        <v>0</v>
      </c>
      <c r="P1027" s="298"/>
      <c r="Q1027" s="298">
        <v>5305</v>
      </c>
      <c r="R1027" s="298"/>
      <c r="S1027" s="298">
        <v>0</v>
      </c>
      <c r="T1027" s="298"/>
      <c r="U1027" s="298">
        <v>0</v>
      </c>
      <c r="V1027" s="298"/>
      <c r="W1027" s="298">
        <v>0</v>
      </c>
      <c r="X1027" s="298"/>
      <c r="Y1027" s="298">
        <v>0</v>
      </c>
      <c r="Z1027" s="298"/>
      <c r="AA1027" s="298">
        <v>0</v>
      </c>
      <c r="AB1027" s="298"/>
      <c r="AC1027" s="298">
        <v>0</v>
      </c>
      <c r="AD1027" s="298"/>
      <c r="AE1027" s="298">
        <f>+Q1027</f>
        <v>5305</v>
      </c>
      <c r="AF1027" s="301"/>
      <c r="AG1027" s="304" t="s">
        <v>512</v>
      </c>
      <c r="AH1027" s="696"/>
      <c r="AI1027" s="701"/>
      <c r="AJ1027" s="421" t="s">
        <v>466</v>
      </c>
    </row>
    <row r="1028" spans="2:36" ht="35.25" customHeight="1">
      <c r="B1028" s="313"/>
      <c r="C1028" s="316"/>
      <c r="D1028" s="280"/>
      <c r="E1028" s="280"/>
      <c r="F1028" s="284"/>
      <c r="G1028" s="286"/>
      <c r="H1028" s="323"/>
      <c r="I1028" s="323"/>
      <c r="J1028" s="692"/>
      <c r="K1028" s="694"/>
      <c r="L1028" s="694"/>
      <c r="M1028" s="694"/>
      <c r="N1028" s="699"/>
      <c r="O1028" s="506"/>
      <c r="P1028" s="299"/>
      <c r="Q1028" s="299"/>
      <c r="R1028" s="299"/>
      <c r="S1028" s="299"/>
      <c r="T1028" s="299"/>
      <c r="U1028" s="299"/>
      <c r="V1028" s="299"/>
      <c r="W1028" s="299"/>
      <c r="X1028" s="299"/>
      <c r="Y1028" s="299"/>
      <c r="Z1028" s="299"/>
      <c r="AA1028" s="299"/>
      <c r="AB1028" s="299"/>
      <c r="AC1028" s="299"/>
      <c r="AD1028" s="299"/>
      <c r="AE1028" s="299"/>
      <c r="AF1028" s="302"/>
      <c r="AG1028" s="304"/>
      <c r="AH1028" s="696"/>
      <c r="AI1028" s="701"/>
      <c r="AJ1028" s="421"/>
    </row>
    <row r="1029" spans="2:36" ht="39" customHeight="1">
      <c r="B1029" s="313"/>
      <c r="C1029" s="316"/>
      <c r="D1029" s="280"/>
      <c r="E1029" s="280"/>
      <c r="F1029" s="284"/>
      <c r="G1029" s="286"/>
      <c r="H1029" s="323"/>
      <c r="I1029" s="323"/>
      <c r="J1029" s="692"/>
      <c r="K1029" s="694"/>
      <c r="L1029" s="694"/>
      <c r="M1029" s="694"/>
      <c r="N1029" s="699"/>
      <c r="O1029" s="506"/>
      <c r="P1029" s="299"/>
      <c r="Q1029" s="299"/>
      <c r="R1029" s="299"/>
      <c r="S1029" s="299"/>
      <c r="T1029" s="299"/>
      <c r="U1029" s="299"/>
      <c r="V1029" s="299"/>
      <c r="W1029" s="299"/>
      <c r="X1029" s="299"/>
      <c r="Y1029" s="299"/>
      <c r="Z1029" s="299"/>
      <c r="AA1029" s="299"/>
      <c r="AB1029" s="299"/>
      <c r="AC1029" s="299"/>
      <c r="AD1029" s="299"/>
      <c r="AE1029" s="299"/>
      <c r="AF1029" s="302"/>
      <c r="AG1029" s="304"/>
      <c r="AH1029" s="696"/>
      <c r="AI1029" s="701"/>
      <c r="AJ1029" s="421"/>
    </row>
    <row r="1030" spans="2:36" ht="27.75" customHeight="1" thickBot="1">
      <c r="B1030" s="314"/>
      <c r="C1030" s="317"/>
      <c r="D1030" s="281"/>
      <c r="E1030" s="281"/>
      <c r="F1030" s="285"/>
      <c r="G1030" s="287"/>
      <c r="H1030" s="324"/>
      <c r="I1030" s="324"/>
      <c r="J1030" s="693"/>
      <c r="K1030" s="695"/>
      <c r="L1030" s="695"/>
      <c r="M1030" s="695"/>
      <c r="N1030" s="700"/>
      <c r="O1030" s="507"/>
      <c r="P1030" s="300"/>
      <c r="Q1030" s="300"/>
      <c r="R1030" s="300"/>
      <c r="S1030" s="300"/>
      <c r="T1030" s="300"/>
      <c r="U1030" s="300"/>
      <c r="V1030" s="300"/>
      <c r="W1030" s="300"/>
      <c r="X1030" s="300"/>
      <c r="Y1030" s="300"/>
      <c r="Z1030" s="300"/>
      <c r="AA1030" s="300"/>
      <c r="AB1030" s="300"/>
      <c r="AC1030" s="300"/>
      <c r="AD1030" s="300"/>
      <c r="AE1030" s="300"/>
      <c r="AF1030" s="303"/>
      <c r="AG1030" s="305"/>
      <c r="AH1030" s="697"/>
      <c r="AI1030" s="702"/>
      <c r="AJ1030" s="422"/>
    </row>
    <row r="1031" spans="2:36" ht="15.75" thickBot="1">
      <c r="B1031" s="414"/>
      <c r="C1031" s="415"/>
      <c r="D1031" s="415"/>
      <c r="E1031" s="415"/>
      <c r="F1031" s="415"/>
      <c r="G1031" s="415"/>
      <c r="H1031" s="415"/>
      <c r="I1031" s="415"/>
      <c r="J1031" s="415"/>
      <c r="K1031" s="415"/>
      <c r="L1031" s="415"/>
      <c r="M1031" s="415"/>
      <c r="N1031" s="415"/>
      <c r="O1031" s="415"/>
      <c r="P1031" s="415"/>
      <c r="Q1031" s="415"/>
      <c r="R1031" s="415"/>
      <c r="S1031" s="415"/>
      <c r="T1031" s="415"/>
      <c r="U1031" s="415"/>
      <c r="V1031" s="415"/>
      <c r="W1031" s="415"/>
      <c r="X1031" s="415"/>
      <c r="Y1031" s="415"/>
      <c r="Z1031" s="415"/>
      <c r="AA1031" s="415"/>
      <c r="AB1031" s="415"/>
      <c r="AC1031" s="415"/>
      <c r="AD1031" s="415"/>
      <c r="AE1031" s="415"/>
      <c r="AF1031" s="415"/>
      <c r="AG1031" s="415"/>
      <c r="AH1031" s="415"/>
      <c r="AI1031" s="415"/>
      <c r="AJ1031" s="416"/>
    </row>
    <row r="1032" spans="2:36" ht="34.5" thickBot="1">
      <c r="B1032" s="15" t="s">
        <v>13</v>
      </c>
      <c r="C1032" s="16" t="s">
        <v>31</v>
      </c>
      <c r="D1032" s="16" t="s">
        <v>14</v>
      </c>
      <c r="E1032" s="16" t="s">
        <v>30</v>
      </c>
      <c r="F1032" s="17" t="s">
        <v>28</v>
      </c>
      <c r="G1032" s="17" t="s">
        <v>29</v>
      </c>
      <c r="H1032" s="76" t="s">
        <v>17</v>
      </c>
      <c r="I1032" s="85" t="s">
        <v>32</v>
      </c>
      <c r="J1032" s="18"/>
      <c r="K1032" s="52"/>
      <c r="L1032" s="42"/>
      <c r="M1032" s="43"/>
      <c r="N1032" s="44"/>
      <c r="O1032" s="127"/>
      <c r="P1032" s="128"/>
      <c r="Q1032" s="129"/>
      <c r="R1032" s="128"/>
      <c r="S1032" s="129"/>
      <c r="T1032" s="128"/>
      <c r="U1032" s="129"/>
      <c r="V1032" s="128"/>
      <c r="W1032" s="129"/>
      <c r="X1032" s="128"/>
      <c r="Y1032" s="129"/>
      <c r="Z1032" s="128"/>
      <c r="AA1032" s="129"/>
      <c r="AB1032" s="128"/>
      <c r="AC1032" s="129"/>
      <c r="AD1032" s="128"/>
      <c r="AE1032" s="129"/>
      <c r="AF1032" s="131"/>
      <c r="AG1032" s="142"/>
      <c r="AH1032" s="111"/>
      <c r="AI1032" s="111"/>
      <c r="AJ1032" s="112"/>
    </row>
    <row r="1033" spans="2:36" ht="15">
      <c r="B1033" s="312"/>
      <c r="C1033" s="580"/>
      <c r="D1033" s="542"/>
      <c r="E1033" s="318"/>
      <c r="F1033" s="342"/>
      <c r="G1033" s="318"/>
      <c r="H1033" s="550"/>
      <c r="I1033" s="553"/>
      <c r="J1033" s="556"/>
      <c r="K1033" s="546"/>
      <c r="L1033" s="546"/>
      <c r="M1033" s="547"/>
      <c r="N1033" s="562"/>
      <c r="O1033" s="409"/>
      <c r="P1033" s="309"/>
      <c r="Q1033" s="362"/>
      <c r="R1033" s="309"/>
      <c r="S1033" s="309"/>
      <c r="T1033" s="309"/>
      <c r="U1033" s="309"/>
      <c r="V1033" s="309"/>
      <c r="W1033" s="309"/>
      <c r="X1033" s="309"/>
      <c r="Y1033" s="309"/>
      <c r="Z1033" s="309"/>
      <c r="AA1033" s="309"/>
      <c r="AB1033" s="309"/>
      <c r="AC1033" s="309"/>
      <c r="AD1033" s="309"/>
      <c r="AE1033" s="298"/>
      <c r="AF1033" s="298"/>
      <c r="AG1033" s="403"/>
      <c r="AH1033" s="405"/>
      <c r="AI1033" s="405"/>
      <c r="AJ1033" s="665"/>
    </row>
    <row r="1034" spans="2:36" ht="15">
      <c r="B1034" s="313"/>
      <c r="C1034" s="412"/>
      <c r="D1034" s="395"/>
      <c r="E1034" s="280"/>
      <c r="F1034" s="284"/>
      <c r="G1034" s="280"/>
      <c r="H1034" s="551"/>
      <c r="I1034" s="554"/>
      <c r="J1034" s="398"/>
      <c r="K1034" s="401"/>
      <c r="L1034" s="401"/>
      <c r="M1034" s="548"/>
      <c r="N1034" s="563"/>
      <c r="O1034" s="393"/>
      <c r="P1034" s="310"/>
      <c r="Q1034" s="363"/>
      <c r="R1034" s="310"/>
      <c r="S1034" s="310"/>
      <c r="T1034" s="310"/>
      <c r="U1034" s="310"/>
      <c r="V1034" s="310"/>
      <c r="W1034" s="310"/>
      <c r="X1034" s="310"/>
      <c r="Y1034" s="310"/>
      <c r="Z1034" s="310"/>
      <c r="AA1034" s="310"/>
      <c r="AB1034" s="310"/>
      <c r="AC1034" s="310"/>
      <c r="AD1034" s="310"/>
      <c r="AE1034" s="668"/>
      <c r="AF1034" s="668"/>
      <c r="AG1034" s="385"/>
      <c r="AH1034" s="388"/>
      <c r="AI1034" s="388"/>
      <c r="AJ1034" s="666"/>
    </row>
    <row r="1035" spans="2:36" ht="15.75" thickBot="1">
      <c r="B1035" s="314"/>
      <c r="C1035" s="413"/>
      <c r="D1035" s="396"/>
      <c r="E1035" s="281"/>
      <c r="F1035" s="285"/>
      <c r="G1035" s="281"/>
      <c r="H1035" s="552"/>
      <c r="I1035" s="555"/>
      <c r="J1035" s="399"/>
      <c r="K1035" s="402"/>
      <c r="L1035" s="402"/>
      <c r="M1035" s="549"/>
      <c r="N1035" s="564"/>
      <c r="O1035" s="394"/>
      <c r="P1035" s="311"/>
      <c r="Q1035" s="364"/>
      <c r="R1035" s="311"/>
      <c r="S1035" s="311"/>
      <c r="T1035" s="311"/>
      <c r="U1035" s="311"/>
      <c r="V1035" s="311"/>
      <c r="W1035" s="311"/>
      <c r="X1035" s="311"/>
      <c r="Y1035" s="311"/>
      <c r="Z1035" s="311"/>
      <c r="AA1035" s="311"/>
      <c r="AB1035" s="311"/>
      <c r="AC1035" s="311"/>
      <c r="AD1035" s="311"/>
      <c r="AE1035" s="669"/>
      <c r="AF1035" s="669"/>
      <c r="AG1035" s="386"/>
      <c r="AH1035" s="389"/>
      <c r="AI1035" s="389"/>
      <c r="AJ1035" s="667"/>
    </row>
    <row r="1036" ht="15"/>
    <row r="1037" ht="15"/>
    <row r="1038" ht="15"/>
    <row r="1039" ht="15"/>
    <row r="1040" ht="15"/>
    <row r="1041" ht="15"/>
    <row r="1042" ht="15"/>
    <row r="1043" ht="15"/>
    <row r="1044" ht="15"/>
    <row r="1045" ht="15"/>
    <row r="1046" ht="15"/>
    <row r="1047" ht="15"/>
    <row r="1048" spans="2:33" s="141" customFormat="1" ht="15">
      <c r="B1048" s="63"/>
      <c r="C1048" s="63"/>
      <c r="H1048" s="64"/>
      <c r="I1048" s="64"/>
      <c r="J1048" s="64"/>
      <c r="AG1048" s="65"/>
    </row>
    <row r="1049" spans="2:33" s="141" customFormat="1" ht="15">
      <c r="B1049" s="63"/>
      <c r="C1049" s="63"/>
      <c r="H1049" s="64"/>
      <c r="I1049" s="64"/>
      <c r="J1049" s="64"/>
      <c r="AG1049" s="65"/>
    </row>
    <row r="1050" spans="2:33" s="141" customFormat="1" ht="15">
      <c r="B1050" s="63"/>
      <c r="C1050" s="63"/>
      <c r="H1050" s="64"/>
      <c r="I1050" s="64"/>
      <c r="J1050" s="64"/>
      <c r="AG1050" s="65"/>
    </row>
    <row r="1051" ht="15"/>
    <row r="1052" ht="15"/>
    <row r="1053" ht="15.75" thickBot="1"/>
    <row r="1054" spans="2:36" ht="15">
      <c r="B1054" s="352" t="s">
        <v>37</v>
      </c>
      <c r="C1054" s="353"/>
      <c r="D1054" s="353"/>
      <c r="E1054" s="353"/>
      <c r="F1054" s="353"/>
      <c r="G1054" s="353"/>
      <c r="H1054" s="353"/>
      <c r="I1054" s="353"/>
      <c r="J1054" s="353"/>
      <c r="K1054" s="353"/>
      <c r="L1054" s="353"/>
      <c r="M1054" s="353"/>
      <c r="N1054" s="353"/>
      <c r="O1054" s="353"/>
      <c r="P1054" s="353"/>
      <c r="Q1054" s="353"/>
      <c r="R1054" s="353"/>
      <c r="S1054" s="353"/>
      <c r="T1054" s="353"/>
      <c r="U1054" s="353"/>
      <c r="V1054" s="353"/>
      <c r="W1054" s="353"/>
      <c r="X1054" s="353"/>
      <c r="Y1054" s="353"/>
      <c r="Z1054" s="353"/>
      <c r="AA1054" s="353"/>
      <c r="AB1054" s="353"/>
      <c r="AC1054" s="353"/>
      <c r="AD1054" s="353"/>
      <c r="AE1054" s="353"/>
      <c r="AF1054" s="353"/>
      <c r="AG1054" s="353"/>
      <c r="AH1054" s="353"/>
      <c r="AI1054" s="353"/>
      <c r="AJ1054" s="354"/>
    </row>
    <row r="1055" spans="2:36" ht="15.75" thickBot="1">
      <c r="B1055" s="355" t="s">
        <v>636</v>
      </c>
      <c r="C1055" s="356"/>
      <c r="D1055" s="356"/>
      <c r="E1055" s="356"/>
      <c r="F1055" s="356"/>
      <c r="G1055" s="356"/>
      <c r="H1055" s="356"/>
      <c r="I1055" s="356"/>
      <c r="J1055" s="356"/>
      <c r="K1055" s="356"/>
      <c r="L1055" s="356"/>
      <c r="M1055" s="356"/>
      <c r="N1055" s="356"/>
      <c r="O1055" s="356"/>
      <c r="P1055" s="356"/>
      <c r="Q1055" s="356"/>
      <c r="R1055" s="356"/>
      <c r="S1055" s="356"/>
      <c r="T1055" s="356"/>
      <c r="U1055" s="356"/>
      <c r="V1055" s="356"/>
      <c r="W1055" s="356"/>
      <c r="X1055" s="356"/>
      <c r="Y1055" s="356"/>
      <c r="Z1055" s="356"/>
      <c r="AA1055" s="356"/>
      <c r="AB1055" s="356"/>
      <c r="AC1055" s="356"/>
      <c r="AD1055" s="356"/>
      <c r="AE1055" s="356"/>
      <c r="AF1055" s="356"/>
      <c r="AG1055" s="356"/>
      <c r="AH1055" s="356"/>
      <c r="AI1055" s="356"/>
      <c r="AJ1055" s="357"/>
    </row>
    <row r="1056" spans="2:36" ht="15">
      <c r="B1056" s="527" t="s">
        <v>38</v>
      </c>
      <c r="C1056" s="528"/>
      <c r="D1056" s="528"/>
      <c r="E1056" s="528"/>
      <c r="F1056" s="528"/>
      <c r="G1056" s="528"/>
      <c r="H1056" s="529"/>
      <c r="I1056" s="520" t="s">
        <v>183</v>
      </c>
      <c r="J1056" s="521"/>
      <c r="K1056" s="521"/>
      <c r="L1056" s="521"/>
      <c r="M1056" s="521"/>
      <c r="N1056" s="521"/>
      <c r="O1056" s="521"/>
      <c r="P1056" s="521"/>
      <c r="Q1056" s="521"/>
      <c r="R1056" s="521"/>
      <c r="S1056" s="521"/>
      <c r="T1056" s="522"/>
      <c r="U1056" s="520" t="s">
        <v>18</v>
      </c>
      <c r="V1056" s="523"/>
      <c r="W1056" s="523"/>
      <c r="X1056" s="523"/>
      <c r="Y1056" s="523"/>
      <c r="Z1056" s="523"/>
      <c r="AA1056" s="523"/>
      <c r="AB1056" s="523"/>
      <c r="AC1056" s="523"/>
      <c r="AD1056" s="523"/>
      <c r="AE1056" s="523"/>
      <c r="AF1056" s="523"/>
      <c r="AG1056" s="523"/>
      <c r="AH1056" s="523"/>
      <c r="AI1056" s="523"/>
      <c r="AJ1056" s="524"/>
    </row>
    <row r="1057" spans="2:36" ht="40.5" customHeight="1" thickBot="1">
      <c r="B1057" s="497" t="s">
        <v>199</v>
      </c>
      <c r="C1057" s="498"/>
      <c r="D1057" s="499"/>
      <c r="E1057" s="4"/>
      <c r="F1057" s="500" t="s">
        <v>198</v>
      </c>
      <c r="G1057" s="500"/>
      <c r="H1057" s="500"/>
      <c r="I1057" s="500"/>
      <c r="J1057" s="500"/>
      <c r="K1057" s="500"/>
      <c r="L1057" s="500"/>
      <c r="M1057" s="500"/>
      <c r="N1057" s="501"/>
      <c r="O1057" s="502" t="s">
        <v>0</v>
      </c>
      <c r="P1057" s="503"/>
      <c r="Q1057" s="503"/>
      <c r="R1057" s="503"/>
      <c r="S1057" s="503"/>
      <c r="T1057" s="503"/>
      <c r="U1057" s="503"/>
      <c r="V1057" s="503"/>
      <c r="W1057" s="503"/>
      <c r="X1057" s="503"/>
      <c r="Y1057" s="503"/>
      <c r="Z1057" s="503"/>
      <c r="AA1057" s="503"/>
      <c r="AB1057" s="503"/>
      <c r="AC1057" s="503"/>
      <c r="AD1057" s="503"/>
      <c r="AE1057" s="503"/>
      <c r="AF1057" s="504"/>
      <c r="AG1057" s="530" t="s">
        <v>1</v>
      </c>
      <c r="AH1057" s="531"/>
      <c r="AI1057" s="531"/>
      <c r="AJ1057" s="532"/>
    </row>
    <row r="1058" spans="2:36" ht="33.75" customHeight="1">
      <c r="B1058" s="454" t="s">
        <v>19</v>
      </c>
      <c r="C1058" s="456" t="s">
        <v>2</v>
      </c>
      <c r="D1058" s="457"/>
      <c r="E1058" s="457"/>
      <c r="F1058" s="457"/>
      <c r="G1058" s="457"/>
      <c r="H1058" s="457"/>
      <c r="I1058" s="460" t="s">
        <v>3</v>
      </c>
      <c r="J1058" s="462" t="s">
        <v>20</v>
      </c>
      <c r="K1058" s="462" t="s">
        <v>4</v>
      </c>
      <c r="L1058" s="469" t="s">
        <v>638</v>
      </c>
      <c r="M1058" s="437" t="s">
        <v>21</v>
      </c>
      <c r="N1058" s="466" t="s">
        <v>22</v>
      </c>
      <c r="O1058" s="468" t="s">
        <v>33</v>
      </c>
      <c r="P1058" s="380"/>
      <c r="Q1058" s="379" t="s">
        <v>34</v>
      </c>
      <c r="R1058" s="380"/>
      <c r="S1058" s="379" t="s">
        <v>35</v>
      </c>
      <c r="T1058" s="380"/>
      <c r="U1058" s="379" t="s">
        <v>7</v>
      </c>
      <c r="V1058" s="380"/>
      <c r="W1058" s="379" t="s">
        <v>6</v>
      </c>
      <c r="X1058" s="380"/>
      <c r="Y1058" s="379" t="s">
        <v>36</v>
      </c>
      <c r="Z1058" s="380"/>
      <c r="AA1058" s="379" t="s">
        <v>5</v>
      </c>
      <c r="AB1058" s="380"/>
      <c r="AC1058" s="379" t="s">
        <v>8</v>
      </c>
      <c r="AD1058" s="380"/>
      <c r="AE1058" s="379" t="s">
        <v>9</v>
      </c>
      <c r="AF1058" s="434"/>
      <c r="AG1058" s="435" t="s">
        <v>10</v>
      </c>
      <c r="AH1058" s="432" t="s">
        <v>11</v>
      </c>
      <c r="AI1058" s="464" t="s">
        <v>12</v>
      </c>
      <c r="AJ1058" s="439" t="s">
        <v>23</v>
      </c>
    </row>
    <row r="1059" spans="2:36" ht="62.25" customHeight="1" thickBot="1">
      <c r="B1059" s="455"/>
      <c r="C1059" s="458"/>
      <c r="D1059" s="459"/>
      <c r="E1059" s="459"/>
      <c r="F1059" s="459"/>
      <c r="G1059" s="459"/>
      <c r="H1059" s="459"/>
      <c r="I1059" s="461"/>
      <c r="J1059" s="463" t="s">
        <v>20</v>
      </c>
      <c r="K1059" s="463"/>
      <c r="L1059" s="470"/>
      <c r="M1059" s="438"/>
      <c r="N1059" s="467"/>
      <c r="O1059" s="5" t="s">
        <v>24</v>
      </c>
      <c r="P1059" s="69" t="s">
        <v>25</v>
      </c>
      <c r="Q1059" s="6" t="s">
        <v>24</v>
      </c>
      <c r="R1059" s="69" t="s">
        <v>25</v>
      </c>
      <c r="S1059" s="6" t="s">
        <v>24</v>
      </c>
      <c r="T1059" s="69" t="s">
        <v>25</v>
      </c>
      <c r="U1059" s="6" t="s">
        <v>24</v>
      </c>
      <c r="V1059" s="69" t="s">
        <v>25</v>
      </c>
      <c r="W1059" s="6" t="s">
        <v>24</v>
      </c>
      <c r="X1059" s="69" t="s">
        <v>25</v>
      </c>
      <c r="Y1059" s="6" t="s">
        <v>24</v>
      </c>
      <c r="Z1059" s="69" t="s">
        <v>25</v>
      </c>
      <c r="AA1059" s="6" t="s">
        <v>24</v>
      </c>
      <c r="AB1059" s="69" t="s">
        <v>26</v>
      </c>
      <c r="AC1059" s="6" t="s">
        <v>24</v>
      </c>
      <c r="AD1059" s="69" t="s">
        <v>26</v>
      </c>
      <c r="AE1059" s="6" t="s">
        <v>24</v>
      </c>
      <c r="AF1059" s="70" t="s">
        <v>26</v>
      </c>
      <c r="AG1059" s="436"/>
      <c r="AH1059" s="433"/>
      <c r="AI1059" s="465"/>
      <c r="AJ1059" s="440"/>
    </row>
    <row r="1060" spans="2:36" ht="106.5" customHeight="1" thickBot="1">
      <c r="B1060" s="7" t="s">
        <v>186</v>
      </c>
      <c r="C1060" s="441" t="s">
        <v>219</v>
      </c>
      <c r="D1060" s="442"/>
      <c r="E1060" s="442"/>
      <c r="F1060" s="442"/>
      <c r="G1060" s="442"/>
      <c r="H1060" s="443"/>
      <c r="I1060" s="74" t="s">
        <v>220</v>
      </c>
      <c r="J1060" s="99">
        <v>0.1</v>
      </c>
      <c r="K1060" s="97">
        <v>0.2</v>
      </c>
      <c r="L1060" s="97">
        <v>0.18</v>
      </c>
      <c r="M1060" s="97"/>
      <c r="N1060" s="97"/>
      <c r="O1060" s="9">
        <f>+O1069</f>
        <v>0</v>
      </c>
      <c r="P1060" s="10">
        <v>0</v>
      </c>
      <c r="Q1060" s="10">
        <f>+Q1063</f>
        <v>18035</v>
      </c>
      <c r="R1060" s="10">
        <f>+R1063</f>
        <v>0</v>
      </c>
      <c r="S1060" s="10">
        <f>+S1063</f>
        <v>0</v>
      </c>
      <c r="T1060" s="10">
        <f aca="true" t="shared" si="22" ref="T1060:Z1060">T1062+T1068+T1074</f>
        <v>0</v>
      </c>
      <c r="U1060" s="10">
        <f t="shared" si="22"/>
        <v>0</v>
      </c>
      <c r="V1060" s="10">
        <f t="shared" si="22"/>
        <v>0</v>
      </c>
      <c r="W1060" s="10">
        <f t="shared" si="22"/>
        <v>0</v>
      </c>
      <c r="X1060" s="10">
        <f t="shared" si="22"/>
        <v>0</v>
      </c>
      <c r="Y1060" s="10">
        <f t="shared" si="22"/>
        <v>0</v>
      </c>
      <c r="Z1060" s="10">
        <f t="shared" si="22"/>
        <v>0</v>
      </c>
      <c r="AA1060" s="10">
        <v>0</v>
      </c>
      <c r="AB1060" s="10">
        <f>AB1062+AB1068+AB1074</f>
        <v>0</v>
      </c>
      <c r="AC1060" s="10">
        <v>0</v>
      </c>
      <c r="AD1060" s="10">
        <f>AD1062+AD1068+AD1074</f>
        <v>0</v>
      </c>
      <c r="AE1060" s="10">
        <f>+AC1060+AA1060+Y1060+W1060+U1060+S1060+Q1060+O1060</f>
        <v>18035</v>
      </c>
      <c r="AF1060" s="11">
        <f>+AD1060+AB1060+Z1060+X1060+V1060+T1060+R1060+P1060</f>
        <v>0</v>
      </c>
      <c r="AG1060" s="13" t="s">
        <v>476</v>
      </c>
      <c r="AH1060" s="13"/>
      <c r="AI1060" s="13"/>
      <c r="AJ1060" s="14" t="s">
        <v>468</v>
      </c>
    </row>
    <row r="1061" spans="2:36" ht="15.75" thickBot="1">
      <c r="B1061" s="444"/>
      <c r="C1061" s="445"/>
      <c r="D1061" s="445"/>
      <c r="E1061" s="445"/>
      <c r="F1061" s="445"/>
      <c r="G1061" s="445"/>
      <c r="H1061" s="445"/>
      <c r="I1061" s="445"/>
      <c r="J1061" s="445"/>
      <c r="K1061" s="445"/>
      <c r="L1061" s="445"/>
      <c r="M1061" s="445"/>
      <c r="N1061" s="445"/>
      <c r="O1061" s="445"/>
      <c r="P1061" s="445"/>
      <c r="Q1061" s="445"/>
      <c r="R1061" s="445"/>
      <c r="S1061" s="445"/>
      <c r="T1061" s="445"/>
      <c r="U1061" s="445"/>
      <c r="V1061" s="445"/>
      <c r="W1061" s="445"/>
      <c r="X1061" s="445"/>
      <c r="Y1061" s="445"/>
      <c r="Z1061" s="445"/>
      <c r="AA1061" s="445"/>
      <c r="AB1061" s="445"/>
      <c r="AC1061" s="445"/>
      <c r="AD1061" s="445"/>
      <c r="AE1061" s="445"/>
      <c r="AF1061" s="445"/>
      <c r="AG1061" s="445"/>
      <c r="AH1061" s="445"/>
      <c r="AI1061" s="445"/>
      <c r="AJ1061" s="446"/>
    </row>
    <row r="1062" spans="2:36" ht="34.5" thickBot="1">
      <c r="B1062" s="15" t="s">
        <v>13</v>
      </c>
      <c r="C1062" s="16" t="s">
        <v>31</v>
      </c>
      <c r="D1062" s="16" t="s">
        <v>14</v>
      </c>
      <c r="E1062" s="16" t="s">
        <v>27</v>
      </c>
      <c r="F1062" s="17" t="s">
        <v>28</v>
      </c>
      <c r="G1062" s="17" t="s">
        <v>29</v>
      </c>
      <c r="H1062" s="76" t="s">
        <v>15</v>
      </c>
      <c r="I1062" s="77" t="s">
        <v>32</v>
      </c>
      <c r="J1062" s="102"/>
      <c r="K1062" s="102"/>
      <c r="L1062" s="102"/>
      <c r="M1062" s="78"/>
      <c r="N1062" s="79"/>
      <c r="O1062" s="127"/>
      <c r="P1062" s="128"/>
      <c r="Q1062" s="129"/>
      <c r="R1062" s="128"/>
      <c r="S1062" s="129"/>
      <c r="T1062" s="128"/>
      <c r="U1062" s="129"/>
      <c r="V1062" s="128"/>
      <c r="W1062" s="129"/>
      <c r="X1062" s="128"/>
      <c r="Y1062" s="129"/>
      <c r="Z1062" s="128"/>
      <c r="AA1062" s="129"/>
      <c r="AB1062" s="128"/>
      <c r="AC1062" s="129"/>
      <c r="AD1062" s="128"/>
      <c r="AE1062" s="130"/>
      <c r="AF1062" s="131"/>
      <c r="AG1062" s="142"/>
      <c r="AH1062" s="111"/>
      <c r="AI1062" s="111"/>
      <c r="AJ1062" s="112"/>
    </row>
    <row r="1063" spans="2:36" ht="32.25" customHeight="1">
      <c r="B1063" s="670" t="s">
        <v>223</v>
      </c>
      <c r="C1063" s="686">
        <v>2012250010074</v>
      </c>
      <c r="D1063" s="624"/>
      <c r="E1063" s="318" t="s">
        <v>101</v>
      </c>
      <c r="F1063" s="632"/>
      <c r="G1063" s="632"/>
      <c r="H1063" s="319" t="s">
        <v>221</v>
      </c>
      <c r="I1063" s="322" t="s">
        <v>222</v>
      </c>
      <c r="J1063" s="331">
        <v>1</v>
      </c>
      <c r="K1063" s="331">
        <v>1</v>
      </c>
      <c r="L1063" s="331">
        <v>1</v>
      </c>
      <c r="M1063" s="331">
        <v>1</v>
      </c>
      <c r="N1063" s="331">
        <v>1</v>
      </c>
      <c r="O1063" s="362">
        <v>0</v>
      </c>
      <c r="P1063" s="362"/>
      <c r="Q1063" s="384">
        <v>18035</v>
      </c>
      <c r="R1063" s="384"/>
      <c r="S1063" s="384">
        <v>0</v>
      </c>
      <c r="T1063" s="358"/>
      <c r="U1063" s="358">
        <v>0</v>
      </c>
      <c r="V1063" s="358"/>
      <c r="W1063" s="358">
        <v>0</v>
      </c>
      <c r="X1063" s="358"/>
      <c r="Y1063" s="358">
        <v>0</v>
      </c>
      <c r="Z1063" s="358"/>
      <c r="AA1063" s="358">
        <v>0</v>
      </c>
      <c r="AB1063" s="358"/>
      <c r="AC1063" s="358">
        <v>0</v>
      </c>
      <c r="AD1063" s="358"/>
      <c r="AE1063" s="384">
        <f>+O1063+Q1063+S1063+U1063+W1063+Y1063+AA1063+AC1063</f>
        <v>18035</v>
      </c>
      <c r="AF1063" s="384"/>
      <c r="AG1063" s="385" t="s">
        <v>476</v>
      </c>
      <c r="AH1063" s="622" t="s">
        <v>622</v>
      </c>
      <c r="AI1063" s="306"/>
      <c r="AJ1063" s="277" t="s">
        <v>76</v>
      </c>
    </row>
    <row r="1064" spans="2:36" ht="45" customHeight="1">
      <c r="B1064" s="671"/>
      <c r="C1064" s="687"/>
      <c r="D1064" s="558"/>
      <c r="E1064" s="280"/>
      <c r="F1064" s="633"/>
      <c r="G1064" s="633"/>
      <c r="H1064" s="320"/>
      <c r="I1064" s="323"/>
      <c r="J1064" s="331"/>
      <c r="K1064" s="331"/>
      <c r="L1064" s="331"/>
      <c r="M1064" s="331"/>
      <c r="N1064" s="331"/>
      <c r="O1064" s="363"/>
      <c r="P1064" s="363"/>
      <c r="Q1064" s="299"/>
      <c r="R1064" s="299"/>
      <c r="S1064" s="299"/>
      <c r="T1064" s="348"/>
      <c r="U1064" s="348"/>
      <c r="V1064" s="348"/>
      <c r="W1064" s="348"/>
      <c r="X1064" s="348"/>
      <c r="Y1064" s="348"/>
      <c r="Z1064" s="348"/>
      <c r="AA1064" s="348"/>
      <c r="AB1064" s="348"/>
      <c r="AC1064" s="348"/>
      <c r="AD1064" s="348"/>
      <c r="AE1064" s="299"/>
      <c r="AF1064" s="299"/>
      <c r="AG1064" s="385"/>
      <c r="AH1064" s="488"/>
      <c r="AI1064" s="307"/>
      <c r="AJ1064" s="278"/>
    </row>
    <row r="1065" spans="2:36" ht="25.5" customHeight="1">
      <c r="B1065" s="671"/>
      <c r="C1065" s="687"/>
      <c r="D1065" s="558"/>
      <c r="E1065" s="280"/>
      <c r="F1065" s="633"/>
      <c r="G1065" s="633"/>
      <c r="H1065" s="320"/>
      <c r="I1065" s="323"/>
      <c r="J1065" s="331"/>
      <c r="K1065" s="331"/>
      <c r="L1065" s="331"/>
      <c r="M1065" s="331"/>
      <c r="N1065" s="331"/>
      <c r="O1065" s="363"/>
      <c r="P1065" s="363"/>
      <c r="Q1065" s="299"/>
      <c r="R1065" s="299"/>
      <c r="S1065" s="299"/>
      <c r="T1065" s="348"/>
      <c r="U1065" s="348"/>
      <c r="V1065" s="348"/>
      <c r="W1065" s="348"/>
      <c r="X1065" s="348"/>
      <c r="Y1065" s="348"/>
      <c r="Z1065" s="348"/>
      <c r="AA1065" s="348"/>
      <c r="AB1065" s="348"/>
      <c r="AC1065" s="348"/>
      <c r="AD1065" s="348"/>
      <c r="AE1065" s="299"/>
      <c r="AF1065" s="299"/>
      <c r="AG1065" s="385"/>
      <c r="AH1065" s="488"/>
      <c r="AI1065" s="307"/>
      <c r="AJ1065" s="278"/>
    </row>
    <row r="1066" spans="2:36" ht="33.75" customHeight="1" thickBot="1">
      <c r="B1066" s="672"/>
      <c r="C1066" s="688"/>
      <c r="D1066" s="559"/>
      <c r="E1066" s="281"/>
      <c r="F1066" s="634"/>
      <c r="G1066" s="634"/>
      <c r="H1066" s="321"/>
      <c r="I1066" s="324"/>
      <c r="J1066" s="332"/>
      <c r="K1066" s="332"/>
      <c r="L1066" s="332"/>
      <c r="M1066" s="332"/>
      <c r="N1066" s="332"/>
      <c r="O1066" s="364"/>
      <c r="P1066" s="364"/>
      <c r="Q1066" s="300"/>
      <c r="R1066" s="300"/>
      <c r="S1066" s="300"/>
      <c r="T1066" s="349"/>
      <c r="U1066" s="349"/>
      <c r="V1066" s="349"/>
      <c r="W1066" s="349"/>
      <c r="X1066" s="349"/>
      <c r="Y1066" s="349"/>
      <c r="Z1066" s="349"/>
      <c r="AA1066" s="349"/>
      <c r="AB1066" s="349"/>
      <c r="AC1066" s="349"/>
      <c r="AD1066" s="349"/>
      <c r="AE1066" s="300"/>
      <c r="AF1066" s="300"/>
      <c r="AG1066" s="386"/>
      <c r="AH1066" s="489"/>
      <c r="AI1066" s="308"/>
      <c r="AJ1066" s="279"/>
    </row>
    <row r="1067" spans="2:36" ht="15.75" thickBot="1">
      <c r="B1067" s="414"/>
      <c r="C1067" s="415"/>
      <c r="D1067" s="415"/>
      <c r="E1067" s="415"/>
      <c r="F1067" s="415"/>
      <c r="G1067" s="415"/>
      <c r="H1067" s="415"/>
      <c r="I1067" s="415"/>
      <c r="J1067" s="415"/>
      <c r="K1067" s="415"/>
      <c r="L1067" s="415"/>
      <c r="M1067" s="415"/>
      <c r="N1067" s="415"/>
      <c r="O1067" s="415"/>
      <c r="P1067" s="415"/>
      <c r="Q1067" s="415"/>
      <c r="R1067" s="415"/>
      <c r="S1067" s="415"/>
      <c r="T1067" s="415"/>
      <c r="U1067" s="415"/>
      <c r="V1067" s="415"/>
      <c r="W1067" s="415"/>
      <c r="X1067" s="415"/>
      <c r="Y1067" s="415"/>
      <c r="Z1067" s="415"/>
      <c r="AA1067" s="415"/>
      <c r="AB1067" s="415"/>
      <c r="AC1067" s="415"/>
      <c r="AD1067" s="415"/>
      <c r="AE1067" s="415"/>
      <c r="AF1067" s="415"/>
      <c r="AG1067" s="415"/>
      <c r="AH1067" s="415"/>
      <c r="AI1067" s="415"/>
      <c r="AJ1067" s="416"/>
    </row>
    <row r="1068" spans="2:36" ht="34.5" thickBot="1">
      <c r="B1068" s="132" t="s">
        <v>13</v>
      </c>
      <c r="C1068" s="133" t="s">
        <v>31</v>
      </c>
      <c r="D1068" s="133" t="s">
        <v>14</v>
      </c>
      <c r="E1068" s="133" t="s">
        <v>30</v>
      </c>
      <c r="F1068" s="134" t="s">
        <v>28</v>
      </c>
      <c r="G1068" s="215" t="s">
        <v>29</v>
      </c>
      <c r="H1068" s="216" t="s">
        <v>16</v>
      </c>
      <c r="I1068" s="109" t="s">
        <v>32</v>
      </c>
      <c r="J1068" s="168"/>
      <c r="K1068" s="42"/>
      <c r="L1068" s="42"/>
      <c r="M1068" s="43"/>
      <c r="N1068" s="44"/>
      <c r="O1068" s="127"/>
      <c r="P1068" s="128"/>
      <c r="Q1068" s="129"/>
      <c r="R1068" s="128"/>
      <c r="S1068" s="129"/>
      <c r="T1068" s="128"/>
      <c r="U1068" s="129"/>
      <c r="V1068" s="128"/>
      <c r="W1068" s="129"/>
      <c r="X1068" s="128"/>
      <c r="Y1068" s="129"/>
      <c r="Z1068" s="128"/>
      <c r="AA1068" s="129"/>
      <c r="AB1068" s="128"/>
      <c r="AC1068" s="129"/>
      <c r="AD1068" s="128"/>
      <c r="AE1068" s="129"/>
      <c r="AF1068" s="128"/>
      <c r="AG1068" s="159"/>
      <c r="AH1068" s="111"/>
      <c r="AI1068" s="111"/>
      <c r="AJ1068" s="112"/>
    </row>
    <row r="1069" spans="2:36" ht="24.75" customHeight="1">
      <c r="B1069" s="685"/>
      <c r="C1069" s="316"/>
      <c r="D1069" s="395"/>
      <c r="E1069" s="280"/>
      <c r="F1069" s="284"/>
      <c r="G1069" s="286"/>
      <c r="H1069" s="288"/>
      <c r="I1069" s="682"/>
      <c r="J1069" s="505"/>
      <c r="K1069" s="679"/>
      <c r="L1069" s="679"/>
      <c r="M1069" s="541"/>
      <c r="N1069" s="557"/>
      <c r="O1069" s="608"/>
      <c r="P1069" s="310"/>
      <c r="Q1069" s="310"/>
      <c r="R1069" s="310"/>
      <c r="S1069" s="310"/>
      <c r="T1069" s="310"/>
      <c r="U1069" s="310"/>
      <c r="V1069" s="310"/>
      <c r="W1069" s="310"/>
      <c r="X1069" s="310"/>
      <c r="Y1069" s="310"/>
      <c r="Z1069" s="310"/>
      <c r="AA1069" s="310"/>
      <c r="AB1069" s="310"/>
      <c r="AC1069" s="310"/>
      <c r="AD1069" s="310"/>
      <c r="AE1069" s="384"/>
      <c r="AF1069" s="384"/>
      <c r="AG1069" s="385"/>
      <c r="AH1069" s="306"/>
      <c r="AI1069" s="387"/>
      <c r="AJ1069" s="277"/>
    </row>
    <row r="1070" spans="2:36" ht="30" customHeight="1">
      <c r="B1070" s="568"/>
      <c r="C1070" s="316"/>
      <c r="D1070" s="395"/>
      <c r="E1070" s="280"/>
      <c r="F1070" s="284"/>
      <c r="G1070" s="286"/>
      <c r="H1070" s="289"/>
      <c r="I1070" s="683"/>
      <c r="J1070" s="506"/>
      <c r="K1070" s="680"/>
      <c r="L1070" s="680"/>
      <c r="M1070" s="293"/>
      <c r="N1070" s="391"/>
      <c r="O1070" s="608"/>
      <c r="P1070" s="310"/>
      <c r="Q1070" s="310"/>
      <c r="R1070" s="310"/>
      <c r="S1070" s="310"/>
      <c r="T1070" s="310"/>
      <c r="U1070" s="310"/>
      <c r="V1070" s="310"/>
      <c r="W1070" s="310"/>
      <c r="X1070" s="310"/>
      <c r="Y1070" s="310"/>
      <c r="Z1070" s="310"/>
      <c r="AA1070" s="310"/>
      <c r="AB1070" s="310"/>
      <c r="AC1070" s="310"/>
      <c r="AD1070" s="310"/>
      <c r="AE1070" s="299"/>
      <c r="AF1070" s="299"/>
      <c r="AG1070" s="385"/>
      <c r="AH1070" s="307"/>
      <c r="AI1070" s="388"/>
      <c r="AJ1070" s="278"/>
    </row>
    <row r="1071" spans="2:36" ht="22.5" customHeight="1">
      <c r="B1071" s="568"/>
      <c r="C1071" s="316"/>
      <c r="D1071" s="395"/>
      <c r="E1071" s="280"/>
      <c r="F1071" s="284"/>
      <c r="G1071" s="286"/>
      <c r="H1071" s="289"/>
      <c r="I1071" s="683"/>
      <c r="J1071" s="506"/>
      <c r="K1071" s="680"/>
      <c r="L1071" s="680"/>
      <c r="M1071" s="293"/>
      <c r="N1071" s="391"/>
      <c r="O1071" s="608"/>
      <c r="P1071" s="310"/>
      <c r="Q1071" s="310"/>
      <c r="R1071" s="310"/>
      <c r="S1071" s="310"/>
      <c r="T1071" s="310"/>
      <c r="U1071" s="310"/>
      <c r="V1071" s="310"/>
      <c r="W1071" s="310"/>
      <c r="X1071" s="310"/>
      <c r="Y1071" s="310"/>
      <c r="Z1071" s="310"/>
      <c r="AA1071" s="310"/>
      <c r="AB1071" s="310"/>
      <c r="AC1071" s="310"/>
      <c r="AD1071" s="310"/>
      <c r="AE1071" s="299"/>
      <c r="AF1071" s="299"/>
      <c r="AG1071" s="385"/>
      <c r="AH1071" s="307"/>
      <c r="AI1071" s="388"/>
      <c r="AJ1071" s="278"/>
    </row>
    <row r="1072" spans="2:36" ht="28.5" customHeight="1" thickBot="1">
      <c r="B1072" s="569"/>
      <c r="C1072" s="317"/>
      <c r="D1072" s="396"/>
      <c r="E1072" s="281"/>
      <c r="F1072" s="285"/>
      <c r="G1072" s="287"/>
      <c r="H1072" s="290"/>
      <c r="I1072" s="684"/>
      <c r="J1072" s="507"/>
      <c r="K1072" s="681"/>
      <c r="L1072" s="681"/>
      <c r="M1072" s="294"/>
      <c r="N1072" s="392"/>
      <c r="O1072" s="609"/>
      <c r="P1072" s="311"/>
      <c r="Q1072" s="311"/>
      <c r="R1072" s="311"/>
      <c r="S1072" s="311"/>
      <c r="T1072" s="311"/>
      <c r="U1072" s="311"/>
      <c r="V1072" s="311"/>
      <c r="W1072" s="311"/>
      <c r="X1072" s="311"/>
      <c r="Y1072" s="311"/>
      <c r="Z1072" s="311"/>
      <c r="AA1072" s="311"/>
      <c r="AB1072" s="311"/>
      <c r="AC1072" s="311"/>
      <c r="AD1072" s="311"/>
      <c r="AE1072" s="300"/>
      <c r="AF1072" s="300"/>
      <c r="AG1072" s="386"/>
      <c r="AH1072" s="308"/>
      <c r="AI1072" s="389"/>
      <c r="AJ1072" s="279"/>
    </row>
    <row r="1073" spans="2:36" ht="15.75" thickBot="1">
      <c r="B1073" s="414"/>
      <c r="C1073" s="415"/>
      <c r="D1073" s="415"/>
      <c r="E1073" s="415"/>
      <c r="F1073" s="415"/>
      <c r="G1073" s="415"/>
      <c r="H1073" s="415"/>
      <c r="I1073" s="415"/>
      <c r="J1073" s="415"/>
      <c r="K1073" s="415"/>
      <c r="L1073" s="415"/>
      <c r="M1073" s="415"/>
      <c r="N1073" s="415"/>
      <c r="O1073" s="415"/>
      <c r="P1073" s="415"/>
      <c r="Q1073" s="415"/>
      <c r="R1073" s="415"/>
      <c r="S1073" s="415"/>
      <c r="T1073" s="415"/>
      <c r="U1073" s="415"/>
      <c r="V1073" s="415"/>
      <c r="W1073" s="415"/>
      <c r="X1073" s="415"/>
      <c r="Y1073" s="415"/>
      <c r="Z1073" s="415"/>
      <c r="AA1073" s="415"/>
      <c r="AB1073" s="415"/>
      <c r="AC1073" s="415"/>
      <c r="AD1073" s="415"/>
      <c r="AE1073" s="415"/>
      <c r="AF1073" s="415"/>
      <c r="AG1073" s="415"/>
      <c r="AH1073" s="415"/>
      <c r="AI1073" s="415"/>
      <c r="AJ1073" s="416"/>
    </row>
    <row r="1074" spans="2:36" ht="34.5" thickBot="1">
      <c r="B1074" s="15" t="s">
        <v>13</v>
      </c>
      <c r="C1074" s="16" t="s">
        <v>31</v>
      </c>
      <c r="D1074" s="16" t="s">
        <v>14</v>
      </c>
      <c r="E1074" s="16" t="s">
        <v>30</v>
      </c>
      <c r="F1074" s="17" t="s">
        <v>28</v>
      </c>
      <c r="G1074" s="17" t="s">
        <v>29</v>
      </c>
      <c r="H1074" s="76" t="s">
        <v>17</v>
      </c>
      <c r="I1074" s="85" t="s">
        <v>32</v>
      </c>
      <c r="J1074" s="18"/>
      <c r="K1074" s="52"/>
      <c r="L1074" s="42"/>
      <c r="M1074" s="43"/>
      <c r="N1074" s="44"/>
      <c r="O1074" s="19"/>
      <c r="P1074" s="20"/>
      <c r="Q1074" s="21"/>
      <c r="R1074" s="20"/>
      <c r="S1074" s="21"/>
      <c r="T1074" s="20"/>
      <c r="U1074" s="21"/>
      <c r="V1074" s="20"/>
      <c r="W1074" s="21"/>
      <c r="X1074" s="20"/>
      <c r="Y1074" s="21"/>
      <c r="Z1074" s="20"/>
      <c r="AA1074" s="21"/>
      <c r="AB1074" s="20"/>
      <c r="AC1074" s="21"/>
      <c r="AD1074" s="20"/>
      <c r="AE1074" s="21"/>
      <c r="AF1074" s="20"/>
      <c r="AG1074" s="23"/>
      <c r="AH1074" s="24"/>
      <c r="AI1074" s="24"/>
      <c r="AJ1074" s="25"/>
    </row>
    <row r="1075" spans="2:36" ht="15">
      <c r="B1075" s="312"/>
      <c r="C1075" s="580"/>
      <c r="D1075" s="542"/>
      <c r="E1075" s="318"/>
      <c r="F1075" s="342"/>
      <c r="G1075" s="318"/>
      <c r="H1075" s="550"/>
      <c r="I1075" s="553"/>
      <c r="J1075" s="556"/>
      <c r="K1075" s="546"/>
      <c r="L1075" s="546"/>
      <c r="M1075" s="547"/>
      <c r="N1075" s="562"/>
      <c r="O1075" s="409"/>
      <c r="P1075" s="309"/>
      <c r="Q1075" s="362"/>
      <c r="R1075" s="309"/>
      <c r="S1075" s="309"/>
      <c r="T1075" s="309"/>
      <c r="U1075" s="309"/>
      <c r="V1075" s="309"/>
      <c r="W1075" s="309"/>
      <c r="X1075" s="309"/>
      <c r="Y1075" s="309"/>
      <c r="Z1075" s="309"/>
      <c r="AA1075" s="309"/>
      <c r="AB1075" s="309"/>
      <c r="AC1075" s="309"/>
      <c r="AD1075" s="309"/>
      <c r="AE1075" s="298"/>
      <c r="AF1075" s="298"/>
      <c r="AG1075" s="403"/>
      <c r="AH1075" s="405"/>
      <c r="AI1075" s="405"/>
      <c r="AJ1075" s="665"/>
    </row>
    <row r="1076" spans="2:36" ht="15">
      <c r="B1076" s="313"/>
      <c r="C1076" s="412"/>
      <c r="D1076" s="395"/>
      <c r="E1076" s="280"/>
      <c r="F1076" s="284"/>
      <c r="G1076" s="280"/>
      <c r="H1076" s="551"/>
      <c r="I1076" s="554"/>
      <c r="J1076" s="398"/>
      <c r="K1076" s="401"/>
      <c r="L1076" s="401"/>
      <c r="M1076" s="548"/>
      <c r="N1076" s="563"/>
      <c r="O1076" s="393"/>
      <c r="P1076" s="310"/>
      <c r="Q1076" s="363"/>
      <c r="R1076" s="310"/>
      <c r="S1076" s="310"/>
      <c r="T1076" s="310"/>
      <c r="U1076" s="310"/>
      <c r="V1076" s="310"/>
      <c r="W1076" s="310"/>
      <c r="X1076" s="310"/>
      <c r="Y1076" s="310"/>
      <c r="Z1076" s="310"/>
      <c r="AA1076" s="310"/>
      <c r="AB1076" s="310"/>
      <c r="AC1076" s="310"/>
      <c r="AD1076" s="310"/>
      <c r="AE1076" s="668"/>
      <c r="AF1076" s="668"/>
      <c r="AG1076" s="385"/>
      <c r="AH1076" s="388"/>
      <c r="AI1076" s="388"/>
      <c r="AJ1076" s="666"/>
    </row>
    <row r="1077" spans="2:36" ht="15.75" thickBot="1">
      <c r="B1077" s="314"/>
      <c r="C1077" s="413"/>
      <c r="D1077" s="396"/>
      <c r="E1077" s="281"/>
      <c r="F1077" s="285"/>
      <c r="G1077" s="281"/>
      <c r="H1077" s="552"/>
      <c r="I1077" s="555"/>
      <c r="J1077" s="399"/>
      <c r="K1077" s="402"/>
      <c r="L1077" s="402"/>
      <c r="M1077" s="549"/>
      <c r="N1077" s="564"/>
      <c r="O1077" s="394"/>
      <c r="P1077" s="311"/>
      <c r="Q1077" s="364"/>
      <c r="R1077" s="311"/>
      <c r="S1077" s="311"/>
      <c r="T1077" s="311"/>
      <c r="U1077" s="311"/>
      <c r="V1077" s="311"/>
      <c r="W1077" s="311"/>
      <c r="X1077" s="311"/>
      <c r="Y1077" s="311"/>
      <c r="Z1077" s="311"/>
      <c r="AA1077" s="311"/>
      <c r="AB1077" s="311"/>
      <c r="AC1077" s="311"/>
      <c r="AD1077" s="311"/>
      <c r="AE1077" s="669"/>
      <c r="AF1077" s="669"/>
      <c r="AG1077" s="386"/>
      <c r="AH1077" s="389"/>
      <c r="AI1077" s="389"/>
      <c r="AJ1077" s="667"/>
    </row>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75" thickBot="1"/>
    <row r="1098" spans="2:36" ht="15">
      <c r="B1098" s="352" t="s">
        <v>37</v>
      </c>
      <c r="C1098" s="353"/>
      <c r="D1098" s="353"/>
      <c r="E1098" s="353"/>
      <c r="F1098" s="353"/>
      <c r="G1098" s="353"/>
      <c r="H1098" s="353"/>
      <c r="I1098" s="353"/>
      <c r="J1098" s="353"/>
      <c r="K1098" s="353"/>
      <c r="L1098" s="353"/>
      <c r="M1098" s="353"/>
      <c r="N1098" s="353"/>
      <c r="O1098" s="353"/>
      <c r="P1098" s="353"/>
      <c r="Q1098" s="353"/>
      <c r="R1098" s="353"/>
      <c r="S1098" s="353"/>
      <c r="T1098" s="353"/>
      <c r="U1098" s="353"/>
      <c r="V1098" s="353"/>
      <c r="W1098" s="353"/>
      <c r="X1098" s="353"/>
      <c r="Y1098" s="353"/>
      <c r="Z1098" s="353"/>
      <c r="AA1098" s="353"/>
      <c r="AB1098" s="353"/>
      <c r="AC1098" s="353"/>
      <c r="AD1098" s="353"/>
      <c r="AE1098" s="353"/>
      <c r="AF1098" s="353"/>
      <c r="AG1098" s="353"/>
      <c r="AH1098" s="353"/>
      <c r="AI1098" s="353"/>
      <c r="AJ1098" s="354"/>
    </row>
    <row r="1099" spans="2:36" ht="15.75" thickBot="1">
      <c r="B1099" s="355" t="s">
        <v>636</v>
      </c>
      <c r="C1099" s="356"/>
      <c r="D1099" s="356"/>
      <c r="E1099" s="356"/>
      <c r="F1099" s="356"/>
      <c r="G1099" s="356"/>
      <c r="H1099" s="356"/>
      <c r="I1099" s="356"/>
      <c r="J1099" s="356"/>
      <c r="K1099" s="356"/>
      <c r="L1099" s="356"/>
      <c r="M1099" s="356"/>
      <c r="N1099" s="356"/>
      <c r="O1099" s="356"/>
      <c r="P1099" s="356"/>
      <c r="Q1099" s="356"/>
      <c r="R1099" s="356"/>
      <c r="S1099" s="356"/>
      <c r="T1099" s="356"/>
      <c r="U1099" s="356"/>
      <c r="V1099" s="356"/>
      <c r="W1099" s="356"/>
      <c r="X1099" s="356"/>
      <c r="Y1099" s="356"/>
      <c r="Z1099" s="356"/>
      <c r="AA1099" s="356"/>
      <c r="AB1099" s="356"/>
      <c r="AC1099" s="356"/>
      <c r="AD1099" s="356"/>
      <c r="AE1099" s="356"/>
      <c r="AF1099" s="356"/>
      <c r="AG1099" s="356"/>
      <c r="AH1099" s="356"/>
      <c r="AI1099" s="356"/>
      <c r="AJ1099" s="357"/>
    </row>
    <row r="1100" spans="2:36" ht="15">
      <c r="B1100" s="527" t="s">
        <v>38</v>
      </c>
      <c r="C1100" s="528"/>
      <c r="D1100" s="528"/>
      <c r="E1100" s="528"/>
      <c r="F1100" s="528"/>
      <c r="G1100" s="528"/>
      <c r="H1100" s="529"/>
      <c r="I1100" s="520" t="s">
        <v>183</v>
      </c>
      <c r="J1100" s="521"/>
      <c r="K1100" s="521"/>
      <c r="L1100" s="521"/>
      <c r="M1100" s="521"/>
      <c r="N1100" s="521"/>
      <c r="O1100" s="521"/>
      <c r="P1100" s="521"/>
      <c r="Q1100" s="521"/>
      <c r="R1100" s="521"/>
      <c r="S1100" s="521"/>
      <c r="T1100" s="522"/>
      <c r="U1100" s="520" t="s">
        <v>18</v>
      </c>
      <c r="V1100" s="523"/>
      <c r="W1100" s="523"/>
      <c r="X1100" s="523"/>
      <c r="Y1100" s="523"/>
      <c r="Z1100" s="523"/>
      <c r="AA1100" s="523"/>
      <c r="AB1100" s="523"/>
      <c r="AC1100" s="523"/>
      <c r="AD1100" s="523"/>
      <c r="AE1100" s="523"/>
      <c r="AF1100" s="523"/>
      <c r="AG1100" s="523"/>
      <c r="AH1100" s="523"/>
      <c r="AI1100" s="523"/>
      <c r="AJ1100" s="524"/>
    </row>
    <row r="1101" spans="2:36" ht="41.25" customHeight="1" thickBot="1">
      <c r="B1101" s="497" t="s">
        <v>199</v>
      </c>
      <c r="C1101" s="498"/>
      <c r="D1101" s="499"/>
      <c r="E1101" s="4"/>
      <c r="F1101" s="500" t="s">
        <v>198</v>
      </c>
      <c r="G1101" s="500"/>
      <c r="H1101" s="500"/>
      <c r="I1101" s="500"/>
      <c r="J1101" s="500"/>
      <c r="K1101" s="500"/>
      <c r="L1101" s="500"/>
      <c r="M1101" s="500"/>
      <c r="N1101" s="501"/>
      <c r="O1101" s="502" t="s">
        <v>0</v>
      </c>
      <c r="P1101" s="503"/>
      <c r="Q1101" s="503"/>
      <c r="R1101" s="503"/>
      <c r="S1101" s="503"/>
      <c r="T1101" s="503"/>
      <c r="U1101" s="503"/>
      <c r="V1101" s="503"/>
      <c r="W1101" s="503"/>
      <c r="X1101" s="503"/>
      <c r="Y1101" s="503"/>
      <c r="Z1101" s="503"/>
      <c r="AA1101" s="503"/>
      <c r="AB1101" s="503"/>
      <c r="AC1101" s="503"/>
      <c r="AD1101" s="503"/>
      <c r="AE1101" s="503"/>
      <c r="AF1101" s="504"/>
      <c r="AG1101" s="530" t="s">
        <v>1</v>
      </c>
      <c r="AH1101" s="531"/>
      <c r="AI1101" s="531"/>
      <c r="AJ1101" s="532"/>
    </row>
    <row r="1102" spans="2:36" ht="28.5" customHeight="1">
      <c r="B1102" s="454" t="s">
        <v>19</v>
      </c>
      <c r="C1102" s="456" t="s">
        <v>2</v>
      </c>
      <c r="D1102" s="457"/>
      <c r="E1102" s="457"/>
      <c r="F1102" s="457"/>
      <c r="G1102" s="457"/>
      <c r="H1102" s="457"/>
      <c r="I1102" s="460" t="s">
        <v>3</v>
      </c>
      <c r="J1102" s="462" t="s">
        <v>20</v>
      </c>
      <c r="K1102" s="462" t="s">
        <v>4</v>
      </c>
      <c r="L1102" s="469" t="s">
        <v>638</v>
      </c>
      <c r="M1102" s="437" t="s">
        <v>21</v>
      </c>
      <c r="N1102" s="466" t="s">
        <v>22</v>
      </c>
      <c r="O1102" s="468" t="s">
        <v>33</v>
      </c>
      <c r="P1102" s="380"/>
      <c r="Q1102" s="379" t="s">
        <v>34</v>
      </c>
      <c r="R1102" s="380"/>
      <c r="S1102" s="379" t="s">
        <v>35</v>
      </c>
      <c r="T1102" s="380"/>
      <c r="U1102" s="379" t="s">
        <v>7</v>
      </c>
      <c r="V1102" s="380"/>
      <c r="W1102" s="379" t="s">
        <v>6</v>
      </c>
      <c r="X1102" s="380"/>
      <c r="Y1102" s="379" t="s">
        <v>36</v>
      </c>
      <c r="Z1102" s="380"/>
      <c r="AA1102" s="379" t="s">
        <v>5</v>
      </c>
      <c r="AB1102" s="380"/>
      <c r="AC1102" s="379" t="s">
        <v>8</v>
      </c>
      <c r="AD1102" s="380"/>
      <c r="AE1102" s="379" t="s">
        <v>9</v>
      </c>
      <c r="AF1102" s="434"/>
      <c r="AG1102" s="435" t="s">
        <v>10</v>
      </c>
      <c r="AH1102" s="432" t="s">
        <v>11</v>
      </c>
      <c r="AI1102" s="464" t="s">
        <v>12</v>
      </c>
      <c r="AJ1102" s="439" t="s">
        <v>23</v>
      </c>
    </row>
    <row r="1103" spans="2:36" ht="65.25" customHeight="1" thickBot="1">
      <c r="B1103" s="455"/>
      <c r="C1103" s="458"/>
      <c r="D1103" s="459"/>
      <c r="E1103" s="459"/>
      <c r="F1103" s="459"/>
      <c r="G1103" s="459"/>
      <c r="H1103" s="459"/>
      <c r="I1103" s="461"/>
      <c r="J1103" s="463" t="s">
        <v>20</v>
      </c>
      <c r="K1103" s="463"/>
      <c r="L1103" s="470"/>
      <c r="M1103" s="438"/>
      <c r="N1103" s="467"/>
      <c r="O1103" s="5" t="s">
        <v>24</v>
      </c>
      <c r="P1103" s="69" t="s">
        <v>25</v>
      </c>
      <c r="Q1103" s="6" t="s">
        <v>24</v>
      </c>
      <c r="R1103" s="69" t="s">
        <v>25</v>
      </c>
      <c r="S1103" s="6" t="s">
        <v>24</v>
      </c>
      <c r="T1103" s="69" t="s">
        <v>25</v>
      </c>
      <c r="U1103" s="6" t="s">
        <v>24</v>
      </c>
      <c r="V1103" s="69" t="s">
        <v>25</v>
      </c>
      <c r="W1103" s="6" t="s">
        <v>24</v>
      </c>
      <c r="X1103" s="69" t="s">
        <v>25</v>
      </c>
      <c r="Y1103" s="6" t="s">
        <v>24</v>
      </c>
      <c r="Z1103" s="69" t="s">
        <v>25</v>
      </c>
      <c r="AA1103" s="6" t="s">
        <v>24</v>
      </c>
      <c r="AB1103" s="69" t="s">
        <v>26</v>
      </c>
      <c r="AC1103" s="6" t="s">
        <v>24</v>
      </c>
      <c r="AD1103" s="69" t="s">
        <v>26</v>
      </c>
      <c r="AE1103" s="6" t="s">
        <v>24</v>
      </c>
      <c r="AF1103" s="70" t="s">
        <v>26</v>
      </c>
      <c r="AG1103" s="436"/>
      <c r="AH1103" s="433"/>
      <c r="AI1103" s="465"/>
      <c r="AJ1103" s="440"/>
    </row>
    <row r="1104" spans="2:36" ht="111.75" customHeight="1" thickBot="1">
      <c r="B1104" s="7" t="s">
        <v>186</v>
      </c>
      <c r="C1104" s="441" t="s">
        <v>224</v>
      </c>
      <c r="D1104" s="442"/>
      <c r="E1104" s="442"/>
      <c r="F1104" s="442"/>
      <c r="G1104" s="442"/>
      <c r="H1104" s="443"/>
      <c r="I1104" s="74" t="s">
        <v>225</v>
      </c>
      <c r="J1104" s="99">
        <v>0.25</v>
      </c>
      <c r="K1104" s="97">
        <v>0.45</v>
      </c>
      <c r="L1104" s="97">
        <v>0.4</v>
      </c>
      <c r="M1104" s="97"/>
      <c r="N1104" s="97"/>
      <c r="O1104" s="9">
        <f>+O1113</f>
        <v>143222</v>
      </c>
      <c r="P1104" s="10">
        <v>0</v>
      </c>
      <c r="Q1104" s="10">
        <f>+Q1113</f>
        <v>80353</v>
      </c>
      <c r="R1104" s="10">
        <v>0</v>
      </c>
      <c r="S1104" s="10">
        <v>0</v>
      </c>
      <c r="T1104" s="10">
        <f aca="true" t="shared" si="23" ref="T1104:Z1104">T1106+T1112+T1118</f>
        <v>0</v>
      </c>
      <c r="U1104" s="10">
        <f t="shared" si="23"/>
        <v>0</v>
      </c>
      <c r="V1104" s="10">
        <f t="shared" si="23"/>
        <v>0</v>
      </c>
      <c r="W1104" s="10">
        <f t="shared" si="23"/>
        <v>0</v>
      </c>
      <c r="X1104" s="10">
        <f t="shared" si="23"/>
        <v>0</v>
      </c>
      <c r="Y1104" s="10">
        <f>+Y1107</f>
        <v>10000</v>
      </c>
      <c r="Z1104" s="10">
        <f t="shared" si="23"/>
        <v>0</v>
      </c>
      <c r="AA1104" s="10">
        <f>+AA1107</f>
        <v>30000</v>
      </c>
      <c r="AB1104" s="10">
        <f>AB1106+AB1112+AB1118</f>
        <v>0</v>
      </c>
      <c r="AC1104" s="10">
        <v>0</v>
      </c>
      <c r="AD1104" s="10">
        <f>AD1106+AD1112+AD1118</f>
        <v>0</v>
      </c>
      <c r="AE1104" s="10">
        <f>+AC1104+AA1104+Y1104+W1104+U1104+S1104+Q1104+O1104</f>
        <v>263575</v>
      </c>
      <c r="AF1104" s="11">
        <f>+AD1104+AB1104+Z1104+X1104+V1104+T1104+R1104+P1104</f>
        <v>0</v>
      </c>
      <c r="AG1104" s="13" t="s">
        <v>477</v>
      </c>
      <c r="AH1104" s="13"/>
      <c r="AI1104" s="13"/>
      <c r="AJ1104" s="14" t="s">
        <v>468</v>
      </c>
    </row>
    <row r="1105" spans="2:36" ht="15.75" thickBot="1">
      <c r="B1105" s="444"/>
      <c r="C1105" s="445"/>
      <c r="D1105" s="445"/>
      <c r="E1105" s="445"/>
      <c r="F1105" s="445"/>
      <c r="G1105" s="445"/>
      <c r="H1105" s="445"/>
      <c r="I1105" s="445"/>
      <c r="J1105" s="445"/>
      <c r="K1105" s="445"/>
      <c r="L1105" s="445"/>
      <c r="M1105" s="445"/>
      <c r="N1105" s="445"/>
      <c r="O1105" s="445"/>
      <c r="P1105" s="445"/>
      <c r="Q1105" s="445"/>
      <c r="R1105" s="445"/>
      <c r="S1105" s="445"/>
      <c r="T1105" s="445"/>
      <c r="U1105" s="445"/>
      <c r="V1105" s="445"/>
      <c r="W1105" s="445"/>
      <c r="X1105" s="445"/>
      <c r="Y1105" s="445"/>
      <c r="Z1105" s="445"/>
      <c r="AA1105" s="445"/>
      <c r="AB1105" s="445"/>
      <c r="AC1105" s="445"/>
      <c r="AD1105" s="445"/>
      <c r="AE1105" s="445"/>
      <c r="AF1105" s="445"/>
      <c r="AG1105" s="445"/>
      <c r="AH1105" s="445"/>
      <c r="AI1105" s="445"/>
      <c r="AJ1105" s="446"/>
    </row>
    <row r="1106" spans="2:36" ht="34.5" thickBot="1">
      <c r="B1106" s="15" t="s">
        <v>13</v>
      </c>
      <c r="C1106" s="107" t="s">
        <v>31</v>
      </c>
      <c r="D1106" s="109" t="s">
        <v>14</v>
      </c>
      <c r="E1106" s="108" t="s">
        <v>27</v>
      </c>
      <c r="F1106" s="17" t="s">
        <v>28</v>
      </c>
      <c r="G1106" s="213" t="s">
        <v>29</v>
      </c>
      <c r="H1106" s="221" t="s">
        <v>15</v>
      </c>
      <c r="I1106" s="109" t="s">
        <v>32</v>
      </c>
      <c r="J1106" s="218"/>
      <c r="K1106" s="102"/>
      <c r="L1106" s="102"/>
      <c r="M1106" s="78"/>
      <c r="N1106" s="79"/>
      <c r="O1106" s="127"/>
      <c r="P1106" s="128"/>
      <c r="Q1106" s="129"/>
      <c r="R1106" s="128"/>
      <c r="S1106" s="129"/>
      <c r="T1106" s="128"/>
      <c r="U1106" s="129"/>
      <c r="V1106" s="128"/>
      <c r="W1106" s="129"/>
      <c r="X1106" s="128"/>
      <c r="Y1106" s="129"/>
      <c r="Z1106" s="128"/>
      <c r="AA1106" s="129"/>
      <c r="AB1106" s="128"/>
      <c r="AC1106" s="129"/>
      <c r="AD1106" s="128"/>
      <c r="AE1106" s="129"/>
      <c r="AF1106" s="128"/>
      <c r="AG1106" s="159"/>
      <c r="AH1106" s="111"/>
      <c r="AI1106" s="111"/>
      <c r="AJ1106" s="112"/>
    </row>
    <row r="1107" spans="2:36" ht="27.75" customHeight="1">
      <c r="B1107" s="670" t="s">
        <v>630</v>
      </c>
      <c r="C1107" s="350">
        <v>2012250010075</v>
      </c>
      <c r="D1107" s="558"/>
      <c r="E1107" s="318" t="s">
        <v>227</v>
      </c>
      <c r="F1107" s="333"/>
      <c r="G1107" s="336"/>
      <c r="H1107" s="319" t="s">
        <v>226</v>
      </c>
      <c r="I1107" s="322" t="s">
        <v>188</v>
      </c>
      <c r="J1107" s="331">
        <v>0</v>
      </c>
      <c r="K1107" s="331">
        <v>4</v>
      </c>
      <c r="L1107" s="331">
        <v>1</v>
      </c>
      <c r="M1107" s="331"/>
      <c r="N1107" s="331"/>
      <c r="O1107" s="363">
        <v>0</v>
      </c>
      <c r="P1107" s="363"/>
      <c r="Q1107" s="348">
        <v>0</v>
      </c>
      <c r="R1107" s="348"/>
      <c r="S1107" s="348">
        <v>0</v>
      </c>
      <c r="T1107" s="348"/>
      <c r="U1107" s="348">
        <v>0</v>
      </c>
      <c r="V1107" s="348"/>
      <c r="W1107" s="348">
        <v>0</v>
      </c>
      <c r="X1107" s="348"/>
      <c r="Y1107" s="310">
        <v>10000</v>
      </c>
      <c r="Z1107" s="348"/>
      <c r="AA1107" s="310">
        <v>30000</v>
      </c>
      <c r="AB1107" s="348"/>
      <c r="AC1107" s="348">
        <v>0</v>
      </c>
      <c r="AD1107" s="348"/>
      <c r="AE1107" s="384">
        <f>+Y1107+AA1107</f>
        <v>40000</v>
      </c>
      <c r="AF1107" s="384"/>
      <c r="AG1107" s="385" t="s">
        <v>477</v>
      </c>
      <c r="AH1107" s="306"/>
      <c r="AI1107" s="306"/>
      <c r="AJ1107" s="277" t="s">
        <v>468</v>
      </c>
    </row>
    <row r="1108" spans="2:36" ht="29.25" customHeight="1">
      <c r="B1108" s="671"/>
      <c r="C1108" s="316"/>
      <c r="D1108" s="558"/>
      <c r="E1108" s="280"/>
      <c r="F1108" s="334"/>
      <c r="G1108" s="286"/>
      <c r="H1108" s="320"/>
      <c r="I1108" s="323"/>
      <c r="J1108" s="331"/>
      <c r="K1108" s="331"/>
      <c r="L1108" s="331"/>
      <c r="M1108" s="331"/>
      <c r="N1108" s="331"/>
      <c r="O1108" s="363"/>
      <c r="P1108" s="363"/>
      <c r="Q1108" s="348"/>
      <c r="R1108" s="348"/>
      <c r="S1108" s="348"/>
      <c r="T1108" s="348"/>
      <c r="U1108" s="348"/>
      <c r="V1108" s="348"/>
      <c r="W1108" s="348"/>
      <c r="X1108" s="348"/>
      <c r="Y1108" s="310"/>
      <c r="Z1108" s="348"/>
      <c r="AA1108" s="310"/>
      <c r="AB1108" s="348"/>
      <c r="AC1108" s="348"/>
      <c r="AD1108" s="348"/>
      <c r="AE1108" s="299"/>
      <c r="AF1108" s="299"/>
      <c r="AG1108" s="385"/>
      <c r="AH1108" s="307"/>
      <c r="AI1108" s="307"/>
      <c r="AJ1108" s="278"/>
    </row>
    <row r="1109" spans="2:36" ht="26.25" customHeight="1">
      <c r="B1109" s="671"/>
      <c r="C1109" s="316"/>
      <c r="D1109" s="558"/>
      <c r="E1109" s="280"/>
      <c r="F1109" s="334"/>
      <c r="G1109" s="286"/>
      <c r="H1109" s="320"/>
      <c r="I1109" s="323"/>
      <c r="J1109" s="331"/>
      <c r="K1109" s="331"/>
      <c r="L1109" s="331"/>
      <c r="M1109" s="331"/>
      <c r="N1109" s="331"/>
      <c r="O1109" s="363"/>
      <c r="P1109" s="363"/>
      <c r="Q1109" s="348"/>
      <c r="R1109" s="348"/>
      <c r="S1109" s="348"/>
      <c r="T1109" s="348"/>
      <c r="U1109" s="348"/>
      <c r="V1109" s="348"/>
      <c r="W1109" s="348"/>
      <c r="X1109" s="348"/>
      <c r="Y1109" s="310"/>
      <c r="Z1109" s="348"/>
      <c r="AA1109" s="310"/>
      <c r="AB1109" s="348"/>
      <c r="AC1109" s="348"/>
      <c r="AD1109" s="348"/>
      <c r="AE1109" s="299"/>
      <c r="AF1109" s="299"/>
      <c r="AG1109" s="385"/>
      <c r="AH1109" s="307"/>
      <c r="AI1109" s="307"/>
      <c r="AJ1109" s="278"/>
    </row>
    <row r="1110" spans="2:36" ht="27.75" customHeight="1" thickBot="1">
      <c r="B1110" s="672"/>
      <c r="C1110" s="317"/>
      <c r="D1110" s="559"/>
      <c r="E1110" s="281"/>
      <c r="F1110" s="335"/>
      <c r="G1110" s="287"/>
      <c r="H1110" s="321"/>
      <c r="I1110" s="324"/>
      <c r="J1110" s="332"/>
      <c r="K1110" s="332"/>
      <c r="L1110" s="332"/>
      <c r="M1110" s="332"/>
      <c r="N1110" s="332"/>
      <c r="O1110" s="364"/>
      <c r="P1110" s="364"/>
      <c r="Q1110" s="349"/>
      <c r="R1110" s="349"/>
      <c r="S1110" s="349"/>
      <c r="T1110" s="349"/>
      <c r="U1110" s="349"/>
      <c r="V1110" s="349"/>
      <c r="W1110" s="349"/>
      <c r="X1110" s="349"/>
      <c r="Y1110" s="311"/>
      <c r="Z1110" s="349"/>
      <c r="AA1110" s="311"/>
      <c r="AB1110" s="349"/>
      <c r="AC1110" s="349"/>
      <c r="AD1110" s="349"/>
      <c r="AE1110" s="300"/>
      <c r="AF1110" s="300"/>
      <c r="AG1110" s="386"/>
      <c r="AH1110" s="308"/>
      <c r="AI1110" s="308"/>
      <c r="AJ1110" s="279"/>
    </row>
    <row r="1111" spans="2:36" ht="15.75" thickBot="1">
      <c r="B1111" s="414"/>
      <c r="C1111" s="415"/>
      <c r="D1111" s="415"/>
      <c r="E1111" s="415"/>
      <c r="F1111" s="415"/>
      <c r="G1111" s="415"/>
      <c r="H1111" s="415"/>
      <c r="I1111" s="415"/>
      <c r="J1111" s="415"/>
      <c r="K1111" s="415"/>
      <c r="L1111" s="415"/>
      <c r="M1111" s="415"/>
      <c r="N1111" s="415"/>
      <c r="O1111" s="415"/>
      <c r="P1111" s="415"/>
      <c r="Q1111" s="415"/>
      <c r="R1111" s="415"/>
      <c r="S1111" s="415"/>
      <c r="T1111" s="415"/>
      <c r="U1111" s="415"/>
      <c r="V1111" s="415"/>
      <c r="W1111" s="415"/>
      <c r="X1111" s="415"/>
      <c r="Y1111" s="415"/>
      <c r="Z1111" s="415"/>
      <c r="AA1111" s="415"/>
      <c r="AB1111" s="415"/>
      <c r="AC1111" s="415"/>
      <c r="AD1111" s="415"/>
      <c r="AE1111" s="415"/>
      <c r="AF1111" s="415"/>
      <c r="AG1111" s="415"/>
      <c r="AH1111" s="415"/>
      <c r="AI1111" s="415"/>
      <c r="AJ1111" s="416"/>
    </row>
    <row r="1112" spans="2:36" ht="53.25" customHeight="1" thickBot="1">
      <c r="B1112" s="15" t="s">
        <v>13</v>
      </c>
      <c r="C1112" s="16" t="s">
        <v>31</v>
      </c>
      <c r="D1112" s="107" t="s">
        <v>14</v>
      </c>
      <c r="E1112" s="232" t="s">
        <v>30</v>
      </c>
      <c r="F1112" s="229" t="s">
        <v>28</v>
      </c>
      <c r="G1112" s="230" t="s">
        <v>29</v>
      </c>
      <c r="H1112" s="231" t="s">
        <v>16</v>
      </c>
      <c r="I1112" s="77" t="s">
        <v>32</v>
      </c>
      <c r="J1112" s="103"/>
      <c r="K1112" s="103"/>
      <c r="L1112" s="103"/>
      <c r="M1112" s="43"/>
      <c r="N1112" s="44"/>
      <c r="O1112" s="127"/>
      <c r="P1112" s="128"/>
      <c r="Q1112" s="129"/>
      <c r="R1112" s="128"/>
      <c r="S1112" s="129"/>
      <c r="T1112" s="128"/>
      <c r="U1112" s="129"/>
      <c r="V1112" s="128"/>
      <c r="W1112" s="129"/>
      <c r="X1112" s="128"/>
      <c r="Y1112" s="129"/>
      <c r="Z1112" s="128"/>
      <c r="AA1112" s="129"/>
      <c r="AB1112" s="128"/>
      <c r="AC1112" s="129"/>
      <c r="AD1112" s="128"/>
      <c r="AE1112" s="129"/>
      <c r="AF1112" s="128"/>
      <c r="AG1112" s="159"/>
      <c r="AH1112" s="111"/>
      <c r="AI1112" s="111"/>
      <c r="AJ1112" s="112"/>
    </row>
    <row r="1113" spans="2:36" ht="40.5" customHeight="1">
      <c r="B1113" s="626" t="s">
        <v>230</v>
      </c>
      <c r="C1113" s="450">
        <v>2012250010076</v>
      </c>
      <c r="D1113" s="674"/>
      <c r="E1113" s="673" t="s">
        <v>227</v>
      </c>
      <c r="F1113" s="935"/>
      <c r="G1113" s="575"/>
      <c r="H1113" s="898" t="s">
        <v>228</v>
      </c>
      <c r="I1113" s="291" t="s">
        <v>229</v>
      </c>
      <c r="J1113" s="293">
        <v>1</v>
      </c>
      <c r="K1113" s="293">
        <v>1</v>
      </c>
      <c r="L1113" s="293">
        <v>1</v>
      </c>
      <c r="M1113" s="293"/>
      <c r="N1113" s="391"/>
      <c r="O1113" s="393">
        <v>143222</v>
      </c>
      <c r="P1113" s="310"/>
      <c r="Q1113" s="310">
        <v>80353</v>
      </c>
      <c r="R1113" s="310"/>
      <c r="S1113" s="310">
        <v>0</v>
      </c>
      <c r="T1113" s="310"/>
      <c r="U1113" s="310">
        <v>0</v>
      </c>
      <c r="V1113" s="310"/>
      <c r="W1113" s="310">
        <v>0</v>
      </c>
      <c r="X1113" s="310"/>
      <c r="Y1113" s="309">
        <v>0</v>
      </c>
      <c r="Z1113" s="384"/>
      <c r="AA1113" s="310">
        <v>0</v>
      </c>
      <c r="AB1113" s="310"/>
      <c r="AC1113" s="310">
        <v>0</v>
      </c>
      <c r="AD1113" s="310"/>
      <c r="AE1113" s="384">
        <f>+O1113+Q1113+S1113+U1113+W1113+Y1113+Y1115+AA1113+AC1113</f>
        <v>223575</v>
      </c>
      <c r="AF1113" s="384">
        <f>+P1113+R1113+T1113+V1113+X1113+Z1113+Z1115+AB1113+AD1113</f>
        <v>0</v>
      </c>
      <c r="AG1113" s="385" t="s">
        <v>477</v>
      </c>
      <c r="AH1113" s="306"/>
      <c r="AI1113" s="623"/>
      <c r="AJ1113" s="277" t="s">
        <v>468</v>
      </c>
    </row>
    <row r="1114" spans="2:36" ht="33.75" customHeight="1" thickBot="1">
      <c r="B1114" s="626"/>
      <c r="C1114" s="282"/>
      <c r="D1114" s="675"/>
      <c r="E1114" s="626"/>
      <c r="F1114" s="921"/>
      <c r="G1114" s="576"/>
      <c r="H1114" s="678"/>
      <c r="I1114" s="289"/>
      <c r="J1114" s="293"/>
      <c r="K1114" s="293"/>
      <c r="L1114" s="293"/>
      <c r="M1114" s="293"/>
      <c r="N1114" s="391"/>
      <c r="O1114" s="393"/>
      <c r="P1114" s="310"/>
      <c r="Q1114" s="310"/>
      <c r="R1114" s="310"/>
      <c r="S1114" s="310"/>
      <c r="T1114" s="310"/>
      <c r="U1114" s="310"/>
      <c r="V1114" s="310"/>
      <c r="W1114" s="310"/>
      <c r="X1114" s="310"/>
      <c r="Y1114" s="310"/>
      <c r="Z1114" s="299"/>
      <c r="AA1114" s="310"/>
      <c r="AB1114" s="310"/>
      <c r="AC1114" s="310"/>
      <c r="AD1114" s="310"/>
      <c r="AE1114" s="299"/>
      <c r="AF1114" s="299"/>
      <c r="AG1114" s="385"/>
      <c r="AH1114" s="307"/>
      <c r="AI1114" s="491"/>
      <c r="AJ1114" s="278"/>
    </row>
    <row r="1115" spans="2:36" ht="27.75" customHeight="1">
      <c r="B1115" s="626"/>
      <c r="C1115" s="282"/>
      <c r="D1115" s="675"/>
      <c r="E1115" s="626"/>
      <c r="F1115" s="921"/>
      <c r="G1115" s="576"/>
      <c r="H1115" s="677" t="s">
        <v>645</v>
      </c>
      <c r="I1115" s="289"/>
      <c r="J1115" s="293"/>
      <c r="K1115" s="293"/>
      <c r="L1115" s="293"/>
      <c r="M1115" s="293"/>
      <c r="N1115" s="391"/>
      <c r="O1115" s="393"/>
      <c r="P1115" s="310"/>
      <c r="Q1115" s="310"/>
      <c r="R1115" s="310"/>
      <c r="S1115" s="310"/>
      <c r="T1115" s="310"/>
      <c r="U1115" s="310"/>
      <c r="V1115" s="310"/>
      <c r="W1115" s="310"/>
      <c r="X1115" s="310"/>
      <c r="Y1115" s="310"/>
      <c r="Z1115" s="299"/>
      <c r="AA1115" s="310"/>
      <c r="AB1115" s="310"/>
      <c r="AC1115" s="310"/>
      <c r="AD1115" s="310"/>
      <c r="AE1115" s="299"/>
      <c r="AF1115" s="299"/>
      <c r="AG1115" s="385"/>
      <c r="AH1115" s="307"/>
      <c r="AI1115" s="491"/>
      <c r="AJ1115" s="278"/>
    </row>
    <row r="1116" spans="2:36" ht="29.25" customHeight="1" thickBot="1">
      <c r="B1116" s="627"/>
      <c r="C1116" s="283"/>
      <c r="D1116" s="676"/>
      <c r="E1116" s="627"/>
      <c r="F1116" s="922"/>
      <c r="G1116" s="926"/>
      <c r="H1116" s="678"/>
      <c r="I1116" s="290"/>
      <c r="J1116" s="294"/>
      <c r="K1116" s="294"/>
      <c r="L1116" s="294"/>
      <c r="M1116" s="294"/>
      <c r="N1116" s="392"/>
      <c r="O1116" s="394"/>
      <c r="P1116" s="311"/>
      <c r="Q1116" s="311"/>
      <c r="R1116" s="311"/>
      <c r="S1116" s="311"/>
      <c r="T1116" s="311"/>
      <c r="U1116" s="311"/>
      <c r="V1116" s="311"/>
      <c r="W1116" s="311"/>
      <c r="X1116" s="311"/>
      <c r="Y1116" s="384"/>
      <c r="Z1116" s="299"/>
      <c r="AA1116" s="311"/>
      <c r="AB1116" s="311"/>
      <c r="AC1116" s="311"/>
      <c r="AD1116" s="311"/>
      <c r="AE1116" s="300"/>
      <c r="AF1116" s="300"/>
      <c r="AG1116" s="386"/>
      <c r="AH1116" s="308"/>
      <c r="AI1116" s="492"/>
      <c r="AJ1116" s="279"/>
    </row>
    <row r="1117" spans="2:36" ht="15.75" thickBot="1">
      <c r="B1117" s="414"/>
      <c r="C1117" s="415"/>
      <c r="D1117" s="415"/>
      <c r="E1117" s="415"/>
      <c r="F1117" s="415"/>
      <c r="G1117" s="415"/>
      <c r="H1117" s="415"/>
      <c r="I1117" s="415"/>
      <c r="J1117" s="415"/>
      <c r="K1117" s="415"/>
      <c r="L1117" s="415"/>
      <c r="M1117" s="415"/>
      <c r="N1117" s="415"/>
      <c r="O1117" s="415"/>
      <c r="P1117" s="415"/>
      <c r="Q1117" s="415"/>
      <c r="R1117" s="415"/>
      <c r="S1117" s="415"/>
      <c r="T1117" s="415"/>
      <c r="U1117" s="415"/>
      <c r="V1117" s="415"/>
      <c r="W1117" s="415"/>
      <c r="X1117" s="415"/>
      <c r="Y1117" s="415"/>
      <c r="Z1117" s="415"/>
      <c r="AA1117" s="415"/>
      <c r="AB1117" s="415"/>
      <c r="AC1117" s="415"/>
      <c r="AD1117" s="415"/>
      <c r="AE1117" s="415"/>
      <c r="AF1117" s="415"/>
      <c r="AG1117" s="415"/>
      <c r="AH1117" s="415"/>
      <c r="AI1117" s="415"/>
      <c r="AJ1117" s="416"/>
    </row>
    <row r="1118" spans="2:36" ht="34.5" thickBot="1">
      <c r="B1118" s="15" t="s">
        <v>13</v>
      </c>
      <c r="C1118" s="16" t="s">
        <v>31</v>
      </c>
      <c r="D1118" s="16" t="s">
        <v>14</v>
      </c>
      <c r="E1118" s="16" t="s">
        <v>30</v>
      </c>
      <c r="F1118" s="17" t="s">
        <v>28</v>
      </c>
      <c r="G1118" s="17" t="s">
        <v>29</v>
      </c>
      <c r="H1118" s="76" t="s">
        <v>17</v>
      </c>
      <c r="I1118" s="85" t="s">
        <v>32</v>
      </c>
      <c r="J1118" s="18"/>
      <c r="K1118" s="52"/>
      <c r="L1118" s="42"/>
      <c r="M1118" s="43"/>
      <c r="N1118" s="44"/>
      <c r="O1118" s="127"/>
      <c r="P1118" s="128"/>
      <c r="Q1118" s="129"/>
      <c r="R1118" s="128"/>
      <c r="S1118" s="129"/>
      <c r="T1118" s="128"/>
      <c r="U1118" s="129"/>
      <c r="V1118" s="128"/>
      <c r="W1118" s="129"/>
      <c r="X1118" s="128"/>
      <c r="Y1118" s="129"/>
      <c r="Z1118" s="128"/>
      <c r="AA1118" s="129"/>
      <c r="AB1118" s="128"/>
      <c r="AC1118" s="129"/>
      <c r="AD1118" s="128"/>
      <c r="AE1118" s="129"/>
      <c r="AF1118" s="128"/>
      <c r="AG1118" s="159"/>
      <c r="AH1118" s="111"/>
      <c r="AI1118" s="111"/>
      <c r="AJ1118" s="112"/>
    </row>
    <row r="1119" spans="2:36" ht="40.5" customHeight="1">
      <c r="B1119" s="447" t="s">
        <v>498</v>
      </c>
      <c r="C1119" s="351">
        <v>2012250010119</v>
      </c>
      <c r="D1119" s="624"/>
      <c r="E1119" s="318" t="s">
        <v>497</v>
      </c>
      <c r="F1119" s="895"/>
      <c r="G1119" s="895"/>
      <c r="H1119" s="550" t="s">
        <v>499</v>
      </c>
      <c r="I1119" s="553" t="s">
        <v>500</v>
      </c>
      <c r="J1119" s="547">
        <v>0</v>
      </c>
      <c r="K1119" s="547">
        <v>0</v>
      </c>
      <c r="L1119" s="547">
        <v>1</v>
      </c>
      <c r="M1119" s="547">
        <v>1</v>
      </c>
      <c r="N1119" s="562">
        <v>1</v>
      </c>
      <c r="O1119" s="409">
        <v>0</v>
      </c>
      <c r="P1119" s="309"/>
      <c r="Q1119" s="362">
        <v>0</v>
      </c>
      <c r="R1119" s="309"/>
      <c r="S1119" s="309">
        <v>0</v>
      </c>
      <c r="T1119" s="309"/>
      <c r="U1119" s="309">
        <v>0</v>
      </c>
      <c r="V1119" s="309"/>
      <c r="W1119" s="309">
        <v>0</v>
      </c>
      <c r="X1119" s="309"/>
      <c r="Y1119" s="309">
        <v>0</v>
      </c>
      <c r="Z1119" s="309"/>
      <c r="AA1119" s="309">
        <v>0</v>
      </c>
      <c r="AB1119" s="309"/>
      <c r="AC1119" s="309">
        <v>0</v>
      </c>
      <c r="AD1119" s="309"/>
      <c r="AE1119" s="298">
        <f>+O1119+Q1119</f>
        <v>0</v>
      </c>
      <c r="AF1119" s="298"/>
      <c r="AG1119" s="403" t="s">
        <v>477</v>
      </c>
      <c r="AH1119" s="541"/>
      <c r="AI1119" s="541"/>
      <c r="AJ1119" s="665" t="s">
        <v>76</v>
      </c>
    </row>
    <row r="1120" spans="2:36" ht="37.5" customHeight="1">
      <c r="B1120" s="448"/>
      <c r="C1120" s="282"/>
      <c r="D1120" s="558"/>
      <c r="E1120" s="280"/>
      <c r="F1120" s="896"/>
      <c r="G1120" s="896"/>
      <c r="H1120" s="551"/>
      <c r="I1120" s="554"/>
      <c r="J1120" s="548"/>
      <c r="K1120" s="548"/>
      <c r="L1120" s="548"/>
      <c r="M1120" s="548"/>
      <c r="N1120" s="563"/>
      <c r="O1120" s="393"/>
      <c r="P1120" s="310"/>
      <c r="Q1120" s="363"/>
      <c r="R1120" s="310"/>
      <c r="S1120" s="310"/>
      <c r="T1120" s="310"/>
      <c r="U1120" s="310"/>
      <c r="V1120" s="310"/>
      <c r="W1120" s="310"/>
      <c r="X1120" s="310"/>
      <c r="Y1120" s="310"/>
      <c r="Z1120" s="310"/>
      <c r="AA1120" s="310"/>
      <c r="AB1120" s="310"/>
      <c r="AC1120" s="310"/>
      <c r="AD1120" s="310"/>
      <c r="AE1120" s="668"/>
      <c r="AF1120" s="668"/>
      <c r="AG1120" s="385"/>
      <c r="AH1120" s="293"/>
      <c r="AI1120" s="293"/>
      <c r="AJ1120" s="666"/>
    </row>
    <row r="1121" spans="2:36" ht="39.75" customHeight="1" thickBot="1">
      <c r="B1121" s="449"/>
      <c r="C1121" s="283"/>
      <c r="D1121" s="559"/>
      <c r="E1121" s="281"/>
      <c r="F1121" s="897"/>
      <c r="G1121" s="897"/>
      <c r="H1121" s="552"/>
      <c r="I1121" s="555"/>
      <c r="J1121" s="549"/>
      <c r="K1121" s="549"/>
      <c r="L1121" s="549"/>
      <c r="M1121" s="549"/>
      <c r="N1121" s="564"/>
      <c r="O1121" s="394"/>
      <c r="P1121" s="311"/>
      <c r="Q1121" s="364"/>
      <c r="R1121" s="311"/>
      <c r="S1121" s="311"/>
      <c r="T1121" s="311"/>
      <c r="U1121" s="311"/>
      <c r="V1121" s="311"/>
      <c r="W1121" s="311"/>
      <c r="X1121" s="311"/>
      <c r="Y1121" s="311"/>
      <c r="Z1121" s="311"/>
      <c r="AA1121" s="311"/>
      <c r="AB1121" s="311"/>
      <c r="AC1121" s="311"/>
      <c r="AD1121" s="311"/>
      <c r="AE1121" s="669"/>
      <c r="AF1121" s="669"/>
      <c r="AG1121" s="386"/>
      <c r="AH1121" s="294"/>
      <c r="AI1121" s="294"/>
      <c r="AJ1121" s="667"/>
    </row>
    <row r="1122" ht="15"/>
    <row r="1123" ht="15"/>
    <row r="1124" ht="15"/>
    <row r="1125" ht="15"/>
    <row r="1126" ht="15"/>
    <row r="1127" ht="15"/>
    <row r="1128" ht="15"/>
    <row r="1129" ht="15"/>
    <row r="1130" ht="15"/>
    <row r="1131" spans="2:33" s="141" customFormat="1" ht="15">
      <c r="B1131" s="63"/>
      <c r="C1131" s="63"/>
      <c r="H1131" s="64"/>
      <c r="I1131" s="64"/>
      <c r="J1131" s="64"/>
      <c r="AG1131" s="65"/>
    </row>
    <row r="1132" ht="15"/>
    <row r="1133" ht="15"/>
    <row r="1134" ht="15"/>
    <row r="1135" ht="15.75" thickBot="1"/>
    <row r="1136" spans="2:36" ht="15">
      <c r="B1136" s="352" t="s">
        <v>37</v>
      </c>
      <c r="C1136" s="353"/>
      <c r="D1136" s="353"/>
      <c r="E1136" s="353"/>
      <c r="F1136" s="353"/>
      <c r="G1136" s="353"/>
      <c r="H1136" s="353"/>
      <c r="I1136" s="353"/>
      <c r="J1136" s="353"/>
      <c r="K1136" s="353"/>
      <c r="L1136" s="353"/>
      <c r="M1136" s="353"/>
      <c r="N1136" s="353"/>
      <c r="O1136" s="353"/>
      <c r="P1136" s="353"/>
      <c r="Q1136" s="353"/>
      <c r="R1136" s="353"/>
      <c r="S1136" s="353"/>
      <c r="T1136" s="353"/>
      <c r="U1136" s="353"/>
      <c r="V1136" s="353"/>
      <c r="W1136" s="353"/>
      <c r="X1136" s="353"/>
      <c r="Y1136" s="353"/>
      <c r="Z1136" s="353"/>
      <c r="AA1136" s="353"/>
      <c r="AB1136" s="353"/>
      <c r="AC1136" s="353"/>
      <c r="AD1136" s="353"/>
      <c r="AE1136" s="353"/>
      <c r="AF1136" s="353"/>
      <c r="AG1136" s="353"/>
      <c r="AH1136" s="353"/>
      <c r="AI1136" s="353"/>
      <c r="AJ1136" s="354"/>
    </row>
    <row r="1137" spans="2:36" ht="15.75" thickBot="1">
      <c r="B1137" s="355" t="s">
        <v>636</v>
      </c>
      <c r="C1137" s="356"/>
      <c r="D1137" s="356"/>
      <c r="E1137" s="356"/>
      <c r="F1137" s="356"/>
      <c r="G1137" s="356"/>
      <c r="H1137" s="356"/>
      <c r="I1137" s="356"/>
      <c r="J1137" s="356"/>
      <c r="K1137" s="356"/>
      <c r="L1137" s="356"/>
      <c r="M1137" s="356"/>
      <c r="N1137" s="356"/>
      <c r="O1137" s="356"/>
      <c r="P1137" s="356"/>
      <c r="Q1137" s="356"/>
      <c r="R1137" s="356"/>
      <c r="S1137" s="356"/>
      <c r="T1137" s="356"/>
      <c r="U1137" s="356"/>
      <c r="V1137" s="356"/>
      <c r="W1137" s="356"/>
      <c r="X1137" s="356"/>
      <c r="Y1137" s="356"/>
      <c r="Z1137" s="356"/>
      <c r="AA1137" s="356"/>
      <c r="AB1137" s="356"/>
      <c r="AC1137" s="356"/>
      <c r="AD1137" s="356"/>
      <c r="AE1137" s="356"/>
      <c r="AF1137" s="356"/>
      <c r="AG1137" s="356"/>
      <c r="AH1137" s="356"/>
      <c r="AI1137" s="356"/>
      <c r="AJ1137" s="357"/>
    </row>
    <row r="1138" spans="2:36" ht="15">
      <c r="B1138" s="527" t="s">
        <v>38</v>
      </c>
      <c r="C1138" s="528"/>
      <c r="D1138" s="528"/>
      <c r="E1138" s="528"/>
      <c r="F1138" s="528"/>
      <c r="G1138" s="528"/>
      <c r="H1138" s="529"/>
      <c r="I1138" s="520" t="s">
        <v>183</v>
      </c>
      <c r="J1138" s="521"/>
      <c r="K1138" s="521"/>
      <c r="L1138" s="521"/>
      <c r="M1138" s="521"/>
      <c r="N1138" s="521"/>
      <c r="O1138" s="521"/>
      <c r="P1138" s="521"/>
      <c r="Q1138" s="521"/>
      <c r="R1138" s="521"/>
      <c r="S1138" s="521"/>
      <c r="T1138" s="522"/>
      <c r="U1138" s="520" t="s">
        <v>18</v>
      </c>
      <c r="V1138" s="523"/>
      <c r="W1138" s="523"/>
      <c r="X1138" s="523"/>
      <c r="Y1138" s="523"/>
      <c r="Z1138" s="523"/>
      <c r="AA1138" s="523"/>
      <c r="AB1138" s="523"/>
      <c r="AC1138" s="523"/>
      <c r="AD1138" s="523"/>
      <c r="AE1138" s="523"/>
      <c r="AF1138" s="523"/>
      <c r="AG1138" s="523"/>
      <c r="AH1138" s="523"/>
      <c r="AI1138" s="523"/>
      <c r="AJ1138" s="524"/>
    </row>
    <row r="1139" spans="2:36" ht="45.75" customHeight="1" thickBot="1">
      <c r="B1139" s="497" t="s">
        <v>199</v>
      </c>
      <c r="C1139" s="498"/>
      <c r="D1139" s="499"/>
      <c r="E1139" s="4"/>
      <c r="F1139" s="500" t="s">
        <v>198</v>
      </c>
      <c r="G1139" s="500"/>
      <c r="H1139" s="500"/>
      <c r="I1139" s="500"/>
      <c r="J1139" s="500"/>
      <c r="K1139" s="500"/>
      <c r="L1139" s="500"/>
      <c r="M1139" s="500"/>
      <c r="N1139" s="501"/>
      <c r="O1139" s="502" t="s">
        <v>0</v>
      </c>
      <c r="P1139" s="503"/>
      <c r="Q1139" s="503"/>
      <c r="R1139" s="503"/>
      <c r="S1139" s="503"/>
      <c r="T1139" s="503"/>
      <c r="U1139" s="503"/>
      <c r="V1139" s="503"/>
      <c r="W1139" s="503"/>
      <c r="X1139" s="503"/>
      <c r="Y1139" s="503"/>
      <c r="Z1139" s="503"/>
      <c r="AA1139" s="503"/>
      <c r="AB1139" s="503"/>
      <c r="AC1139" s="503"/>
      <c r="AD1139" s="503"/>
      <c r="AE1139" s="503"/>
      <c r="AF1139" s="504"/>
      <c r="AG1139" s="530" t="s">
        <v>1</v>
      </c>
      <c r="AH1139" s="531"/>
      <c r="AI1139" s="531"/>
      <c r="AJ1139" s="532"/>
    </row>
    <row r="1140" spans="2:36" ht="31.5" customHeight="1">
      <c r="B1140" s="454" t="s">
        <v>19</v>
      </c>
      <c r="C1140" s="456" t="s">
        <v>2</v>
      </c>
      <c r="D1140" s="457"/>
      <c r="E1140" s="457"/>
      <c r="F1140" s="457"/>
      <c r="G1140" s="457"/>
      <c r="H1140" s="457"/>
      <c r="I1140" s="460" t="s">
        <v>3</v>
      </c>
      <c r="J1140" s="462" t="s">
        <v>20</v>
      </c>
      <c r="K1140" s="462" t="s">
        <v>4</v>
      </c>
      <c r="L1140" s="469" t="s">
        <v>638</v>
      </c>
      <c r="M1140" s="437" t="s">
        <v>21</v>
      </c>
      <c r="N1140" s="466" t="s">
        <v>22</v>
      </c>
      <c r="O1140" s="468" t="s">
        <v>33</v>
      </c>
      <c r="P1140" s="380"/>
      <c r="Q1140" s="379" t="s">
        <v>34</v>
      </c>
      <c r="R1140" s="380"/>
      <c r="S1140" s="379" t="s">
        <v>35</v>
      </c>
      <c r="T1140" s="380"/>
      <c r="U1140" s="379" t="s">
        <v>7</v>
      </c>
      <c r="V1140" s="380"/>
      <c r="W1140" s="379" t="s">
        <v>6</v>
      </c>
      <c r="X1140" s="380"/>
      <c r="Y1140" s="379" t="s">
        <v>36</v>
      </c>
      <c r="Z1140" s="380"/>
      <c r="AA1140" s="379" t="s">
        <v>5</v>
      </c>
      <c r="AB1140" s="380"/>
      <c r="AC1140" s="379" t="s">
        <v>8</v>
      </c>
      <c r="AD1140" s="380"/>
      <c r="AE1140" s="379" t="s">
        <v>9</v>
      </c>
      <c r="AF1140" s="434"/>
      <c r="AG1140" s="435" t="s">
        <v>10</v>
      </c>
      <c r="AH1140" s="432" t="s">
        <v>11</v>
      </c>
      <c r="AI1140" s="464" t="s">
        <v>12</v>
      </c>
      <c r="AJ1140" s="439" t="s">
        <v>23</v>
      </c>
    </row>
    <row r="1141" spans="2:36" ht="83.25" customHeight="1" thickBot="1">
      <c r="B1141" s="455"/>
      <c r="C1141" s="458"/>
      <c r="D1141" s="459"/>
      <c r="E1141" s="459"/>
      <c r="F1141" s="459"/>
      <c r="G1141" s="459"/>
      <c r="H1141" s="459"/>
      <c r="I1141" s="461"/>
      <c r="J1141" s="463" t="s">
        <v>20</v>
      </c>
      <c r="K1141" s="463"/>
      <c r="L1141" s="470"/>
      <c r="M1141" s="438"/>
      <c r="N1141" s="467"/>
      <c r="O1141" s="5" t="s">
        <v>24</v>
      </c>
      <c r="P1141" s="69" t="s">
        <v>25</v>
      </c>
      <c r="Q1141" s="6" t="s">
        <v>24</v>
      </c>
      <c r="R1141" s="69" t="s">
        <v>25</v>
      </c>
      <c r="S1141" s="6" t="s">
        <v>24</v>
      </c>
      <c r="T1141" s="69" t="s">
        <v>25</v>
      </c>
      <c r="U1141" s="6" t="s">
        <v>24</v>
      </c>
      <c r="V1141" s="69" t="s">
        <v>25</v>
      </c>
      <c r="W1141" s="6" t="s">
        <v>24</v>
      </c>
      <c r="X1141" s="69" t="s">
        <v>25</v>
      </c>
      <c r="Y1141" s="6" t="s">
        <v>24</v>
      </c>
      <c r="Z1141" s="69" t="s">
        <v>25</v>
      </c>
      <c r="AA1141" s="6" t="s">
        <v>24</v>
      </c>
      <c r="AB1141" s="69" t="s">
        <v>26</v>
      </c>
      <c r="AC1141" s="6" t="s">
        <v>24</v>
      </c>
      <c r="AD1141" s="69" t="s">
        <v>26</v>
      </c>
      <c r="AE1141" s="6" t="s">
        <v>24</v>
      </c>
      <c r="AF1141" s="70" t="s">
        <v>26</v>
      </c>
      <c r="AG1141" s="436"/>
      <c r="AH1141" s="433"/>
      <c r="AI1141" s="465"/>
      <c r="AJ1141" s="440"/>
    </row>
    <row r="1142" spans="2:36" ht="83.25" customHeight="1" thickBot="1">
      <c r="B1142" s="7" t="s">
        <v>232</v>
      </c>
      <c r="C1142" s="441" t="s">
        <v>231</v>
      </c>
      <c r="D1142" s="442"/>
      <c r="E1142" s="442"/>
      <c r="F1142" s="442"/>
      <c r="G1142" s="442"/>
      <c r="H1142" s="443"/>
      <c r="I1142" s="74" t="s">
        <v>138</v>
      </c>
      <c r="J1142" s="99">
        <v>0.64</v>
      </c>
      <c r="K1142" s="97">
        <v>1</v>
      </c>
      <c r="L1142" s="97">
        <v>0.91</v>
      </c>
      <c r="M1142" s="97"/>
      <c r="N1142" s="97"/>
      <c r="O1142" s="9"/>
      <c r="P1142" s="10">
        <v>0</v>
      </c>
      <c r="Q1142" s="10">
        <f>+Q1145+Q1151</f>
        <v>52196</v>
      </c>
      <c r="R1142" s="10">
        <v>0</v>
      </c>
      <c r="S1142" s="10">
        <v>0</v>
      </c>
      <c r="T1142" s="10">
        <f>T1144+T1150+T1156</f>
        <v>0</v>
      </c>
      <c r="U1142" s="10">
        <f>U1144+U1150+U1156</f>
        <v>0</v>
      </c>
      <c r="V1142" s="10">
        <f>V1144+V1150+V1156</f>
        <v>0</v>
      </c>
      <c r="W1142" s="10">
        <f>W1144+W1150+W1156</f>
        <v>0</v>
      </c>
      <c r="X1142" s="10">
        <f>X1144+X1150+X1156</f>
        <v>0</v>
      </c>
      <c r="Y1142" s="10">
        <v>0</v>
      </c>
      <c r="Z1142" s="10">
        <f>Z1144+Z1150+Z1156</f>
        <v>0</v>
      </c>
      <c r="AA1142" s="10">
        <v>0</v>
      </c>
      <c r="AB1142" s="10">
        <f>AB1144+AB1150+AB1156</f>
        <v>0</v>
      </c>
      <c r="AC1142" s="10">
        <v>0</v>
      </c>
      <c r="AD1142" s="10">
        <f>AD1144+AD1150+AD1156</f>
        <v>0</v>
      </c>
      <c r="AE1142" s="10">
        <f>+AC1142+AA1142+Y1142+W1142+U1142+S1142+Q1142+O1142</f>
        <v>52196</v>
      </c>
      <c r="AF1142" s="11">
        <f>+AD1142+AB1142+Z1142+X1142+V1142+T1142+R1142+P1142</f>
        <v>0</v>
      </c>
      <c r="AG1142" s="13" t="s">
        <v>478</v>
      </c>
      <c r="AH1142" s="13"/>
      <c r="AI1142" s="13"/>
      <c r="AJ1142" s="14" t="s">
        <v>463</v>
      </c>
    </row>
    <row r="1143" spans="2:36" ht="15.75" thickBot="1">
      <c r="B1143" s="444"/>
      <c r="C1143" s="445"/>
      <c r="D1143" s="445"/>
      <c r="E1143" s="445"/>
      <c r="F1143" s="445"/>
      <c r="G1143" s="445"/>
      <c r="H1143" s="445"/>
      <c r="I1143" s="445"/>
      <c r="J1143" s="445"/>
      <c r="K1143" s="445"/>
      <c r="L1143" s="445"/>
      <c r="M1143" s="445"/>
      <c r="N1143" s="445"/>
      <c r="O1143" s="445"/>
      <c r="P1143" s="445"/>
      <c r="Q1143" s="445"/>
      <c r="R1143" s="445"/>
      <c r="S1143" s="445"/>
      <c r="T1143" s="445"/>
      <c r="U1143" s="445"/>
      <c r="V1143" s="445"/>
      <c r="W1143" s="445"/>
      <c r="X1143" s="445"/>
      <c r="Y1143" s="445"/>
      <c r="Z1143" s="445"/>
      <c r="AA1143" s="445"/>
      <c r="AB1143" s="445"/>
      <c r="AC1143" s="445"/>
      <c r="AD1143" s="445"/>
      <c r="AE1143" s="445"/>
      <c r="AF1143" s="445"/>
      <c r="AG1143" s="445"/>
      <c r="AH1143" s="445"/>
      <c r="AI1143" s="445"/>
      <c r="AJ1143" s="446"/>
    </row>
    <row r="1144" spans="2:36" ht="34.5" thickBot="1">
      <c r="B1144" s="15" t="s">
        <v>13</v>
      </c>
      <c r="C1144" s="16" t="s">
        <v>31</v>
      </c>
      <c r="D1144" s="16" t="s">
        <v>14</v>
      </c>
      <c r="E1144" s="16" t="s">
        <v>27</v>
      </c>
      <c r="F1144" s="17" t="s">
        <v>28</v>
      </c>
      <c r="G1144" s="17" t="s">
        <v>29</v>
      </c>
      <c r="H1144" s="76" t="s">
        <v>15</v>
      </c>
      <c r="I1144" s="77" t="s">
        <v>32</v>
      </c>
      <c r="J1144" s="102"/>
      <c r="K1144" s="102"/>
      <c r="L1144" s="102"/>
      <c r="M1144" s="78"/>
      <c r="N1144" s="79"/>
      <c r="O1144" s="127"/>
      <c r="P1144" s="128"/>
      <c r="Q1144" s="129"/>
      <c r="R1144" s="128"/>
      <c r="S1144" s="129"/>
      <c r="T1144" s="128"/>
      <c r="U1144" s="129"/>
      <c r="V1144" s="128"/>
      <c r="W1144" s="129"/>
      <c r="X1144" s="128"/>
      <c r="Y1144" s="129"/>
      <c r="Z1144" s="128"/>
      <c r="AA1144" s="129"/>
      <c r="AB1144" s="128"/>
      <c r="AC1144" s="129"/>
      <c r="AD1144" s="128"/>
      <c r="AE1144" s="130"/>
      <c r="AF1144" s="128"/>
      <c r="AG1144" s="159"/>
      <c r="AH1144" s="111"/>
      <c r="AI1144" s="111"/>
      <c r="AJ1144" s="112"/>
    </row>
    <row r="1145" spans="2:36" ht="35.25" customHeight="1">
      <c r="B1145" s="312" t="s">
        <v>235</v>
      </c>
      <c r="C1145" s="350">
        <v>2012250010077</v>
      </c>
      <c r="D1145" s="318"/>
      <c r="E1145" s="318" t="s">
        <v>227</v>
      </c>
      <c r="F1145" s="342"/>
      <c r="G1145" s="543"/>
      <c r="H1145" s="319" t="s">
        <v>233</v>
      </c>
      <c r="I1145" s="322" t="s">
        <v>234</v>
      </c>
      <c r="J1145" s="331">
        <v>1</v>
      </c>
      <c r="K1145" s="331">
        <v>1</v>
      </c>
      <c r="L1145" s="331">
        <v>1</v>
      </c>
      <c r="M1145" s="331"/>
      <c r="N1145" s="637"/>
      <c r="O1145" s="426">
        <v>0</v>
      </c>
      <c r="P1145" s="426"/>
      <c r="Q1145" s="298">
        <v>38192</v>
      </c>
      <c r="R1145" s="295"/>
      <c r="S1145" s="295">
        <v>0</v>
      </c>
      <c r="T1145" s="295"/>
      <c r="U1145" s="295">
        <v>0</v>
      </c>
      <c r="V1145" s="295"/>
      <c r="W1145" s="295">
        <v>0</v>
      </c>
      <c r="X1145" s="295"/>
      <c r="Y1145" s="295">
        <v>0</v>
      </c>
      <c r="Z1145" s="295"/>
      <c r="AA1145" s="295">
        <v>0</v>
      </c>
      <c r="AB1145" s="295"/>
      <c r="AC1145" s="295">
        <v>0</v>
      </c>
      <c r="AD1145" s="295"/>
      <c r="AE1145" s="298">
        <f>+Q1145</f>
        <v>38192</v>
      </c>
      <c r="AF1145" s="298"/>
      <c r="AG1145" s="403" t="s">
        <v>117</v>
      </c>
      <c r="AH1145" s="404"/>
      <c r="AI1145" s="404"/>
      <c r="AJ1145" s="493" t="s">
        <v>473</v>
      </c>
    </row>
    <row r="1146" spans="2:36" ht="38.25" customHeight="1">
      <c r="B1146" s="313"/>
      <c r="C1146" s="316"/>
      <c r="D1146" s="280"/>
      <c r="E1146" s="280"/>
      <c r="F1146" s="284"/>
      <c r="G1146" s="544"/>
      <c r="H1146" s="320"/>
      <c r="I1146" s="323"/>
      <c r="J1146" s="331"/>
      <c r="K1146" s="331"/>
      <c r="L1146" s="331"/>
      <c r="M1146" s="331"/>
      <c r="N1146" s="637"/>
      <c r="O1146" s="427"/>
      <c r="P1146" s="427"/>
      <c r="Q1146" s="299"/>
      <c r="R1146" s="296"/>
      <c r="S1146" s="296"/>
      <c r="T1146" s="296"/>
      <c r="U1146" s="296"/>
      <c r="V1146" s="296"/>
      <c r="W1146" s="296"/>
      <c r="X1146" s="296"/>
      <c r="Y1146" s="296"/>
      <c r="Z1146" s="296"/>
      <c r="AA1146" s="296"/>
      <c r="AB1146" s="296"/>
      <c r="AC1146" s="296"/>
      <c r="AD1146" s="296"/>
      <c r="AE1146" s="299"/>
      <c r="AF1146" s="299"/>
      <c r="AG1146" s="385"/>
      <c r="AH1146" s="307"/>
      <c r="AI1146" s="307"/>
      <c r="AJ1146" s="494"/>
    </row>
    <row r="1147" spans="2:36" ht="33" customHeight="1">
      <c r="B1147" s="313"/>
      <c r="C1147" s="316"/>
      <c r="D1147" s="280"/>
      <c r="E1147" s="280"/>
      <c r="F1147" s="284"/>
      <c r="G1147" s="544"/>
      <c r="H1147" s="320"/>
      <c r="I1147" s="323"/>
      <c r="J1147" s="331"/>
      <c r="K1147" s="331"/>
      <c r="L1147" s="331"/>
      <c r="M1147" s="331"/>
      <c r="N1147" s="637"/>
      <c r="O1147" s="427"/>
      <c r="P1147" s="427"/>
      <c r="Q1147" s="299"/>
      <c r="R1147" s="296"/>
      <c r="S1147" s="296"/>
      <c r="T1147" s="296"/>
      <c r="U1147" s="296"/>
      <c r="V1147" s="296"/>
      <c r="W1147" s="296"/>
      <c r="X1147" s="296"/>
      <c r="Y1147" s="296"/>
      <c r="Z1147" s="296"/>
      <c r="AA1147" s="296"/>
      <c r="AB1147" s="296"/>
      <c r="AC1147" s="296"/>
      <c r="AD1147" s="296"/>
      <c r="AE1147" s="299"/>
      <c r="AF1147" s="299"/>
      <c r="AG1147" s="385"/>
      <c r="AH1147" s="307"/>
      <c r="AI1147" s="307"/>
      <c r="AJ1147" s="494"/>
    </row>
    <row r="1148" spans="2:36" ht="32.25" customHeight="1" thickBot="1">
      <c r="B1148" s="314"/>
      <c r="C1148" s="317"/>
      <c r="D1148" s="281"/>
      <c r="E1148" s="281"/>
      <c r="F1148" s="285"/>
      <c r="G1148" s="545"/>
      <c r="H1148" s="321"/>
      <c r="I1148" s="324"/>
      <c r="J1148" s="332"/>
      <c r="K1148" s="332"/>
      <c r="L1148" s="332"/>
      <c r="M1148" s="332"/>
      <c r="N1148" s="638"/>
      <c r="O1148" s="428"/>
      <c r="P1148" s="428"/>
      <c r="Q1148" s="300"/>
      <c r="R1148" s="297"/>
      <c r="S1148" s="297"/>
      <c r="T1148" s="297"/>
      <c r="U1148" s="297"/>
      <c r="V1148" s="297"/>
      <c r="W1148" s="297"/>
      <c r="X1148" s="297"/>
      <c r="Y1148" s="297"/>
      <c r="Z1148" s="297"/>
      <c r="AA1148" s="297"/>
      <c r="AB1148" s="297"/>
      <c r="AC1148" s="297"/>
      <c r="AD1148" s="297"/>
      <c r="AE1148" s="300"/>
      <c r="AF1148" s="300"/>
      <c r="AG1148" s="386"/>
      <c r="AH1148" s="308"/>
      <c r="AI1148" s="308"/>
      <c r="AJ1148" s="495"/>
    </row>
    <row r="1149" spans="2:36" ht="15.75" thickBot="1">
      <c r="B1149" s="414"/>
      <c r="C1149" s="415"/>
      <c r="D1149" s="415"/>
      <c r="E1149" s="415"/>
      <c r="F1149" s="415"/>
      <c r="G1149" s="415"/>
      <c r="H1149" s="415"/>
      <c r="I1149" s="415"/>
      <c r="J1149" s="415"/>
      <c r="K1149" s="415"/>
      <c r="L1149" s="415"/>
      <c r="M1149" s="415"/>
      <c r="N1149" s="415"/>
      <c r="O1149" s="415"/>
      <c r="P1149" s="415"/>
      <c r="Q1149" s="415"/>
      <c r="R1149" s="415"/>
      <c r="S1149" s="415"/>
      <c r="T1149" s="415"/>
      <c r="U1149" s="415"/>
      <c r="V1149" s="415"/>
      <c r="W1149" s="415"/>
      <c r="X1149" s="415"/>
      <c r="Y1149" s="415"/>
      <c r="Z1149" s="415"/>
      <c r="AA1149" s="415"/>
      <c r="AB1149" s="415"/>
      <c r="AC1149" s="415"/>
      <c r="AD1149" s="415"/>
      <c r="AE1149" s="415"/>
      <c r="AF1149" s="415"/>
      <c r="AG1149" s="415"/>
      <c r="AH1149" s="415"/>
      <c r="AI1149" s="415"/>
      <c r="AJ1149" s="416"/>
    </row>
    <row r="1150" spans="2:36" ht="34.5" thickBot="1">
      <c r="B1150" s="15" t="s">
        <v>13</v>
      </c>
      <c r="C1150" s="16" t="s">
        <v>31</v>
      </c>
      <c r="D1150" s="107" t="s">
        <v>14</v>
      </c>
      <c r="E1150" s="77" t="s">
        <v>30</v>
      </c>
      <c r="F1150" s="134" t="s">
        <v>28</v>
      </c>
      <c r="G1150" s="206" t="s">
        <v>29</v>
      </c>
      <c r="H1150" s="221" t="s">
        <v>16</v>
      </c>
      <c r="I1150" s="109" t="s">
        <v>32</v>
      </c>
      <c r="J1150" s="160"/>
      <c r="K1150" s="136"/>
      <c r="L1150" s="136"/>
      <c r="M1150" s="78"/>
      <c r="N1150" s="79"/>
      <c r="O1150" s="127"/>
      <c r="P1150" s="128"/>
      <c r="Q1150" s="129"/>
      <c r="R1150" s="128"/>
      <c r="S1150" s="129"/>
      <c r="T1150" s="128"/>
      <c r="U1150" s="129"/>
      <c r="V1150" s="128"/>
      <c r="W1150" s="129"/>
      <c r="X1150" s="128"/>
      <c r="Y1150" s="129"/>
      <c r="Z1150" s="128"/>
      <c r="AA1150" s="129"/>
      <c r="AB1150" s="128"/>
      <c r="AC1150" s="129"/>
      <c r="AD1150" s="128"/>
      <c r="AE1150" s="129"/>
      <c r="AF1150" s="128"/>
      <c r="AG1150" s="159"/>
      <c r="AH1150" s="111"/>
      <c r="AI1150" s="111"/>
      <c r="AJ1150" s="112"/>
    </row>
    <row r="1151" spans="2:36" ht="31.5" customHeight="1">
      <c r="B1151" s="318" t="s">
        <v>237</v>
      </c>
      <c r="C1151" s="315">
        <v>2012250010078</v>
      </c>
      <c r="D1151" s="28"/>
      <c r="E1151" s="280" t="s">
        <v>159</v>
      </c>
      <c r="F1151" s="58"/>
      <c r="G1151" s="220"/>
      <c r="H1151" s="291" t="s">
        <v>236</v>
      </c>
      <c r="I1151" s="291" t="s">
        <v>188</v>
      </c>
      <c r="J1151" s="292">
        <v>1</v>
      </c>
      <c r="K1151" s="292">
        <v>1</v>
      </c>
      <c r="L1151" s="292">
        <v>1</v>
      </c>
      <c r="M1151" s="292"/>
      <c r="N1151" s="390"/>
      <c r="O1151" s="393">
        <v>0</v>
      </c>
      <c r="P1151" s="310"/>
      <c r="Q1151" s="310">
        <v>14004</v>
      </c>
      <c r="R1151" s="310"/>
      <c r="S1151" s="310">
        <v>0</v>
      </c>
      <c r="T1151" s="310"/>
      <c r="U1151" s="310">
        <v>0</v>
      </c>
      <c r="V1151" s="310"/>
      <c r="W1151" s="310">
        <v>0</v>
      </c>
      <c r="X1151" s="310"/>
      <c r="Y1151" s="310">
        <v>0</v>
      </c>
      <c r="Z1151" s="310"/>
      <c r="AA1151" s="310">
        <v>0</v>
      </c>
      <c r="AB1151" s="310"/>
      <c r="AC1151" s="310">
        <v>0</v>
      </c>
      <c r="AD1151" s="310"/>
      <c r="AE1151" s="384">
        <f>+O1151+Q1151</f>
        <v>14004</v>
      </c>
      <c r="AF1151" s="384"/>
      <c r="AG1151" s="385" t="s">
        <v>479</v>
      </c>
      <c r="AH1151" s="306"/>
      <c r="AI1151" s="387"/>
      <c r="AJ1151" s="277" t="s">
        <v>480</v>
      </c>
    </row>
    <row r="1152" spans="2:36" ht="31.5" customHeight="1">
      <c r="B1152" s="280"/>
      <c r="C1152" s="316"/>
      <c r="D1152" s="28"/>
      <c r="E1152" s="280"/>
      <c r="F1152" s="46"/>
      <c r="G1152" s="86"/>
      <c r="H1152" s="289"/>
      <c r="I1152" s="289"/>
      <c r="J1152" s="293"/>
      <c r="K1152" s="293"/>
      <c r="L1152" s="293"/>
      <c r="M1152" s="293"/>
      <c r="N1152" s="391"/>
      <c r="O1152" s="393"/>
      <c r="P1152" s="310"/>
      <c r="Q1152" s="310"/>
      <c r="R1152" s="310"/>
      <c r="S1152" s="310"/>
      <c r="T1152" s="310"/>
      <c r="U1152" s="310"/>
      <c r="V1152" s="310"/>
      <c r="W1152" s="310"/>
      <c r="X1152" s="310"/>
      <c r="Y1152" s="310"/>
      <c r="Z1152" s="310"/>
      <c r="AA1152" s="310"/>
      <c r="AB1152" s="310"/>
      <c r="AC1152" s="310"/>
      <c r="AD1152" s="310"/>
      <c r="AE1152" s="299"/>
      <c r="AF1152" s="299"/>
      <c r="AG1152" s="385"/>
      <c r="AH1152" s="307"/>
      <c r="AI1152" s="388"/>
      <c r="AJ1152" s="278"/>
    </row>
    <row r="1153" spans="2:36" ht="33.75" customHeight="1">
      <c r="B1153" s="280"/>
      <c r="C1153" s="316"/>
      <c r="D1153" s="28"/>
      <c r="E1153" s="280"/>
      <c r="F1153" s="47"/>
      <c r="G1153" s="86"/>
      <c r="H1153" s="289"/>
      <c r="I1153" s="289"/>
      <c r="J1153" s="293"/>
      <c r="K1153" s="293"/>
      <c r="L1153" s="293"/>
      <c r="M1153" s="293"/>
      <c r="N1153" s="391"/>
      <c r="O1153" s="393"/>
      <c r="P1153" s="310"/>
      <c r="Q1153" s="310"/>
      <c r="R1153" s="310"/>
      <c r="S1153" s="310"/>
      <c r="T1153" s="310"/>
      <c r="U1153" s="310"/>
      <c r="V1153" s="310"/>
      <c r="W1153" s="310"/>
      <c r="X1153" s="310"/>
      <c r="Y1153" s="310"/>
      <c r="Z1153" s="310"/>
      <c r="AA1153" s="310"/>
      <c r="AB1153" s="310"/>
      <c r="AC1153" s="310"/>
      <c r="AD1153" s="310"/>
      <c r="AE1153" s="299"/>
      <c r="AF1153" s="299"/>
      <c r="AG1153" s="385"/>
      <c r="AH1153" s="307"/>
      <c r="AI1153" s="388"/>
      <c r="AJ1153" s="278"/>
    </row>
    <row r="1154" spans="2:36" ht="28.5" customHeight="1" thickBot="1">
      <c r="B1154" s="281"/>
      <c r="C1154" s="317"/>
      <c r="D1154" s="38"/>
      <c r="E1154" s="281"/>
      <c r="F1154" s="49"/>
      <c r="G1154" s="87"/>
      <c r="H1154" s="290"/>
      <c r="I1154" s="290"/>
      <c r="J1154" s="294"/>
      <c r="K1154" s="294"/>
      <c r="L1154" s="294"/>
      <c r="M1154" s="294"/>
      <c r="N1154" s="392"/>
      <c r="O1154" s="394"/>
      <c r="P1154" s="311"/>
      <c r="Q1154" s="311"/>
      <c r="R1154" s="311"/>
      <c r="S1154" s="311"/>
      <c r="T1154" s="311"/>
      <c r="U1154" s="311"/>
      <c r="V1154" s="311"/>
      <c r="W1154" s="311"/>
      <c r="X1154" s="311"/>
      <c r="Y1154" s="311"/>
      <c r="Z1154" s="311"/>
      <c r="AA1154" s="311"/>
      <c r="AB1154" s="311"/>
      <c r="AC1154" s="311"/>
      <c r="AD1154" s="311"/>
      <c r="AE1154" s="300"/>
      <c r="AF1154" s="300"/>
      <c r="AG1154" s="386"/>
      <c r="AH1154" s="308"/>
      <c r="AI1154" s="389"/>
      <c r="AJ1154" s="279"/>
    </row>
    <row r="1155" spans="2:36" ht="15.75" thickBot="1">
      <c r="B1155" s="414"/>
      <c r="C1155" s="415"/>
      <c r="D1155" s="415"/>
      <c r="E1155" s="415"/>
      <c r="F1155" s="415"/>
      <c r="G1155" s="415"/>
      <c r="H1155" s="415"/>
      <c r="I1155" s="415"/>
      <c r="J1155" s="415"/>
      <c r="K1155" s="415"/>
      <c r="L1155" s="415"/>
      <c r="M1155" s="415"/>
      <c r="N1155" s="415"/>
      <c r="O1155" s="415"/>
      <c r="P1155" s="415"/>
      <c r="Q1155" s="415"/>
      <c r="R1155" s="415"/>
      <c r="S1155" s="415"/>
      <c r="T1155" s="415"/>
      <c r="U1155" s="415"/>
      <c r="V1155" s="415"/>
      <c r="W1155" s="415"/>
      <c r="X1155" s="415"/>
      <c r="Y1155" s="415"/>
      <c r="Z1155" s="415"/>
      <c r="AA1155" s="415"/>
      <c r="AB1155" s="415"/>
      <c r="AC1155" s="415"/>
      <c r="AD1155" s="415"/>
      <c r="AE1155" s="415"/>
      <c r="AF1155" s="415"/>
      <c r="AG1155" s="415"/>
      <c r="AH1155" s="415"/>
      <c r="AI1155" s="415"/>
      <c r="AJ1155" s="416"/>
    </row>
    <row r="1156" spans="2:36" ht="34.5" thickBot="1">
      <c r="B1156" s="15" t="s">
        <v>13</v>
      </c>
      <c r="C1156" s="16" t="s">
        <v>31</v>
      </c>
      <c r="D1156" s="16" t="s">
        <v>14</v>
      </c>
      <c r="E1156" s="16" t="s">
        <v>30</v>
      </c>
      <c r="F1156" s="17" t="s">
        <v>28</v>
      </c>
      <c r="G1156" s="17" t="s">
        <v>29</v>
      </c>
      <c r="H1156" s="76" t="s">
        <v>17</v>
      </c>
      <c r="I1156" s="85" t="s">
        <v>32</v>
      </c>
      <c r="J1156" s="18"/>
      <c r="K1156" s="52"/>
      <c r="L1156" s="42"/>
      <c r="M1156" s="43"/>
      <c r="N1156" s="44"/>
      <c r="O1156" s="19"/>
      <c r="P1156" s="20"/>
      <c r="Q1156" s="21"/>
      <c r="R1156" s="20"/>
      <c r="S1156" s="21"/>
      <c r="T1156" s="20"/>
      <c r="U1156" s="21"/>
      <c r="V1156" s="20"/>
      <c r="W1156" s="21"/>
      <c r="X1156" s="20"/>
      <c r="Y1156" s="21"/>
      <c r="Z1156" s="20"/>
      <c r="AA1156" s="21"/>
      <c r="AB1156" s="20"/>
      <c r="AC1156" s="21"/>
      <c r="AD1156" s="20"/>
      <c r="AE1156" s="21"/>
      <c r="AF1156" s="20"/>
      <c r="AG1156" s="23"/>
      <c r="AH1156" s="24"/>
      <c r="AI1156" s="24"/>
      <c r="AJ1156" s="25"/>
    </row>
    <row r="1157" spans="2:36" ht="15">
      <c r="B1157" s="312"/>
      <c r="C1157" s="580"/>
      <c r="D1157" s="542"/>
      <c r="E1157" s="318"/>
      <c r="F1157" s="342"/>
      <c r="G1157" s="318"/>
      <c r="H1157" s="550"/>
      <c r="I1157" s="553"/>
      <c r="J1157" s="556"/>
      <c r="K1157" s="546"/>
      <c r="L1157" s="546"/>
      <c r="M1157" s="547"/>
      <c r="N1157" s="562"/>
      <c r="O1157" s="409"/>
      <c r="P1157" s="309"/>
      <c r="Q1157" s="362"/>
      <c r="R1157" s="309"/>
      <c r="S1157" s="309"/>
      <c r="T1157" s="309"/>
      <c r="U1157" s="309"/>
      <c r="V1157" s="309"/>
      <c r="W1157" s="309"/>
      <c r="X1157" s="309"/>
      <c r="Y1157" s="309"/>
      <c r="Z1157" s="309"/>
      <c r="AA1157" s="309"/>
      <c r="AB1157" s="309"/>
      <c r="AC1157" s="309"/>
      <c r="AD1157" s="309"/>
      <c r="AE1157" s="298"/>
      <c r="AF1157" s="298"/>
      <c r="AG1157" s="403"/>
      <c r="AH1157" s="405"/>
      <c r="AI1157" s="405"/>
      <c r="AJ1157" s="665"/>
    </row>
    <row r="1158" spans="2:36" ht="15">
      <c r="B1158" s="313"/>
      <c r="C1158" s="412"/>
      <c r="D1158" s="395"/>
      <c r="E1158" s="280"/>
      <c r="F1158" s="284"/>
      <c r="G1158" s="280"/>
      <c r="H1158" s="551"/>
      <c r="I1158" s="554"/>
      <c r="J1158" s="398"/>
      <c r="K1158" s="401"/>
      <c r="L1158" s="401"/>
      <c r="M1158" s="548"/>
      <c r="N1158" s="563"/>
      <c r="O1158" s="393"/>
      <c r="P1158" s="310"/>
      <c r="Q1158" s="363"/>
      <c r="R1158" s="310"/>
      <c r="S1158" s="310"/>
      <c r="T1158" s="310"/>
      <c r="U1158" s="310"/>
      <c r="V1158" s="310"/>
      <c r="W1158" s="310"/>
      <c r="X1158" s="310"/>
      <c r="Y1158" s="310"/>
      <c r="Z1158" s="310"/>
      <c r="AA1158" s="310"/>
      <c r="AB1158" s="310"/>
      <c r="AC1158" s="310"/>
      <c r="AD1158" s="310"/>
      <c r="AE1158" s="668"/>
      <c r="AF1158" s="668"/>
      <c r="AG1158" s="385"/>
      <c r="AH1158" s="388"/>
      <c r="AI1158" s="388"/>
      <c r="AJ1158" s="666"/>
    </row>
    <row r="1159" spans="2:36" ht="15.75" thickBot="1">
      <c r="B1159" s="314"/>
      <c r="C1159" s="413"/>
      <c r="D1159" s="396"/>
      <c r="E1159" s="281"/>
      <c r="F1159" s="285"/>
      <c r="G1159" s="281"/>
      <c r="H1159" s="552"/>
      <c r="I1159" s="555"/>
      <c r="J1159" s="399"/>
      <c r="K1159" s="402"/>
      <c r="L1159" s="402"/>
      <c r="M1159" s="549"/>
      <c r="N1159" s="564"/>
      <c r="O1159" s="394"/>
      <c r="P1159" s="311"/>
      <c r="Q1159" s="364"/>
      <c r="R1159" s="311"/>
      <c r="S1159" s="311"/>
      <c r="T1159" s="311"/>
      <c r="U1159" s="311"/>
      <c r="V1159" s="311"/>
      <c r="W1159" s="311"/>
      <c r="X1159" s="311"/>
      <c r="Y1159" s="311"/>
      <c r="Z1159" s="311"/>
      <c r="AA1159" s="311"/>
      <c r="AB1159" s="311"/>
      <c r="AC1159" s="311"/>
      <c r="AD1159" s="311"/>
      <c r="AE1159" s="669"/>
      <c r="AF1159" s="669"/>
      <c r="AG1159" s="386"/>
      <c r="AH1159" s="389"/>
      <c r="AI1159" s="389"/>
      <c r="AJ1159" s="667"/>
    </row>
    <row r="1160" ht="15"/>
    <row r="1161" ht="15"/>
    <row r="1162" spans="2:33" s="141" customFormat="1" ht="15">
      <c r="B1162" s="63"/>
      <c r="C1162" s="63"/>
      <c r="H1162" s="64"/>
      <c r="I1162" s="64"/>
      <c r="J1162" s="64"/>
      <c r="AG1162" s="65"/>
    </row>
    <row r="1163" spans="2:33" s="141" customFormat="1" ht="15">
      <c r="B1163" s="63"/>
      <c r="C1163" s="63"/>
      <c r="H1163" s="64"/>
      <c r="I1163" s="64"/>
      <c r="J1163" s="64"/>
      <c r="AG1163" s="65"/>
    </row>
    <row r="1164" spans="2:33" s="141" customFormat="1" ht="15">
      <c r="B1164" s="63"/>
      <c r="C1164" s="63"/>
      <c r="H1164" s="64"/>
      <c r="I1164" s="64"/>
      <c r="J1164" s="64"/>
      <c r="AG1164" s="65"/>
    </row>
    <row r="1165" spans="2:33" s="141" customFormat="1" ht="15">
      <c r="B1165" s="63"/>
      <c r="C1165" s="63"/>
      <c r="H1165" s="64"/>
      <c r="I1165" s="64"/>
      <c r="J1165" s="64"/>
      <c r="AG1165" s="65"/>
    </row>
    <row r="1166" spans="2:33" s="141" customFormat="1" ht="15">
      <c r="B1166" s="63"/>
      <c r="C1166" s="63"/>
      <c r="H1166" s="64"/>
      <c r="I1166" s="64"/>
      <c r="J1166" s="64"/>
      <c r="AG1166" s="65"/>
    </row>
    <row r="1167" spans="2:33" s="141" customFormat="1" ht="15">
      <c r="B1167" s="63"/>
      <c r="C1167" s="63"/>
      <c r="H1167" s="64"/>
      <c r="I1167" s="64"/>
      <c r="J1167" s="64"/>
      <c r="AG1167" s="65"/>
    </row>
    <row r="1168" spans="2:33" s="141" customFormat="1" ht="15">
      <c r="B1168" s="63"/>
      <c r="C1168" s="63"/>
      <c r="H1168" s="64"/>
      <c r="I1168" s="64"/>
      <c r="J1168" s="64"/>
      <c r="AG1168" s="65"/>
    </row>
    <row r="1169" spans="2:33" s="141" customFormat="1" ht="15">
      <c r="B1169" s="63"/>
      <c r="C1169" s="63"/>
      <c r="H1169" s="64"/>
      <c r="I1169" s="64"/>
      <c r="J1169" s="64"/>
      <c r="AG1169" s="65"/>
    </row>
    <row r="1170" spans="2:33" s="141" customFormat="1" ht="15">
      <c r="B1170" s="63"/>
      <c r="C1170" s="63"/>
      <c r="H1170" s="64"/>
      <c r="I1170" s="64"/>
      <c r="J1170" s="64"/>
      <c r="AG1170" s="65"/>
    </row>
    <row r="1171" spans="2:33" s="141" customFormat="1" ht="15">
      <c r="B1171" s="63"/>
      <c r="C1171" s="63"/>
      <c r="H1171" s="64"/>
      <c r="I1171" s="64"/>
      <c r="J1171" s="64"/>
      <c r="AG1171" s="65"/>
    </row>
    <row r="1172" ht="15"/>
    <row r="1173" ht="15"/>
    <row r="1174" ht="15"/>
    <row r="1175" ht="15"/>
    <row r="1176" ht="15"/>
    <row r="1177" ht="15"/>
    <row r="1178" ht="15.75" thickBot="1"/>
    <row r="1179" spans="2:36" ht="15">
      <c r="B1179" s="352" t="s">
        <v>37</v>
      </c>
      <c r="C1179" s="353"/>
      <c r="D1179" s="353"/>
      <c r="E1179" s="353"/>
      <c r="F1179" s="353"/>
      <c r="G1179" s="353"/>
      <c r="H1179" s="353"/>
      <c r="I1179" s="353"/>
      <c r="J1179" s="353"/>
      <c r="K1179" s="353"/>
      <c r="L1179" s="353"/>
      <c r="M1179" s="353"/>
      <c r="N1179" s="353"/>
      <c r="O1179" s="353"/>
      <c r="P1179" s="353"/>
      <c r="Q1179" s="353"/>
      <c r="R1179" s="353"/>
      <c r="S1179" s="353"/>
      <c r="T1179" s="353"/>
      <c r="U1179" s="353"/>
      <c r="V1179" s="353"/>
      <c r="W1179" s="353"/>
      <c r="X1179" s="353"/>
      <c r="Y1179" s="353"/>
      <c r="Z1179" s="353"/>
      <c r="AA1179" s="353"/>
      <c r="AB1179" s="353"/>
      <c r="AC1179" s="353"/>
      <c r="AD1179" s="353"/>
      <c r="AE1179" s="353"/>
      <c r="AF1179" s="353"/>
      <c r="AG1179" s="353"/>
      <c r="AH1179" s="353"/>
      <c r="AI1179" s="353"/>
      <c r="AJ1179" s="354"/>
    </row>
    <row r="1180" spans="2:36" ht="15.75" thickBot="1">
      <c r="B1180" s="355" t="s">
        <v>636</v>
      </c>
      <c r="C1180" s="356"/>
      <c r="D1180" s="356"/>
      <c r="E1180" s="356"/>
      <c r="F1180" s="356"/>
      <c r="G1180" s="356"/>
      <c r="H1180" s="356"/>
      <c r="I1180" s="356"/>
      <c r="J1180" s="356"/>
      <c r="K1180" s="356"/>
      <c r="L1180" s="356"/>
      <c r="M1180" s="356"/>
      <c r="N1180" s="356"/>
      <c r="O1180" s="356"/>
      <c r="P1180" s="356"/>
      <c r="Q1180" s="356"/>
      <c r="R1180" s="356"/>
      <c r="S1180" s="356"/>
      <c r="T1180" s="356"/>
      <c r="U1180" s="356"/>
      <c r="V1180" s="356"/>
      <c r="W1180" s="356"/>
      <c r="X1180" s="356"/>
      <c r="Y1180" s="356"/>
      <c r="Z1180" s="356"/>
      <c r="AA1180" s="356"/>
      <c r="AB1180" s="356"/>
      <c r="AC1180" s="356"/>
      <c r="AD1180" s="356"/>
      <c r="AE1180" s="356"/>
      <c r="AF1180" s="356"/>
      <c r="AG1180" s="356"/>
      <c r="AH1180" s="356"/>
      <c r="AI1180" s="356"/>
      <c r="AJ1180" s="357"/>
    </row>
    <row r="1181" spans="2:36" ht="15">
      <c r="B1181" s="527" t="s">
        <v>38</v>
      </c>
      <c r="C1181" s="528"/>
      <c r="D1181" s="528"/>
      <c r="E1181" s="528"/>
      <c r="F1181" s="528"/>
      <c r="G1181" s="528"/>
      <c r="H1181" s="529"/>
      <c r="I1181" s="520" t="s">
        <v>238</v>
      </c>
      <c r="J1181" s="521"/>
      <c r="K1181" s="521"/>
      <c r="L1181" s="521"/>
      <c r="M1181" s="521"/>
      <c r="N1181" s="521"/>
      <c r="O1181" s="521"/>
      <c r="P1181" s="521"/>
      <c r="Q1181" s="521"/>
      <c r="R1181" s="521"/>
      <c r="S1181" s="521"/>
      <c r="T1181" s="522"/>
      <c r="U1181" s="520" t="s">
        <v>18</v>
      </c>
      <c r="V1181" s="523"/>
      <c r="W1181" s="523"/>
      <c r="X1181" s="523"/>
      <c r="Y1181" s="523"/>
      <c r="Z1181" s="523"/>
      <c r="AA1181" s="523"/>
      <c r="AB1181" s="523"/>
      <c r="AC1181" s="523"/>
      <c r="AD1181" s="523"/>
      <c r="AE1181" s="523"/>
      <c r="AF1181" s="523"/>
      <c r="AG1181" s="523"/>
      <c r="AH1181" s="523"/>
      <c r="AI1181" s="523"/>
      <c r="AJ1181" s="524"/>
    </row>
    <row r="1182" spans="2:36" ht="54.75" customHeight="1" thickBot="1">
      <c r="B1182" s="497" t="s">
        <v>240</v>
      </c>
      <c r="C1182" s="498"/>
      <c r="D1182" s="499"/>
      <c r="E1182" s="4"/>
      <c r="F1182" s="500" t="s">
        <v>239</v>
      </c>
      <c r="G1182" s="500"/>
      <c r="H1182" s="500"/>
      <c r="I1182" s="500"/>
      <c r="J1182" s="500"/>
      <c r="K1182" s="500"/>
      <c r="L1182" s="500"/>
      <c r="M1182" s="500"/>
      <c r="N1182" s="501"/>
      <c r="O1182" s="502" t="s">
        <v>0</v>
      </c>
      <c r="P1182" s="503"/>
      <c r="Q1182" s="503"/>
      <c r="R1182" s="503"/>
      <c r="S1182" s="503"/>
      <c r="T1182" s="503"/>
      <c r="U1182" s="503"/>
      <c r="V1182" s="503"/>
      <c r="W1182" s="503"/>
      <c r="X1182" s="503"/>
      <c r="Y1182" s="503"/>
      <c r="Z1182" s="503"/>
      <c r="AA1182" s="503"/>
      <c r="AB1182" s="503"/>
      <c r="AC1182" s="503"/>
      <c r="AD1182" s="503"/>
      <c r="AE1182" s="503"/>
      <c r="AF1182" s="504"/>
      <c r="AG1182" s="530" t="s">
        <v>1</v>
      </c>
      <c r="AH1182" s="531"/>
      <c r="AI1182" s="531"/>
      <c r="AJ1182" s="532"/>
    </row>
    <row r="1183" spans="2:36" ht="36" customHeight="1">
      <c r="B1183" s="454" t="s">
        <v>19</v>
      </c>
      <c r="C1183" s="456" t="s">
        <v>2</v>
      </c>
      <c r="D1183" s="457"/>
      <c r="E1183" s="457"/>
      <c r="F1183" s="457"/>
      <c r="G1183" s="457"/>
      <c r="H1183" s="457"/>
      <c r="I1183" s="460" t="s">
        <v>3</v>
      </c>
      <c r="J1183" s="462" t="s">
        <v>20</v>
      </c>
      <c r="K1183" s="462" t="s">
        <v>4</v>
      </c>
      <c r="L1183" s="469" t="s">
        <v>638</v>
      </c>
      <c r="M1183" s="437" t="s">
        <v>21</v>
      </c>
      <c r="N1183" s="466" t="s">
        <v>22</v>
      </c>
      <c r="O1183" s="468" t="s">
        <v>33</v>
      </c>
      <c r="P1183" s="380"/>
      <c r="Q1183" s="379" t="s">
        <v>34</v>
      </c>
      <c r="R1183" s="380"/>
      <c r="S1183" s="379" t="s">
        <v>35</v>
      </c>
      <c r="T1183" s="380"/>
      <c r="U1183" s="379" t="s">
        <v>7</v>
      </c>
      <c r="V1183" s="380"/>
      <c r="W1183" s="379" t="s">
        <v>6</v>
      </c>
      <c r="X1183" s="380"/>
      <c r="Y1183" s="379" t="s">
        <v>36</v>
      </c>
      <c r="Z1183" s="380"/>
      <c r="AA1183" s="379" t="s">
        <v>5</v>
      </c>
      <c r="AB1183" s="380"/>
      <c r="AC1183" s="379" t="s">
        <v>8</v>
      </c>
      <c r="AD1183" s="380"/>
      <c r="AE1183" s="379" t="s">
        <v>9</v>
      </c>
      <c r="AF1183" s="434"/>
      <c r="AG1183" s="435" t="s">
        <v>10</v>
      </c>
      <c r="AH1183" s="432" t="s">
        <v>11</v>
      </c>
      <c r="AI1183" s="464" t="s">
        <v>12</v>
      </c>
      <c r="AJ1183" s="439" t="s">
        <v>23</v>
      </c>
    </row>
    <row r="1184" spans="2:36" ht="64.5" customHeight="1" thickBot="1">
      <c r="B1184" s="455"/>
      <c r="C1184" s="458"/>
      <c r="D1184" s="459"/>
      <c r="E1184" s="459"/>
      <c r="F1184" s="459"/>
      <c r="G1184" s="459"/>
      <c r="H1184" s="459"/>
      <c r="I1184" s="461"/>
      <c r="J1184" s="463" t="s">
        <v>20</v>
      </c>
      <c r="K1184" s="463"/>
      <c r="L1184" s="470"/>
      <c r="M1184" s="438"/>
      <c r="N1184" s="467"/>
      <c r="O1184" s="5" t="s">
        <v>24</v>
      </c>
      <c r="P1184" s="69" t="s">
        <v>25</v>
      </c>
      <c r="Q1184" s="6" t="s">
        <v>24</v>
      </c>
      <c r="R1184" s="69" t="s">
        <v>25</v>
      </c>
      <c r="S1184" s="6" t="s">
        <v>24</v>
      </c>
      <c r="T1184" s="69" t="s">
        <v>25</v>
      </c>
      <c r="U1184" s="6" t="s">
        <v>24</v>
      </c>
      <c r="V1184" s="69" t="s">
        <v>25</v>
      </c>
      <c r="W1184" s="6" t="s">
        <v>24</v>
      </c>
      <c r="X1184" s="69" t="s">
        <v>25</v>
      </c>
      <c r="Y1184" s="6" t="s">
        <v>24</v>
      </c>
      <c r="Z1184" s="69" t="s">
        <v>25</v>
      </c>
      <c r="AA1184" s="6" t="s">
        <v>24</v>
      </c>
      <c r="AB1184" s="69" t="s">
        <v>26</v>
      </c>
      <c r="AC1184" s="6" t="s">
        <v>24</v>
      </c>
      <c r="AD1184" s="69" t="s">
        <v>26</v>
      </c>
      <c r="AE1184" s="6" t="s">
        <v>24</v>
      </c>
      <c r="AF1184" s="70" t="s">
        <v>26</v>
      </c>
      <c r="AG1184" s="436"/>
      <c r="AH1184" s="433"/>
      <c r="AI1184" s="465"/>
      <c r="AJ1184" s="440"/>
    </row>
    <row r="1185" spans="2:36" ht="131.25" customHeight="1" thickBot="1">
      <c r="B1185" s="7" t="s">
        <v>241</v>
      </c>
      <c r="C1185" s="441" t="s">
        <v>242</v>
      </c>
      <c r="D1185" s="442"/>
      <c r="E1185" s="442"/>
      <c r="F1185" s="442"/>
      <c r="G1185" s="442"/>
      <c r="H1185" s="443"/>
      <c r="I1185" s="74" t="s">
        <v>243</v>
      </c>
      <c r="J1185" s="99">
        <v>0.3</v>
      </c>
      <c r="K1185" s="97">
        <v>0.6</v>
      </c>
      <c r="L1185" s="97">
        <v>0.5</v>
      </c>
      <c r="M1185" s="97"/>
      <c r="N1185" s="97"/>
      <c r="O1185" s="10">
        <f>SUM(O1188:O1194)+SUM(O1197:O1199)+SUM(O1202:O1204)+SUM(O1207:O1209)+SUM(O1211:O1213)</f>
        <v>54401</v>
      </c>
      <c r="P1185" s="10">
        <f>SUM(P1188:P1194)+SUM(P1197:P1199)+SUM(P1202:P1203)+SUM(P1207:P1209)+SUM(P1211:P1213)</f>
        <v>0</v>
      </c>
      <c r="Q1185" s="10">
        <f aca="true" t="shared" si="24" ref="Q1185:AD1185">SUM(Q1188:Q1194)+SUM(Q1197:Q1199)+SUM(Q1202:Q1204)+SUM(Q1207:Q1209)+SUM(Q1211:Q1213)</f>
        <v>28594</v>
      </c>
      <c r="R1185" s="10">
        <f t="shared" si="24"/>
        <v>0</v>
      </c>
      <c r="S1185" s="10">
        <f t="shared" si="24"/>
        <v>0</v>
      </c>
      <c r="T1185" s="10">
        <f t="shared" si="24"/>
        <v>0</v>
      </c>
      <c r="U1185" s="10">
        <f t="shared" si="24"/>
        <v>0</v>
      </c>
      <c r="V1185" s="10">
        <f t="shared" si="24"/>
        <v>0</v>
      </c>
      <c r="W1185" s="10">
        <f t="shared" si="24"/>
        <v>0</v>
      </c>
      <c r="X1185" s="10">
        <f t="shared" si="24"/>
        <v>0</v>
      </c>
      <c r="Y1185" s="10">
        <f t="shared" si="24"/>
        <v>0</v>
      </c>
      <c r="Z1185" s="10">
        <f t="shared" si="24"/>
        <v>0</v>
      </c>
      <c r="AA1185" s="10">
        <f t="shared" si="24"/>
        <v>0</v>
      </c>
      <c r="AB1185" s="10">
        <f t="shared" si="24"/>
        <v>0</v>
      </c>
      <c r="AC1185" s="10">
        <f t="shared" si="24"/>
        <v>0</v>
      </c>
      <c r="AD1185" s="10">
        <f t="shared" si="24"/>
        <v>0</v>
      </c>
      <c r="AE1185" s="10">
        <f>+AC1185+AA1185+Y1185+W1185+U1185+S1185+Q1185+O1185</f>
        <v>82995</v>
      </c>
      <c r="AF1185" s="11">
        <f>+AD1185+AB1185+Z1185+X1185+V1185+T1185+R1185+P1185</f>
        <v>0</v>
      </c>
      <c r="AG1185" s="13" t="s">
        <v>117</v>
      </c>
      <c r="AH1185" s="13"/>
      <c r="AI1185" s="13"/>
      <c r="AJ1185" s="14" t="s">
        <v>481</v>
      </c>
    </row>
    <row r="1186" spans="2:36" ht="15.75" thickBot="1">
      <c r="B1186" s="444"/>
      <c r="C1186" s="445"/>
      <c r="D1186" s="445"/>
      <c r="E1186" s="445"/>
      <c r="F1186" s="445"/>
      <c r="G1186" s="445"/>
      <c r="H1186" s="445"/>
      <c r="I1186" s="445"/>
      <c r="J1186" s="445"/>
      <c r="K1186" s="445"/>
      <c r="L1186" s="445"/>
      <c r="M1186" s="445"/>
      <c r="N1186" s="445"/>
      <c r="O1186" s="445"/>
      <c r="P1186" s="445"/>
      <c r="Q1186" s="445"/>
      <c r="R1186" s="445"/>
      <c r="S1186" s="445"/>
      <c r="T1186" s="445"/>
      <c r="U1186" s="445"/>
      <c r="V1186" s="445"/>
      <c r="W1186" s="445"/>
      <c r="X1186" s="445"/>
      <c r="Y1186" s="445"/>
      <c r="Z1186" s="445"/>
      <c r="AA1186" s="445"/>
      <c r="AB1186" s="445"/>
      <c r="AC1186" s="445"/>
      <c r="AD1186" s="445"/>
      <c r="AE1186" s="445"/>
      <c r="AF1186" s="445"/>
      <c r="AG1186" s="445"/>
      <c r="AH1186" s="445"/>
      <c r="AI1186" s="445"/>
      <c r="AJ1186" s="446"/>
    </row>
    <row r="1187" spans="2:36" ht="34.5" thickBot="1">
      <c r="B1187" s="15" t="s">
        <v>13</v>
      </c>
      <c r="C1187" s="107" t="s">
        <v>31</v>
      </c>
      <c r="D1187" s="253" t="s">
        <v>14</v>
      </c>
      <c r="E1187" s="108" t="s">
        <v>27</v>
      </c>
      <c r="F1187" s="17" t="s">
        <v>28</v>
      </c>
      <c r="G1187" s="17" t="s">
        <v>29</v>
      </c>
      <c r="H1187" s="76" t="s">
        <v>15</v>
      </c>
      <c r="I1187" s="85" t="s">
        <v>32</v>
      </c>
      <c r="J1187" s="121"/>
      <c r="K1187" s="121"/>
      <c r="L1187" s="121"/>
      <c r="M1187" s="43"/>
      <c r="N1187" s="44"/>
      <c r="O1187" s="19"/>
      <c r="P1187" s="20"/>
      <c r="Q1187" s="21"/>
      <c r="R1187" s="20"/>
      <c r="S1187" s="21"/>
      <c r="T1187" s="20"/>
      <c r="U1187" s="21"/>
      <c r="V1187" s="20"/>
      <c r="W1187" s="21"/>
      <c r="X1187" s="20"/>
      <c r="Y1187" s="21"/>
      <c r="Z1187" s="20"/>
      <c r="AA1187" s="21"/>
      <c r="AB1187" s="20"/>
      <c r="AC1187" s="21"/>
      <c r="AD1187" s="20"/>
      <c r="AE1187" s="22"/>
      <c r="AF1187" s="20"/>
      <c r="AG1187" s="23"/>
      <c r="AH1187" s="24"/>
      <c r="AI1187" s="24"/>
      <c r="AJ1187" s="25"/>
    </row>
    <row r="1188" spans="2:36" ht="27.75" customHeight="1">
      <c r="B1188" s="312" t="s">
        <v>246</v>
      </c>
      <c r="C1188" s="840">
        <v>2012250010079</v>
      </c>
      <c r="D1188" s="245"/>
      <c r="E1188" s="484" t="s">
        <v>73</v>
      </c>
      <c r="F1188" s="27"/>
      <c r="G1188" s="54"/>
      <c r="H1188" s="319" t="s">
        <v>244</v>
      </c>
      <c r="I1188" s="322" t="s">
        <v>245</v>
      </c>
      <c r="J1188" s="371">
        <v>0</v>
      </c>
      <c r="K1188" s="371">
        <v>5</v>
      </c>
      <c r="L1188" s="371">
        <v>1</v>
      </c>
      <c r="M1188" s="371"/>
      <c r="N1188" s="371"/>
      <c r="O1188" s="298">
        <v>13792</v>
      </c>
      <c r="P1188" s="57"/>
      <c r="Q1188" s="298">
        <v>0</v>
      </c>
      <c r="R1188" s="29"/>
      <c r="S1188" s="30">
        <v>0</v>
      </c>
      <c r="T1188" s="57"/>
      <c r="U1188" s="30">
        <v>0</v>
      </c>
      <c r="V1188" s="30"/>
      <c r="W1188" s="30">
        <v>0</v>
      </c>
      <c r="X1188" s="30"/>
      <c r="Y1188" s="298">
        <v>0</v>
      </c>
      <c r="Z1188" s="30"/>
      <c r="AA1188" s="298">
        <v>0</v>
      </c>
      <c r="AB1188" s="30"/>
      <c r="AC1188" s="298">
        <v>0</v>
      </c>
      <c r="AD1188" s="30"/>
      <c r="AE1188" s="298">
        <f>+O1188+Q1188+S1188+U1188+W1188+Y1188+AA1188+AC1188</f>
        <v>13792</v>
      </c>
      <c r="AF1188" s="309"/>
      <c r="AG1188" s="403" t="s">
        <v>117</v>
      </c>
      <c r="AH1188" s="255"/>
      <c r="AI1188" s="487"/>
      <c r="AJ1188" s="493" t="s">
        <v>481</v>
      </c>
    </row>
    <row r="1189" spans="2:36" s="81" customFormat="1" ht="24" customHeight="1">
      <c r="B1189" s="313"/>
      <c r="C1189" s="841"/>
      <c r="D1189" s="246"/>
      <c r="E1189" s="485"/>
      <c r="F1189" s="113"/>
      <c r="G1189" s="28"/>
      <c r="H1189" s="320"/>
      <c r="I1189" s="323"/>
      <c r="J1189" s="331"/>
      <c r="K1189" s="331"/>
      <c r="L1189" s="331"/>
      <c r="M1189" s="331"/>
      <c r="N1189" s="331"/>
      <c r="O1189" s="299"/>
      <c r="P1189" s="29"/>
      <c r="Q1189" s="299"/>
      <c r="R1189" s="29"/>
      <c r="S1189" s="119">
        <v>0</v>
      </c>
      <c r="T1189" s="119"/>
      <c r="U1189" s="119">
        <v>0</v>
      </c>
      <c r="V1189" s="119"/>
      <c r="W1189" s="119">
        <v>0</v>
      </c>
      <c r="X1189" s="119"/>
      <c r="Y1189" s="299"/>
      <c r="Z1189" s="119"/>
      <c r="AA1189" s="299"/>
      <c r="AB1189" s="119"/>
      <c r="AC1189" s="299"/>
      <c r="AD1189" s="31"/>
      <c r="AE1189" s="299"/>
      <c r="AF1189" s="310"/>
      <c r="AG1189" s="385"/>
      <c r="AH1189" s="255"/>
      <c r="AI1189" s="488"/>
      <c r="AJ1189" s="494"/>
    </row>
    <row r="1190" spans="2:36" s="81" customFormat="1" ht="22.5" customHeight="1">
      <c r="B1190" s="313"/>
      <c r="C1190" s="841"/>
      <c r="D1190" s="246"/>
      <c r="E1190" s="485"/>
      <c r="F1190" s="113"/>
      <c r="G1190" s="28"/>
      <c r="H1190" s="320"/>
      <c r="I1190" s="323"/>
      <c r="J1190" s="331"/>
      <c r="K1190" s="331"/>
      <c r="L1190" s="331"/>
      <c r="M1190" s="331"/>
      <c r="N1190" s="331"/>
      <c r="O1190" s="299"/>
      <c r="P1190" s="29"/>
      <c r="Q1190" s="299"/>
      <c r="R1190" s="29"/>
      <c r="S1190" s="119">
        <v>0</v>
      </c>
      <c r="T1190" s="29"/>
      <c r="U1190" s="119">
        <v>0</v>
      </c>
      <c r="V1190" s="119"/>
      <c r="W1190" s="119">
        <v>0</v>
      </c>
      <c r="X1190" s="119"/>
      <c r="Y1190" s="299"/>
      <c r="Z1190" s="119"/>
      <c r="AA1190" s="299"/>
      <c r="AB1190" s="119"/>
      <c r="AC1190" s="299"/>
      <c r="AD1190" s="31"/>
      <c r="AE1190" s="299"/>
      <c r="AF1190" s="310"/>
      <c r="AG1190" s="385"/>
      <c r="AH1190" s="255"/>
      <c r="AI1190" s="488"/>
      <c r="AJ1190" s="494"/>
    </row>
    <row r="1191" spans="2:36" s="81" customFormat="1" ht="23.25" customHeight="1">
      <c r="B1191" s="313"/>
      <c r="C1191" s="841"/>
      <c r="D1191" s="254"/>
      <c r="E1191" s="485"/>
      <c r="F1191" s="113"/>
      <c r="G1191" s="28"/>
      <c r="H1191" s="320"/>
      <c r="I1191" s="323"/>
      <c r="J1191" s="331"/>
      <c r="K1191" s="331"/>
      <c r="L1191" s="331"/>
      <c r="M1191" s="331"/>
      <c r="N1191" s="331"/>
      <c r="O1191" s="299"/>
      <c r="P1191" s="29"/>
      <c r="Q1191" s="299"/>
      <c r="R1191" s="29"/>
      <c r="S1191" s="119">
        <v>0</v>
      </c>
      <c r="T1191" s="119"/>
      <c r="U1191" s="119">
        <v>0</v>
      </c>
      <c r="V1191" s="119"/>
      <c r="W1191" s="119">
        <v>0</v>
      </c>
      <c r="X1191" s="119"/>
      <c r="Y1191" s="299"/>
      <c r="Z1191" s="119"/>
      <c r="AA1191" s="299"/>
      <c r="AB1191" s="119"/>
      <c r="AC1191" s="299"/>
      <c r="AD1191" s="31"/>
      <c r="AE1191" s="299"/>
      <c r="AF1191" s="310"/>
      <c r="AG1191" s="385"/>
      <c r="AH1191" s="255"/>
      <c r="AI1191" s="488"/>
      <c r="AJ1191" s="494"/>
    </row>
    <row r="1192" spans="2:36" ht="20.25" customHeight="1">
      <c r="B1192" s="313"/>
      <c r="C1192" s="841"/>
      <c r="D1192" s="247"/>
      <c r="E1192" s="485"/>
      <c r="F1192" s="34"/>
      <c r="G1192" s="28"/>
      <c r="H1192" s="320"/>
      <c r="I1192" s="323"/>
      <c r="J1192" s="331"/>
      <c r="K1192" s="331"/>
      <c r="L1192" s="331"/>
      <c r="M1192" s="331"/>
      <c r="N1192" s="331"/>
      <c r="O1192" s="299"/>
      <c r="P1192" s="29"/>
      <c r="Q1192" s="299"/>
      <c r="R1192" s="29"/>
      <c r="S1192" s="31">
        <v>0</v>
      </c>
      <c r="T1192" s="31"/>
      <c r="U1192" s="31">
        <v>0</v>
      </c>
      <c r="V1192" s="31"/>
      <c r="W1192" s="31">
        <v>0</v>
      </c>
      <c r="X1192" s="31"/>
      <c r="Y1192" s="299"/>
      <c r="Z1192" s="31"/>
      <c r="AA1192" s="299"/>
      <c r="AB1192" s="29"/>
      <c r="AC1192" s="299"/>
      <c r="AD1192" s="31"/>
      <c r="AE1192" s="299"/>
      <c r="AF1192" s="310"/>
      <c r="AG1192" s="385"/>
      <c r="AH1192" s="255"/>
      <c r="AI1192" s="488"/>
      <c r="AJ1192" s="494"/>
    </row>
    <row r="1193" spans="2:36" s="141" customFormat="1" ht="20.25" customHeight="1">
      <c r="B1193" s="313"/>
      <c r="C1193" s="841"/>
      <c r="D1193" s="247"/>
      <c r="E1193" s="485"/>
      <c r="F1193" s="34"/>
      <c r="G1193" s="28"/>
      <c r="H1193" s="320"/>
      <c r="I1193" s="323"/>
      <c r="J1193" s="331"/>
      <c r="K1193" s="331"/>
      <c r="L1193" s="331"/>
      <c r="M1193" s="331"/>
      <c r="N1193" s="331"/>
      <c r="O1193" s="299"/>
      <c r="P1193" s="29"/>
      <c r="Q1193" s="299"/>
      <c r="R1193" s="29"/>
      <c r="S1193" s="31"/>
      <c r="T1193" s="31"/>
      <c r="U1193" s="31"/>
      <c r="V1193" s="31"/>
      <c r="W1193" s="31"/>
      <c r="X1193" s="31"/>
      <c r="Y1193" s="299"/>
      <c r="Z1193" s="31"/>
      <c r="AA1193" s="299"/>
      <c r="AB1193" s="29"/>
      <c r="AC1193" s="299"/>
      <c r="AD1193" s="31"/>
      <c r="AE1193" s="299"/>
      <c r="AF1193" s="310"/>
      <c r="AG1193" s="385"/>
      <c r="AH1193" s="255"/>
      <c r="AI1193" s="488"/>
      <c r="AJ1193" s="494"/>
    </row>
    <row r="1194" spans="2:36" s="81" customFormat="1" ht="24" customHeight="1" thickBot="1">
      <c r="B1194" s="314"/>
      <c r="C1194" s="842"/>
      <c r="D1194" s="248"/>
      <c r="E1194" s="486"/>
      <c r="F1194" s="122"/>
      <c r="G1194" s="38"/>
      <c r="H1194" s="321"/>
      <c r="I1194" s="324"/>
      <c r="J1194" s="332"/>
      <c r="K1194" s="332"/>
      <c r="L1194" s="332"/>
      <c r="M1194" s="332"/>
      <c r="N1194" s="332"/>
      <c r="O1194" s="300"/>
      <c r="P1194" s="39"/>
      <c r="Q1194" s="300"/>
      <c r="R1194" s="39"/>
      <c r="S1194" s="40">
        <v>0</v>
      </c>
      <c r="T1194" s="40"/>
      <c r="U1194" s="40">
        <v>0</v>
      </c>
      <c r="V1194" s="40"/>
      <c r="W1194" s="40">
        <v>0</v>
      </c>
      <c r="X1194" s="40"/>
      <c r="Y1194" s="300"/>
      <c r="Z1194" s="40"/>
      <c r="AA1194" s="300"/>
      <c r="AB1194" s="39"/>
      <c r="AC1194" s="300"/>
      <c r="AD1194" s="40"/>
      <c r="AE1194" s="300"/>
      <c r="AF1194" s="311"/>
      <c r="AG1194" s="386"/>
      <c r="AH1194" s="255"/>
      <c r="AI1194" s="489"/>
      <c r="AJ1194" s="495"/>
    </row>
    <row r="1195" spans="2:36" ht="15.75" thickBot="1">
      <c r="B1195" s="414"/>
      <c r="C1195" s="415"/>
      <c r="D1195" s="415"/>
      <c r="E1195" s="415"/>
      <c r="F1195" s="415"/>
      <c r="G1195" s="415"/>
      <c r="H1195" s="415"/>
      <c r="I1195" s="415"/>
      <c r="J1195" s="415"/>
      <c r="K1195" s="415"/>
      <c r="L1195" s="415"/>
      <c r="M1195" s="415"/>
      <c r="N1195" s="415"/>
      <c r="O1195" s="415"/>
      <c r="P1195" s="415"/>
      <c r="Q1195" s="415"/>
      <c r="R1195" s="415"/>
      <c r="S1195" s="415"/>
      <c r="T1195" s="415"/>
      <c r="U1195" s="415"/>
      <c r="V1195" s="415"/>
      <c r="W1195" s="415"/>
      <c r="X1195" s="415"/>
      <c r="Y1195" s="415"/>
      <c r="Z1195" s="415"/>
      <c r="AA1195" s="415"/>
      <c r="AB1195" s="415"/>
      <c r="AC1195" s="415"/>
      <c r="AD1195" s="415"/>
      <c r="AE1195" s="415"/>
      <c r="AF1195" s="415"/>
      <c r="AG1195" s="415"/>
      <c r="AH1195" s="415"/>
      <c r="AI1195" s="415"/>
      <c r="AJ1195" s="416"/>
    </row>
    <row r="1196" spans="2:36" ht="34.5" thickBot="1">
      <c r="B1196" s="15" t="s">
        <v>13</v>
      </c>
      <c r="C1196" s="16" t="s">
        <v>31</v>
      </c>
      <c r="D1196" s="16" t="s">
        <v>14</v>
      </c>
      <c r="E1196" s="16" t="s">
        <v>30</v>
      </c>
      <c r="F1196" s="17" t="s">
        <v>28</v>
      </c>
      <c r="G1196" s="17" t="s">
        <v>29</v>
      </c>
      <c r="H1196" s="76" t="s">
        <v>16</v>
      </c>
      <c r="I1196" s="85" t="s">
        <v>32</v>
      </c>
      <c r="J1196" s="103"/>
      <c r="K1196" s="103"/>
      <c r="L1196" s="103"/>
      <c r="M1196" s="43"/>
      <c r="N1196" s="44"/>
      <c r="O1196" s="19"/>
      <c r="P1196" s="20"/>
      <c r="Q1196" s="21"/>
      <c r="R1196" s="20"/>
      <c r="S1196" s="21"/>
      <c r="T1196" s="20"/>
      <c r="U1196" s="21"/>
      <c r="V1196" s="20"/>
      <c r="W1196" s="21"/>
      <c r="X1196" s="20"/>
      <c r="Y1196" s="21"/>
      <c r="Z1196" s="20"/>
      <c r="AA1196" s="21"/>
      <c r="AB1196" s="20"/>
      <c r="AC1196" s="21"/>
      <c r="AD1196" s="20"/>
      <c r="AE1196" s="21"/>
      <c r="AF1196" s="20"/>
      <c r="AG1196" s="23"/>
      <c r="AH1196" s="24"/>
      <c r="AI1196" s="24"/>
      <c r="AJ1196" s="25"/>
    </row>
    <row r="1197" spans="2:36" ht="26.25" customHeight="1">
      <c r="B1197" s="447" t="s">
        <v>252</v>
      </c>
      <c r="C1197" s="350">
        <v>2012250010080</v>
      </c>
      <c r="D1197" s="346"/>
      <c r="E1197" s="318" t="s">
        <v>249</v>
      </c>
      <c r="F1197" s="342"/>
      <c r="G1197" s="343"/>
      <c r="H1197" s="291" t="s">
        <v>247</v>
      </c>
      <c r="I1197" s="291" t="s">
        <v>248</v>
      </c>
      <c r="J1197" s="541">
        <v>0</v>
      </c>
      <c r="K1197" s="541">
        <v>4</v>
      </c>
      <c r="L1197" s="541">
        <v>1</v>
      </c>
      <c r="M1197" s="541">
        <v>1</v>
      </c>
      <c r="N1197" s="557">
        <v>0</v>
      </c>
      <c r="O1197" s="409">
        <v>10609</v>
      </c>
      <c r="P1197" s="309"/>
      <c r="Q1197" s="309">
        <v>28594</v>
      </c>
      <c r="R1197" s="309"/>
      <c r="S1197" s="309">
        <v>0</v>
      </c>
      <c r="T1197" s="309"/>
      <c r="U1197" s="309">
        <v>0</v>
      </c>
      <c r="V1197" s="309"/>
      <c r="W1197" s="309">
        <v>0</v>
      </c>
      <c r="X1197" s="309"/>
      <c r="Y1197" s="309">
        <v>0</v>
      </c>
      <c r="Z1197" s="309"/>
      <c r="AA1197" s="309">
        <v>0</v>
      </c>
      <c r="AB1197" s="309"/>
      <c r="AC1197" s="309">
        <v>0</v>
      </c>
      <c r="AD1197" s="309"/>
      <c r="AE1197" s="298">
        <f>+O1197+Q1197</f>
        <v>39203</v>
      </c>
      <c r="AF1197" s="298"/>
      <c r="AG1197" s="403" t="s">
        <v>117</v>
      </c>
      <c r="AH1197" s="487"/>
      <c r="AI1197" s="490"/>
      <c r="AJ1197" s="493" t="s">
        <v>481</v>
      </c>
    </row>
    <row r="1198" spans="2:36" s="141" customFormat="1" ht="13.5" customHeight="1">
      <c r="B1198" s="448"/>
      <c r="C1198" s="316"/>
      <c r="D1198" s="346"/>
      <c r="E1198" s="280"/>
      <c r="F1198" s="284"/>
      <c r="G1198" s="286"/>
      <c r="H1198" s="323"/>
      <c r="I1198" s="323"/>
      <c r="J1198" s="694"/>
      <c r="K1198" s="694"/>
      <c r="L1198" s="694"/>
      <c r="M1198" s="694"/>
      <c r="N1198" s="707"/>
      <c r="O1198" s="393"/>
      <c r="P1198" s="310"/>
      <c r="Q1198" s="310"/>
      <c r="R1198" s="310"/>
      <c r="S1198" s="310"/>
      <c r="T1198" s="310"/>
      <c r="U1198" s="310"/>
      <c r="V1198" s="310"/>
      <c r="W1198" s="310"/>
      <c r="X1198" s="310"/>
      <c r="Y1198" s="310"/>
      <c r="Z1198" s="310"/>
      <c r="AA1198" s="310"/>
      <c r="AB1198" s="310"/>
      <c r="AC1198" s="310"/>
      <c r="AD1198" s="310"/>
      <c r="AE1198" s="310"/>
      <c r="AF1198" s="310"/>
      <c r="AG1198" s="385"/>
      <c r="AH1198" s="366"/>
      <c r="AI1198" s="344"/>
      <c r="AJ1198" s="792"/>
    </row>
    <row r="1199" spans="2:36" ht="15" customHeight="1" thickBot="1">
      <c r="B1199" s="449"/>
      <c r="C1199" s="317"/>
      <c r="D1199" s="347"/>
      <c r="E1199" s="281"/>
      <c r="F1199" s="285"/>
      <c r="G1199" s="287"/>
      <c r="H1199" s="290"/>
      <c r="I1199" s="290"/>
      <c r="J1199" s="294"/>
      <c r="K1199" s="294"/>
      <c r="L1199" s="294"/>
      <c r="M1199" s="294"/>
      <c r="N1199" s="392"/>
      <c r="O1199" s="394"/>
      <c r="P1199" s="311"/>
      <c r="Q1199" s="311"/>
      <c r="R1199" s="311"/>
      <c r="S1199" s="311"/>
      <c r="T1199" s="311"/>
      <c r="U1199" s="311"/>
      <c r="V1199" s="311"/>
      <c r="W1199" s="311"/>
      <c r="X1199" s="311"/>
      <c r="Y1199" s="311"/>
      <c r="Z1199" s="311"/>
      <c r="AA1199" s="311"/>
      <c r="AB1199" s="311"/>
      <c r="AC1199" s="311"/>
      <c r="AD1199" s="311"/>
      <c r="AE1199" s="300"/>
      <c r="AF1199" s="300"/>
      <c r="AG1199" s="386"/>
      <c r="AH1199" s="489"/>
      <c r="AI1199" s="492"/>
      <c r="AJ1199" s="495"/>
    </row>
    <row r="1200" spans="2:36" ht="15.75" thickBot="1">
      <c r="B1200" s="414"/>
      <c r="C1200" s="415"/>
      <c r="D1200" s="843"/>
      <c r="E1200" s="415"/>
      <c r="F1200" s="843"/>
      <c r="G1200" s="843"/>
      <c r="H1200" s="415"/>
      <c r="I1200" s="415"/>
      <c r="J1200" s="415"/>
      <c r="K1200" s="415"/>
      <c r="L1200" s="415"/>
      <c r="M1200" s="415"/>
      <c r="N1200" s="415"/>
      <c r="O1200" s="415"/>
      <c r="P1200" s="415"/>
      <c r="Q1200" s="415"/>
      <c r="R1200" s="415"/>
      <c r="S1200" s="415"/>
      <c r="T1200" s="415"/>
      <c r="U1200" s="415"/>
      <c r="V1200" s="415"/>
      <c r="W1200" s="415"/>
      <c r="X1200" s="415"/>
      <c r="Y1200" s="415"/>
      <c r="Z1200" s="415"/>
      <c r="AA1200" s="415"/>
      <c r="AB1200" s="415"/>
      <c r="AC1200" s="415"/>
      <c r="AD1200" s="415"/>
      <c r="AE1200" s="415"/>
      <c r="AF1200" s="415"/>
      <c r="AG1200" s="415"/>
      <c r="AH1200" s="415"/>
      <c r="AI1200" s="415"/>
      <c r="AJ1200" s="416"/>
    </row>
    <row r="1201" spans="2:36" ht="41.25" customHeight="1" thickBot="1">
      <c r="B1201" s="15" t="s">
        <v>13</v>
      </c>
      <c r="C1201" s="107" t="s">
        <v>31</v>
      </c>
      <c r="D1201" s="260" t="s">
        <v>14</v>
      </c>
      <c r="E1201" s="263" t="s">
        <v>30</v>
      </c>
      <c r="F1201" s="264" t="s">
        <v>28</v>
      </c>
      <c r="G1201" s="265" t="s">
        <v>29</v>
      </c>
      <c r="H1201" s="205" t="s">
        <v>17</v>
      </c>
      <c r="I1201" s="85" t="s">
        <v>32</v>
      </c>
      <c r="J1201" s="103"/>
      <c r="K1201" s="103"/>
      <c r="L1201" s="103"/>
      <c r="M1201" s="43"/>
      <c r="N1201" s="44"/>
      <c r="O1201" s="19"/>
      <c r="P1201" s="20"/>
      <c r="Q1201" s="21"/>
      <c r="R1201" s="20"/>
      <c r="S1201" s="21"/>
      <c r="T1201" s="20"/>
      <c r="U1201" s="21"/>
      <c r="V1201" s="20"/>
      <c r="W1201" s="21"/>
      <c r="X1201" s="20"/>
      <c r="Y1201" s="21"/>
      <c r="Z1201" s="20"/>
      <c r="AA1201" s="21"/>
      <c r="AB1201" s="20"/>
      <c r="AC1201" s="21"/>
      <c r="AD1201" s="20"/>
      <c r="AE1201" s="21"/>
      <c r="AF1201" s="20"/>
      <c r="AG1201" s="23"/>
      <c r="AH1201" s="24"/>
      <c r="AI1201" s="24"/>
      <c r="AJ1201" s="25"/>
    </row>
    <row r="1202" spans="2:36" ht="15.75" customHeight="1">
      <c r="B1202" s="312" t="s">
        <v>253</v>
      </c>
      <c r="C1202" s="840">
        <v>2012250010081</v>
      </c>
      <c r="D1202" s="261"/>
      <c r="E1202" s="844" t="s">
        <v>249</v>
      </c>
      <c r="F1202" s="266"/>
      <c r="G1202" s="116"/>
      <c r="H1202" s="847" t="s">
        <v>250</v>
      </c>
      <c r="I1202" s="850" t="s">
        <v>251</v>
      </c>
      <c r="J1202" s="547">
        <v>0</v>
      </c>
      <c r="K1202" s="547">
        <v>10</v>
      </c>
      <c r="L1202" s="547">
        <v>3</v>
      </c>
      <c r="M1202" s="547"/>
      <c r="N1202" s="853"/>
      <c r="O1202" s="505">
        <v>10000</v>
      </c>
      <c r="P1202" s="56"/>
      <c r="Q1202" s="856">
        <v>0</v>
      </c>
      <c r="R1202" s="56"/>
      <c r="S1202" s="56">
        <v>0</v>
      </c>
      <c r="T1202" s="56"/>
      <c r="U1202" s="56">
        <v>0</v>
      </c>
      <c r="V1202" s="56"/>
      <c r="W1202" s="56">
        <v>0</v>
      </c>
      <c r="X1202" s="56"/>
      <c r="Y1202" s="56">
        <v>0</v>
      </c>
      <c r="Z1202" s="56"/>
      <c r="AA1202" s="56">
        <v>0</v>
      </c>
      <c r="AB1202" s="56"/>
      <c r="AC1202" s="298">
        <v>0</v>
      </c>
      <c r="AD1202" s="56"/>
      <c r="AE1202" s="298">
        <f>+O1202+Q1202</f>
        <v>10000</v>
      </c>
      <c r="AF1202" s="301"/>
      <c r="AG1202" s="857" t="s">
        <v>117</v>
      </c>
      <c r="AH1202" s="259"/>
      <c r="AI1202" s="490"/>
      <c r="AJ1202" s="493" t="s">
        <v>481</v>
      </c>
    </row>
    <row r="1203" spans="2:36" s="81" customFormat="1" ht="21" customHeight="1">
      <c r="B1203" s="313"/>
      <c r="C1203" s="841"/>
      <c r="D1203" s="210"/>
      <c r="E1203" s="845"/>
      <c r="F1203" s="266"/>
      <c r="G1203" s="116"/>
      <c r="H1203" s="848"/>
      <c r="I1203" s="851"/>
      <c r="J1203" s="560"/>
      <c r="K1203" s="560"/>
      <c r="L1203" s="560"/>
      <c r="M1203" s="560"/>
      <c r="N1203" s="854"/>
      <c r="O1203" s="506"/>
      <c r="P1203" s="209"/>
      <c r="Q1203" s="427"/>
      <c r="R1203" s="209"/>
      <c r="S1203" s="299">
        <v>0</v>
      </c>
      <c r="T1203" s="209"/>
      <c r="U1203" s="299">
        <v>0</v>
      </c>
      <c r="V1203" s="209"/>
      <c r="W1203" s="299">
        <v>0</v>
      </c>
      <c r="X1203" s="209"/>
      <c r="Y1203" s="299">
        <v>0</v>
      </c>
      <c r="Z1203" s="209"/>
      <c r="AA1203" s="299">
        <v>0</v>
      </c>
      <c r="AB1203" s="209"/>
      <c r="AC1203" s="299"/>
      <c r="AD1203" s="209"/>
      <c r="AE1203" s="299"/>
      <c r="AF1203" s="302"/>
      <c r="AG1203" s="304"/>
      <c r="AH1203" s="344"/>
      <c r="AI1203" s="623"/>
      <c r="AJ1203" s="660"/>
    </row>
    <row r="1204" spans="2:36" s="81" customFormat="1" ht="20.25" customHeight="1" thickBot="1">
      <c r="B1204" s="314"/>
      <c r="C1204" s="842"/>
      <c r="D1204" s="262"/>
      <c r="E1204" s="846"/>
      <c r="F1204" s="267"/>
      <c r="G1204" s="117"/>
      <c r="H1204" s="849"/>
      <c r="I1204" s="852"/>
      <c r="J1204" s="561"/>
      <c r="K1204" s="561"/>
      <c r="L1204" s="561"/>
      <c r="M1204" s="561"/>
      <c r="N1204" s="855"/>
      <c r="O1204" s="507"/>
      <c r="P1204" s="268"/>
      <c r="Q1204" s="428"/>
      <c r="R1204" s="268"/>
      <c r="S1204" s="300"/>
      <c r="T1204" s="268"/>
      <c r="U1204" s="300"/>
      <c r="V1204" s="268"/>
      <c r="W1204" s="300"/>
      <c r="X1204" s="268"/>
      <c r="Y1204" s="300"/>
      <c r="Z1204" s="268"/>
      <c r="AA1204" s="300"/>
      <c r="AB1204" s="268"/>
      <c r="AC1204" s="300"/>
      <c r="AD1204" s="268"/>
      <c r="AE1204" s="300"/>
      <c r="AF1204" s="303"/>
      <c r="AG1204" s="305"/>
      <c r="AH1204" s="345"/>
      <c r="AI1204" s="345"/>
      <c r="AJ1204" s="793"/>
    </row>
    <row r="1205" spans="2:36" ht="15.75" thickBot="1">
      <c r="B1205" s="163"/>
      <c r="C1205" s="164"/>
      <c r="D1205" s="126"/>
      <c r="E1205" s="126"/>
      <c r="F1205" s="126"/>
      <c r="G1205" s="126"/>
      <c r="H1205" s="125"/>
      <c r="I1205" s="125"/>
      <c r="J1205" s="125"/>
      <c r="K1205" s="126"/>
      <c r="L1205" s="126"/>
      <c r="M1205" s="126"/>
      <c r="N1205" s="126"/>
      <c r="O1205" s="126"/>
      <c r="P1205" s="126"/>
      <c r="Q1205" s="126"/>
      <c r="R1205" s="126"/>
      <c r="S1205" s="126"/>
      <c r="T1205" s="126"/>
      <c r="U1205" s="126"/>
      <c r="V1205" s="126"/>
      <c r="W1205" s="126"/>
      <c r="X1205" s="126"/>
      <c r="Y1205" s="126"/>
      <c r="Z1205" s="126"/>
      <c r="AA1205" s="126"/>
      <c r="AB1205" s="126"/>
      <c r="AC1205" s="126"/>
      <c r="AD1205" s="126"/>
      <c r="AE1205" s="126"/>
      <c r="AF1205" s="126"/>
      <c r="AG1205" s="161"/>
      <c r="AH1205" s="126"/>
      <c r="AI1205" s="126"/>
      <c r="AJ1205" s="162"/>
    </row>
    <row r="1206" spans="2:36" s="141" customFormat="1" ht="34.5" thickBot="1">
      <c r="B1206" s="15" t="s">
        <v>13</v>
      </c>
      <c r="C1206" s="16" t="s">
        <v>31</v>
      </c>
      <c r="D1206" s="16" t="s">
        <v>14</v>
      </c>
      <c r="E1206" s="16" t="s">
        <v>30</v>
      </c>
      <c r="F1206" s="17" t="s">
        <v>28</v>
      </c>
      <c r="G1206" s="17" t="s">
        <v>29</v>
      </c>
      <c r="H1206" s="76" t="s">
        <v>503</v>
      </c>
      <c r="I1206" s="85" t="s">
        <v>32</v>
      </c>
      <c r="J1206" s="103"/>
      <c r="K1206" s="103"/>
      <c r="L1206" s="103"/>
      <c r="M1206" s="43"/>
      <c r="N1206" s="44"/>
      <c r="O1206" s="19"/>
      <c r="P1206" s="20"/>
      <c r="Q1206" s="21"/>
      <c r="R1206" s="20"/>
      <c r="S1206" s="21"/>
      <c r="T1206" s="20"/>
      <c r="U1206" s="21"/>
      <c r="V1206" s="20"/>
      <c r="W1206" s="21"/>
      <c r="X1206" s="20"/>
      <c r="Y1206" s="21"/>
      <c r="Z1206" s="20"/>
      <c r="AA1206" s="21"/>
      <c r="AB1206" s="20"/>
      <c r="AC1206" s="21"/>
      <c r="AD1206" s="20"/>
      <c r="AE1206" s="21"/>
      <c r="AF1206" s="20"/>
      <c r="AG1206" s="23"/>
      <c r="AH1206" s="24"/>
      <c r="AI1206" s="24"/>
      <c r="AJ1206" s="25"/>
    </row>
    <row r="1207" spans="2:36" s="141" customFormat="1" ht="18.75" customHeight="1">
      <c r="B1207" s="447" t="s">
        <v>631</v>
      </c>
      <c r="C1207" s="350">
        <v>2012250010120</v>
      </c>
      <c r="D1207" s="339"/>
      <c r="E1207" s="318" t="s">
        <v>539</v>
      </c>
      <c r="F1207" s="342"/>
      <c r="G1207" s="343"/>
      <c r="H1207" s="291" t="s">
        <v>537</v>
      </c>
      <c r="I1207" s="291" t="s">
        <v>538</v>
      </c>
      <c r="J1207" s="541">
        <v>4</v>
      </c>
      <c r="K1207" s="541">
        <v>4</v>
      </c>
      <c r="L1207" s="541">
        <v>1</v>
      </c>
      <c r="M1207" s="541"/>
      <c r="N1207" s="557"/>
      <c r="O1207" s="409">
        <v>10000</v>
      </c>
      <c r="P1207" s="309"/>
      <c r="Q1207" s="309">
        <v>0</v>
      </c>
      <c r="R1207" s="309"/>
      <c r="S1207" s="309">
        <v>0</v>
      </c>
      <c r="T1207" s="309"/>
      <c r="U1207" s="309">
        <v>0</v>
      </c>
      <c r="V1207" s="309"/>
      <c r="W1207" s="309">
        <v>0</v>
      </c>
      <c r="X1207" s="309"/>
      <c r="Y1207" s="309">
        <v>0</v>
      </c>
      <c r="Z1207" s="309"/>
      <c r="AA1207" s="309">
        <v>0</v>
      </c>
      <c r="AB1207" s="309"/>
      <c r="AC1207" s="309">
        <v>0</v>
      </c>
      <c r="AD1207" s="309"/>
      <c r="AE1207" s="298">
        <f>+O1207+Q1207</f>
        <v>10000</v>
      </c>
      <c r="AF1207" s="298"/>
      <c r="AG1207" s="403" t="s">
        <v>117</v>
      </c>
      <c r="AH1207" s="487"/>
      <c r="AI1207" s="490"/>
      <c r="AJ1207" s="493" t="s">
        <v>481</v>
      </c>
    </row>
    <row r="1208" spans="2:36" s="141" customFormat="1" ht="15.75" customHeight="1">
      <c r="B1208" s="448"/>
      <c r="C1208" s="316"/>
      <c r="D1208" s="340"/>
      <c r="E1208" s="280"/>
      <c r="F1208" s="284"/>
      <c r="G1208" s="286"/>
      <c r="H1208" s="289"/>
      <c r="I1208" s="289"/>
      <c r="J1208" s="293"/>
      <c r="K1208" s="293"/>
      <c r="L1208" s="293"/>
      <c r="M1208" s="293"/>
      <c r="N1208" s="391"/>
      <c r="O1208" s="393"/>
      <c r="P1208" s="310"/>
      <c r="Q1208" s="310"/>
      <c r="R1208" s="310"/>
      <c r="S1208" s="310"/>
      <c r="T1208" s="310"/>
      <c r="U1208" s="310"/>
      <c r="V1208" s="310"/>
      <c r="W1208" s="310"/>
      <c r="X1208" s="310"/>
      <c r="Y1208" s="310"/>
      <c r="Z1208" s="310"/>
      <c r="AA1208" s="310"/>
      <c r="AB1208" s="310"/>
      <c r="AC1208" s="310"/>
      <c r="AD1208" s="310"/>
      <c r="AE1208" s="299"/>
      <c r="AF1208" s="299"/>
      <c r="AG1208" s="385"/>
      <c r="AH1208" s="488"/>
      <c r="AI1208" s="491"/>
      <c r="AJ1208" s="494"/>
    </row>
    <row r="1209" spans="2:36" s="141" customFormat="1" ht="14.25" customHeight="1" thickBot="1">
      <c r="B1209" s="449"/>
      <c r="C1209" s="317"/>
      <c r="D1209" s="341"/>
      <c r="E1209" s="281"/>
      <c r="F1209" s="285"/>
      <c r="G1209" s="287"/>
      <c r="H1209" s="290"/>
      <c r="I1209" s="290"/>
      <c r="J1209" s="294"/>
      <c r="K1209" s="294"/>
      <c r="L1209" s="294"/>
      <c r="M1209" s="294"/>
      <c r="N1209" s="392"/>
      <c r="O1209" s="394"/>
      <c r="P1209" s="311"/>
      <c r="Q1209" s="311"/>
      <c r="R1209" s="311"/>
      <c r="S1209" s="311"/>
      <c r="T1209" s="311"/>
      <c r="U1209" s="311"/>
      <c r="V1209" s="311"/>
      <c r="W1209" s="311"/>
      <c r="X1209" s="311"/>
      <c r="Y1209" s="311"/>
      <c r="Z1209" s="311"/>
      <c r="AA1209" s="311"/>
      <c r="AB1209" s="311"/>
      <c r="AC1209" s="311"/>
      <c r="AD1209" s="311"/>
      <c r="AE1209" s="300"/>
      <c r="AF1209" s="300"/>
      <c r="AG1209" s="386"/>
      <c r="AH1209" s="489"/>
      <c r="AI1209" s="492"/>
      <c r="AJ1209" s="495"/>
    </row>
    <row r="1210" spans="2:36" ht="34.5" thickBot="1">
      <c r="B1210" s="15" t="s">
        <v>13</v>
      </c>
      <c r="C1210" s="16" t="s">
        <v>31</v>
      </c>
      <c r="D1210" s="16" t="s">
        <v>14</v>
      </c>
      <c r="E1210" s="16" t="s">
        <v>30</v>
      </c>
      <c r="F1210" s="17" t="s">
        <v>28</v>
      </c>
      <c r="G1210" s="17" t="s">
        <v>29</v>
      </c>
      <c r="H1210" s="76" t="s">
        <v>503</v>
      </c>
      <c r="I1210" s="85" t="s">
        <v>32</v>
      </c>
      <c r="J1210" s="103"/>
      <c r="K1210" s="103"/>
      <c r="L1210" s="103"/>
      <c r="M1210" s="43"/>
      <c r="N1210" s="44"/>
      <c r="O1210" s="19"/>
      <c r="P1210" s="20"/>
      <c r="Q1210" s="21"/>
      <c r="R1210" s="20"/>
      <c r="S1210" s="21"/>
      <c r="T1210" s="20"/>
      <c r="U1210" s="21"/>
      <c r="V1210" s="20"/>
      <c r="W1210" s="21"/>
      <c r="X1210" s="20"/>
      <c r="Y1210" s="21"/>
      <c r="Z1210" s="20"/>
      <c r="AA1210" s="21"/>
      <c r="AB1210" s="20"/>
      <c r="AC1210" s="21"/>
      <c r="AD1210" s="20"/>
      <c r="AE1210" s="21"/>
      <c r="AF1210" s="20"/>
      <c r="AG1210" s="23"/>
      <c r="AH1210" s="24"/>
      <c r="AI1210" s="24"/>
      <c r="AJ1210" s="25"/>
    </row>
    <row r="1211" spans="2:36" ht="17.25" customHeight="1">
      <c r="B1211" s="447" t="s">
        <v>257</v>
      </c>
      <c r="C1211" s="350">
        <v>2012250010082</v>
      </c>
      <c r="D1211" s="339"/>
      <c r="E1211" s="318" t="s">
        <v>256</v>
      </c>
      <c r="F1211" s="342"/>
      <c r="G1211" s="343"/>
      <c r="H1211" s="291" t="s">
        <v>254</v>
      </c>
      <c r="I1211" s="291" t="s">
        <v>255</v>
      </c>
      <c r="J1211" s="541">
        <v>0</v>
      </c>
      <c r="K1211" s="541">
        <v>9</v>
      </c>
      <c r="L1211" s="541">
        <v>2</v>
      </c>
      <c r="M1211" s="541"/>
      <c r="N1211" s="557"/>
      <c r="O1211" s="409">
        <v>10000</v>
      </c>
      <c r="P1211" s="309"/>
      <c r="Q1211" s="309">
        <v>0</v>
      </c>
      <c r="R1211" s="309"/>
      <c r="S1211" s="309">
        <v>0</v>
      </c>
      <c r="T1211" s="309"/>
      <c r="U1211" s="309">
        <v>0</v>
      </c>
      <c r="V1211" s="309"/>
      <c r="W1211" s="309">
        <v>0</v>
      </c>
      <c r="X1211" s="309"/>
      <c r="Y1211" s="309">
        <v>0</v>
      </c>
      <c r="Z1211" s="309"/>
      <c r="AA1211" s="309">
        <v>0</v>
      </c>
      <c r="AB1211" s="309"/>
      <c r="AC1211" s="309">
        <v>0</v>
      </c>
      <c r="AD1211" s="309"/>
      <c r="AE1211" s="298">
        <f>+O1211+Q1211</f>
        <v>10000</v>
      </c>
      <c r="AF1211" s="298"/>
      <c r="AG1211" s="403" t="s">
        <v>117</v>
      </c>
      <c r="AH1211" s="487"/>
      <c r="AI1211" s="490"/>
      <c r="AJ1211" s="493" t="s">
        <v>481</v>
      </c>
    </row>
    <row r="1212" spans="2:36" ht="18" customHeight="1">
      <c r="B1212" s="448"/>
      <c r="C1212" s="316"/>
      <c r="D1212" s="340"/>
      <c r="E1212" s="280"/>
      <c r="F1212" s="284"/>
      <c r="G1212" s="286"/>
      <c r="H1212" s="289"/>
      <c r="I1212" s="289"/>
      <c r="J1212" s="293"/>
      <c r="K1212" s="293"/>
      <c r="L1212" s="293"/>
      <c r="M1212" s="293"/>
      <c r="N1212" s="391"/>
      <c r="O1212" s="393"/>
      <c r="P1212" s="310"/>
      <c r="Q1212" s="310"/>
      <c r="R1212" s="310"/>
      <c r="S1212" s="310"/>
      <c r="T1212" s="310"/>
      <c r="U1212" s="310"/>
      <c r="V1212" s="310"/>
      <c r="W1212" s="310"/>
      <c r="X1212" s="310"/>
      <c r="Y1212" s="310"/>
      <c r="Z1212" s="310"/>
      <c r="AA1212" s="310"/>
      <c r="AB1212" s="310"/>
      <c r="AC1212" s="310"/>
      <c r="AD1212" s="310"/>
      <c r="AE1212" s="299"/>
      <c r="AF1212" s="299"/>
      <c r="AG1212" s="385"/>
      <c r="AH1212" s="488"/>
      <c r="AI1212" s="491"/>
      <c r="AJ1212" s="494"/>
    </row>
    <row r="1213" spans="2:36" ht="12.75" customHeight="1" thickBot="1">
      <c r="B1213" s="449"/>
      <c r="C1213" s="317"/>
      <c r="D1213" s="341"/>
      <c r="E1213" s="281"/>
      <c r="F1213" s="285"/>
      <c r="G1213" s="287"/>
      <c r="H1213" s="290"/>
      <c r="I1213" s="290"/>
      <c r="J1213" s="294"/>
      <c r="K1213" s="294"/>
      <c r="L1213" s="294"/>
      <c r="M1213" s="294"/>
      <c r="N1213" s="392"/>
      <c r="O1213" s="394"/>
      <c r="P1213" s="311"/>
      <c r="Q1213" s="311"/>
      <c r="R1213" s="311"/>
      <c r="S1213" s="311"/>
      <c r="T1213" s="311"/>
      <c r="U1213" s="311"/>
      <c r="V1213" s="311"/>
      <c r="W1213" s="311"/>
      <c r="X1213" s="311"/>
      <c r="Y1213" s="311"/>
      <c r="Z1213" s="311"/>
      <c r="AA1213" s="311"/>
      <c r="AB1213" s="311"/>
      <c r="AC1213" s="311"/>
      <c r="AD1213" s="311"/>
      <c r="AE1213" s="300"/>
      <c r="AF1213" s="300"/>
      <c r="AG1213" s="386"/>
      <c r="AH1213" s="489"/>
      <c r="AI1213" s="492"/>
      <c r="AJ1213" s="495"/>
    </row>
    <row r="1214" ht="15"/>
    <row r="1215" ht="15"/>
    <row r="1216" spans="2:33" s="81" customFormat="1" ht="15">
      <c r="B1216" s="63"/>
      <c r="C1216" s="63"/>
      <c r="H1216" s="64"/>
      <c r="I1216" s="64"/>
      <c r="J1216" s="64"/>
      <c r="AG1216" s="65"/>
    </row>
    <row r="1217" spans="2:33" s="141" customFormat="1" ht="15">
      <c r="B1217" s="63"/>
      <c r="C1217" s="63"/>
      <c r="H1217" s="64"/>
      <c r="I1217" s="64"/>
      <c r="J1217" s="64"/>
      <c r="AG1217" s="65"/>
    </row>
    <row r="1218" spans="2:33" s="141" customFormat="1" ht="15">
      <c r="B1218" s="63"/>
      <c r="C1218" s="63"/>
      <c r="H1218" s="64"/>
      <c r="I1218" s="64"/>
      <c r="J1218" s="64"/>
      <c r="AG1218" s="65"/>
    </row>
    <row r="1219" spans="2:33" s="81" customFormat="1" ht="15.75" thickBot="1">
      <c r="B1219" s="63"/>
      <c r="C1219" s="63"/>
      <c r="H1219" s="64"/>
      <c r="I1219" s="64"/>
      <c r="J1219" s="64"/>
      <c r="AG1219" s="65"/>
    </row>
    <row r="1220" spans="2:36" ht="15">
      <c r="B1220" s="352" t="s">
        <v>37</v>
      </c>
      <c r="C1220" s="353"/>
      <c r="D1220" s="353"/>
      <c r="E1220" s="353"/>
      <c r="F1220" s="353"/>
      <c r="G1220" s="353"/>
      <c r="H1220" s="353"/>
      <c r="I1220" s="353"/>
      <c r="J1220" s="353"/>
      <c r="K1220" s="353"/>
      <c r="L1220" s="353"/>
      <c r="M1220" s="353"/>
      <c r="N1220" s="353"/>
      <c r="O1220" s="353"/>
      <c r="P1220" s="353"/>
      <c r="Q1220" s="353"/>
      <c r="R1220" s="353"/>
      <c r="S1220" s="353"/>
      <c r="T1220" s="353"/>
      <c r="U1220" s="353"/>
      <c r="V1220" s="353"/>
      <c r="W1220" s="353"/>
      <c r="X1220" s="353"/>
      <c r="Y1220" s="353"/>
      <c r="Z1220" s="353"/>
      <c r="AA1220" s="353"/>
      <c r="AB1220" s="353"/>
      <c r="AC1220" s="353"/>
      <c r="AD1220" s="353"/>
      <c r="AE1220" s="353"/>
      <c r="AF1220" s="353"/>
      <c r="AG1220" s="353"/>
      <c r="AH1220" s="353"/>
      <c r="AI1220" s="353"/>
      <c r="AJ1220" s="354"/>
    </row>
    <row r="1221" spans="2:36" ht="15.75" thickBot="1">
      <c r="B1221" s="355" t="s">
        <v>636</v>
      </c>
      <c r="C1221" s="356"/>
      <c r="D1221" s="356"/>
      <c r="E1221" s="356"/>
      <c r="F1221" s="356"/>
      <c r="G1221" s="356"/>
      <c r="H1221" s="356"/>
      <c r="I1221" s="356"/>
      <c r="J1221" s="356"/>
      <c r="K1221" s="356"/>
      <c r="L1221" s="356"/>
      <c r="M1221" s="356"/>
      <c r="N1221" s="356"/>
      <c r="O1221" s="356"/>
      <c r="P1221" s="356"/>
      <c r="Q1221" s="356"/>
      <c r="R1221" s="356"/>
      <c r="S1221" s="356"/>
      <c r="T1221" s="356"/>
      <c r="U1221" s="356"/>
      <c r="V1221" s="356"/>
      <c r="W1221" s="356"/>
      <c r="X1221" s="356"/>
      <c r="Y1221" s="356"/>
      <c r="Z1221" s="356"/>
      <c r="AA1221" s="356"/>
      <c r="AB1221" s="356"/>
      <c r="AC1221" s="356"/>
      <c r="AD1221" s="356"/>
      <c r="AE1221" s="356"/>
      <c r="AF1221" s="356"/>
      <c r="AG1221" s="356"/>
      <c r="AH1221" s="356"/>
      <c r="AI1221" s="356"/>
      <c r="AJ1221" s="357"/>
    </row>
    <row r="1222" spans="2:36" ht="15">
      <c r="B1222" s="527" t="s">
        <v>38</v>
      </c>
      <c r="C1222" s="528"/>
      <c r="D1222" s="528"/>
      <c r="E1222" s="528"/>
      <c r="F1222" s="528"/>
      <c r="G1222" s="528"/>
      <c r="H1222" s="529"/>
      <c r="I1222" s="520" t="s">
        <v>258</v>
      </c>
      <c r="J1222" s="521"/>
      <c r="K1222" s="521"/>
      <c r="L1222" s="521"/>
      <c r="M1222" s="521"/>
      <c r="N1222" s="521"/>
      <c r="O1222" s="521"/>
      <c r="P1222" s="521"/>
      <c r="Q1222" s="521"/>
      <c r="R1222" s="521"/>
      <c r="S1222" s="521"/>
      <c r="T1222" s="522"/>
      <c r="U1222" s="520" t="s">
        <v>18</v>
      </c>
      <c r="V1222" s="523"/>
      <c r="W1222" s="523"/>
      <c r="X1222" s="523"/>
      <c r="Y1222" s="523"/>
      <c r="Z1222" s="523"/>
      <c r="AA1222" s="523"/>
      <c r="AB1222" s="523"/>
      <c r="AC1222" s="523"/>
      <c r="AD1222" s="523"/>
      <c r="AE1222" s="523"/>
      <c r="AF1222" s="523"/>
      <c r="AG1222" s="523"/>
      <c r="AH1222" s="523"/>
      <c r="AI1222" s="523"/>
      <c r="AJ1222" s="524"/>
    </row>
    <row r="1223" spans="2:36" ht="75.75" customHeight="1" thickBot="1">
      <c r="B1223" s="497" t="s">
        <v>259</v>
      </c>
      <c r="C1223" s="498"/>
      <c r="D1223" s="499"/>
      <c r="E1223" s="4"/>
      <c r="F1223" s="500" t="s">
        <v>261</v>
      </c>
      <c r="G1223" s="500"/>
      <c r="H1223" s="500"/>
      <c r="I1223" s="500"/>
      <c r="J1223" s="500"/>
      <c r="K1223" s="500"/>
      <c r="L1223" s="500"/>
      <c r="M1223" s="500"/>
      <c r="N1223" s="501"/>
      <c r="O1223" s="502" t="s">
        <v>0</v>
      </c>
      <c r="P1223" s="503"/>
      <c r="Q1223" s="503"/>
      <c r="R1223" s="503"/>
      <c r="S1223" s="503"/>
      <c r="T1223" s="503"/>
      <c r="U1223" s="503"/>
      <c r="V1223" s="503"/>
      <c r="W1223" s="503"/>
      <c r="X1223" s="503"/>
      <c r="Y1223" s="503"/>
      <c r="Z1223" s="503"/>
      <c r="AA1223" s="503"/>
      <c r="AB1223" s="503"/>
      <c r="AC1223" s="503"/>
      <c r="AD1223" s="503"/>
      <c r="AE1223" s="503"/>
      <c r="AF1223" s="504"/>
      <c r="AG1223" s="530" t="s">
        <v>1</v>
      </c>
      <c r="AH1223" s="531"/>
      <c r="AI1223" s="531"/>
      <c r="AJ1223" s="532"/>
    </row>
    <row r="1224" spans="2:36" ht="33" customHeight="1">
      <c r="B1224" s="454" t="s">
        <v>19</v>
      </c>
      <c r="C1224" s="456" t="s">
        <v>2</v>
      </c>
      <c r="D1224" s="457"/>
      <c r="E1224" s="457"/>
      <c r="F1224" s="457"/>
      <c r="G1224" s="457"/>
      <c r="H1224" s="457"/>
      <c r="I1224" s="460" t="s">
        <v>3</v>
      </c>
      <c r="J1224" s="462" t="s">
        <v>20</v>
      </c>
      <c r="K1224" s="462" t="s">
        <v>4</v>
      </c>
      <c r="L1224" s="469" t="s">
        <v>638</v>
      </c>
      <c r="M1224" s="437" t="s">
        <v>21</v>
      </c>
      <c r="N1224" s="466" t="s">
        <v>22</v>
      </c>
      <c r="O1224" s="468" t="s">
        <v>33</v>
      </c>
      <c r="P1224" s="380"/>
      <c r="Q1224" s="379" t="s">
        <v>34</v>
      </c>
      <c r="R1224" s="380"/>
      <c r="S1224" s="379" t="s">
        <v>35</v>
      </c>
      <c r="T1224" s="380"/>
      <c r="U1224" s="379" t="s">
        <v>7</v>
      </c>
      <c r="V1224" s="380"/>
      <c r="W1224" s="379" t="s">
        <v>6</v>
      </c>
      <c r="X1224" s="380"/>
      <c r="Y1224" s="379" t="s">
        <v>36</v>
      </c>
      <c r="Z1224" s="380"/>
      <c r="AA1224" s="379" t="s">
        <v>5</v>
      </c>
      <c r="AB1224" s="380"/>
      <c r="AC1224" s="379" t="s">
        <v>8</v>
      </c>
      <c r="AD1224" s="380"/>
      <c r="AE1224" s="379" t="s">
        <v>9</v>
      </c>
      <c r="AF1224" s="434"/>
      <c r="AG1224" s="435" t="s">
        <v>10</v>
      </c>
      <c r="AH1224" s="432" t="s">
        <v>11</v>
      </c>
      <c r="AI1224" s="464" t="s">
        <v>12</v>
      </c>
      <c r="AJ1224" s="439" t="s">
        <v>23</v>
      </c>
    </row>
    <row r="1225" spans="2:36" ht="88.5" customHeight="1" thickBot="1">
      <c r="B1225" s="455"/>
      <c r="C1225" s="458"/>
      <c r="D1225" s="459"/>
      <c r="E1225" s="459"/>
      <c r="F1225" s="459"/>
      <c r="G1225" s="459"/>
      <c r="H1225" s="459"/>
      <c r="I1225" s="461"/>
      <c r="J1225" s="463" t="s">
        <v>20</v>
      </c>
      <c r="K1225" s="463"/>
      <c r="L1225" s="470"/>
      <c r="M1225" s="438"/>
      <c r="N1225" s="467"/>
      <c r="O1225" s="5" t="s">
        <v>24</v>
      </c>
      <c r="P1225" s="69" t="s">
        <v>25</v>
      </c>
      <c r="Q1225" s="6" t="s">
        <v>24</v>
      </c>
      <c r="R1225" s="69" t="s">
        <v>25</v>
      </c>
      <c r="S1225" s="6" t="s">
        <v>24</v>
      </c>
      <c r="T1225" s="69" t="s">
        <v>25</v>
      </c>
      <c r="U1225" s="6" t="s">
        <v>24</v>
      </c>
      <c r="V1225" s="69" t="s">
        <v>25</v>
      </c>
      <c r="W1225" s="6" t="s">
        <v>24</v>
      </c>
      <c r="X1225" s="69" t="s">
        <v>25</v>
      </c>
      <c r="Y1225" s="6" t="s">
        <v>24</v>
      </c>
      <c r="Z1225" s="69" t="s">
        <v>25</v>
      </c>
      <c r="AA1225" s="6" t="s">
        <v>24</v>
      </c>
      <c r="AB1225" s="69" t="s">
        <v>26</v>
      </c>
      <c r="AC1225" s="6" t="s">
        <v>24</v>
      </c>
      <c r="AD1225" s="69" t="s">
        <v>26</v>
      </c>
      <c r="AE1225" s="6" t="s">
        <v>24</v>
      </c>
      <c r="AF1225" s="70" t="s">
        <v>26</v>
      </c>
      <c r="AG1225" s="436"/>
      <c r="AH1225" s="433"/>
      <c r="AI1225" s="465"/>
      <c r="AJ1225" s="440"/>
    </row>
    <row r="1226" spans="2:36" ht="127.5" customHeight="1" thickBot="1">
      <c r="B1226" s="7" t="s">
        <v>203</v>
      </c>
      <c r="C1226" s="441" t="s">
        <v>260</v>
      </c>
      <c r="D1226" s="442"/>
      <c r="E1226" s="442"/>
      <c r="F1226" s="442"/>
      <c r="G1226" s="442"/>
      <c r="H1226" s="443"/>
      <c r="I1226" s="74" t="s">
        <v>262</v>
      </c>
      <c r="J1226" s="99">
        <v>0.2</v>
      </c>
      <c r="K1226" s="97">
        <v>0.5</v>
      </c>
      <c r="L1226" s="97">
        <v>0.4</v>
      </c>
      <c r="M1226" s="8"/>
      <c r="N1226" s="75"/>
      <c r="O1226" s="9">
        <f>+O1229+O1246</f>
        <v>19484</v>
      </c>
      <c r="P1226" s="10" t="e">
        <f>SUM(P1229:P1236)+P1246+P1247+P1248+#REF!+#REF!+P1249+#REF!+#REF!+P1252+P1253+P1254+P1255</f>
        <v>#REF!</v>
      </c>
      <c r="Q1226" s="10">
        <f>+Q1229+Q1246+Q1252</f>
        <v>29614</v>
      </c>
      <c r="R1226" s="10" t="e">
        <f>SUM(R1229:R1236)+R1246+R1247+R1248+#REF!+#REF!+R1249+#REF!+#REF!+R1252+R1253+R1254+R1255</f>
        <v>#REF!</v>
      </c>
      <c r="S1226" s="10">
        <v>0</v>
      </c>
      <c r="T1226" s="10">
        <f>+T1229</f>
        <v>0</v>
      </c>
      <c r="U1226" s="10">
        <v>0</v>
      </c>
      <c r="V1226" s="10">
        <v>0</v>
      </c>
      <c r="W1226" s="10">
        <v>0</v>
      </c>
      <c r="X1226" s="10">
        <v>0</v>
      </c>
      <c r="Y1226" s="10">
        <v>0</v>
      </c>
      <c r="Z1226" s="10">
        <v>0</v>
      </c>
      <c r="AA1226" s="10">
        <v>0</v>
      </c>
      <c r="AB1226" s="10" t="e">
        <f>+#REF!</f>
        <v>#REF!</v>
      </c>
      <c r="AC1226" s="10">
        <v>0</v>
      </c>
      <c r="AD1226" s="10">
        <v>0</v>
      </c>
      <c r="AE1226" s="10">
        <f>+AC1226+AA1226+Y1226+W1226+U1226+S1226+Q1226+O1226</f>
        <v>49098</v>
      </c>
      <c r="AF1226" s="11" t="e">
        <f>+AD1226+AB1226+Z1226+X1226+V1226+T1226+R1226+P1226</f>
        <v>#REF!</v>
      </c>
      <c r="AG1226" s="13" t="s">
        <v>117</v>
      </c>
      <c r="AH1226" s="13"/>
      <c r="AI1226" s="13"/>
      <c r="AJ1226" s="14" t="s">
        <v>472</v>
      </c>
    </row>
    <row r="1227" spans="2:36" ht="15.75" thickBot="1">
      <c r="B1227" s="444"/>
      <c r="C1227" s="445"/>
      <c r="D1227" s="858"/>
      <c r="E1227" s="445"/>
      <c r="F1227" s="445"/>
      <c r="G1227" s="445"/>
      <c r="H1227" s="445"/>
      <c r="I1227" s="445"/>
      <c r="J1227" s="445"/>
      <c r="K1227" s="445"/>
      <c r="L1227" s="445"/>
      <c r="M1227" s="445"/>
      <c r="N1227" s="445"/>
      <c r="O1227" s="445"/>
      <c r="P1227" s="445"/>
      <c r="Q1227" s="445"/>
      <c r="R1227" s="445"/>
      <c r="S1227" s="445"/>
      <c r="T1227" s="445"/>
      <c r="U1227" s="445"/>
      <c r="V1227" s="445"/>
      <c r="W1227" s="445"/>
      <c r="X1227" s="445"/>
      <c r="Y1227" s="445"/>
      <c r="Z1227" s="445"/>
      <c r="AA1227" s="445"/>
      <c r="AB1227" s="445"/>
      <c r="AC1227" s="445"/>
      <c r="AD1227" s="445"/>
      <c r="AE1227" s="445"/>
      <c r="AF1227" s="445"/>
      <c r="AG1227" s="445"/>
      <c r="AH1227" s="445"/>
      <c r="AI1227" s="445"/>
      <c r="AJ1227" s="446"/>
    </row>
    <row r="1228" spans="2:36" ht="34.5" thickBot="1">
      <c r="B1228" s="15" t="s">
        <v>13</v>
      </c>
      <c r="C1228" s="107" t="s">
        <v>31</v>
      </c>
      <c r="D1228" s="260" t="s">
        <v>14</v>
      </c>
      <c r="E1228" s="108" t="s">
        <v>27</v>
      </c>
      <c r="F1228" s="17" t="s">
        <v>28</v>
      </c>
      <c r="G1228" s="17" t="s">
        <v>29</v>
      </c>
      <c r="H1228" s="76" t="s">
        <v>15</v>
      </c>
      <c r="I1228" s="77" t="s">
        <v>32</v>
      </c>
      <c r="J1228" s="102"/>
      <c r="K1228" s="102"/>
      <c r="L1228" s="102"/>
      <c r="M1228" s="78"/>
      <c r="N1228" s="79"/>
      <c r="O1228" s="19"/>
      <c r="P1228" s="20"/>
      <c r="Q1228" s="21"/>
      <c r="R1228" s="20"/>
      <c r="S1228" s="21"/>
      <c r="T1228" s="20"/>
      <c r="U1228" s="21"/>
      <c r="V1228" s="20"/>
      <c r="W1228" s="21"/>
      <c r="X1228" s="20"/>
      <c r="Y1228" s="21"/>
      <c r="Z1228" s="20"/>
      <c r="AA1228" s="21"/>
      <c r="AB1228" s="20"/>
      <c r="AC1228" s="21"/>
      <c r="AD1228" s="20"/>
      <c r="AE1228" s="22"/>
      <c r="AF1228" s="165"/>
      <c r="AG1228" s="143"/>
      <c r="AH1228" s="111"/>
      <c r="AI1228" s="111"/>
      <c r="AJ1228" s="112"/>
    </row>
    <row r="1229" spans="2:36" ht="20.25" customHeight="1">
      <c r="B1229" s="312" t="s">
        <v>265</v>
      </c>
      <c r="C1229" s="840">
        <v>2012250010083</v>
      </c>
      <c r="D1229" s="210"/>
      <c r="E1229" s="484" t="s">
        <v>73</v>
      </c>
      <c r="F1229" s="27"/>
      <c r="G1229" s="115"/>
      <c r="H1229" s="319" t="s">
        <v>263</v>
      </c>
      <c r="I1229" s="322" t="s">
        <v>264</v>
      </c>
      <c r="J1229" s="371">
        <v>0</v>
      </c>
      <c r="K1229" s="371">
        <v>5</v>
      </c>
      <c r="L1229" s="371">
        <v>1</v>
      </c>
      <c r="M1229" s="371"/>
      <c r="N1229" s="371"/>
      <c r="O1229" s="505">
        <v>19484</v>
      </c>
      <c r="P1229" s="57"/>
      <c r="Q1229" s="298">
        <v>9775</v>
      </c>
      <c r="R1229" s="251"/>
      <c r="S1229" s="295">
        <v>0</v>
      </c>
      <c r="T1229" s="298"/>
      <c r="U1229" s="295">
        <v>0</v>
      </c>
      <c r="V1229" s="295"/>
      <c r="W1229" s="295">
        <v>0</v>
      </c>
      <c r="X1229" s="295"/>
      <c r="Y1229" s="295">
        <v>0</v>
      </c>
      <c r="Z1229" s="295"/>
      <c r="AA1229" s="295">
        <v>0</v>
      </c>
      <c r="AB1229" s="30"/>
      <c r="AC1229" s="295">
        <v>0</v>
      </c>
      <c r="AD1229" s="295"/>
      <c r="AE1229" s="298">
        <f>+O1229+Q1229</f>
        <v>29259</v>
      </c>
      <c r="AF1229" s="301" t="e">
        <f>SUM(P1229:P1236)+R1229+R1230+R1232+R1233+R1235+#REF!+#REF!+R1236+T1229+#REF!+AB1232+AB1233</f>
        <v>#REF!</v>
      </c>
      <c r="AG1229" s="368" t="s">
        <v>117</v>
      </c>
      <c r="AH1229" s="271"/>
      <c r="AI1229" s="487"/>
      <c r="AJ1229" s="493" t="s">
        <v>472</v>
      </c>
    </row>
    <row r="1230" spans="2:36" s="81" customFormat="1" ht="24" customHeight="1">
      <c r="B1230" s="313"/>
      <c r="C1230" s="841"/>
      <c r="D1230" s="261"/>
      <c r="E1230" s="485"/>
      <c r="F1230" s="113"/>
      <c r="G1230" s="116"/>
      <c r="H1230" s="320"/>
      <c r="I1230" s="323"/>
      <c r="J1230" s="331"/>
      <c r="K1230" s="331"/>
      <c r="L1230" s="331"/>
      <c r="M1230" s="331"/>
      <c r="N1230" s="331"/>
      <c r="O1230" s="506"/>
      <c r="P1230" s="29"/>
      <c r="Q1230" s="299"/>
      <c r="R1230" s="252"/>
      <c r="S1230" s="296"/>
      <c r="T1230" s="299"/>
      <c r="U1230" s="296"/>
      <c r="V1230" s="296"/>
      <c r="W1230" s="296"/>
      <c r="X1230" s="296"/>
      <c r="Y1230" s="296"/>
      <c r="Z1230" s="296"/>
      <c r="AA1230" s="296"/>
      <c r="AB1230" s="31"/>
      <c r="AC1230" s="296"/>
      <c r="AD1230" s="296"/>
      <c r="AE1230" s="299"/>
      <c r="AF1230" s="302"/>
      <c r="AG1230" s="369"/>
      <c r="AH1230" s="271"/>
      <c r="AI1230" s="488"/>
      <c r="AJ1230" s="494"/>
    </row>
    <row r="1231" spans="2:36" s="81" customFormat="1" ht="18.75" customHeight="1">
      <c r="B1231" s="313"/>
      <c r="C1231" s="841"/>
      <c r="D1231" s="261"/>
      <c r="E1231" s="485"/>
      <c r="F1231" s="113"/>
      <c r="G1231" s="116"/>
      <c r="H1231" s="320"/>
      <c r="I1231" s="323"/>
      <c r="J1231" s="331"/>
      <c r="K1231" s="331"/>
      <c r="L1231" s="331"/>
      <c r="M1231" s="331"/>
      <c r="N1231" s="331"/>
      <c r="O1231" s="506"/>
      <c r="P1231" s="29"/>
      <c r="Q1231" s="299"/>
      <c r="R1231" s="252"/>
      <c r="S1231" s="296"/>
      <c r="T1231" s="299"/>
      <c r="U1231" s="296"/>
      <c r="V1231" s="296"/>
      <c r="W1231" s="296"/>
      <c r="X1231" s="296"/>
      <c r="Y1231" s="296"/>
      <c r="Z1231" s="296"/>
      <c r="AA1231" s="296"/>
      <c r="AB1231" s="31"/>
      <c r="AC1231" s="296"/>
      <c r="AD1231" s="296"/>
      <c r="AE1231" s="299"/>
      <c r="AF1231" s="302"/>
      <c r="AG1231" s="369"/>
      <c r="AH1231" s="255"/>
      <c r="AI1231" s="488"/>
      <c r="AJ1231" s="494"/>
    </row>
    <row r="1232" spans="2:36" s="81" customFormat="1" ht="24.75" customHeight="1">
      <c r="B1232" s="313"/>
      <c r="C1232" s="841"/>
      <c r="D1232" s="269"/>
      <c r="E1232" s="485"/>
      <c r="F1232" s="113"/>
      <c r="G1232" s="116"/>
      <c r="H1232" s="320"/>
      <c r="I1232" s="323"/>
      <c r="J1232" s="331"/>
      <c r="K1232" s="331"/>
      <c r="L1232" s="331"/>
      <c r="M1232" s="331"/>
      <c r="N1232" s="331"/>
      <c r="O1232" s="506"/>
      <c r="P1232" s="29"/>
      <c r="Q1232" s="299"/>
      <c r="R1232" s="252"/>
      <c r="S1232" s="296"/>
      <c r="T1232" s="299"/>
      <c r="U1232" s="296"/>
      <c r="V1232" s="296"/>
      <c r="W1232" s="296"/>
      <c r="X1232" s="296"/>
      <c r="Y1232" s="296"/>
      <c r="Z1232" s="296"/>
      <c r="AA1232" s="296"/>
      <c r="AB1232" s="31"/>
      <c r="AC1232" s="296"/>
      <c r="AD1232" s="296"/>
      <c r="AE1232" s="299"/>
      <c r="AF1232" s="302"/>
      <c r="AG1232" s="369"/>
      <c r="AH1232" s="255"/>
      <c r="AI1232" s="488"/>
      <c r="AJ1232" s="494"/>
    </row>
    <row r="1233" spans="2:36" s="81" customFormat="1" ht="21" customHeight="1">
      <c r="B1233" s="313"/>
      <c r="C1233" s="841"/>
      <c r="D1233" s="261"/>
      <c r="E1233" s="485"/>
      <c r="F1233" s="113"/>
      <c r="G1233" s="116"/>
      <c r="H1233" s="320"/>
      <c r="I1233" s="323"/>
      <c r="J1233" s="331"/>
      <c r="K1233" s="331"/>
      <c r="L1233" s="331"/>
      <c r="M1233" s="331"/>
      <c r="N1233" s="331"/>
      <c r="O1233" s="506"/>
      <c r="P1233" s="29"/>
      <c r="Q1233" s="299"/>
      <c r="R1233" s="252"/>
      <c r="S1233" s="296"/>
      <c r="T1233" s="299"/>
      <c r="U1233" s="296"/>
      <c r="V1233" s="296"/>
      <c r="W1233" s="296"/>
      <c r="X1233" s="296"/>
      <c r="Y1233" s="296"/>
      <c r="Z1233" s="296"/>
      <c r="AA1233" s="296"/>
      <c r="AB1233" s="31"/>
      <c r="AC1233" s="296"/>
      <c r="AD1233" s="296"/>
      <c r="AE1233" s="299"/>
      <c r="AF1233" s="302"/>
      <c r="AG1233" s="369"/>
      <c r="AH1233" s="255"/>
      <c r="AI1233" s="488"/>
      <c r="AJ1233" s="494"/>
    </row>
    <row r="1234" spans="2:36" s="81" customFormat="1" ht="22.5" customHeight="1">
      <c r="B1234" s="313"/>
      <c r="C1234" s="841"/>
      <c r="D1234" s="269"/>
      <c r="E1234" s="485"/>
      <c r="F1234" s="113"/>
      <c r="G1234" s="116"/>
      <c r="H1234" s="320"/>
      <c r="I1234" s="323"/>
      <c r="J1234" s="331"/>
      <c r="K1234" s="331"/>
      <c r="L1234" s="331"/>
      <c r="M1234" s="331"/>
      <c r="N1234" s="331"/>
      <c r="O1234" s="506"/>
      <c r="P1234" s="29"/>
      <c r="Q1234" s="299"/>
      <c r="R1234" s="29"/>
      <c r="S1234" s="296"/>
      <c r="T1234" s="299"/>
      <c r="U1234" s="296"/>
      <c r="V1234" s="296"/>
      <c r="W1234" s="296"/>
      <c r="X1234" s="296"/>
      <c r="Y1234" s="296"/>
      <c r="Z1234" s="296"/>
      <c r="AA1234" s="296"/>
      <c r="AB1234" s="31"/>
      <c r="AC1234" s="296"/>
      <c r="AD1234" s="296"/>
      <c r="AE1234" s="299"/>
      <c r="AF1234" s="302"/>
      <c r="AG1234" s="369"/>
      <c r="AH1234" s="272"/>
      <c r="AI1234" s="488"/>
      <c r="AJ1234" s="494"/>
    </row>
    <row r="1235" spans="2:36" s="141" customFormat="1" ht="21.75" customHeight="1">
      <c r="B1235" s="313"/>
      <c r="C1235" s="841"/>
      <c r="D1235" s="261"/>
      <c r="E1235" s="485"/>
      <c r="F1235" s="113"/>
      <c r="G1235" s="116"/>
      <c r="H1235" s="320"/>
      <c r="I1235" s="323"/>
      <c r="J1235" s="331"/>
      <c r="K1235" s="331"/>
      <c r="L1235" s="331"/>
      <c r="M1235" s="331"/>
      <c r="N1235" s="331"/>
      <c r="O1235" s="506"/>
      <c r="P1235" s="29"/>
      <c r="Q1235" s="299"/>
      <c r="R1235" s="29"/>
      <c r="S1235" s="296"/>
      <c r="T1235" s="299"/>
      <c r="U1235" s="296"/>
      <c r="V1235" s="296"/>
      <c r="W1235" s="296"/>
      <c r="X1235" s="296"/>
      <c r="Y1235" s="296"/>
      <c r="Z1235" s="296"/>
      <c r="AA1235" s="296"/>
      <c r="AB1235" s="31"/>
      <c r="AC1235" s="296"/>
      <c r="AD1235" s="296"/>
      <c r="AE1235" s="299"/>
      <c r="AF1235" s="302"/>
      <c r="AG1235" s="369"/>
      <c r="AH1235" s="273"/>
      <c r="AI1235" s="488"/>
      <c r="AJ1235" s="494"/>
    </row>
    <row r="1236" spans="2:36" ht="21.75" customHeight="1" thickBot="1">
      <c r="B1236" s="314"/>
      <c r="C1236" s="842"/>
      <c r="D1236" s="270"/>
      <c r="E1236" s="486"/>
      <c r="F1236" s="113"/>
      <c r="G1236" s="116"/>
      <c r="H1236" s="321"/>
      <c r="I1236" s="324"/>
      <c r="J1236" s="332"/>
      <c r="K1236" s="332"/>
      <c r="L1236" s="332"/>
      <c r="M1236" s="332"/>
      <c r="N1236" s="332"/>
      <c r="O1236" s="507"/>
      <c r="P1236" s="29"/>
      <c r="Q1236" s="300"/>
      <c r="R1236" s="29"/>
      <c r="S1236" s="297"/>
      <c r="T1236" s="300"/>
      <c r="U1236" s="297"/>
      <c r="V1236" s="297"/>
      <c r="W1236" s="297"/>
      <c r="X1236" s="297"/>
      <c r="Y1236" s="297"/>
      <c r="Z1236" s="297"/>
      <c r="AA1236" s="297"/>
      <c r="AB1236" s="40"/>
      <c r="AC1236" s="297"/>
      <c r="AD1236" s="297"/>
      <c r="AE1236" s="300"/>
      <c r="AF1236" s="303"/>
      <c r="AG1236" s="370"/>
      <c r="AH1236" s="255"/>
      <c r="AI1236" s="489"/>
      <c r="AJ1236" s="495"/>
    </row>
    <row r="1237" spans="2:36" ht="15.75" thickBot="1">
      <c r="B1237" s="414"/>
      <c r="C1237" s="415"/>
      <c r="D1237" s="415"/>
      <c r="E1237" s="415"/>
      <c r="F1237" s="415"/>
      <c r="G1237" s="415"/>
      <c r="H1237" s="415"/>
      <c r="I1237" s="415"/>
      <c r="J1237" s="415"/>
      <c r="K1237" s="415"/>
      <c r="L1237" s="415"/>
      <c r="M1237" s="415"/>
      <c r="N1237" s="415"/>
      <c r="O1237" s="415"/>
      <c r="P1237" s="415"/>
      <c r="Q1237" s="415"/>
      <c r="R1237" s="415"/>
      <c r="S1237" s="415"/>
      <c r="T1237" s="415"/>
      <c r="U1237" s="415"/>
      <c r="V1237" s="415"/>
      <c r="W1237" s="415"/>
      <c r="X1237" s="415"/>
      <c r="Y1237" s="415"/>
      <c r="Z1237" s="415"/>
      <c r="AA1237" s="415"/>
      <c r="AB1237" s="415"/>
      <c r="AC1237" s="415"/>
      <c r="AD1237" s="415"/>
      <c r="AE1237" s="415"/>
      <c r="AF1237" s="415"/>
      <c r="AG1237" s="415"/>
      <c r="AH1237" s="415"/>
      <c r="AI1237" s="415"/>
      <c r="AJ1237" s="416"/>
    </row>
    <row r="1238" spans="2:36" s="141" customFormat="1" ht="34.5" thickBot="1">
      <c r="B1238" s="132" t="s">
        <v>13</v>
      </c>
      <c r="C1238" s="133" t="s">
        <v>31</v>
      </c>
      <c r="D1238" s="133" t="s">
        <v>14</v>
      </c>
      <c r="E1238" s="133" t="s">
        <v>30</v>
      </c>
      <c r="F1238" s="134" t="s">
        <v>28</v>
      </c>
      <c r="G1238" s="134" t="s">
        <v>29</v>
      </c>
      <c r="H1238" s="135" t="s">
        <v>16</v>
      </c>
      <c r="I1238" s="77" t="s">
        <v>32</v>
      </c>
      <c r="J1238" s="136"/>
      <c r="K1238" s="136"/>
      <c r="L1238" s="136"/>
      <c r="M1238" s="78"/>
      <c r="N1238" s="79"/>
      <c r="O1238" s="127"/>
      <c r="P1238" s="128"/>
      <c r="Q1238" s="129"/>
      <c r="R1238" s="128"/>
      <c r="S1238" s="129"/>
      <c r="T1238" s="128"/>
      <c r="U1238" s="129"/>
      <c r="V1238" s="128"/>
      <c r="W1238" s="129"/>
      <c r="X1238" s="128"/>
      <c r="Y1238" s="129"/>
      <c r="Z1238" s="128"/>
      <c r="AA1238" s="129"/>
      <c r="AB1238" s="128"/>
      <c r="AC1238" s="129"/>
      <c r="AD1238" s="128"/>
      <c r="AE1238" s="129"/>
      <c r="AF1238" s="128"/>
      <c r="AG1238" s="159"/>
      <c r="AH1238" s="111"/>
      <c r="AI1238" s="111"/>
      <c r="AJ1238" s="112"/>
    </row>
    <row r="1239" spans="2:36" s="141" customFormat="1" ht="15">
      <c r="B1239" s="447" t="s">
        <v>268</v>
      </c>
      <c r="C1239" s="350">
        <v>2012250010084</v>
      </c>
      <c r="D1239" s="137"/>
      <c r="E1239" s="318" t="s">
        <v>249</v>
      </c>
      <c r="F1239" s="53"/>
      <c r="G1239" s="115"/>
      <c r="H1239" s="291" t="s">
        <v>266</v>
      </c>
      <c r="I1239" s="291" t="s">
        <v>267</v>
      </c>
      <c r="J1239" s="541">
        <v>0</v>
      </c>
      <c r="K1239" s="541">
        <v>12</v>
      </c>
      <c r="L1239" s="541">
        <v>3</v>
      </c>
      <c r="M1239" s="541"/>
      <c r="N1239" s="557"/>
      <c r="O1239" s="409">
        <v>50923</v>
      </c>
      <c r="P1239" s="56"/>
      <c r="Q1239" s="309">
        <v>14853</v>
      </c>
      <c r="R1239" s="56"/>
      <c r="S1239" s="309">
        <v>0</v>
      </c>
      <c r="T1239" s="56"/>
      <c r="U1239" s="309">
        <v>0</v>
      </c>
      <c r="V1239" s="309"/>
      <c r="W1239" s="309">
        <v>0</v>
      </c>
      <c r="X1239" s="309"/>
      <c r="Y1239" s="309">
        <v>0</v>
      </c>
      <c r="Z1239" s="309"/>
      <c r="AA1239" s="309">
        <v>0</v>
      </c>
      <c r="AB1239" s="256"/>
      <c r="AC1239" s="309">
        <v>0</v>
      </c>
      <c r="AD1239" s="309"/>
      <c r="AE1239" s="298">
        <f>+O1239+Q1239</f>
        <v>65776</v>
      </c>
      <c r="AF1239" s="298"/>
      <c r="AG1239" s="403" t="s">
        <v>117</v>
      </c>
      <c r="AH1239" s="249"/>
      <c r="AI1239" s="490"/>
      <c r="AJ1239" s="493" t="s">
        <v>472</v>
      </c>
    </row>
    <row r="1240" spans="2:36" s="141" customFormat="1" ht="15">
      <c r="B1240" s="448"/>
      <c r="C1240" s="316"/>
      <c r="D1240" s="120"/>
      <c r="E1240" s="280"/>
      <c r="F1240" s="46"/>
      <c r="G1240" s="116"/>
      <c r="H1240" s="288"/>
      <c r="I1240" s="288"/>
      <c r="J1240" s="293"/>
      <c r="K1240" s="293"/>
      <c r="L1240" s="293"/>
      <c r="M1240" s="293"/>
      <c r="N1240" s="391"/>
      <c r="O1240" s="393"/>
      <c r="P1240" s="60"/>
      <c r="Q1240" s="310"/>
      <c r="R1240" s="60"/>
      <c r="S1240" s="310"/>
      <c r="T1240" s="32"/>
      <c r="U1240" s="310"/>
      <c r="V1240" s="310"/>
      <c r="W1240" s="310"/>
      <c r="X1240" s="310"/>
      <c r="Y1240" s="310"/>
      <c r="Z1240" s="310"/>
      <c r="AA1240" s="310"/>
      <c r="AB1240" s="257"/>
      <c r="AC1240" s="310"/>
      <c r="AD1240" s="310"/>
      <c r="AE1240" s="299"/>
      <c r="AF1240" s="299"/>
      <c r="AG1240" s="385"/>
      <c r="AH1240" s="271"/>
      <c r="AI1240" s="491"/>
      <c r="AJ1240" s="494"/>
    </row>
    <row r="1241" spans="2:36" s="141" customFormat="1" ht="15">
      <c r="B1241" s="448"/>
      <c r="C1241" s="316"/>
      <c r="D1241" s="120"/>
      <c r="E1241" s="280"/>
      <c r="F1241" s="46"/>
      <c r="G1241" s="116"/>
      <c r="H1241" s="288"/>
      <c r="I1241" s="288"/>
      <c r="J1241" s="293"/>
      <c r="K1241" s="293"/>
      <c r="L1241" s="293"/>
      <c r="M1241" s="293"/>
      <c r="N1241" s="391"/>
      <c r="O1241" s="393"/>
      <c r="P1241" s="60"/>
      <c r="Q1241" s="310"/>
      <c r="R1241" s="60"/>
      <c r="S1241" s="310"/>
      <c r="T1241" s="32"/>
      <c r="U1241" s="310"/>
      <c r="V1241" s="310"/>
      <c r="W1241" s="310"/>
      <c r="X1241" s="310"/>
      <c r="Y1241" s="310"/>
      <c r="Z1241" s="310"/>
      <c r="AA1241" s="310"/>
      <c r="AB1241" s="257"/>
      <c r="AC1241" s="310"/>
      <c r="AD1241" s="310"/>
      <c r="AE1241" s="299"/>
      <c r="AF1241" s="299"/>
      <c r="AG1241" s="385"/>
      <c r="AH1241" s="271"/>
      <c r="AI1241" s="491"/>
      <c r="AJ1241" s="494"/>
    </row>
    <row r="1242" spans="2:36" s="141" customFormat="1" ht="15">
      <c r="B1242" s="448"/>
      <c r="C1242" s="316"/>
      <c r="D1242" s="120"/>
      <c r="E1242" s="280"/>
      <c r="F1242" s="46"/>
      <c r="G1242" s="116"/>
      <c r="H1242" s="288"/>
      <c r="I1242" s="288"/>
      <c r="J1242" s="293"/>
      <c r="K1242" s="293"/>
      <c r="L1242" s="293"/>
      <c r="M1242" s="293"/>
      <c r="N1242" s="391"/>
      <c r="O1242" s="393"/>
      <c r="P1242" s="60"/>
      <c r="Q1242" s="310"/>
      <c r="R1242" s="60"/>
      <c r="S1242" s="310"/>
      <c r="T1242" s="32"/>
      <c r="U1242" s="310"/>
      <c r="V1242" s="310"/>
      <c r="W1242" s="310"/>
      <c r="X1242" s="310"/>
      <c r="Y1242" s="310"/>
      <c r="Z1242" s="310"/>
      <c r="AA1242" s="310"/>
      <c r="AB1242" s="257"/>
      <c r="AC1242" s="310"/>
      <c r="AD1242" s="310"/>
      <c r="AE1242" s="299"/>
      <c r="AF1242" s="299"/>
      <c r="AG1242" s="385"/>
      <c r="AH1242" s="271"/>
      <c r="AI1242" s="491"/>
      <c r="AJ1242" s="494"/>
    </row>
    <row r="1243" spans="2:36" s="141" customFormat="1" ht="15">
      <c r="B1243" s="448"/>
      <c r="C1243" s="316"/>
      <c r="D1243" s="274"/>
      <c r="E1243" s="280"/>
      <c r="F1243" s="47"/>
      <c r="G1243" s="116"/>
      <c r="H1243" s="288"/>
      <c r="I1243" s="288"/>
      <c r="J1243" s="293"/>
      <c r="K1243" s="293"/>
      <c r="L1243" s="293"/>
      <c r="M1243" s="293"/>
      <c r="N1243" s="391"/>
      <c r="O1243" s="393"/>
      <c r="P1243" s="60"/>
      <c r="Q1243" s="310"/>
      <c r="R1243" s="60"/>
      <c r="S1243" s="310"/>
      <c r="T1243" s="32"/>
      <c r="U1243" s="310"/>
      <c r="V1243" s="310"/>
      <c r="W1243" s="310"/>
      <c r="X1243" s="310"/>
      <c r="Y1243" s="310"/>
      <c r="Z1243" s="310"/>
      <c r="AA1243" s="310"/>
      <c r="AB1243" s="257"/>
      <c r="AC1243" s="310"/>
      <c r="AD1243" s="310"/>
      <c r="AE1243" s="299"/>
      <c r="AF1243" s="299"/>
      <c r="AG1243" s="385"/>
      <c r="AH1243" s="271"/>
      <c r="AI1243" s="491"/>
      <c r="AJ1243" s="494"/>
    </row>
    <row r="1244" spans="2:36" s="141" customFormat="1" ht="15.75" thickBot="1">
      <c r="B1244" s="449"/>
      <c r="C1244" s="317"/>
      <c r="D1244" s="250"/>
      <c r="E1244" s="281"/>
      <c r="F1244" s="49"/>
      <c r="G1244" s="117"/>
      <c r="H1244" s="290"/>
      <c r="I1244" s="290"/>
      <c r="J1244" s="294"/>
      <c r="K1244" s="294"/>
      <c r="L1244" s="294"/>
      <c r="M1244" s="294"/>
      <c r="N1244" s="392"/>
      <c r="O1244" s="394"/>
      <c r="P1244" s="41"/>
      <c r="Q1244" s="311"/>
      <c r="R1244" s="41"/>
      <c r="S1244" s="311"/>
      <c r="T1244" s="41"/>
      <c r="U1244" s="311"/>
      <c r="V1244" s="311"/>
      <c r="W1244" s="311"/>
      <c r="X1244" s="311"/>
      <c r="Y1244" s="311"/>
      <c r="Z1244" s="311"/>
      <c r="AA1244" s="311"/>
      <c r="AB1244" s="258"/>
      <c r="AC1244" s="311"/>
      <c r="AD1244" s="311"/>
      <c r="AE1244" s="300"/>
      <c r="AF1244" s="300"/>
      <c r="AG1244" s="386"/>
      <c r="AH1244" s="271"/>
      <c r="AI1244" s="492"/>
      <c r="AJ1244" s="495"/>
    </row>
    <row r="1245" spans="2:36" ht="34.5" thickBot="1">
      <c r="B1245" s="132" t="s">
        <v>13</v>
      </c>
      <c r="C1245" s="133" t="s">
        <v>31</v>
      </c>
      <c r="D1245" s="133" t="s">
        <v>14</v>
      </c>
      <c r="E1245" s="133" t="s">
        <v>30</v>
      </c>
      <c r="F1245" s="134" t="s">
        <v>28</v>
      </c>
      <c r="G1245" s="134" t="s">
        <v>29</v>
      </c>
      <c r="H1245" s="135" t="s">
        <v>16</v>
      </c>
      <c r="I1245" s="77" t="s">
        <v>32</v>
      </c>
      <c r="J1245" s="136"/>
      <c r="K1245" s="136"/>
      <c r="L1245" s="136"/>
      <c r="M1245" s="78"/>
      <c r="N1245" s="79"/>
      <c r="O1245" s="127"/>
      <c r="P1245" s="128"/>
      <c r="Q1245" s="129"/>
      <c r="R1245" s="128"/>
      <c r="S1245" s="129"/>
      <c r="T1245" s="128"/>
      <c r="U1245" s="129"/>
      <c r="V1245" s="128"/>
      <c r="W1245" s="129"/>
      <c r="X1245" s="128"/>
      <c r="Y1245" s="129"/>
      <c r="Z1245" s="128"/>
      <c r="AA1245" s="129"/>
      <c r="AB1245" s="128"/>
      <c r="AC1245" s="129"/>
      <c r="AD1245" s="128"/>
      <c r="AE1245" s="129"/>
      <c r="AF1245" s="128"/>
      <c r="AG1245" s="159"/>
      <c r="AH1245" s="111"/>
      <c r="AI1245" s="111"/>
      <c r="AJ1245" s="112"/>
    </row>
    <row r="1246" spans="2:36" ht="18.75" customHeight="1">
      <c r="B1246" s="447" t="s">
        <v>646</v>
      </c>
      <c r="C1246" s="350"/>
      <c r="D1246" s="137"/>
      <c r="E1246" s="318" t="s">
        <v>647</v>
      </c>
      <c r="F1246" s="53"/>
      <c r="G1246" s="115"/>
      <c r="H1246" s="291" t="s">
        <v>648</v>
      </c>
      <c r="I1246" s="291" t="s">
        <v>649</v>
      </c>
      <c r="J1246" s="541">
        <v>0</v>
      </c>
      <c r="K1246" s="541">
        <v>12</v>
      </c>
      <c r="L1246" s="541">
        <v>1</v>
      </c>
      <c r="M1246" s="541"/>
      <c r="N1246" s="557"/>
      <c r="O1246" s="409">
        <v>0</v>
      </c>
      <c r="P1246" s="56"/>
      <c r="Q1246" s="309">
        <v>0</v>
      </c>
      <c r="R1246" s="56"/>
      <c r="S1246" s="309">
        <v>0</v>
      </c>
      <c r="T1246" s="56"/>
      <c r="U1246" s="309">
        <v>0</v>
      </c>
      <c r="V1246" s="309"/>
      <c r="W1246" s="309">
        <v>0</v>
      </c>
      <c r="X1246" s="309"/>
      <c r="Y1246" s="309">
        <v>1000000</v>
      </c>
      <c r="Z1246" s="309"/>
      <c r="AA1246" s="309">
        <v>0</v>
      </c>
      <c r="AB1246" s="256"/>
      <c r="AC1246" s="309">
        <v>0</v>
      </c>
      <c r="AD1246" s="309"/>
      <c r="AE1246" s="298">
        <f>+Y1246</f>
        <v>1000000</v>
      </c>
      <c r="AF1246" s="298"/>
      <c r="AG1246" s="403" t="s">
        <v>117</v>
      </c>
      <c r="AH1246" s="249"/>
      <c r="AI1246" s="490"/>
      <c r="AJ1246" s="493" t="s">
        <v>472</v>
      </c>
    </row>
    <row r="1247" spans="2:36" s="81" customFormat="1" ht="18" customHeight="1">
      <c r="B1247" s="448"/>
      <c r="C1247" s="316"/>
      <c r="D1247" s="120"/>
      <c r="E1247" s="280"/>
      <c r="F1247" s="46"/>
      <c r="G1247" s="116"/>
      <c r="H1247" s="288"/>
      <c r="I1247" s="288"/>
      <c r="J1247" s="293"/>
      <c r="K1247" s="293"/>
      <c r="L1247" s="293"/>
      <c r="M1247" s="293"/>
      <c r="N1247" s="391"/>
      <c r="O1247" s="393"/>
      <c r="P1247" s="60"/>
      <c r="Q1247" s="310"/>
      <c r="R1247" s="60"/>
      <c r="S1247" s="310"/>
      <c r="T1247" s="32"/>
      <c r="U1247" s="310"/>
      <c r="V1247" s="310"/>
      <c r="W1247" s="310"/>
      <c r="X1247" s="310"/>
      <c r="Y1247" s="310"/>
      <c r="Z1247" s="310"/>
      <c r="AA1247" s="310"/>
      <c r="AB1247" s="257"/>
      <c r="AC1247" s="310"/>
      <c r="AD1247" s="310"/>
      <c r="AE1247" s="299"/>
      <c r="AF1247" s="299"/>
      <c r="AG1247" s="385"/>
      <c r="AH1247" s="271"/>
      <c r="AI1247" s="491"/>
      <c r="AJ1247" s="494"/>
    </row>
    <row r="1248" spans="2:36" s="81" customFormat="1" ht="18.75" customHeight="1">
      <c r="B1248" s="448"/>
      <c r="C1248" s="316"/>
      <c r="D1248" s="120"/>
      <c r="E1248" s="280"/>
      <c r="F1248" s="46"/>
      <c r="G1248" s="116"/>
      <c r="H1248" s="288"/>
      <c r="I1248" s="288"/>
      <c r="J1248" s="293"/>
      <c r="K1248" s="293"/>
      <c r="L1248" s="293"/>
      <c r="M1248" s="293"/>
      <c r="N1248" s="391"/>
      <c r="O1248" s="393"/>
      <c r="P1248" s="60"/>
      <c r="Q1248" s="310"/>
      <c r="R1248" s="60"/>
      <c r="S1248" s="310"/>
      <c r="T1248" s="32"/>
      <c r="U1248" s="310"/>
      <c r="V1248" s="310"/>
      <c r="W1248" s="310"/>
      <c r="X1248" s="310"/>
      <c r="Y1248" s="310"/>
      <c r="Z1248" s="310"/>
      <c r="AA1248" s="310"/>
      <c r="AB1248" s="257"/>
      <c r="AC1248" s="310"/>
      <c r="AD1248" s="310"/>
      <c r="AE1248" s="299"/>
      <c r="AF1248" s="299"/>
      <c r="AG1248" s="385"/>
      <c r="AH1248" s="271"/>
      <c r="AI1248" s="491"/>
      <c r="AJ1248" s="494"/>
    </row>
    <row r="1249" spans="2:36" ht="18.75" customHeight="1" thickBot="1">
      <c r="B1249" s="449"/>
      <c r="C1249" s="317"/>
      <c r="D1249" s="250"/>
      <c r="E1249" s="281"/>
      <c r="F1249" s="49"/>
      <c r="G1249" s="117"/>
      <c r="H1249" s="290"/>
      <c r="I1249" s="290"/>
      <c r="J1249" s="294"/>
      <c r="K1249" s="294"/>
      <c r="L1249" s="294"/>
      <c r="M1249" s="294"/>
      <c r="N1249" s="392"/>
      <c r="O1249" s="394"/>
      <c r="P1249" s="41"/>
      <c r="Q1249" s="311"/>
      <c r="R1249" s="41"/>
      <c r="S1249" s="311"/>
      <c r="T1249" s="41"/>
      <c r="U1249" s="311"/>
      <c r="V1249" s="311"/>
      <c r="W1249" s="311"/>
      <c r="X1249" s="311"/>
      <c r="Y1249" s="311"/>
      <c r="Z1249" s="311"/>
      <c r="AA1249" s="311"/>
      <c r="AB1249" s="258"/>
      <c r="AC1249" s="311"/>
      <c r="AD1249" s="311"/>
      <c r="AE1249" s="300"/>
      <c r="AF1249" s="300"/>
      <c r="AG1249" s="386"/>
      <c r="AH1249" s="271"/>
      <c r="AI1249" s="492"/>
      <c r="AJ1249" s="495"/>
    </row>
    <row r="1250" spans="2:36" ht="15.75" thickBot="1">
      <c r="B1250" s="414"/>
      <c r="C1250" s="415"/>
      <c r="D1250" s="415"/>
      <c r="E1250" s="415"/>
      <c r="F1250" s="415"/>
      <c r="G1250" s="415"/>
      <c r="H1250" s="415"/>
      <c r="I1250" s="415"/>
      <c r="J1250" s="415"/>
      <c r="K1250" s="415"/>
      <c r="L1250" s="415"/>
      <c r="M1250" s="415"/>
      <c r="N1250" s="415"/>
      <c r="O1250" s="415"/>
      <c r="P1250" s="415"/>
      <c r="Q1250" s="415"/>
      <c r="R1250" s="415"/>
      <c r="S1250" s="415"/>
      <c r="T1250" s="415"/>
      <c r="U1250" s="415"/>
      <c r="V1250" s="415"/>
      <c r="W1250" s="415"/>
      <c r="X1250" s="415"/>
      <c r="Y1250" s="415"/>
      <c r="Z1250" s="415"/>
      <c r="AA1250" s="415"/>
      <c r="AB1250" s="415"/>
      <c r="AC1250" s="415"/>
      <c r="AD1250" s="415"/>
      <c r="AE1250" s="415"/>
      <c r="AF1250" s="415"/>
      <c r="AG1250" s="415"/>
      <c r="AH1250" s="415"/>
      <c r="AI1250" s="415"/>
      <c r="AJ1250" s="416"/>
    </row>
    <row r="1251" spans="2:36" ht="34.5" thickBot="1">
      <c r="B1251" s="15" t="s">
        <v>13</v>
      </c>
      <c r="C1251" s="16" t="s">
        <v>31</v>
      </c>
      <c r="D1251" s="16" t="s">
        <v>14</v>
      </c>
      <c r="E1251" s="16" t="s">
        <v>30</v>
      </c>
      <c r="F1251" s="17" t="s">
        <v>28</v>
      </c>
      <c r="G1251" s="17" t="s">
        <v>29</v>
      </c>
      <c r="H1251" s="76" t="s">
        <v>16</v>
      </c>
      <c r="I1251" s="109" t="s">
        <v>32</v>
      </c>
      <c r="J1251" s="160"/>
      <c r="K1251" s="136"/>
      <c r="L1251" s="136"/>
      <c r="M1251" s="78"/>
      <c r="N1251" s="79"/>
      <c r="O1251" s="127"/>
      <c r="P1251" s="128"/>
      <c r="Q1251" s="129"/>
      <c r="R1251" s="128"/>
      <c r="S1251" s="129"/>
      <c r="T1251" s="128"/>
      <c r="U1251" s="129"/>
      <c r="V1251" s="128"/>
      <c r="W1251" s="129"/>
      <c r="X1251" s="128"/>
      <c r="Y1251" s="129"/>
      <c r="Z1251" s="128"/>
      <c r="AA1251" s="129"/>
      <c r="AB1251" s="128"/>
      <c r="AC1251" s="129"/>
      <c r="AD1251" s="128"/>
      <c r="AE1251" s="129"/>
      <c r="AF1251" s="128"/>
      <c r="AG1251" s="159"/>
      <c r="AH1251" s="111"/>
      <c r="AI1251" s="111"/>
      <c r="AJ1251" s="112"/>
    </row>
    <row r="1252" spans="2:36" ht="21" customHeight="1">
      <c r="B1252" s="318" t="s">
        <v>269</v>
      </c>
      <c r="C1252" s="315">
        <v>2012250010085</v>
      </c>
      <c r="D1252" s="337"/>
      <c r="E1252" s="318" t="s">
        <v>256</v>
      </c>
      <c r="F1252" s="338"/>
      <c r="G1252" s="336"/>
      <c r="H1252" s="291" t="s">
        <v>269</v>
      </c>
      <c r="I1252" s="291" t="s">
        <v>269</v>
      </c>
      <c r="J1252" s="292">
        <v>2</v>
      </c>
      <c r="K1252" s="292">
        <v>2</v>
      </c>
      <c r="L1252" s="292">
        <v>2</v>
      </c>
      <c r="M1252" s="292"/>
      <c r="N1252" s="390"/>
      <c r="O1252" s="393">
        <v>0</v>
      </c>
      <c r="P1252" s="140"/>
      <c r="Q1252" s="310">
        <v>19839</v>
      </c>
      <c r="R1252" s="140"/>
      <c r="S1252" s="140"/>
      <c r="T1252" s="140"/>
      <c r="U1252" s="140"/>
      <c r="V1252" s="140"/>
      <c r="W1252" s="140"/>
      <c r="X1252" s="140"/>
      <c r="Y1252" s="140"/>
      <c r="Z1252" s="140"/>
      <c r="AA1252" s="140"/>
      <c r="AB1252" s="140"/>
      <c r="AC1252" s="140"/>
      <c r="AD1252" s="140"/>
      <c r="AE1252" s="384">
        <f>+O1252+Q1252</f>
        <v>19839</v>
      </c>
      <c r="AF1252" s="384"/>
      <c r="AG1252" s="385" t="s">
        <v>117</v>
      </c>
      <c r="AH1252" s="622"/>
      <c r="AI1252" s="623"/>
      <c r="AJ1252" s="660" t="s">
        <v>482</v>
      </c>
    </row>
    <row r="1253" spans="2:36" ht="17.25" customHeight="1">
      <c r="B1253" s="280"/>
      <c r="C1253" s="316"/>
      <c r="D1253" s="280"/>
      <c r="E1253" s="280"/>
      <c r="F1253" s="284"/>
      <c r="G1253" s="286"/>
      <c r="H1253" s="289"/>
      <c r="I1253" s="289"/>
      <c r="J1253" s="293"/>
      <c r="K1253" s="293"/>
      <c r="L1253" s="293"/>
      <c r="M1253" s="293"/>
      <c r="N1253" s="391"/>
      <c r="O1253" s="393"/>
      <c r="P1253" s="32"/>
      <c r="Q1253" s="310"/>
      <c r="R1253" s="32"/>
      <c r="S1253" s="32"/>
      <c r="T1253" s="32"/>
      <c r="U1253" s="32"/>
      <c r="V1253" s="32"/>
      <c r="W1253" s="32"/>
      <c r="X1253" s="32"/>
      <c r="Y1253" s="32"/>
      <c r="Z1253" s="32"/>
      <c r="AA1253" s="32"/>
      <c r="AB1253" s="32"/>
      <c r="AC1253" s="32"/>
      <c r="AD1253" s="32"/>
      <c r="AE1253" s="299"/>
      <c r="AF1253" s="299"/>
      <c r="AG1253" s="385"/>
      <c r="AH1253" s="488"/>
      <c r="AI1253" s="491"/>
      <c r="AJ1253" s="494"/>
    </row>
    <row r="1254" spans="2:36" ht="15" customHeight="1">
      <c r="B1254" s="280"/>
      <c r="C1254" s="316"/>
      <c r="D1254" s="280"/>
      <c r="E1254" s="280"/>
      <c r="F1254" s="284"/>
      <c r="G1254" s="286"/>
      <c r="H1254" s="289"/>
      <c r="I1254" s="289"/>
      <c r="J1254" s="293"/>
      <c r="K1254" s="293"/>
      <c r="L1254" s="293"/>
      <c r="M1254" s="293"/>
      <c r="N1254" s="391"/>
      <c r="O1254" s="393"/>
      <c r="P1254" s="32"/>
      <c r="Q1254" s="310"/>
      <c r="R1254" s="32"/>
      <c r="S1254" s="32"/>
      <c r="T1254" s="32"/>
      <c r="U1254" s="32"/>
      <c r="V1254" s="32"/>
      <c r="W1254" s="32"/>
      <c r="X1254" s="32"/>
      <c r="Y1254" s="32"/>
      <c r="Z1254" s="32"/>
      <c r="AA1254" s="32"/>
      <c r="AB1254" s="32"/>
      <c r="AC1254" s="32"/>
      <c r="AD1254" s="32"/>
      <c r="AE1254" s="299"/>
      <c r="AF1254" s="299"/>
      <c r="AG1254" s="385"/>
      <c r="AH1254" s="488"/>
      <c r="AI1254" s="491"/>
      <c r="AJ1254" s="494"/>
    </row>
    <row r="1255" spans="2:36" ht="16.5" customHeight="1" thickBot="1">
      <c r="B1255" s="281"/>
      <c r="C1255" s="317"/>
      <c r="D1255" s="281"/>
      <c r="E1255" s="281"/>
      <c r="F1255" s="285"/>
      <c r="G1255" s="287"/>
      <c r="H1255" s="290"/>
      <c r="I1255" s="290"/>
      <c r="J1255" s="294"/>
      <c r="K1255" s="294"/>
      <c r="L1255" s="294"/>
      <c r="M1255" s="294"/>
      <c r="N1255" s="392"/>
      <c r="O1255" s="394"/>
      <c r="P1255" s="41"/>
      <c r="Q1255" s="311"/>
      <c r="R1255" s="41"/>
      <c r="S1255" s="41"/>
      <c r="T1255" s="41"/>
      <c r="U1255" s="41"/>
      <c r="V1255" s="41"/>
      <c r="W1255" s="41"/>
      <c r="X1255" s="41"/>
      <c r="Y1255" s="41"/>
      <c r="Z1255" s="41"/>
      <c r="AA1255" s="41"/>
      <c r="AB1255" s="41"/>
      <c r="AC1255" s="41"/>
      <c r="AD1255" s="41"/>
      <c r="AE1255" s="300"/>
      <c r="AF1255" s="300"/>
      <c r="AG1255" s="386"/>
      <c r="AH1255" s="489"/>
      <c r="AI1255" s="492"/>
      <c r="AJ1255" s="495"/>
    </row>
    <row r="1256" ht="15"/>
    <row r="1257" spans="2:33" s="141" customFormat="1" ht="15">
      <c r="B1257" s="63"/>
      <c r="C1257" s="63"/>
      <c r="H1257" s="64"/>
      <c r="I1257" s="64"/>
      <c r="J1257" s="64"/>
      <c r="AG1257" s="65"/>
    </row>
    <row r="1258" spans="2:33" s="81" customFormat="1" ht="15">
      <c r="B1258" s="63"/>
      <c r="C1258" s="63"/>
      <c r="H1258" s="64"/>
      <c r="I1258" s="64"/>
      <c r="J1258" s="64"/>
      <c r="AG1258" s="65"/>
    </row>
    <row r="1259" ht="15.75" thickBot="1"/>
    <row r="1260" spans="2:36" ht="15">
      <c r="B1260" s="352" t="s">
        <v>37</v>
      </c>
      <c r="C1260" s="353"/>
      <c r="D1260" s="353"/>
      <c r="E1260" s="353"/>
      <c r="F1260" s="353"/>
      <c r="G1260" s="353"/>
      <c r="H1260" s="353"/>
      <c r="I1260" s="353"/>
      <c r="J1260" s="353"/>
      <c r="K1260" s="353"/>
      <c r="L1260" s="353"/>
      <c r="M1260" s="353"/>
      <c r="N1260" s="353"/>
      <c r="O1260" s="353"/>
      <c r="P1260" s="353"/>
      <c r="Q1260" s="353"/>
      <c r="R1260" s="353"/>
      <c r="S1260" s="353"/>
      <c r="T1260" s="353"/>
      <c r="U1260" s="353"/>
      <c r="V1260" s="353"/>
      <c r="W1260" s="353"/>
      <c r="X1260" s="353"/>
      <c r="Y1260" s="353"/>
      <c r="Z1260" s="353"/>
      <c r="AA1260" s="353"/>
      <c r="AB1260" s="353"/>
      <c r="AC1260" s="353"/>
      <c r="AD1260" s="353"/>
      <c r="AE1260" s="353"/>
      <c r="AF1260" s="353"/>
      <c r="AG1260" s="353"/>
      <c r="AH1260" s="353"/>
      <c r="AI1260" s="353"/>
      <c r="AJ1260" s="354"/>
    </row>
    <row r="1261" spans="2:36" ht="15.75" thickBot="1">
      <c r="B1261" s="355" t="s">
        <v>636</v>
      </c>
      <c r="C1261" s="356"/>
      <c r="D1261" s="356"/>
      <c r="E1261" s="356"/>
      <c r="F1261" s="356"/>
      <c r="G1261" s="356"/>
      <c r="H1261" s="356"/>
      <c r="I1261" s="356"/>
      <c r="J1261" s="356"/>
      <c r="K1261" s="356"/>
      <c r="L1261" s="356"/>
      <c r="M1261" s="356"/>
      <c r="N1261" s="356"/>
      <c r="O1261" s="356"/>
      <c r="P1261" s="356"/>
      <c r="Q1261" s="356"/>
      <c r="R1261" s="356"/>
      <c r="S1261" s="356"/>
      <c r="T1261" s="356"/>
      <c r="U1261" s="356"/>
      <c r="V1261" s="356"/>
      <c r="W1261" s="356"/>
      <c r="X1261" s="356"/>
      <c r="Y1261" s="356"/>
      <c r="Z1261" s="356"/>
      <c r="AA1261" s="356"/>
      <c r="AB1261" s="356"/>
      <c r="AC1261" s="356"/>
      <c r="AD1261" s="356"/>
      <c r="AE1261" s="356"/>
      <c r="AF1261" s="356"/>
      <c r="AG1261" s="356"/>
      <c r="AH1261" s="356"/>
      <c r="AI1261" s="356"/>
      <c r="AJ1261" s="357"/>
    </row>
    <row r="1262" spans="2:36" ht="15">
      <c r="B1262" s="527" t="s">
        <v>270</v>
      </c>
      <c r="C1262" s="528"/>
      <c r="D1262" s="528"/>
      <c r="E1262" s="528"/>
      <c r="F1262" s="528"/>
      <c r="G1262" s="528"/>
      <c r="H1262" s="529"/>
      <c r="I1262" s="520" t="s">
        <v>271</v>
      </c>
      <c r="J1262" s="521"/>
      <c r="K1262" s="521"/>
      <c r="L1262" s="521"/>
      <c r="M1262" s="521"/>
      <c r="N1262" s="521"/>
      <c r="O1262" s="521"/>
      <c r="P1262" s="521"/>
      <c r="Q1262" s="521"/>
      <c r="R1262" s="521"/>
      <c r="S1262" s="521"/>
      <c r="T1262" s="522"/>
      <c r="U1262" s="520" t="s">
        <v>18</v>
      </c>
      <c r="V1262" s="523"/>
      <c r="W1262" s="523"/>
      <c r="X1262" s="523"/>
      <c r="Y1262" s="523"/>
      <c r="Z1262" s="523"/>
      <c r="AA1262" s="523"/>
      <c r="AB1262" s="523"/>
      <c r="AC1262" s="523"/>
      <c r="AD1262" s="523"/>
      <c r="AE1262" s="523"/>
      <c r="AF1262" s="523"/>
      <c r="AG1262" s="523"/>
      <c r="AH1262" s="523"/>
      <c r="AI1262" s="523"/>
      <c r="AJ1262" s="524"/>
    </row>
    <row r="1263" spans="2:36" ht="75.75" customHeight="1" thickBot="1">
      <c r="B1263" s="497" t="s">
        <v>272</v>
      </c>
      <c r="C1263" s="498"/>
      <c r="D1263" s="499"/>
      <c r="E1263" s="4"/>
      <c r="F1263" s="500" t="s">
        <v>273</v>
      </c>
      <c r="G1263" s="500"/>
      <c r="H1263" s="500"/>
      <c r="I1263" s="500"/>
      <c r="J1263" s="500"/>
      <c r="K1263" s="500"/>
      <c r="L1263" s="500"/>
      <c r="M1263" s="500"/>
      <c r="N1263" s="501"/>
      <c r="O1263" s="502" t="s">
        <v>0</v>
      </c>
      <c r="P1263" s="503"/>
      <c r="Q1263" s="503"/>
      <c r="R1263" s="503"/>
      <c r="S1263" s="503"/>
      <c r="T1263" s="503"/>
      <c r="U1263" s="503"/>
      <c r="V1263" s="503"/>
      <c r="W1263" s="503"/>
      <c r="X1263" s="503"/>
      <c r="Y1263" s="503"/>
      <c r="Z1263" s="503"/>
      <c r="AA1263" s="503"/>
      <c r="AB1263" s="503"/>
      <c r="AC1263" s="503"/>
      <c r="AD1263" s="503"/>
      <c r="AE1263" s="503"/>
      <c r="AF1263" s="504"/>
      <c r="AG1263" s="530" t="s">
        <v>1</v>
      </c>
      <c r="AH1263" s="531"/>
      <c r="AI1263" s="531"/>
      <c r="AJ1263" s="532"/>
    </row>
    <row r="1264" spans="2:36" ht="27.75" customHeight="1">
      <c r="B1264" s="454" t="s">
        <v>19</v>
      </c>
      <c r="C1264" s="456" t="s">
        <v>2</v>
      </c>
      <c r="D1264" s="457"/>
      <c r="E1264" s="457"/>
      <c r="F1264" s="457"/>
      <c r="G1264" s="457"/>
      <c r="H1264" s="457"/>
      <c r="I1264" s="460" t="s">
        <v>3</v>
      </c>
      <c r="J1264" s="462" t="s">
        <v>20</v>
      </c>
      <c r="K1264" s="462" t="s">
        <v>4</v>
      </c>
      <c r="L1264" s="469" t="s">
        <v>638</v>
      </c>
      <c r="M1264" s="437" t="s">
        <v>21</v>
      </c>
      <c r="N1264" s="466" t="s">
        <v>22</v>
      </c>
      <c r="O1264" s="468" t="s">
        <v>33</v>
      </c>
      <c r="P1264" s="380"/>
      <c r="Q1264" s="379" t="s">
        <v>34</v>
      </c>
      <c r="R1264" s="380"/>
      <c r="S1264" s="379" t="s">
        <v>35</v>
      </c>
      <c r="T1264" s="380"/>
      <c r="U1264" s="379" t="s">
        <v>7</v>
      </c>
      <c r="V1264" s="380"/>
      <c r="W1264" s="379" t="s">
        <v>6</v>
      </c>
      <c r="X1264" s="380"/>
      <c r="Y1264" s="379" t="s">
        <v>36</v>
      </c>
      <c r="Z1264" s="380"/>
      <c r="AA1264" s="379" t="s">
        <v>5</v>
      </c>
      <c r="AB1264" s="380"/>
      <c r="AC1264" s="379" t="s">
        <v>8</v>
      </c>
      <c r="AD1264" s="380"/>
      <c r="AE1264" s="379" t="s">
        <v>9</v>
      </c>
      <c r="AF1264" s="434"/>
      <c r="AG1264" s="435" t="s">
        <v>10</v>
      </c>
      <c r="AH1264" s="432" t="s">
        <v>11</v>
      </c>
      <c r="AI1264" s="464" t="s">
        <v>12</v>
      </c>
      <c r="AJ1264" s="439" t="s">
        <v>23</v>
      </c>
    </row>
    <row r="1265" spans="2:36" ht="84.75" customHeight="1" thickBot="1">
      <c r="B1265" s="455"/>
      <c r="C1265" s="458"/>
      <c r="D1265" s="459"/>
      <c r="E1265" s="459"/>
      <c r="F1265" s="459"/>
      <c r="G1265" s="459"/>
      <c r="H1265" s="459"/>
      <c r="I1265" s="461"/>
      <c r="J1265" s="463" t="s">
        <v>20</v>
      </c>
      <c r="K1265" s="463"/>
      <c r="L1265" s="470"/>
      <c r="M1265" s="438"/>
      <c r="N1265" s="467"/>
      <c r="O1265" s="5" t="s">
        <v>24</v>
      </c>
      <c r="P1265" s="69" t="s">
        <v>25</v>
      </c>
      <c r="Q1265" s="6" t="s">
        <v>24</v>
      </c>
      <c r="R1265" s="69" t="s">
        <v>25</v>
      </c>
      <c r="S1265" s="6" t="s">
        <v>24</v>
      </c>
      <c r="T1265" s="69" t="s">
        <v>25</v>
      </c>
      <c r="U1265" s="6" t="s">
        <v>24</v>
      </c>
      <c r="V1265" s="69" t="s">
        <v>25</v>
      </c>
      <c r="W1265" s="6" t="s">
        <v>24</v>
      </c>
      <c r="X1265" s="69" t="s">
        <v>25</v>
      </c>
      <c r="Y1265" s="6" t="s">
        <v>24</v>
      </c>
      <c r="Z1265" s="69" t="s">
        <v>25</v>
      </c>
      <c r="AA1265" s="6" t="s">
        <v>24</v>
      </c>
      <c r="AB1265" s="69" t="s">
        <v>26</v>
      </c>
      <c r="AC1265" s="6" t="s">
        <v>24</v>
      </c>
      <c r="AD1265" s="69" t="s">
        <v>26</v>
      </c>
      <c r="AE1265" s="6" t="s">
        <v>24</v>
      </c>
      <c r="AF1265" s="70" t="s">
        <v>26</v>
      </c>
      <c r="AG1265" s="436"/>
      <c r="AH1265" s="433"/>
      <c r="AI1265" s="465"/>
      <c r="AJ1265" s="440"/>
    </row>
    <row r="1266" spans="2:36" ht="118.5" customHeight="1" thickBot="1">
      <c r="B1266" s="7" t="s">
        <v>274</v>
      </c>
      <c r="C1266" s="441" t="s">
        <v>275</v>
      </c>
      <c r="D1266" s="442"/>
      <c r="E1266" s="442"/>
      <c r="F1266" s="442"/>
      <c r="G1266" s="442"/>
      <c r="H1266" s="443"/>
      <c r="I1266" s="74" t="s">
        <v>276</v>
      </c>
      <c r="J1266" s="99">
        <v>0.5</v>
      </c>
      <c r="K1266" s="97">
        <v>0.8</v>
      </c>
      <c r="L1266" s="97">
        <v>0.75</v>
      </c>
      <c r="M1266" s="97"/>
      <c r="N1266" s="97"/>
      <c r="O1266" s="9">
        <f>+O1269+O1291+O1297</f>
        <v>31609</v>
      </c>
      <c r="P1266" s="10">
        <v>0</v>
      </c>
      <c r="Q1266" s="10" t="e">
        <f>+Q1269+#REF!</f>
        <v>#REF!</v>
      </c>
      <c r="R1266" s="10">
        <v>0</v>
      </c>
      <c r="S1266" s="10">
        <v>0</v>
      </c>
      <c r="T1266" s="10">
        <v>0</v>
      </c>
      <c r="U1266" s="10">
        <v>0</v>
      </c>
      <c r="V1266" s="10">
        <v>0</v>
      </c>
      <c r="W1266" s="10">
        <v>0</v>
      </c>
      <c r="X1266" s="10">
        <v>0</v>
      </c>
      <c r="Y1266" s="10">
        <f>+Y1275+Y1280</f>
        <v>22000</v>
      </c>
      <c r="Z1266" s="10">
        <v>0</v>
      </c>
      <c r="AA1266" s="10">
        <f>+AA1280</f>
        <v>0</v>
      </c>
      <c r="AB1266" s="10">
        <v>0</v>
      </c>
      <c r="AC1266" s="10">
        <f>+AC1285</f>
        <v>5000</v>
      </c>
      <c r="AD1266" s="10">
        <v>0</v>
      </c>
      <c r="AE1266" s="10" t="e">
        <f>+AC1266+AA1266+Y1266+W1266+U1266+S1266+Q1266+O1266</f>
        <v>#REF!</v>
      </c>
      <c r="AF1266" s="11">
        <f>+AD1266+AB1266+Z1266+X1266+V1266+T1266+R1266+P1266</f>
        <v>0</v>
      </c>
      <c r="AG1266" s="13" t="s">
        <v>483</v>
      </c>
      <c r="AH1266" s="13"/>
      <c r="AI1266" s="13"/>
      <c r="AJ1266" s="14" t="s">
        <v>484</v>
      </c>
    </row>
    <row r="1267" spans="2:36" ht="15.75" thickBot="1">
      <c r="B1267" s="444"/>
      <c r="C1267" s="445"/>
      <c r="D1267" s="445"/>
      <c r="E1267" s="445"/>
      <c r="F1267" s="445"/>
      <c r="G1267" s="445"/>
      <c r="H1267" s="445"/>
      <c r="I1267" s="445"/>
      <c r="J1267" s="445"/>
      <c r="K1267" s="445"/>
      <c r="L1267" s="445"/>
      <c r="M1267" s="445"/>
      <c r="N1267" s="445"/>
      <c r="O1267" s="445"/>
      <c r="P1267" s="445"/>
      <c r="Q1267" s="445"/>
      <c r="R1267" s="445"/>
      <c r="S1267" s="445"/>
      <c r="T1267" s="445"/>
      <c r="U1267" s="445"/>
      <c r="V1267" s="445"/>
      <c r="W1267" s="445"/>
      <c r="X1267" s="445"/>
      <c r="Y1267" s="445"/>
      <c r="Z1267" s="445"/>
      <c r="AA1267" s="445"/>
      <c r="AB1267" s="445"/>
      <c r="AC1267" s="445"/>
      <c r="AD1267" s="445"/>
      <c r="AE1267" s="445"/>
      <c r="AF1267" s="445"/>
      <c r="AG1267" s="445"/>
      <c r="AH1267" s="445"/>
      <c r="AI1267" s="445"/>
      <c r="AJ1267" s="446"/>
    </row>
    <row r="1268" spans="2:36" ht="34.5" thickBot="1">
      <c r="B1268" s="15" t="s">
        <v>13</v>
      </c>
      <c r="C1268" s="16" t="s">
        <v>31</v>
      </c>
      <c r="D1268" s="16" t="s">
        <v>14</v>
      </c>
      <c r="E1268" s="16" t="s">
        <v>27</v>
      </c>
      <c r="F1268" s="17" t="s">
        <v>28</v>
      </c>
      <c r="G1268" s="17" t="s">
        <v>29</v>
      </c>
      <c r="H1268" s="76" t="s">
        <v>15</v>
      </c>
      <c r="I1268" s="77" t="s">
        <v>32</v>
      </c>
      <c r="J1268" s="102"/>
      <c r="K1268" s="102"/>
      <c r="L1268" s="102"/>
      <c r="M1268" s="78"/>
      <c r="N1268" s="79"/>
      <c r="O1268" s="19"/>
      <c r="P1268" s="20"/>
      <c r="Q1268" s="21"/>
      <c r="R1268" s="20"/>
      <c r="S1268" s="21"/>
      <c r="T1268" s="20"/>
      <c r="U1268" s="21"/>
      <c r="V1268" s="20"/>
      <c r="W1268" s="21"/>
      <c r="X1268" s="20"/>
      <c r="Y1268" s="21"/>
      <c r="Z1268" s="20"/>
      <c r="AA1268" s="21"/>
      <c r="AB1268" s="20"/>
      <c r="AC1268" s="21"/>
      <c r="AD1268" s="20"/>
      <c r="AE1268" s="22"/>
      <c r="AF1268" s="20"/>
      <c r="AG1268" s="159"/>
      <c r="AH1268" s="111"/>
      <c r="AI1268" s="111"/>
      <c r="AJ1268" s="112"/>
    </row>
    <row r="1269" spans="2:36" ht="12.75" customHeight="1">
      <c r="B1269" s="312" t="s">
        <v>279</v>
      </c>
      <c r="C1269" s="350">
        <v>2012250010009</v>
      </c>
      <c r="D1269" s="54"/>
      <c r="E1269" s="318" t="s">
        <v>101</v>
      </c>
      <c r="F1269" s="333"/>
      <c r="G1269" s="336"/>
      <c r="H1269" s="319" t="s">
        <v>277</v>
      </c>
      <c r="I1269" s="322" t="s">
        <v>278</v>
      </c>
      <c r="J1269" s="331">
        <v>0</v>
      </c>
      <c r="K1269" s="331">
        <v>400</v>
      </c>
      <c r="L1269" s="331">
        <v>100</v>
      </c>
      <c r="M1269" s="331"/>
      <c r="N1269" s="637"/>
      <c r="O1269" s="654">
        <v>10609</v>
      </c>
      <c r="P1269" s="426"/>
      <c r="Q1269" s="426">
        <v>83959</v>
      </c>
      <c r="R1269" s="426"/>
      <c r="S1269" s="295">
        <v>0</v>
      </c>
      <c r="T1269" s="295"/>
      <c r="U1269" s="295">
        <v>0</v>
      </c>
      <c r="V1269" s="295"/>
      <c r="W1269" s="295">
        <v>0</v>
      </c>
      <c r="X1269" s="295"/>
      <c r="Y1269" s="295">
        <v>0</v>
      </c>
      <c r="Z1269" s="295"/>
      <c r="AA1269" s="295">
        <v>0</v>
      </c>
      <c r="AB1269" s="295"/>
      <c r="AC1269" s="295">
        <v>0</v>
      </c>
      <c r="AD1269" s="295"/>
      <c r="AE1269" s="298">
        <f>+O1269+Q1269</f>
        <v>94568</v>
      </c>
      <c r="AF1269" s="301"/>
      <c r="AG1269" s="304" t="s">
        <v>483</v>
      </c>
      <c r="AH1269" s="306"/>
      <c r="AI1269" s="306"/>
      <c r="AJ1269" s="277" t="s">
        <v>577</v>
      </c>
    </row>
    <row r="1270" spans="2:36" ht="12.75" customHeight="1">
      <c r="B1270" s="313"/>
      <c r="C1270" s="316"/>
      <c r="D1270" s="110"/>
      <c r="E1270" s="280"/>
      <c r="F1270" s="334"/>
      <c r="G1270" s="286"/>
      <c r="H1270" s="320"/>
      <c r="I1270" s="323"/>
      <c r="J1270" s="331"/>
      <c r="K1270" s="331"/>
      <c r="L1270" s="331"/>
      <c r="M1270" s="331"/>
      <c r="N1270" s="637"/>
      <c r="O1270" s="655"/>
      <c r="P1270" s="427"/>
      <c r="Q1270" s="427"/>
      <c r="R1270" s="427"/>
      <c r="S1270" s="296"/>
      <c r="T1270" s="296"/>
      <c r="U1270" s="296"/>
      <c r="V1270" s="296"/>
      <c r="W1270" s="296"/>
      <c r="X1270" s="296"/>
      <c r="Y1270" s="296"/>
      <c r="Z1270" s="296"/>
      <c r="AA1270" s="296"/>
      <c r="AB1270" s="296"/>
      <c r="AC1270" s="296"/>
      <c r="AD1270" s="296"/>
      <c r="AE1270" s="299"/>
      <c r="AF1270" s="302"/>
      <c r="AG1270" s="304"/>
      <c r="AH1270" s="307"/>
      <c r="AI1270" s="307"/>
      <c r="AJ1270" s="278"/>
    </row>
    <row r="1271" spans="2:36" ht="12.75" customHeight="1">
      <c r="B1271" s="313"/>
      <c r="C1271" s="316"/>
      <c r="D1271" s="110"/>
      <c r="E1271" s="280"/>
      <c r="F1271" s="334"/>
      <c r="G1271" s="286"/>
      <c r="H1271" s="320"/>
      <c r="I1271" s="323"/>
      <c r="J1271" s="331"/>
      <c r="K1271" s="331"/>
      <c r="L1271" s="331"/>
      <c r="M1271" s="331"/>
      <c r="N1271" s="637"/>
      <c r="O1271" s="655"/>
      <c r="P1271" s="427"/>
      <c r="Q1271" s="427"/>
      <c r="R1271" s="427"/>
      <c r="S1271" s="296"/>
      <c r="T1271" s="296"/>
      <c r="U1271" s="296"/>
      <c r="V1271" s="296"/>
      <c r="W1271" s="296"/>
      <c r="X1271" s="296"/>
      <c r="Y1271" s="296"/>
      <c r="Z1271" s="296"/>
      <c r="AA1271" s="296"/>
      <c r="AB1271" s="296"/>
      <c r="AC1271" s="296"/>
      <c r="AD1271" s="296"/>
      <c r="AE1271" s="299"/>
      <c r="AF1271" s="302"/>
      <c r="AG1271" s="304"/>
      <c r="AH1271" s="307"/>
      <c r="AI1271" s="307"/>
      <c r="AJ1271" s="278"/>
    </row>
    <row r="1272" spans="2:36" ht="10.5" customHeight="1" thickBot="1">
      <c r="B1272" s="314"/>
      <c r="C1272" s="317"/>
      <c r="D1272" s="114"/>
      <c r="E1272" s="281"/>
      <c r="F1272" s="335"/>
      <c r="G1272" s="287"/>
      <c r="H1272" s="321"/>
      <c r="I1272" s="324"/>
      <c r="J1272" s="332"/>
      <c r="K1272" s="332"/>
      <c r="L1272" s="332"/>
      <c r="M1272" s="332"/>
      <c r="N1272" s="638"/>
      <c r="O1272" s="656"/>
      <c r="P1272" s="428"/>
      <c r="Q1272" s="428"/>
      <c r="R1272" s="428"/>
      <c r="S1272" s="297"/>
      <c r="T1272" s="297"/>
      <c r="U1272" s="297"/>
      <c r="V1272" s="297"/>
      <c r="W1272" s="297"/>
      <c r="X1272" s="297"/>
      <c r="Y1272" s="297"/>
      <c r="Z1272" s="297"/>
      <c r="AA1272" s="297"/>
      <c r="AB1272" s="297"/>
      <c r="AC1272" s="297"/>
      <c r="AD1272" s="297"/>
      <c r="AE1272" s="300"/>
      <c r="AF1272" s="303"/>
      <c r="AG1272" s="305"/>
      <c r="AH1272" s="308"/>
      <c r="AI1272" s="308"/>
      <c r="AJ1272" s="279"/>
    </row>
    <row r="1273" spans="2:36" ht="15.75" thickBot="1">
      <c r="B1273" s="414"/>
      <c r="C1273" s="415"/>
      <c r="D1273" s="415"/>
      <c r="E1273" s="415"/>
      <c r="F1273" s="415"/>
      <c r="G1273" s="415"/>
      <c r="H1273" s="415"/>
      <c r="I1273" s="415"/>
      <c r="J1273" s="415"/>
      <c r="K1273" s="415"/>
      <c r="L1273" s="415"/>
      <c r="M1273" s="415"/>
      <c r="N1273" s="415"/>
      <c r="O1273" s="415"/>
      <c r="P1273" s="415"/>
      <c r="Q1273" s="415"/>
      <c r="R1273" s="415"/>
      <c r="S1273" s="415"/>
      <c r="T1273" s="415"/>
      <c r="U1273" s="415"/>
      <c r="V1273" s="415"/>
      <c r="W1273" s="415"/>
      <c r="X1273" s="415"/>
      <c r="Y1273" s="415"/>
      <c r="Z1273" s="415"/>
      <c r="AA1273" s="415"/>
      <c r="AB1273" s="415"/>
      <c r="AC1273" s="415"/>
      <c r="AD1273" s="415"/>
      <c r="AE1273" s="415"/>
      <c r="AF1273" s="415"/>
      <c r="AG1273" s="415"/>
      <c r="AH1273" s="415"/>
      <c r="AI1273" s="415"/>
      <c r="AJ1273" s="416"/>
    </row>
    <row r="1274" spans="2:36" ht="34.5" thickBot="1">
      <c r="B1274" s="15" t="s">
        <v>13</v>
      </c>
      <c r="C1274" s="16" t="s">
        <v>31</v>
      </c>
      <c r="D1274" s="16" t="s">
        <v>14</v>
      </c>
      <c r="E1274" s="16" t="s">
        <v>30</v>
      </c>
      <c r="F1274" s="17" t="s">
        <v>28</v>
      </c>
      <c r="G1274" s="17" t="s">
        <v>29</v>
      </c>
      <c r="H1274" s="76" t="s">
        <v>16</v>
      </c>
      <c r="I1274" s="109" t="s">
        <v>32</v>
      </c>
      <c r="J1274" s="160"/>
      <c r="K1274" s="166"/>
      <c r="L1274" s="136"/>
      <c r="M1274" s="78"/>
      <c r="N1274" s="79"/>
      <c r="O1274" s="127"/>
      <c r="P1274" s="128"/>
      <c r="Q1274" s="129"/>
      <c r="R1274" s="128"/>
      <c r="S1274" s="129"/>
      <c r="T1274" s="128"/>
      <c r="U1274" s="129"/>
      <c r="V1274" s="128"/>
      <c r="W1274" s="129"/>
      <c r="X1274" s="128"/>
      <c r="Y1274" s="129"/>
      <c r="Z1274" s="128"/>
      <c r="AA1274" s="129"/>
      <c r="AB1274" s="128"/>
      <c r="AC1274" s="129"/>
      <c r="AD1274" s="128"/>
      <c r="AE1274" s="129"/>
      <c r="AF1274" s="128"/>
      <c r="AG1274" s="159"/>
      <c r="AH1274" s="111"/>
      <c r="AI1274" s="111"/>
      <c r="AJ1274" s="112"/>
    </row>
    <row r="1275" spans="2:36" ht="13.5" customHeight="1">
      <c r="B1275" s="318" t="s">
        <v>282</v>
      </c>
      <c r="C1275" s="315">
        <v>2012250010086</v>
      </c>
      <c r="D1275" s="519"/>
      <c r="E1275" s="318" t="s">
        <v>283</v>
      </c>
      <c r="F1275" s="338"/>
      <c r="G1275" s="336"/>
      <c r="H1275" s="291" t="s">
        <v>280</v>
      </c>
      <c r="I1275" s="291" t="s">
        <v>281</v>
      </c>
      <c r="J1275" s="292">
        <v>0</v>
      </c>
      <c r="K1275" s="292">
        <v>130</v>
      </c>
      <c r="L1275" s="292">
        <v>30</v>
      </c>
      <c r="M1275" s="292"/>
      <c r="N1275" s="390"/>
      <c r="O1275" s="393">
        <v>0</v>
      </c>
      <c r="P1275" s="310"/>
      <c r="Q1275" s="310">
        <v>0</v>
      </c>
      <c r="R1275" s="310"/>
      <c r="S1275" s="310">
        <v>0</v>
      </c>
      <c r="T1275" s="310"/>
      <c r="U1275" s="310">
        <v>0</v>
      </c>
      <c r="V1275" s="310"/>
      <c r="W1275" s="310">
        <v>0</v>
      </c>
      <c r="X1275" s="310"/>
      <c r="Y1275" s="310">
        <v>2000</v>
      </c>
      <c r="Z1275" s="310"/>
      <c r="AA1275" s="310">
        <v>0</v>
      </c>
      <c r="AB1275" s="310"/>
      <c r="AC1275" s="310">
        <v>0</v>
      </c>
      <c r="AD1275" s="310"/>
      <c r="AE1275" s="384">
        <f>+Y1275</f>
        <v>2000</v>
      </c>
      <c r="AF1275" s="384"/>
      <c r="AG1275" s="385" t="s">
        <v>483</v>
      </c>
      <c r="AH1275" s="306"/>
      <c r="AI1275" s="387"/>
      <c r="AJ1275" s="277" t="s">
        <v>577</v>
      </c>
    </row>
    <row r="1276" spans="2:36" ht="11.25" customHeight="1">
      <c r="B1276" s="280"/>
      <c r="C1276" s="316"/>
      <c r="D1276" s="395"/>
      <c r="E1276" s="280"/>
      <c r="F1276" s="284"/>
      <c r="G1276" s="286"/>
      <c r="H1276" s="289"/>
      <c r="I1276" s="289"/>
      <c r="J1276" s="293"/>
      <c r="K1276" s="293"/>
      <c r="L1276" s="293"/>
      <c r="M1276" s="293"/>
      <c r="N1276" s="391"/>
      <c r="O1276" s="393"/>
      <c r="P1276" s="310"/>
      <c r="Q1276" s="310"/>
      <c r="R1276" s="310"/>
      <c r="S1276" s="310"/>
      <c r="T1276" s="310"/>
      <c r="U1276" s="310"/>
      <c r="V1276" s="310"/>
      <c r="W1276" s="310"/>
      <c r="X1276" s="310"/>
      <c r="Y1276" s="310"/>
      <c r="Z1276" s="310"/>
      <c r="AA1276" s="310"/>
      <c r="AB1276" s="310"/>
      <c r="AC1276" s="310"/>
      <c r="AD1276" s="310"/>
      <c r="AE1276" s="299"/>
      <c r="AF1276" s="299"/>
      <c r="AG1276" s="385"/>
      <c r="AH1276" s="307"/>
      <c r="AI1276" s="388"/>
      <c r="AJ1276" s="278"/>
    </row>
    <row r="1277" spans="2:36" ht="19.5" customHeight="1">
      <c r="B1277" s="280"/>
      <c r="C1277" s="316"/>
      <c r="D1277" s="395"/>
      <c r="E1277" s="280"/>
      <c r="F1277" s="284"/>
      <c r="G1277" s="286"/>
      <c r="H1277" s="289"/>
      <c r="I1277" s="289"/>
      <c r="J1277" s="293"/>
      <c r="K1277" s="293"/>
      <c r="L1277" s="293"/>
      <c r="M1277" s="293"/>
      <c r="N1277" s="391"/>
      <c r="O1277" s="393"/>
      <c r="P1277" s="310"/>
      <c r="Q1277" s="310"/>
      <c r="R1277" s="310"/>
      <c r="S1277" s="310"/>
      <c r="T1277" s="310"/>
      <c r="U1277" s="310"/>
      <c r="V1277" s="310"/>
      <c r="W1277" s="310"/>
      <c r="X1277" s="310"/>
      <c r="Y1277" s="310"/>
      <c r="Z1277" s="310"/>
      <c r="AA1277" s="310"/>
      <c r="AB1277" s="310"/>
      <c r="AC1277" s="310"/>
      <c r="AD1277" s="310"/>
      <c r="AE1277" s="299"/>
      <c r="AF1277" s="299"/>
      <c r="AG1277" s="385"/>
      <c r="AH1277" s="307"/>
      <c r="AI1277" s="388"/>
      <c r="AJ1277" s="278"/>
    </row>
    <row r="1278" spans="2:36" ht="14.25" customHeight="1" thickBot="1">
      <c r="B1278" s="281"/>
      <c r="C1278" s="317"/>
      <c r="D1278" s="396"/>
      <c r="E1278" s="281"/>
      <c r="F1278" s="285"/>
      <c r="G1278" s="287"/>
      <c r="H1278" s="290"/>
      <c r="I1278" s="290"/>
      <c r="J1278" s="294"/>
      <c r="K1278" s="294"/>
      <c r="L1278" s="294"/>
      <c r="M1278" s="294"/>
      <c r="N1278" s="392"/>
      <c r="O1278" s="394"/>
      <c r="P1278" s="311"/>
      <c r="Q1278" s="311"/>
      <c r="R1278" s="311"/>
      <c r="S1278" s="311"/>
      <c r="T1278" s="311"/>
      <c r="U1278" s="311"/>
      <c r="V1278" s="311"/>
      <c r="W1278" s="311"/>
      <c r="X1278" s="311"/>
      <c r="Y1278" s="311"/>
      <c r="Z1278" s="311"/>
      <c r="AA1278" s="311"/>
      <c r="AB1278" s="311"/>
      <c r="AC1278" s="311"/>
      <c r="AD1278" s="311"/>
      <c r="AE1278" s="300"/>
      <c r="AF1278" s="300"/>
      <c r="AG1278" s="386"/>
      <c r="AH1278" s="308"/>
      <c r="AI1278" s="389"/>
      <c r="AJ1278" s="279"/>
    </row>
    <row r="1279" spans="2:36" ht="34.5" thickBot="1">
      <c r="B1279" s="15" t="s">
        <v>13</v>
      </c>
      <c r="C1279" s="16" t="s">
        <v>31</v>
      </c>
      <c r="D1279" s="16" t="s">
        <v>14</v>
      </c>
      <c r="E1279" s="16" t="s">
        <v>30</v>
      </c>
      <c r="F1279" s="17" t="s">
        <v>28</v>
      </c>
      <c r="G1279" s="17" t="s">
        <v>29</v>
      </c>
      <c r="H1279" s="76" t="s">
        <v>16</v>
      </c>
      <c r="I1279" s="109" t="s">
        <v>32</v>
      </c>
      <c r="J1279" s="160"/>
      <c r="K1279" s="166"/>
      <c r="L1279" s="136"/>
      <c r="M1279" s="78"/>
      <c r="N1279" s="79"/>
      <c r="O1279" s="127"/>
      <c r="P1279" s="128"/>
      <c r="Q1279" s="129"/>
      <c r="R1279" s="128"/>
      <c r="S1279" s="129"/>
      <c r="T1279" s="128"/>
      <c r="U1279" s="129"/>
      <c r="V1279" s="128"/>
      <c r="W1279" s="129"/>
      <c r="X1279" s="128"/>
      <c r="Y1279" s="129"/>
      <c r="Z1279" s="128"/>
      <c r="AA1279" s="129"/>
      <c r="AB1279" s="128"/>
      <c r="AC1279" s="129"/>
      <c r="AD1279" s="128"/>
      <c r="AE1279" s="129"/>
      <c r="AF1279" s="128"/>
      <c r="AG1279" s="159"/>
      <c r="AH1279" s="111"/>
      <c r="AI1279" s="111"/>
      <c r="AJ1279" s="112"/>
    </row>
    <row r="1280" spans="2:36" s="141" customFormat="1" ht="11.25" customHeight="1">
      <c r="B1280" s="318" t="s">
        <v>542</v>
      </c>
      <c r="C1280" s="315">
        <v>2013250010002</v>
      </c>
      <c r="D1280" s="519"/>
      <c r="E1280" s="318" t="s">
        <v>456</v>
      </c>
      <c r="F1280" s="338"/>
      <c r="G1280" s="336"/>
      <c r="H1280" s="291" t="s">
        <v>540</v>
      </c>
      <c r="I1280" s="291" t="s">
        <v>541</v>
      </c>
      <c r="J1280" s="292">
        <v>0</v>
      </c>
      <c r="K1280" s="292">
        <v>4</v>
      </c>
      <c r="L1280" s="292">
        <v>1</v>
      </c>
      <c r="M1280" s="292"/>
      <c r="N1280" s="390"/>
      <c r="O1280" s="393">
        <v>0</v>
      </c>
      <c r="P1280" s="310"/>
      <c r="Q1280" s="310">
        <v>0</v>
      </c>
      <c r="R1280" s="310"/>
      <c r="S1280" s="310">
        <v>0</v>
      </c>
      <c r="T1280" s="310"/>
      <c r="U1280" s="310">
        <v>0</v>
      </c>
      <c r="V1280" s="310"/>
      <c r="W1280" s="310">
        <v>0</v>
      </c>
      <c r="X1280" s="310"/>
      <c r="Y1280" s="310">
        <v>20000</v>
      </c>
      <c r="Z1280" s="310"/>
      <c r="AA1280" s="310">
        <v>0</v>
      </c>
      <c r="AB1280" s="310"/>
      <c r="AC1280" s="310">
        <v>0</v>
      </c>
      <c r="AD1280" s="310"/>
      <c r="AE1280" s="384">
        <f>+Y1280+AA1280</f>
        <v>20000</v>
      </c>
      <c r="AF1280" s="384"/>
      <c r="AG1280" s="385" t="s">
        <v>483</v>
      </c>
      <c r="AH1280" s="306"/>
      <c r="AI1280" s="387"/>
      <c r="AJ1280" s="277" t="s">
        <v>577</v>
      </c>
    </row>
    <row r="1281" spans="2:36" s="141" customFormat="1" ht="9" customHeight="1">
      <c r="B1281" s="280"/>
      <c r="C1281" s="316"/>
      <c r="D1281" s="395"/>
      <c r="E1281" s="280"/>
      <c r="F1281" s="284"/>
      <c r="G1281" s="286"/>
      <c r="H1281" s="289"/>
      <c r="I1281" s="289"/>
      <c r="J1281" s="293"/>
      <c r="K1281" s="293"/>
      <c r="L1281" s="293"/>
      <c r="M1281" s="293"/>
      <c r="N1281" s="391"/>
      <c r="O1281" s="393"/>
      <c r="P1281" s="310"/>
      <c r="Q1281" s="310"/>
      <c r="R1281" s="310"/>
      <c r="S1281" s="310"/>
      <c r="T1281" s="310"/>
      <c r="U1281" s="310"/>
      <c r="V1281" s="310"/>
      <c r="W1281" s="310"/>
      <c r="X1281" s="310"/>
      <c r="Y1281" s="310"/>
      <c r="Z1281" s="310"/>
      <c r="AA1281" s="310"/>
      <c r="AB1281" s="310"/>
      <c r="AC1281" s="310"/>
      <c r="AD1281" s="310"/>
      <c r="AE1281" s="299"/>
      <c r="AF1281" s="299"/>
      <c r="AG1281" s="385"/>
      <c r="AH1281" s="307"/>
      <c r="AI1281" s="388"/>
      <c r="AJ1281" s="278"/>
    </row>
    <row r="1282" spans="2:36" s="141" customFormat="1" ht="11.25" customHeight="1">
      <c r="B1282" s="280"/>
      <c r="C1282" s="316"/>
      <c r="D1282" s="395"/>
      <c r="E1282" s="280"/>
      <c r="F1282" s="284"/>
      <c r="G1282" s="286"/>
      <c r="H1282" s="289"/>
      <c r="I1282" s="289"/>
      <c r="J1282" s="293"/>
      <c r="K1282" s="293"/>
      <c r="L1282" s="293"/>
      <c r="M1282" s="293"/>
      <c r="N1282" s="391"/>
      <c r="O1282" s="393"/>
      <c r="P1282" s="310"/>
      <c r="Q1282" s="310"/>
      <c r="R1282" s="310"/>
      <c r="S1282" s="310"/>
      <c r="T1282" s="310"/>
      <c r="U1282" s="310"/>
      <c r="V1282" s="310"/>
      <c r="W1282" s="310"/>
      <c r="X1282" s="310"/>
      <c r="Y1282" s="310"/>
      <c r="Z1282" s="310"/>
      <c r="AA1282" s="310"/>
      <c r="AB1282" s="310"/>
      <c r="AC1282" s="310"/>
      <c r="AD1282" s="310"/>
      <c r="AE1282" s="299"/>
      <c r="AF1282" s="299"/>
      <c r="AG1282" s="385"/>
      <c r="AH1282" s="307"/>
      <c r="AI1282" s="388"/>
      <c r="AJ1282" s="278"/>
    </row>
    <row r="1283" spans="2:36" s="141" customFormat="1" ht="16.5" customHeight="1" thickBot="1">
      <c r="B1283" s="281"/>
      <c r="C1283" s="317"/>
      <c r="D1283" s="396"/>
      <c r="E1283" s="281"/>
      <c r="F1283" s="285"/>
      <c r="G1283" s="287"/>
      <c r="H1283" s="290"/>
      <c r="I1283" s="290"/>
      <c r="J1283" s="294"/>
      <c r="K1283" s="294"/>
      <c r="L1283" s="294"/>
      <c r="M1283" s="294"/>
      <c r="N1283" s="392"/>
      <c r="O1283" s="394"/>
      <c r="P1283" s="311"/>
      <c r="Q1283" s="311"/>
      <c r="R1283" s="311"/>
      <c r="S1283" s="311"/>
      <c r="T1283" s="311"/>
      <c r="U1283" s="311"/>
      <c r="V1283" s="311"/>
      <c r="W1283" s="311"/>
      <c r="X1283" s="311"/>
      <c r="Y1283" s="311"/>
      <c r="Z1283" s="311"/>
      <c r="AA1283" s="311"/>
      <c r="AB1283" s="311"/>
      <c r="AC1283" s="311"/>
      <c r="AD1283" s="311"/>
      <c r="AE1283" s="300"/>
      <c r="AF1283" s="300"/>
      <c r="AG1283" s="386"/>
      <c r="AH1283" s="308"/>
      <c r="AI1283" s="389"/>
      <c r="AJ1283" s="279"/>
    </row>
    <row r="1284" spans="2:36" s="141" customFormat="1" ht="34.5" thickBot="1">
      <c r="B1284" s="15" t="s">
        <v>13</v>
      </c>
      <c r="C1284" s="16" t="s">
        <v>31</v>
      </c>
      <c r="D1284" s="16" t="s">
        <v>14</v>
      </c>
      <c r="E1284" s="16" t="s">
        <v>30</v>
      </c>
      <c r="F1284" s="17" t="s">
        <v>28</v>
      </c>
      <c r="G1284" s="17" t="s">
        <v>29</v>
      </c>
      <c r="H1284" s="76" t="s">
        <v>16</v>
      </c>
      <c r="I1284" s="109" t="s">
        <v>32</v>
      </c>
      <c r="J1284" s="160"/>
      <c r="K1284" s="166"/>
      <c r="L1284" s="136"/>
      <c r="M1284" s="78"/>
      <c r="N1284" s="79"/>
      <c r="O1284" s="127"/>
      <c r="P1284" s="128"/>
      <c r="Q1284" s="129"/>
      <c r="R1284" s="128"/>
      <c r="S1284" s="129"/>
      <c r="T1284" s="128"/>
      <c r="U1284" s="129"/>
      <c r="V1284" s="128"/>
      <c r="W1284" s="129"/>
      <c r="X1284" s="128"/>
      <c r="Y1284" s="129"/>
      <c r="Z1284" s="128"/>
      <c r="AA1284" s="129"/>
      <c r="AB1284" s="128"/>
      <c r="AC1284" s="129"/>
      <c r="AD1284" s="128"/>
      <c r="AE1284" s="129"/>
      <c r="AF1284" s="128"/>
      <c r="AG1284" s="159"/>
      <c r="AH1284" s="111"/>
      <c r="AI1284" s="111"/>
      <c r="AJ1284" s="112"/>
    </row>
    <row r="1285" spans="2:36" s="141" customFormat="1" ht="14.25" customHeight="1">
      <c r="B1285" s="318" t="s">
        <v>543</v>
      </c>
      <c r="C1285" s="315">
        <v>2013250010003</v>
      </c>
      <c r="D1285" s="519"/>
      <c r="E1285" s="318" t="s">
        <v>456</v>
      </c>
      <c r="F1285" s="338"/>
      <c r="G1285" s="336"/>
      <c r="H1285" s="291" t="s">
        <v>544</v>
      </c>
      <c r="I1285" s="291" t="s">
        <v>545</v>
      </c>
      <c r="J1285" s="292">
        <v>1</v>
      </c>
      <c r="K1285" s="292">
        <v>1</v>
      </c>
      <c r="L1285" s="292">
        <v>1</v>
      </c>
      <c r="M1285" s="292"/>
      <c r="N1285" s="390"/>
      <c r="O1285" s="393">
        <v>0</v>
      </c>
      <c r="P1285" s="310"/>
      <c r="Q1285" s="310">
        <v>0</v>
      </c>
      <c r="R1285" s="310"/>
      <c r="S1285" s="310">
        <v>0</v>
      </c>
      <c r="T1285" s="310"/>
      <c r="U1285" s="310">
        <v>0</v>
      </c>
      <c r="V1285" s="310"/>
      <c r="W1285" s="310">
        <v>0</v>
      </c>
      <c r="X1285" s="310"/>
      <c r="Y1285" s="310">
        <v>0</v>
      </c>
      <c r="Z1285" s="310"/>
      <c r="AA1285" s="310">
        <v>0</v>
      </c>
      <c r="AB1285" s="310"/>
      <c r="AC1285" s="310">
        <v>5000</v>
      </c>
      <c r="AD1285" s="310"/>
      <c r="AE1285" s="384">
        <f>+AC1285</f>
        <v>5000</v>
      </c>
      <c r="AF1285" s="384"/>
      <c r="AG1285" s="385" t="s">
        <v>483</v>
      </c>
      <c r="AH1285" s="306"/>
      <c r="AI1285" s="387"/>
      <c r="AJ1285" s="277" t="s">
        <v>577</v>
      </c>
    </row>
    <row r="1286" spans="2:36" s="141" customFormat="1" ht="11.25" customHeight="1">
      <c r="B1286" s="280"/>
      <c r="C1286" s="316"/>
      <c r="D1286" s="395"/>
      <c r="E1286" s="280"/>
      <c r="F1286" s="284"/>
      <c r="G1286" s="286"/>
      <c r="H1286" s="289"/>
      <c r="I1286" s="289"/>
      <c r="J1286" s="293"/>
      <c r="K1286" s="293"/>
      <c r="L1286" s="293"/>
      <c r="M1286" s="293"/>
      <c r="N1286" s="391"/>
      <c r="O1286" s="393"/>
      <c r="P1286" s="310"/>
      <c r="Q1286" s="310"/>
      <c r="R1286" s="310"/>
      <c r="S1286" s="310"/>
      <c r="T1286" s="310"/>
      <c r="U1286" s="310"/>
      <c r="V1286" s="310"/>
      <c r="W1286" s="310"/>
      <c r="X1286" s="310"/>
      <c r="Y1286" s="310"/>
      <c r="Z1286" s="310"/>
      <c r="AA1286" s="310"/>
      <c r="AB1286" s="310"/>
      <c r="AC1286" s="310"/>
      <c r="AD1286" s="310"/>
      <c r="AE1286" s="299"/>
      <c r="AF1286" s="299"/>
      <c r="AG1286" s="385"/>
      <c r="AH1286" s="307"/>
      <c r="AI1286" s="388"/>
      <c r="AJ1286" s="278"/>
    </row>
    <row r="1287" spans="2:36" s="141" customFormat="1" ht="13.5" customHeight="1">
      <c r="B1287" s="280"/>
      <c r="C1287" s="316"/>
      <c r="D1287" s="395"/>
      <c r="E1287" s="280"/>
      <c r="F1287" s="284"/>
      <c r="G1287" s="286"/>
      <c r="H1287" s="289"/>
      <c r="I1287" s="289"/>
      <c r="J1287" s="293"/>
      <c r="K1287" s="293"/>
      <c r="L1287" s="293"/>
      <c r="M1287" s="293"/>
      <c r="N1287" s="391"/>
      <c r="O1287" s="393"/>
      <c r="P1287" s="310"/>
      <c r="Q1287" s="310"/>
      <c r="R1287" s="310"/>
      <c r="S1287" s="310"/>
      <c r="T1287" s="310"/>
      <c r="U1287" s="310"/>
      <c r="V1287" s="310"/>
      <c r="W1287" s="310"/>
      <c r="X1287" s="310"/>
      <c r="Y1287" s="310"/>
      <c r="Z1287" s="310"/>
      <c r="AA1287" s="310"/>
      <c r="AB1287" s="310"/>
      <c r="AC1287" s="310"/>
      <c r="AD1287" s="310"/>
      <c r="AE1287" s="299"/>
      <c r="AF1287" s="299"/>
      <c r="AG1287" s="385"/>
      <c r="AH1287" s="307"/>
      <c r="AI1287" s="388"/>
      <c r="AJ1287" s="278"/>
    </row>
    <row r="1288" spans="2:36" s="141" customFormat="1" ht="12" customHeight="1" thickBot="1">
      <c r="B1288" s="281"/>
      <c r="C1288" s="317"/>
      <c r="D1288" s="396"/>
      <c r="E1288" s="281"/>
      <c r="F1288" s="285"/>
      <c r="G1288" s="287"/>
      <c r="H1288" s="290"/>
      <c r="I1288" s="290"/>
      <c r="J1288" s="294"/>
      <c r="K1288" s="294"/>
      <c r="L1288" s="294"/>
      <c r="M1288" s="294"/>
      <c r="N1288" s="392"/>
      <c r="O1288" s="394"/>
      <c r="P1288" s="311"/>
      <c r="Q1288" s="311"/>
      <c r="R1288" s="311"/>
      <c r="S1288" s="311"/>
      <c r="T1288" s="311"/>
      <c r="U1288" s="311"/>
      <c r="V1288" s="311"/>
      <c r="W1288" s="311"/>
      <c r="X1288" s="311"/>
      <c r="Y1288" s="311"/>
      <c r="Z1288" s="311"/>
      <c r="AA1288" s="311"/>
      <c r="AB1288" s="311"/>
      <c r="AC1288" s="311"/>
      <c r="AD1288" s="311"/>
      <c r="AE1288" s="300"/>
      <c r="AF1288" s="300"/>
      <c r="AG1288" s="386"/>
      <c r="AH1288" s="308"/>
      <c r="AI1288" s="389"/>
      <c r="AJ1288" s="279"/>
    </row>
    <row r="1289" spans="2:36" s="141" customFormat="1" ht="15.75" thickBot="1">
      <c r="B1289" s="177"/>
      <c r="C1289" s="178"/>
      <c r="D1289" s="178"/>
      <c r="E1289" s="178"/>
      <c r="F1289" s="178"/>
      <c r="G1289" s="178"/>
      <c r="H1289" s="178"/>
      <c r="I1289" s="178"/>
      <c r="J1289" s="178"/>
      <c r="K1289" s="178"/>
      <c r="L1289" s="178"/>
      <c r="M1289" s="178"/>
      <c r="N1289" s="178"/>
      <c r="O1289" s="178"/>
      <c r="P1289" s="178"/>
      <c r="Q1289" s="178"/>
      <c r="R1289" s="178"/>
      <c r="S1289" s="178"/>
      <c r="T1289" s="178"/>
      <c r="U1289" s="178"/>
      <c r="V1289" s="178"/>
      <c r="W1289" s="178"/>
      <c r="X1289" s="178"/>
      <c r="Y1289" s="178"/>
      <c r="Z1289" s="178"/>
      <c r="AA1289" s="178"/>
      <c r="AB1289" s="178"/>
      <c r="AC1289" s="178"/>
      <c r="AD1289" s="178"/>
      <c r="AE1289" s="178"/>
      <c r="AF1289" s="178"/>
      <c r="AG1289" s="178"/>
      <c r="AH1289" s="178"/>
      <c r="AI1289" s="178"/>
      <c r="AJ1289" s="179"/>
    </row>
    <row r="1290" spans="2:36" ht="34.5" thickBot="1">
      <c r="B1290" s="132" t="s">
        <v>13</v>
      </c>
      <c r="C1290" s="133" t="s">
        <v>31</v>
      </c>
      <c r="D1290" s="133" t="s">
        <v>14</v>
      </c>
      <c r="E1290" s="133" t="s">
        <v>30</v>
      </c>
      <c r="F1290" s="134" t="s">
        <v>28</v>
      </c>
      <c r="G1290" s="134" t="s">
        <v>29</v>
      </c>
      <c r="H1290" s="135" t="s">
        <v>16</v>
      </c>
      <c r="I1290" s="109" t="s">
        <v>32</v>
      </c>
      <c r="J1290" s="167"/>
      <c r="K1290" s="166"/>
      <c r="L1290" s="166"/>
      <c r="M1290" s="78"/>
      <c r="N1290" s="79"/>
      <c r="O1290" s="127"/>
      <c r="P1290" s="128"/>
      <c r="Q1290" s="129"/>
      <c r="R1290" s="128"/>
      <c r="S1290" s="129"/>
      <c r="T1290" s="128"/>
      <c r="U1290" s="129"/>
      <c r="V1290" s="128"/>
      <c r="W1290" s="129"/>
      <c r="X1290" s="128"/>
      <c r="Y1290" s="129"/>
      <c r="Z1290" s="128"/>
      <c r="AA1290" s="129"/>
      <c r="AB1290" s="128"/>
      <c r="AC1290" s="129"/>
      <c r="AD1290" s="128"/>
      <c r="AE1290" s="129"/>
      <c r="AF1290" s="128"/>
      <c r="AG1290" s="159"/>
      <c r="AH1290" s="111"/>
      <c r="AI1290" s="111"/>
      <c r="AJ1290" s="112"/>
    </row>
    <row r="1291" spans="2:36" ht="14.25" customHeight="1">
      <c r="B1291" s="280" t="s">
        <v>287</v>
      </c>
      <c r="C1291" s="316">
        <v>2012250010087</v>
      </c>
      <c r="D1291" s="280"/>
      <c r="E1291" s="280" t="s">
        <v>286</v>
      </c>
      <c r="F1291" s="284"/>
      <c r="G1291" s="286"/>
      <c r="H1291" s="288" t="s">
        <v>284</v>
      </c>
      <c r="I1291" s="288" t="s">
        <v>285</v>
      </c>
      <c r="J1291" s="292">
        <v>0</v>
      </c>
      <c r="K1291" s="292">
        <v>800</v>
      </c>
      <c r="L1291" s="292">
        <v>200</v>
      </c>
      <c r="M1291" s="292"/>
      <c r="N1291" s="390"/>
      <c r="O1291" s="393">
        <v>20000</v>
      </c>
      <c r="P1291" s="309"/>
      <c r="Q1291" s="310">
        <v>0</v>
      </c>
      <c r="R1291" s="309"/>
      <c r="S1291" s="309">
        <v>0</v>
      </c>
      <c r="T1291" s="309"/>
      <c r="U1291" s="309">
        <v>0</v>
      </c>
      <c r="V1291" s="309"/>
      <c r="W1291" s="309">
        <v>0</v>
      </c>
      <c r="X1291" s="309"/>
      <c r="Y1291" s="309">
        <v>0</v>
      </c>
      <c r="Z1291" s="309"/>
      <c r="AA1291" s="309">
        <v>0</v>
      </c>
      <c r="AB1291" s="309"/>
      <c r="AC1291" s="309">
        <v>0</v>
      </c>
      <c r="AD1291" s="309"/>
      <c r="AE1291" s="384">
        <f>+O1291+Q1291</f>
        <v>20000</v>
      </c>
      <c r="AF1291" s="384"/>
      <c r="AG1291" s="385" t="s">
        <v>117</v>
      </c>
      <c r="AH1291" s="306"/>
      <c r="AI1291" s="387"/>
      <c r="AJ1291" s="277" t="s">
        <v>577</v>
      </c>
    </row>
    <row r="1292" spans="2:36" ht="10.5" customHeight="1">
      <c r="B1292" s="280"/>
      <c r="C1292" s="316"/>
      <c r="D1292" s="280"/>
      <c r="E1292" s="280"/>
      <c r="F1292" s="284"/>
      <c r="G1292" s="286"/>
      <c r="H1292" s="289"/>
      <c r="I1292" s="289"/>
      <c r="J1292" s="293"/>
      <c r="K1292" s="293"/>
      <c r="L1292" s="293"/>
      <c r="M1292" s="293"/>
      <c r="N1292" s="391"/>
      <c r="O1292" s="393"/>
      <c r="P1292" s="310"/>
      <c r="Q1292" s="310"/>
      <c r="R1292" s="310"/>
      <c r="S1292" s="310"/>
      <c r="T1292" s="310"/>
      <c r="U1292" s="310"/>
      <c r="V1292" s="310"/>
      <c r="W1292" s="310"/>
      <c r="X1292" s="310"/>
      <c r="Y1292" s="310"/>
      <c r="Z1292" s="310"/>
      <c r="AA1292" s="310"/>
      <c r="AB1292" s="310"/>
      <c r="AC1292" s="310"/>
      <c r="AD1292" s="310"/>
      <c r="AE1292" s="299"/>
      <c r="AF1292" s="299"/>
      <c r="AG1292" s="385"/>
      <c r="AH1292" s="307"/>
      <c r="AI1292" s="388"/>
      <c r="AJ1292" s="278"/>
    </row>
    <row r="1293" spans="2:36" ht="18.75" customHeight="1">
      <c r="B1293" s="280"/>
      <c r="C1293" s="316"/>
      <c r="D1293" s="280"/>
      <c r="E1293" s="280"/>
      <c r="F1293" s="284"/>
      <c r="G1293" s="286"/>
      <c r="H1293" s="289"/>
      <c r="I1293" s="289"/>
      <c r="J1293" s="293"/>
      <c r="K1293" s="293"/>
      <c r="L1293" s="293"/>
      <c r="M1293" s="293"/>
      <c r="N1293" s="391"/>
      <c r="O1293" s="393"/>
      <c r="P1293" s="310"/>
      <c r="Q1293" s="310"/>
      <c r="R1293" s="310"/>
      <c r="S1293" s="310"/>
      <c r="T1293" s="310"/>
      <c r="U1293" s="310"/>
      <c r="V1293" s="310"/>
      <c r="W1293" s="310"/>
      <c r="X1293" s="310"/>
      <c r="Y1293" s="310"/>
      <c r="Z1293" s="310"/>
      <c r="AA1293" s="310"/>
      <c r="AB1293" s="310"/>
      <c r="AC1293" s="310"/>
      <c r="AD1293" s="310"/>
      <c r="AE1293" s="299"/>
      <c r="AF1293" s="299"/>
      <c r="AG1293" s="385"/>
      <c r="AH1293" s="307"/>
      <c r="AI1293" s="388"/>
      <c r="AJ1293" s="278"/>
    </row>
    <row r="1294" spans="2:36" ht="17.25" customHeight="1" thickBot="1">
      <c r="B1294" s="281"/>
      <c r="C1294" s="317"/>
      <c r="D1294" s="281"/>
      <c r="E1294" s="281"/>
      <c r="F1294" s="285"/>
      <c r="G1294" s="287"/>
      <c r="H1294" s="290"/>
      <c r="I1294" s="290"/>
      <c r="J1294" s="294"/>
      <c r="K1294" s="294"/>
      <c r="L1294" s="294"/>
      <c r="M1294" s="294"/>
      <c r="N1294" s="392"/>
      <c r="O1294" s="394"/>
      <c r="P1294" s="311"/>
      <c r="Q1294" s="311"/>
      <c r="R1294" s="311"/>
      <c r="S1294" s="311"/>
      <c r="T1294" s="311"/>
      <c r="U1294" s="311"/>
      <c r="V1294" s="311"/>
      <c r="W1294" s="311"/>
      <c r="X1294" s="311"/>
      <c r="Y1294" s="311"/>
      <c r="Z1294" s="311"/>
      <c r="AA1294" s="311"/>
      <c r="AB1294" s="311"/>
      <c r="AC1294" s="311"/>
      <c r="AD1294" s="311"/>
      <c r="AE1294" s="300"/>
      <c r="AF1294" s="300"/>
      <c r="AG1294" s="386"/>
      <c r="AH1294" s="308"/>
      <c r="AI1294" s="389"/>
      <c r="AJ1294" s="279"/>
    </row>
    <row r="1295" spans="2:36" ht="15.75" thickBot="1">
      <c r="B1295" s="414"/>
      <c r="C1295" s="415"/>
      <c r="D1295" s="415"/>
      <c r="E1295" s="415"/>
      <c r="F1295" s="415"/>
      <c r="G1295" s="415"/>
      <c r="H1295" s="415"/>
      <c r="I1295" s="415"/>
      <c r="J1295" s="415"/>
      <c r="K1295" s="415"/>
      <c r="L1295" s="415"/>
      <c r="M1295" s="415"/>
      <c r="N1295" s="415"/>
      <c r="O1295" s="415"/>
      <c r="P1295" s="415"/>
      <c r="Q1295" s="415"/>
      <c r="R1295" s="415"/>
      <c r="S1295" s="415"/>
      <c r="T1295" s="415"/>
      <c r="U1295" s="415"/>
      <c r="V1295" s="415"/>
      <c r="W1295" s="415"/>
      <c r="X1295" s="415"/>
      <c r="Y1295" s="415"/>
      <c r="Z1295" s="415"/>
      <c r="AA1295" s="415"/>
      <c r="AB1295" s="415"/>
      <c r="AC1295" s="415"/>
      <c r="AD1295" s="415"/>
      <c r="AE1295" s="415"/>
      <c r="AF1295" s="415"/>
      <c r="AG1295" s="415"/>
      <c r="AH1295" s="415"/>
      <c r="AI1295" s="415"/>
      <c r="AJ1295" s="416"/>
    </row>
    <row r="1296" spans="2:36" ht="34.5" thickBot="1">
      <c r="B1296" s="15" t="s">
        <v>13</v>
      </c>
      <c r="C1296" s="16" t="s">
        <v>31</v>
      </c>
      <c r="D1296" s="16" t="s">
        <v>14</v>
      </c>
      <c r="E1296" s="16" t="s">
        <v>30</v>
      </c>
      <c r="F1296" s="17" t="s">
        <v>28</v>
      </c>
      <c r="G1296" s="17" t="s">
        <v>29</v>
      </c>
      <c r="H1296" s="76" t="s">
        <v>16</v>
      </c>
      <c r="I1296" s="109" t="s">
        <v>32</v>
      </c>
      <c r="J1296" s="169"/>
      <c r="K1296" s="146"/>
      <c r="L1296" s="146"/>
      <c r="M1296" s="78"/>
      <c r="N1296" s="79"/>
      <c r="O1296" s="127"/>
      <c r="P1296" s="128"/>
      <c r="Q1296" s="129"/>
      <c r="R1296" s="128"/>
      <c r="S1296" s="129"/>
      <c r="T1296" s="128"/>
      <c r="U1296" s="129"/>
      <c r="V1296" s="128"/>
      <c r="W1296" s="129"/>
      <c r="X1296" s="128"/>
      <c r="Y1296" s="129"/>
      <c r="Z1296" s="128"/>
      <c r="AA1296" s="129"/>
      <c r="AB1296" s="128"/>
      <c r="AC1296" s="129"/>
      <c r="AD1296" s="128"/>
      <c r="AE1296" s="129"/>
      <c r="AF1296" s="128"/>
      <c r="AG1296" s="159"/>
      <c r="AH1296" s="111"/>
      <c r="AI1296" s="111"/>
      <c r="AJ1296" s="112"/>
    </row>
    <row r="1297" spans="2:36" ht="12.75" customHeight="1">
      <c r="B1297" s="318" t="s">
        <v>290</v>
      </c>
      <c r="C1297" s="315">
        <v>2012250010088</v>
      </c>
      <c r="D1297" s="337"/>
      <c r="E1297" s="318" t="s">
        <v>283</v>
      </c>
      <c r="F1297" s="338"/>
      <c r="G1297" s="336"/>
      <c r="H1297" s="291" t="s">
        <v>288</v>
      </c>
      <c r="I1297" s="291" t="s">
        <v>289</v>
      </c>
      <c r="J1297" s="292">
        <v>0</v>
      </c>
      <c r="K1297" s="292">
        <v>280</v>
      </c>
      <c r="L1297" s="292">
        <v>70</v>
      </c>
      <c r="M1297" s="292"/>
      <c r="N1297" s="390"/>
      <c r="O1297" s="393">
        <v>1000</v>
      </c>
      <c r="P1297" s="310"/>
      <c r="Q1297" s="310">
        <v>0</v>
      </c>
      <c r="R1297" s="310"/>
      <c r="S1297" s="310">
        <v>0</v>
      </c>
      <c r="T1297" s="310"/>
      <c r="U1297" s="310">
        <v>0</v>
      </c>
      <c r="V1297" s="310"/>
      <c r="W1297" s="310">
        <v>0</v>
      </c>
      <c r="X1297" s="310"/>
      <c r="Y1297" s="310">
        <v>0</v>
      </c>
      <c r="Z1297" s="310"/>
      <c r="AA1297" s="310">
        <v>0</v>
      </c>
      <c r="AB1297" s="310"/>
      <c r="AC1297" s="310">
        <v>0</v>
      </c>
      <c r="AD1297" s="310"/>
      <c r="AE1297" s="384">
        <f>+O1297+Q1297</f>
        <v>1000</v>
      </c>
      <c r="AF1297" s="384"/>
      <c r="AG1297" s="385" t="s">
        <v>117</v>
      </c>
      <c r="AH1297" s="306"/>
      <c r="AI1297" s="387"/>
      <c r="AJ1297" s="277" t="s">
        <v>577</v>
      </c>
    </row>
    <row r="1298" spans="2:36" ht="12.75" customHeight="1">
      <c r="B1298" s="280"/>
      <c r="C1298" s="316"/>
      <c r="D1298" s="280"/>
      <c r="E1298" s="280"/>
      <c r="F1298" s="284"/>
      <c r="G1298" s="286"/>
      <c r="H1298" s="289"/>
      <c r="I1298" s="289"/>
      <c r="J1298" s="293"/>
      <c r="K1298" s="293"/>
      <c r="L1298" s="293"/>
      <c r="M1298" s="293"/>
      <c r="N1298" s="391"/>
      <c r="O1298" s="393"/>
      <c r="P1298" s="310"/>
      <c r="Q1298" s="310"/>
      <c r="R1298" s="310"/>
      <c r="S1298" s="310"/>
      <c r="T1298" s="310"/>
      <c r="U1298" s="310"/>
      <c r="V1298" s="310"/>
      <c r="W1298" s="310"/>
      <c r="X1298" s="310"/>
      <c r="Y1298" s="310"/>
      <c r="Z1298" s="310"/>
      <c r="AA1298" s="310"/>
      <c r="AB1298" s="310"/>
      <c r="AC1298" s="310"/>
      <c r="AD1298" s="310"/>
      <c r="AE1298" s="299"/>
      <c r="AF1298" s="299"/>
      <c r="AG1298" s="385"/>
      <c r="AH1298" s="307"/>
      <c r="AI1298" s="388"/>
      <c r="AJ1298" s="278"/>
    </row>
    <row r="1299" spans="2:36" ht="13.5" customHeight="1">
      <c r="B1299" s="280"/>
      <c r="C1299" s="316"/>
      <c r="D1299" s="280"/>
      <c r="E1299" s="280"/>
      <c r="F1299" s="284"/>
      <c r="G1299" s="286"/>
      <c r="H1299" s="289"/>
      <c r="I1299" s="289"/>
      <c r="J1299" s="293"/>
      <c r="K1299" s="293"/>
      <c r="L1299" s="293"/>
      <c r="M1299" s="293"/>
      <c r="N1299" s="391"/>
      <c r="O1299" s="393"/>
      <c r="P1299" s="310"/>
      <c r="Q1299" s="310"/>
      <c r="R1299" s="310"/>
      <c r="S1299" s="310"/>
      <c r="T1299" s="310"/>
      <c r="U1299" s="310"/>
      <c r="V1299" s="310"/>
      <c r="W1299" s="310"/>
      <c r="X1299" s="310"/>
      <c r="Y1299" s="310"/>
      <c r="Z1299" s="310"/>
      <c r="AA1299" s="310"/>
      <c r="AB1299" s="310"/>
      <c r="AC1299" s="310"/>
      <c r="AD1299" s="310"/>
      <c r="AE1299" s="299"/>
      <c r="AF1299" s="299"/>
      <c r="AG1299" s="385"/>
      <c r="AH1299" s="307"/>
      <c r="AI1299" s="388"/>
      <c r="AJ1299" s="278"/>
    </row>
    <row r="1300" spans="2:36" ht="11.25" customHeight="1" thickBot="1">
      <c r="B1300" s="281"/>
      <c r="C1300" s="317"/>
      <c r="D1300" s="281"/>
      <c r="E1300" s="281"/>
      <c r="F1300" s="285"/>
      <c r="G1300" s="287"/>
      <c r="H1300" s="290"/>
      <c r="I1300" s="290"/>
      <c r="J1300" s="294"/>
      <c r="K1300" s="294"/>
      <c r="L1300" s="294"/>
      <c r="M1300" s="294"/>
      <c r="N1300" s="392"/>
      <c r="O1300" s="394"/>
      <c r="P1300" s="311"/>
      <c r="Q1300" s="311"/>
      <c r="R1300" s="311"/>
      <c r="S1300" s="311"/>
      <c r="T1300" s="311"/>
      <c r="U1300" s="311"/>
      <c r="V1300" s="311"/>
      <c r="W1300" s="311"/>
      <c r="X1300" s="311"/>
      <c r="Y1300" s="311"/>
      <c r="Z1300" s="311"/>
      <c r="AA1300" s="311"/>
      <c r="AB1300" s="311"/>
      <c r="AC1300" s="311"/>
      <c r="AD1300" s="311"/>
      <c r="AE1300" s="300"/>
      <c r="AF1300" s="300"/>
      <c r="AG1300" s="386"/>
      <c r="AH1300" s="308"/>
      <c r="AI1300" s="389"/>
      <c r="AJ1300" s="279"/>
    </row>
    <row r="1301" ht="15"/>
    <row r="1302" spans="2:33" s="141" customFormat="1" ht="15">
      <c r="B1302" s="63"/>
      <c r="C1302" s="63"/>
      <c r="H1302" s="64"/>
      <c r="I1302" s="64"/>
      <c r="J1302" s="64"/>
      <c r="AG1302" s="65"/>
    </row>
    <row r="1303" spans="2:33" s="141" customFormat="1" ht="15">
      <c r="B1303" s="63"/>
      <c r="C1303" s="63"/>
      <c r="H1303" s="64"/>
      <c r="I1303" s="64"/>
      <c r="J1303" s="64"/>
      <c r="AG1303" s="65"/>
    </row>
    <row r="1304" spans="2:33" s="141" customFormat="1" ht="15">
      <c r="B1304" s="63"/>
      <c r="C1304" s="63"/>
      <c r="H1304" s="64"/>
      <c r="I1304" s="64"/>
      <c r="J1304" s="64"/>
      <c r="AG1304" s="65"/>
    </row>
    <row r="1305" ht="15"/>
    <row r="1306" ht="15.75" thickBot="1"/>
    <row r="1307" spans="2:36" ht="15">
      <c r="B1307" s="352" t="s">
        <v>37</v>
      </c>
      <c r="C1307" s="353"/>
      <c r="D1307" s="353"/>
      <c r="E1307" s="353"/>
      <c r="F1307" s="353"/>
      <c r="G1307" s="353"/>
      <c r="H1307" s="353"/>
      <c r="I1307" s="353"/>
      <c r="J1307" s="353"/>
      <c r="K1307" s="353"/>
      <c r="L1307" s="353"/>
      <c r="M1307" s="353"/>
      <c r="N1307" s="353"/>
      <c r="O1307" s="353"/>
      <c r="P1307" s="353"/>
      <c r="Q1307" s="353"/>
      <c r="R1307" s="353"/>
      <c r="S1307" s="353"/>
      <c r="T1307" s="353"/>
      <c r="U1307" s="353"/>
      <c r="V1307" s="353"/>
      <c r="W1307" s="353"/>
      <c r="X1307" s="353"/>
      <c r="Y1307" s="353"/>
      <c r="Z1307" s="353"/>
      <c r="AA1307" s="353"/>
      <c r="AB1307" s="353"/>
      <c r="AC1307" s="353"/>
      <c r="AD1307" s="353"/>
      <c r="AE1307" s="353"/>
      <c r="AF1307" s="353"/>
      <c r="AG1307" s="353"/>
      <c r="AH1307" s="353"/>
      <c r="AI1307" s="353"/>
      <c r="AJ1307" s="354"/>
    </row>
    <row r="1308" spans="2:36" ht="15.75" thickBot="1">
      <c r="B1308" s="355" t="s">
        <v>636</v>
      </c>
      <c r="C1308" s="356"/>
      <c r="D1308" s="356"/>
      <c r="E1308" s="356"/>
      <c r="F1308" s="356"/>
      <c r="G1308" s="356"/>
      <c r="H1308" s="356"/>
      <c r="I1308" s="356"/>
      <c r="J1308" s="356"/>
      <c r="K1308" s="356"/>
      <c r="L1308" s="356"/>
      <c r="M1308" s="356"/>
      <c r="N1308" s="356"/>
      <c r="O1308" s="356"/>
      <c r="P1308" s="356"/>
      <c r="Q1308" s="356"/>
      <c r="R1308" s="356"/>
      <c r="S1308" s="356"/>
      <c r="T1308" s="356"/>
      <c r="U1308" s="356"/>
      <c r="V1308" s="356"/>
      <c r="W1308" s="356"/>
      <c r="X1308" s="356"/>
      <c r="Y1308" s="356"/>
      <c r="Z1308" s="356"/>
      <c r="AA1308" s="356"/>
      <c r="AB1308" s="356"/>
      <c r="AC1308" s="356"/>
      <c r="AD1308" s="356"/>
      <c r="AE1308" s="356"/>
      <c r="AF1308" s="356"/>
      <c r="AG1308" s="356"/>
      <c r="AH1308" s="356"/>
      <c r="AI1308" s="356"/>
      <c r="AJ1308" s="357"/>
    </row>
    <row r="1309" spans="2:36" ht="15">
      <c r="B1309" s="527" t="s">
        <v>270</v>
      </c>
      <c r="C1309" s="528"/>
      <c r="D1309" s="528"/>
      <c r="E1309" s="528"/>
      <c r="F1309" s="528"/>
      <c r="G1309" s="528"/>
      <c r="H1309" s="529"/>
      <c r="I1309" s="520" t="s">
        <v>291</v>
      </c>
      <c r="J1309" s="521"/>
      <c r="K1309" s="521"/>
      <c r="L1309" s="521"/>
      <c r="M1309" s="521"/>
      <c r="N1309" s="521"/>
      <c r="O1309" s="521"/>
      <c r="P1309" s="521"/>
      <c r="Q1309" s="521"/>
      <c r="R1309" s="521"/>
      <c r="S1309" s="521"/>
      <c r="T1309" s="522"/>
      <c r="U1309" s="520" t="s">
        <v>18</v>
      </c>
      <c r="V1309" s="523"/>
      <c r="W1309" s="523"/>
      <c r="X1309" s="523"/>
      <c r="Y1309" s="523"/>
      <c r="Z1309" s="523"/>
      <c r="AA1309" s="523"/>
      <c r="AB1309" s="523"/>
      <c r="AC1309" s="523"/>
      <c r="AD1309" s="523"/>
      <c r="AE1309" s="523"/>
      <c r="AF1309" s="523"/>
      <c r="AG1309" s="523"/>
      <c r="AH1309" s="523"/>
      <c r="AI1309" s="523"/>
      <c r="AJ1309" s="524"/>
    </row>
    <row r="1310" spans="2:36" ht="51" customHeight="1" thickBot="1">
      <c r="B1310" s="497" t="s">
        <v>293</v>
      </c>
      <c r="C1310" s="498"/>
      <c r="D1310" s="499"/>
      <c r="E1310" s="4"/>
      <c r="F1310" s="500" t="s">
        <v>292</v>
      </c>
      <c r="G1310" s="500"/>
      <c r="H1310" s="500"/>
      <c r="I1310" s="500"/>
      <c r="J1310" s="500"/>
      <c r="K1310" s="500"/>
      <c r="L1310" s="500"/>
      <c r="M1310" s="500"/>
      <c r="N1310" s="501"/>
      <c r="O1310" s="502" t="s">
        <v>0</v>
      </c>
      <c r="P1310" s="503"/>
      <c r="Q1310" s="503"/>
      <c r="R1310" s="503"/>
      <c r="S1310" s="503"/>
      <c r="T1310" s="503"/>
      <c r="U1310" s="503"/>
      <c r="V1310" s="503"/>
      <c r="W1310" s="503"/>
      <c r="X1310" s="503"/>
      <c r="Y1310" s="503"/>
      <c r="Z1310" s="503"/>
      <c r="AA1310" s="503"/>
      <c r="AB1310" s="503"/>
      <c r="AC1310" s="503"/>
      <c r="AD1310" s="503"/>
      <c r="AE1310" s="503"/>
      <c r="AF1310" s="504"/>
      <c r="AG1310" s="530" t="s">
        <v>1</v>
      </c>
      <c r="AH1310" s="531"/>
      <c r="AI1310" s="531"/>
      <c r="AJ1310" s="532"/>
    </row>
    <row r="1311" spans="2:36" ht="44.25" customHeight="1">
      <c r="B1311" s="454" t="s">
        <v>19</v>
      </c>
      <c r="C1311" s="456" t="s">
        <v>2</v>
      </c>
      <c r="D1311" s="457"/>
      <c r="E1311" s="457"/>
      <c r="F1311" s="457"/>
      <c r="G1311" s="457"/>
      <c r="H1311" s="457"/>
      <c r="I1311" s="460" t="s">
        <v>3</v>
      </c>
      <c r="J1311" s="462" t="s">
        <v>20</v>
      </c>
      <c r="K1311" s="462" t="s">
        <v>4</v>
      </c>
      <c r="L1311" s="469" t="s">
        <v>638</v>
      </c>
      <c r="M1311" s="437" t="s">
        <v>21</v>
      </c>
      <c r="N1311" s="466" t="s">
        <v>22</v>
      </c>
      <c r="O1311" s="468" t="s">
        <v>33</v>
      </c>
      <c r="P1311" s="380"/>
      <c r="Q1311" s="379" t="s">
        <v>34</v>
      </c>
      <c r="R1311" s="380"/>
      <c r="S1311" s="379" t="s">
        <v>35</v>
      </c>
      <c r="T1311" s="380"/>
      <c r="U1311" s="379" t="s">
        <v>7</v>
      </c>
      <c r="V1311" s="380"/>
      <c r="W1311" s="379" t="s">
        <v>6</v>
      </c>
      <c r="X1311" s="380"/>
      <c r="Y1311" s="379" t="s">
        <v>36</v>
      </c>
      <c r="Z1311" s="380"/>
      <c r="AA1311" s="379" t="s">
        <v>5</v>
      </c>
      <c r="AB1311" s="380"/>
      <c r="AC1311" s="379" t="s">
        <v>8</v>
      </c>
      <c r="AD1311" s="380"/>
      <c r="AE1311" s="379" t="s">
        <v>9</v>
      </c>
      <c r="AF1311" s="434"/>
      <c r="AG1311" s="435" t="s">
        <v>10</v>
      </c>
      <c r="AH1311" s="432" t="s">
        <v>11</v>
      </c>
      <c r="AI1311" s="464" t="s">
        <v>12</v>
      </c>
      <c r="AJ1311" s="439" t="s">
        <v>23</v>
      </c>
    </row>
    <row r="1312" spans="2:36" ht="70.5" customHeight="1" thickBot="1">
      <c r="B1312" s="455"/>
      <c r="C1312" s="458"/>
      <c r="D1312" s="459"/>
      <c r="E1312" s="459"/>
      <c r="F1312" s="459"/>
      <c r="G1312" s="459"/>
      <c r="H1312" s="459"/>
      <c r="I1312" s="461"/>
      <c r="J1312" s="463" t="s">
        <v>20</v>
      </c>
      <c r="K1312" s="463"/>
      <c r="L1312" s="470"/>
      <c r="M1312" s="438"/>
      <c r="N1312" s="467"/>
      <c r="O1312" s="5" t="s">
        <v>24</v>
      </c>
      <c r="P1312" s="69" t="s">
        <v>25</v>
      </c>
      <c r="Q1312" s="6" t="s">
        <v>24</v>
      </c>
      <c r="R1312" s="69" t="s">
        <v>25</v>
      </c>
      <c r="S1312" s="6" t="s">
        <v>24</v>
      </c>
      <c r="T1312" s="69" t="s">
        <v>25</v>
      </c>
      <c r="U1312" s="6" t="s">
        <v>24</v>
      </c>
      <c r="V1312" s="69" t="s">
        <v>25</v>
      </c>
      <c r="W1312" s="6" t="s">
        <v>24</v>
      </c>
      <c r="X1312" s="69" t="s">
        <v>25</v>
      </c>
      <c r="Y1312" s="6" t="s">
        <v>24</v>
      </c>
      <c r="Z1312" s="69" t="s">
        <v>25</v>
      </c>
      <c r="AA1312" s="6" t="s">
        <v>24</v>
      </c>
      <c r="AB1312" s="69" t="s">
        <v>26</v>
      </c>
      <c r="AC1312" s="6" t="s">
        <v>24</v>
      </c>
      <c r="AD1312" s="69" t="s">
        <v>26</v>
      </c>
      <c r="AE1312" s="6" t="s">
        <v>24</v>
      </c>
      <c r="AF1312" s="70" t="s">
        <v>26</v>
      </c>
      <c r="AG1312" s="436"/>
      <c r="AH1312" s="433"/>
      <c r="AI1312" s="465"/>
      <c r="AJ1312" s="440"/>
    </row>
    <row r="1313" spans="2:36" ht="130.5" customHeight="1" thickBot="1">
      <c r="B1313" s="7" t="s">
        <v>203</v>
      </c>
      <c r="C1313" s="441" t="s">
        <v>294</v>
      </c>
      <c r="D1313" s="442"/>
      <c r="E1313" s="442"/>
      <c r="F1313" s="442"/>
      <c r="G1313" s="442"/>
      <c r="H1313" s="443"/>
      <c r="I1313" s="74" t="s">
        <v>295</v>
      </c>
      <c r="J1313" s="99">
        <v>0.1</v>
      </c>
      <c r="K1313" s="97">
        <v>0.7</v>
      </c>
      <c r="L1313" s="97">
        <v>0.57</v>
      </c>
      <c r="M1313" s="8"/>
      <c r="N1313" s="75"/>
      <c r="O1313" s="9">
        <f>+O1322</f>
        <v>21218</v>
      </c>
      <c r="P1313" s="10">
        <f>+P1316</f>
        <v>0</v>
      </c>
      <c r="Q1313" s="10">
        <f>+Q1316</f>
        <v>15914</v>
      </c>
      <c r="R1313" s="10">
        <f>+R1316</f>
        <v>0</v>
      </c>
      <c r="S1313" s="10">
        <v>0</v>
      </c>
      <c r="T1313" s="10">
        <v>0</v>
      </c>
      <c r="U1313" s="10">
        <v>0</v>
      </c>
      <c r="V1313" s="10">
        <v>0</v>
      </c>
      <c r="W1313" s="10">
        <v>0</v>
      </c>
      <c r="X1313" s="10">
        <v>0</v>
      </c>
      <c r="Y1313" s="10">
        <v>0</v>
      </c>
      <c r="Z1313" s="10">
        <v>0</v>
      </c>
      <c r="AA1313" s="10">
        <v>0</v>
      </c>
      <c r="AB1313" s="10">
        <v>0</v>
      </c>
      <c r="AC1313" s="10">
        <f>+AC1322</f>
        <v>0</v>
      </c>
      <c r="AD1313" s="10">
        <v>0</v>
      </c>
      <c r="AE1313" s="10">
        <f>+AC1313+AA1313+Y1313+W1313+U1313+S1313+Q1313+O1313</f>
        <v>37132</v>
      </c>
      <c r="AF1313" s="11">
        <f>+AD1313+AB1313+Z1313+X1313+V1313+T1313+R1313+P1313</f>
        <v>0</v>
      </c>
      <c r="AG1313" s="13" t="s">
        <v>117</v>
      </c>
      <c r="AH1313" s="13"/>
      <c r="AI1313" s="13"/>
      <c r="AJ1313" s="14" t="s">
        <v>472</v>
      </c>
    </row>
    <row r="1314" spans="2:36" ht="15.75" thickBot="1">
      <c r="B1314" s="444"/>
      <c r="C1314" s="445"/>
      <c r="D1314" s="445"/>
      <c r="E1314" s="445"/>
      <c r="F1314" s="445"/>
      <c r="G1314" s="445"/>
      <c r="H1314" s="445"/>
      <c r="I1314" s="445"/>
      <c r="J1314" s="445"/>
      <c r="K1314" s="445"/>
      <c r="L1314" s="445"/>
      <c r="M1314" s="445"/>
      <c r="N1314" s="445"/>
      <c r="O1314" s="445"/>
      <c r="P1314" s="445"/>
      <c r="Q1314" s="445"/>
      <c r="R1314" s="445"/>
      <c r="S1314" s="445"/>
      <c r="T1314" s="445"/>
      <c r="U1314" s="445"/>
      <c r="V1314" s="445"/>
      <c r="W1314" s="445"/>
      <c r="X1314" s="445"/>
      <c r="Y1314" s="445"/>
      <c r="Z1314" s="445"/>
      <c r="AA1314" s="445"/>
      <c r="AB1314" s="445"/>
      <c r="AC1314" s="445"/>
      <c r="AD1314" s="445"/>
      <c r="AE1314" s="445"/>
      <c r="AF1314" s="445"/>
      <c r="AG1314" s="445"/>
      <c r="AH1314" s="445"/>
      <c r="AI1314" s="445"/>
      <c r="AJ1314" s="446"/>
    </row>
    <row r="1315" spans="2:36" ht="34.5" thickBot="1">
      <c r="B1315" s="15" t="s">
        <v>13</v>
      </c>
      <c r="C1315" s="16" t="s">
        <v>31</v>
      </c>
      <c r="D1315" s="16" t="s">
        <v>14</v>
      </c>
      <c r="E1315" s="16" t="s">
        <v>27</v>
      </c>
      <c r="F1315" s="17" t="s">
        <v>28</v>
      </c>
      <c r="G1315" s="17" t="s">
        <v>29</v>
      </c>
      <c r="H1315" s="76" t="s">
        <v>15</v>
      </c>
      <c r="I1315" s="77" t="s">
        <v>32</v>
      </c>
      <c r="J1315" s="102"/>
      <c r="K1315" s="102"/>
      <c r="L1315" s="102"/>
      <c r="M1315" s="78"/>
      <c r="N1315" s="79"/>
      <c r="O1315" s="19"/>
      <c r="P1315" s="20"/>
      <c r="Q1315" s="21"/>
      <c r="R1315" s="20"/>
      <c r="S1315" s="21"/>
      <c r="T1315" s="20"/>
      <c r="U1315" s="21"/>
      <c r="V1315" s="20"/>
      <c r="W1315" s="21"/>
      <c r="X1315" s="20"/>
      <c r="Y1315" s="21"/>
      <c r="Z1315" s="20"/>
      <c r="AA1315" s="21"/>
      <c r="AB1315" s="20"/>
      <c r="AC1315" s="21"/>
      <c r="AD1315" s="20"/>
      <c r="AE1315" s="22"/>
      <c r="AF1315" s="165"/>
      <c r="AG1315" s="142"/>
      <c r="AH1315" s="111"/>
      <c r="AI1315" s="111"/>
      <c r="AJ1315" s="112"/>
    </row>
    <row r="1316" spans="2:36" ht="20.25" customHeight="1">
      <c r="B1316" s="312" t="s">
        <v>299</v>
      </c>
      <c r="C1316" s="350">
        <v>2012250010089</v>
      </c>
      <c r="D1316" s="318"/>
      <c r="E1316" s="318" t="s">
        <v>298</v>
      </c>
      <c r="F1316" s="333"/>
      <c r="G1316" s="336"/>
      <c r="H1316" s="319" t="s">
        <v>296</v>
      </c>
      <c r="I1316" s="322" t="s">
        <v>297</v>
      </c>
      <c r="J1316" s="371">
        <v>0</v>
      </c>
      <c r="K1316" s="371">
        <v>1</v>
      </c>
      <c r="L1316" s="371">
        <v>1</v>
      </c>
      <c r="M1316" s="371"/>
      <c r="N1316" s="371"/>
      <c r="O1316" s="358">
        <v>0</v>
      </c>
      <c r="P1316" s="362"/>
      <c r="Q1316" s="309">
        <v>15914</v>
      </c>
      <c r="R1316" s="309"/>
      <c r="S1316" s="358">
        <v>0</v>
      </c>
      <c r="T1316" s="358"/>
      <c r="U1316" s="358">
        <v>0</v>
      </c>
      <c r="V1316" s="358"/>
      <c r="W1316" s="358">
        <v>0</v>
      </c>
      <c r="X1316" s="358"/>
      <c r="Y1316" s="358">
        <v>0</v>
      </c>
      <c r="Z1316" s="358"/>
      <c r="AA1316" s="358">
        <v>0</v>
      </c>
      <c r="AB1316" s="358"/>
      <c r="AC1316" s="358">
        <v>0</v>
      </c>
      <c r="AD1316" s="358"/>
      <c r="AE1316" s="309">
        <f>+O1316+Q1316</f>
        <v>15914</v>
      </c>
      <c r="AF1316" s="737"/>
      <c r="AG1316" s="368" t="s">
        <v>117</v>
      </c>
      <c r="AH1316" s="365"/>
      <c r="AI1316" s="365"/>
      <c r="AJ1316" s="859" t="s">
        <v>482</v>
      </c>
    </row>
    <row r="1317" spans="2:36" ht="32.25" customHeight="1">
      <c r="B1317" s="313"/>
      <c r="C1317" s="316"/>
      <c r="D1317" s="280"/>
      <c r="E1317" s="280"/>
      <c r="F1317" s="334"/>
      <c r="G1317" s="286"/>
      <c r="H1317" s="320"/>
      <c r="I1317" s="323"/>
      <c r="J1317" s="331"/>
      <c r="K1317" s="331"/>
      <c r="L1317" s="331"/>
      <c r="M1317" s="331"/>
      <c r="N1317" s="331"/>
      <c r="O1317" s="348"/>
      <c r="P1317" s="363"/>
      <c r="Q1317" s="310"/>
      <c r="R1317" s="310"/>
      <c r="S1317" s="348"/>
      <c r="T1317" s="348"/>
      <c r="U1317" s="348"/>
      <c r="V1317" s="348"/>
      <c r="W1317" s="348"/>
      <c r="X1317" s="348"/>
      <c r="Y1317" s="348"/>
      <c r="Z1317" s="348"/>
      <c r="AA1317" s="348"/>
      <c r="AB1317" s="348"/>
      <c r="AC1317" s="348"/>
      <c r="AD1317" s="348"/>
      <c r="AE1317" s="310"/>
      <c r="AF1317" s="738"/>
      <c r="AG1317" s="369"/>
      <c r="AH1317" s="366"/>
      <c r="AI1317" s="366"/>
      <c r="AJ1317" s="792"/>
    </row>
    <row r="1318" spans="2:36" ht="33" customHeight="1">
      <c r="B1318" s="313"/>
      <c r="C1318" s="316"/>
      <c r="D1318" s="280"/>
      <c r="E1318" s="280"/>
      <c r="F1318" s="334"/>
      <c r="G1318" s="286"/>
      <c r="H1318" s="320"/>
      <c r="I1318" s="323"/>
      <c r="J1318" s="331"/>
      <c r="K1318" s="331"/>
      <c r="L1318" s="331"/>
      <c r="M1318" s="331"/>
      <c r="N1318" s="331"/>
      <c r="O1318" s="348"/>
      <c r="P1318" s="363"/>
      <c r="Q1318" s="310"/>
      <c r="R1318" s="310"/>
      <c r="S1318" s="348"/>
      <c r="T1318" s="348"/>
      <c r="U1318" s="348"/>
      <c r="V1318" s="348"/>
      <c r="W1318" s="348"/>
      <c r="X1318" s="348"/>
      <c r="Y1318" s="348"/>
      <c r="Z1318" s="348"/>
      <c r="AA1318" s="348"/>
      <c r="AB1318" s="348"/>
      <c r="AC1318" s="348"/>
      <c r="AD1318" s="348"/>
      <c r="AE1318" s="310"/>
      <c r="AF1318" s="738"/>
      <c r="AG1318" s="369"/>
      <c r="AH1318" s="366"/>
      <c r="AI1318" s="366"/>
      <c r="AJ1318" s="792"/>
    </row>
    <row r="1319" spans="2:36" ht="24.75" customHeight="1" thickBot="1">
      <c r="B1319" s="314"/>
      <c r="C1319" s="317"/>
      <c r="D1319" s="281"/>
      <c r="E1319" s="281"/>
      <c r="F1319" s="335"/>
      <c r="G1319" s="287"/>
      <c r="H1319" s="321"/>
      <c r="I1319" s="324"/>
      <c r="J1319" s="332"/>
      <c r="K1319" s="332"/>
      <c r="L1319" s="332"/>
      <c r="M1319" s="332"/>
      <c r="N1319" s="332"/>
      <c r="O1319" s="349"/>
      <c r="P1319" s="364"/>
      <c r="Q1319" s="311"/>
      <c r="R1319" s="311"/>
      <c r="S1319" s="349"/>
      <c r="T1319" s="349"/>
      <c r="U1319" s="349"/>
      <c r="V1319" s="349"/>
      <c r="W1319" s="349"/>
      <c r="X1319" s="349"/>
      <c r="Y1319" s="349"/>
      <c r="Z1319" s="349"/>
      <c r="AA1319" s="349"/>
      <c r="AB1319" s="349"/>
      <c r="AC1319" s="349"/>
      <c r="AD1319" s="349"/>
      <c r="AE1319" s="311"/>
      <c r="AF1319" s="739"/>
      <c r="AG1319" s="370"/>
      <c r="AH1319" s="367"/>
      <c r="AI1319" s="367"/>
      <c r="AJ1319" s="793"/>
    </row>
    <row r="1320" spans="2:36" ht="15.75" thickBot="1">
      <c r="B1320" s="414"/>
      <c r="C1320" s="415"/>
      <c r="D1320" s="415"/>
      <c r="E1320" s="415"/>
      <c r="F1320" s="415"/>
      <c r="G1320" s="415"/>
      <c r="H1320" s="415"/>
      <c r="I1320" s="415"/>
      <c r="J1320" s="415"/>
      <c r="K1320" s="415"/>
      <c r="L1320" s="415"/>
      <c r="M1320" s="415"/>
      <c r="N1320" s="415"/>
      <c r="O1320" s="415"/>
      <c r="P1320" s="415"/>
      <c r="Q1320" s="415"/>
      <c r="R1320" s="415"/>
      <c r="S1320" s="415"/>
      <c r="T1320" s="415"/>
      <c r="U1320" s="415"/>
      <c r="V1320" s="415"/>
      <c r="W1320" s="415"/>
      <c r="X1320" s="415"/>
      <c r="Y1320" s="415"/>
      <c r="Z1320" s="415"/>
      <c r="AA1320" s="415"/>
      <c r="AB1320" s="415"/>
      <c r="AC1320" s="415"/>
      <c r="AD1320" s="415"/>
      <c r="AE1320" s="415"/>
      <c r="AF1320" s="415"/>
      <c r="AG1320" s="415"/>
      <c r="AH1320" s="415"/>
      <c r="AI1320" s="415"/>
      <c r="AJ1320" s="416"/>
    </row>
    <row r="1321" spans="2:36" ht="34.5" thickBot="1">
      <c r="B1321" s="15" t="s">
        <v>13</v>
      </c>
      <c r="C1321" s="16" t="s">
        <v>31</v>
      </c>
      <c r="D1321" s="16" t="s">
        <v>14</v>
      </c>
      <c r="E1321" s="16" t="s">
        <v>30</v>
      </c>
      <c r="F1321" s="17" t="s">
        <v>28</v>
      </c>
      <c r="G1321" s="17" t="s">
        <v>29</v>
      </c>
      <c r="H1321" s="76" t="s">
        <v>16</v>
      </c>
      <c r="I1321" s="77" t="s">
        <v>32</v>
      </c>
      <c r="J1321" s="103"/>
      <c r="K1321" s="103"/>
      <c r="L1321" s="103"/>
      <c r="M1321" s="43"/>
      <c r="N1321" s="44"/>
      <c r="O1321" s="19"/>
      <c r="P1321" s="20"/>
      <c r="Q1321" s="21"/>
      <c r="R1321" s="20"/>
      <c r="S1321" s="21"/>
      <c r="T1321" s="20"/>
      <c r="U1321" s="21"/>
      <c r="V1321" s="20"/>
      <c r="W1321" s="21"/>
      <c r="X1321" s="20"/>
      <c r="Y1321" s="21"/>
      <c r="Z1321" s="20"/>
      <c r="AA1321" s="21"/>
      <c r="AB1321" s="20"/>
      <c r="AC1321" s="21"/>
      <c r="AD1321" s="20"/>
      <c r="AE1321" s="21"/>
      <c r="AF1321" s="20"/>
      <c r="AG1321" s="23"/>
      <c r="AH1321" s="24"/>
      <c r="AI1321" s="24"/>
      <c r="AJ1321" s="25"/>
    </row>
    <row r="1322" spans="2:36" ht="37.5" customHeight="1">
      <c r="B1322" s="318" t="s">
        <v>303</v>
      </c>
      <c r="C1322" s="315">
        <v>2012250010091</v>
      </c>
      <c r="D1322" s="337"/>
      <c r="E1322" s="318" t="s">
        <v>304</v>
      </c>
      <c r="F1322" s="338"/>
      <c r="G1322" s="336"/>
      <c r="H1322" s="291" t="s">
        <v>301</v>
      </c>
      <c r="I1322" s="291" t="s">
        <v>302</v>
      </c>
      <c r="J1322" s="371">
        <v>0</v>
      </c>
      <c r="K1322" s="371">
        <v>4</v>
      </c>
      <c r="L1322" s="371">
        <v>1</v>
      </c>
      <c r="M1322" s="371"/>
      <c r="N1322" s="371"/>
      <c r="O1322" s="661">
        <v>21218</v>
      </c>
      <c r="P1322" s="381"/>
      <c r="Q1322" s="381">
        <v>0</v>
      </c>
      <c r="R1322" s="381"/>
      <c r="S1322" s="381">
        <v>0</v>
      </c>
      <c r="T1322" s="381"/>
      <c r="U1322" s="381">
        <v>0</v>
      </c>
      <c r="V1322" s="381"/>
      <c r="W1322" s="381">
        <v>0</v>
      </c>
      <c r="X1322" s="381"/>
      <c r="Y1322" s="381">
        <v>0</v>
      </c>
      <c r="Z1322" s="381"/>
      <c r="AA1322" s="381">
        <v>0</v>
      </c>
      <c r="AB1322" s="381"/>
      <c r="AC1322" s="381">
        <v>0</v>
      </c>
      <c r="AD1322" s="381"/>
      <c r="AE1322" s="299">
        <f>+O1322+Q1322</f>
        <v>21218</v>
      </c>
      <c r="AF1322" s="299"/>
      <c r="AG1322" s="403" t="s">
        <v>136</v>
      </c>
      <c r="AH1322" s="860"/>
      <c r="AI1322" s="491"/>
      <c r="AJ1322" s="494" t="s">
        <v>472</v>
      </c>
    </row>
    <row r="1323" spans="2:36" ht="33" customHeight="1">
      <c r="B1323" s="280"/>
      <c r="C1323" s="316"/>
      <c r="D1323" s="280"/>
      <c r="E1323" s="280"/>
      <c r="F1323" s="284"/>
      <c r="G1323" s="286"/>
      <c r="H1323" s="289"/>
      <c r="I1323" s="289"/>
      <c r="J1323" s="331"/>
      <c r="K1323" s="331"/>
      <c r="L1323" s="331"/>
      <c r="M1323" s="331"/>
      <c r="N1323" s="331"/>
      <c r="O1323" s="393"/>
      <c r="P1323" s="310"/>
      <c r="Q1323" s="310"/>
      <c r="R1323" s="310"/>
      <c r="S1323" s="310"/>
      <c r="T1323" s="310"/>
      <c r="U1323" s="310"/>
      <c r="V1323" s="310"/>
      <c r="W1323" s="310"/>
      <c r="X1323" s="310"/>
      <c r="Y1323" s="310"/>
      <c r="Z1323" s="310"/>
      <c r="AA1323" s="310"/>
      <c r="AB1323" s="310"/>
      <c r="AC1323" s="310"/>
      <c r="AD1323" s="310"/>
      <c r="AE1323" s="299"/>
      <c r="AF1323" s="299"/>
      <c r="AG1323" s="385"/>
      <c r="AH1323" s="366"/>
      <c r="AI1323" s="491"/>
      <c r="AJ1323" s="494"/>
    </row>
    <row r="1324" spans="2:36" ht="30" customHeight="1">
      <c r="B1324" s="280"/>
      <c r="C1324" s="316"/>
      <c r="D1324" s="280"/>
      <c r="E1324" s="280"/>
      <c r="F1324" s="284"/>
      <c r="G1324" s="286"/>
      <c r="H1324" s="289"/>
      <c r="I1324" s="289"/>
      <c r="J1324" s="331"/>
      <c r="K1324" s="331"/>
      <c r="L1324" s="331"/>
      <c r="M1324" s="331"/>
      <c r="N1324" s="331"/>
      <c r="O1324" s="393"/>
      <c r="P1324" s="310"/>
      <c r="Q1324" s="310"/>
      <c r="R1324" s="310"/>
      <c r="S1324" s="310"/>
      <c r="T1324" s="310"/>
      <c r="U1324" s="310"/>
      <c r="V1324" s="310"/>
      <c r="W1324" s="310"/>
      <c r="X1324" s="310"/>
      <c r="Y1324" s="310"/>
      <c r="Z1324" s="310"/>
      <c r="AA1324" s="310"/>
      <c r="AB1324" s="310"/>
      <c r="AC1324" s="310"/>
      <c r="AD1324" s="310"/>
      <c r="AE1324" s="299"/>
      <c r="AF1324" s="299"/>
      <c r="AG1324" s="385"/>
      <c r="AH1324" s="366"/>
      <c r="AI1324" s="491"/>
      <c r="AJ1324" s="494"/>
    </row>
    <row r="1325" spans="2:36" ht="32.25" customHeight="1" thickBot="1">
      <c r="B1325" s="281"/>
      <c r="C1325" s="317"/>
      <c r="D1325" s="281"/>
      <c r="E1325" s="281"/>
      <c r="F1325" s="285"/>
      <c r="G1325" s="287"/>
      <c r="H1325" s="290"/>
      <c r="I1325" s="290"/>
      <c r="J1325" s="332"/>
      <c r="K1325" s="332"/>
      <c r="L1325" s="332"/>
      <c r="M1325" s="332"/>
      <c r="N1325" s="332"/>
      <c r="O1325" s="394"/>
      <c r="P1325" s="311"/>
      <c r="Q1325" s="311"/>
      <c r="R1325" s="311"/>
      <c r="S1325" s="311"/>
      <c r="T1325" s="311"/>
      <c r="U1325" s="311"/>
      <c r="V1325" s="311"/>
      <c r="W1325" s="311"/>
      <c r="X1325" s="311"/>
      <c r="Y1325" s="311"/>
      <c r="Z1325" s="311"/>
      <c r="AA1325" s="311"/>
      <c r="AB1325" s="311"/>
      <c r="AC1325" s="311"/>
      <c r="AD1325" s="311"/>
      <c r="AE1325" s="300"/>
      <c r="AF1325" s="300"/>
      <c r="AG1325" s="386"/>
      <c r="AH1325" s="367"/>
      <c r="AI1325" s="492"/>
      <c r="AJ1325" s="495"/>
    </row>
    <row r="1326" spans="2:36" ht="15.75" thickBot="1">
      <c r="B1326" s="414"/>
      <c r="C1326" s="415"/>
      <c r="D1326" s="415"/>
      <c r="E1326" s="415"/>
      <c r="F1326" s="415"/>
      <c r="G1326" s="415"/>
      <c r="H1326" s="415"/>
      <c r="I1326" s="415"/>
      <c r="J1326" s="415"/>
      <c r="K1326" s="415"/>
      <c r="L1326" s="415"/>
      <c r="M1326" s="415"/>
      <c r="N1326" s="415"/>
      <c r="O1326" s="415"/>
      <c r="P1326" s="415"/>
      <c r="Q1326" s="415"/>
      <c r="R1326" s="415"/>
      <c r="S1326" s="415"/>
      <c r="T1326" s="415"/>
      <c r="U1326" s="415"/>
      <c r="V1326" s="415"/>
      <c r="W1326" s="415"/>
      <c r="X1326" s="415"/>
      <c r="Y1326" s="415"/>
      <c r="Z1326" s="415"/>
      <c r="AA1326" s="415"/>
      <c r="AB1326" s="415"/>
      <c r="AC1326" s="415"/>
      <c r="AD1326" s="415"/>
      <c r="AE1326" s="415"/>
      <c r="AF1326" s="415"/>
      <c r="AG1326" s="415"/>
      <c r="AH1326" s="415"/>
      <c r="AI1326" s="415"/>
      <c r="AJ1326" s="416"/>
    </row>
    <row r="1327" spans="2:36" ht="34.5" thickBot="1">
      <c r="B1327" s="15" t="s">
        <v>13</v>
      </c>
      <c r="C1327" s="16" t="s">
        <v>31</v>
      </c>
      <c r="D1327" s="16" t="s">
        <v>14</v>
      </c>
      <c r="E1327" s="16" t="s">
        <v>30</v>
      </c>
      <c r="F1327" s="17" t="s">
        <v>28</v>
      </c>
      <c r="G1327" s="17" t="s">
        <v>29</v>
      </c>
      <c r="H1327" s="76" t="s">
        <v>16</v>
      </c>
      <c r="I1327" s="77" t="s">
        <v>32</v>
      </c>
      <c r="J1327" s="103"/>
      <c r="K1327" s="103"/>
      <c r="L1327" s="103"/>
      <c r="M1327" s="43"/>
      <c r="N1327" s="44"/>
      <c r="O1327" s="127"/>
      <c r="P1327" s="128"/>
      <c r="Q1327" s="129"/>
      <c r="R1327" s="128"/>
      <c r="S1327" s="129"/>
      <c r="T1327" s="128"/>
      <c r="U1327" s="129"/>
      <c r="V1327" s="128"/>
      <c r="W1327" s="129"/>
      <c r="X1327" s="128"/>
      <c r="Y1327" s="129"/>
      <c r="Z1327" s="128"/>
      <c r="AA1327" s="129"/>
      <c r="AB1327" s="128"/>
      <c r="AC1327" s="129"/>
      <c r="AD1327" s="128"/>
      <c r="AE1327" s="129"/>
      <c r="AF1327" s="131"/>
      <c r="AG1327" s="142"/>
      <c r="AH1327" s="111"/>
      <c r="AI1327" s="111"/>
      <c r="AJ1327" s="112"/>
    </row>
    <row r="1328" spans="2:36" ht="27" customHeight="1">
      <c r="B1328" s="318"/>
      <c r="C1328" s="602"/>
      <c r="D1328" s="45"/>
      <c r="E1328" s="318"/>
      <c r="F1328" s="46"/>
      <c r="G1328" s="86"/>
      <c r="H1328" s="291"/>
      <c r="I1328" s="291"/>
      <c r="J1328" s="410"/>
      <c r="K1328" s="411"/>
      <c r="L1328" s="411"/>
      <c r="M1328" s="293"/>
      <c r="N1328" s="391"/>
      <c r="O1328" s="393"/>
      <c r="P1328" s="140"/>
      <c r="Q1328" s="310"/>
      <c r="R1328" s="140"/>
      <c r="S1328" s="140"/>
      <c r="T1328" s="140"/>
      <c r="U1328" s="140"/>
      <c r="V1328" s="140"/>
      <c r="W1328" s="140"/>
      <c r="X1328" s="140"/>
      <c r="Y1328" s="140"/>
      <c r="Z1328" s="140"/>
      <c r="AA1328" s="140"/>
      <c r="AB1328" s="140"/>
      <c r="AC1328" s="140"/>
      <c r="AD1328" s="140"/>
      <c r="AE1328" s="384"/>
      <c r="AF1328" s="384"/>
      <c r="AG1328" s="385"/>
      <c r="AH1328" s="622"/>
      <c r="AI1328" s="623"/>
      <c r="AJ1328" s="660"/>
    </row>
    <row r="1329" spans="2:36" ht="30" customHeight="1">
      <c r="B1329" s="280"/>
      <c r="C1329" s="412"/>
      <c r="D1329" s="45"/>
      <c r="E1329" s="280"/>
      <c r="F1329" s="46"/>
      <c r="G1329" s="86"/>
      <c r="H1329" s="289"/>
      <c r="I1329" s="289"/>
      <c r="J1329" s="398"/>
      <c r="K1329" s="401"/>
      <c r="L1329" s="401"/>
      <c r="M1329" s="293"/>
      <c r="N1329" s="391"/>
      <c r="O1329" s="393"/>
      <c r="P1329" s="32"/>
      <c r="Q1329" s="310"/>
      <c r="R1329" s="32"/>
      <c r="S1329" s="32"/>
      <c r="T1329" s="32"/>
      <c r="U1329" s="32"/>
      <c r="V1329" s="32"/>
      <c r="W1329" s="32"/>
      <c r="X1329" s="32"/>
      <c r="Y1329" s="32"/>
      <c r="Z1329" s="32"/>
      <c r="AA1329" s="32"/>
      <c r="AB1329" s="32"/>
      <c r="AC1329" s="32"/>
      <c r="AD1329" s="32"/>
      <c r="AE1329" s="299"/>
      <c r="AF1329" s="299"/>
      <c r="AG1329" s="385"/>
      <c r="AH1329" s="488"/>
      <c r="AI1329" s="491"/>
      <c r="AJ1329" s="494"/>
    </row>
    <row r="1330" spans="2:36" ht="27" customHeight="1">
      <c r="B1330" s="280"/>
      <c r="C1330" s="412"/>
      <c r="D1330" s="45"/>
      <c r="E1330" s="280"/>
      <c r="F1330" s="47"/>
      <c r="G1330" s="86"/>
      <c r="H1330" s="289"/>
      <c r="I1330" s="289"/>
      <c r="J1330" s="398"/>
      <c r="K1330" s="401"/>
      <c r="L1330" s="401"/>
      <c r="M1330" s="293"/>
      <c r="N1330" s="391"/>
      <c r="O1330" s="393"/>
      <c r="P1330" s="32"/>
      <c r="Q1330" s="310"/>
      <c r="R1330" s="32"/>
      <c r="S1330" s="32"/>
      <c r="T1330" s="32"/>
      <c r="U1330" s="32"/>
      <c r="V1330" s="32"/>
      <c r="W1330" s="32"/>
      <c r="X1330" s="32"/>
      <c r="Y1330" s="32"/>
      <c r="Z1330" s="32"/>
      <c r="AA1330" s="32"/>
      <c r="AB1330" s="32"/>
      <c r="AC1330" s="32"/>
      <c r="AD1330" s="32"/>
      <c r="AE1330" s="299"/>
      <c r="AF1330" s="299"/>
      <c r="AG1330" s="385"/>
      <c r="AH1330" s="488"/>
      <c r="AI1330" s="491"/>
      <c r="AJ1330" s="494"/>
    </row>
    <row r="1331" spans="2:36" ht="38.25" customHeight="1" thickBot="1">
      <c r="B1331" s="281"/>
      <c r="C1331" s="413"/>
      <c r="D1331" s="48"/>
      <c r="E1331" s="281"/>
      <c r="F1331" s="49"/>
      <c r="G1331" s="87"/>
      <c r="H1331" s="290"/>
      <c r="I1331" s="290"/>
      <c r="J1331" s="399"/>
      <c r="K1331" s="402"/>
      <c r="L1331" s="402"/>
      <c r="M1331" s="294"/>
      <c r="N1331" s="392"/>
      <c r="O1331" s="394"/>
      <c r="P1331" s="41"/>
      <c r="Q1331" s="311"/>
      <c r="R1331" s="41"/>
      <c r="S1331" s="41"/>
      <c r="T1331" s="41"/>
      <c r="U1331" s="41"/>
      <c r="V1331" s="41"/>
      <c r="W1331" s="41"/>
      <c r="X1331" s="41"/>
      <c r="Y1331" s="41"/>
      <c r="Z1331" s="41"/>
      <c r="AA1331" s="41"/>
      <c r="AB1331" s="41"/>
      <c r="AC1331" s="41"/>
      <c r="AD1331" s="41"/>
      <c r="AE1331" s="300"/>
      <c r="AF1331" s="300"/>
      <c r="AG1331" s="386"/>
      <c r="AH1331" s="489"/>
      <c r="AI1331" s="492"/>
      <c r="AJ1331" s="495"/>
    </row>
    <row r="1332" ht="15"/>
    <row r="1333" ht="15"/>
    <row r="1334" ht="15"/>
    <row r="1335" ht="15"/>
    <row r="1336" spans="2:33" s="141" customFormat="1" ht="15">
      <c r="B1336" s="63"/>
      <c r="C1336" s="63"/>
      <c r="H1336" s="64"/>
      <c r="I1336" s="64"/>
      <c r="J1336" s="64"/>
      <c r="AG1336" s="65"/>
    </row>
    <row r="1337" ht="15"/>
    <row r="1338" ht="15"/>
    <row r="1339" ht="15"/>
    <row r="1340" spans="2:33" s="81" customFormat="1" ht="15">
      <c r="B1340" s="63"/>
      <c r="C1340" s="63"/>
      <c r="H1340" s="64"/>
      <c r="I1340" s="64"/>
      <c r="J1340" s="64"/>
      <c r="AG1340" s="65"/>
    </row>
    <row r="1341" ht="15"/>
    <row r="1342" ht="15.75" thickBot="1"/>
    <row r="1343" spans="2:36" ht="15">
      <c r="B1343" s="352" t="s">
        <v>37</v>
      </c>
      <c r="C1343" s="353"/>
      <c r="D1343" s="353"/>
      <c r="E1343" s="353"/>
      <c r="F1343" s="353"/>
      <c r="G1343" s="353"/>
      <c r="H1343" s="353"/>
      <c r="I1343" s="353"/>
      <c r="J1343" s="353"/>
      <c r="K1343" s="353"/>
      <c r="L1343" s="353"/>
      <c r="M1343" s="353"/>
      <c r="N1343" s="353"/>
      <c r="O1343" s="353"/>
      <c r="P1343" s="353"/>
      <c r="Q1343" s="353"/>
      <c r="R1343" s="353"/>
      <c r="S1343" s="353"/>
      <c r="T1343" s="353"/>
      <c r="U1343" s="353"/>
      <c r="V1343" s="353"/>
      <c r="W1343" s="353"/>
      <c r="X1343" s="353"/>
      <c r="Y1343" s="353"/>
      <c r="Z1343" s="353"/>
      <c r="AA1343" s="353"/>
      <c r="AB1343" s="353"/>
      <c r="AC1343" s="353"/>
      <c r="AD1343" s="353"/>
      <c r="AE1343" s="353"/>
      <c r="AF1343" s="353"/>
      <c r="AG1343" s="353"/>
      <c r="AH1343" s="353"/>
      <c r="AI1343" s="353"/>
      <c r="AJ1343" s="354"/>
    </row>
    <row r="1344" spans="2:36" ht="15.75" thickBot="1">
      <c r="B1344" s="355" t="s">
        <v>636</v>
      </c>
      <c r="C1344" s="356"/>
      <c r="D1344" s="356"/>
      <c r="E1344" s="356"/>
      <c r="F1344" s="356"/>
      <c r="G1344" s="356"/>
      <c r="H1344" s="356"/>
      <c r="I1344" s="356"/>
      <c r="J1344" s="356"/>
      <c r="K1344" s="356"/>
      <c r="L1344" s="356"/>
      <c r="M1344" s="356"/>
      <c r="N1344" s="356"/>
      <c r="O1344" s="356"/>
      <c r="P1344" s="356"/>
      <c r="Q1344" s="356"/>
      <c r="R1344" s="356"/>
      <c r="S1344" s="356"/>
      <c r="T1344" s="356"/>
      <c r="U1344" s="356"/>
      <c r="V1344" s="356"/>
      <c r="W1344" s="356"/>
      <c r="X1344" s="356"/>
      <c r="Y1344" s="356"/>
      <c r="Z1344" s="356"/>
      <c r="AA1344" s="356"/>
      <c r="AB1344" s="356"/>
      <c r="AC1344" s="356"/>
      <c r="AD1344" s="356"/>
      <c r="AE1344" s="356"/>
      <c r="AF1344" s="356"/>
      <c r="AG1344" s="356"/>
      <c r="AH1344" s="356"/>
      <c r="AI1344" s="356"/>
      <c r="AJ1344" s="357"/>
    </row>
    <row r="1345" spans="2:36" ht="15">
      <c r="B1345" s="527" t="s">
        <v>270</v>
      </c>
      <c r="C1345" s="528"/>
      <c r="D1345" s="528"/>
      <c r="E1345" s="528"/>
      <c r="F1345" s="528"/>
      <c r="G1345" s="528"/>
      <c r="H1345" s="529"/>
      <c r="I1345" s="520" t="s">
        <v>305</v>
      </c>
      <c r="J1345" s="521"/>
      <c r="K1345" s="521"/>
      <c r="L1345" s="521"/>
      <c r="M1345" s="521"/>
      <c r="N1345" s="521"/>
      <c r="O1345" s="521"/>
      <c r="P1345" s="521"/>
      <c r="Q1345" s="521"/>
      <c r="R1345" s="521"/>
      <c r="S1345" s="521"/>
      <c r="T1345" s="522"/>
      <c r="U1345" s="520" t="s">
        <v>18</v>
      </c>
      <c r="V1345" s="523"/>
      <c r="W1345" s="523"/>
      <c r="X1345" s="523"/>
      <c r="Y1345" s="523"/>
      <c r="Z1345" s="523"/>
      <c r="AA1345" s="523"/>
      <c r="AB1345" s="523"/>
      <c r="AC1345" s="523"/>
      <c r="AD1345" s="523"/>
      <c r="AE1345" s="523"/>
      <c r="AF1345" s="523"/>
      <c r="AG1345" s="523"/>
      <c r="AH1345" s="523"/>
      <c r="AI1345" s="523"/>
      <c r="AJ1345" s="524"/>
    </row>
    <row r="1346" spans="2:36" ht="39" customHeight="1" thickBot="1">
      <c r="B1346" s="497" t="s">
        <v>309</v>
      </c>
      <c r="C1346" s="498"/>
      <c r="D1346" s="499"/>
      <c r="E1346" s="4"/>
      <c r="F1346" s="500" t="s">
        <v>306</v>
      </c>
      <c r="G1346" s="500"/>
      <c r="H1346" s="500"/>
      <c r="I1346" s="500"/>
      <c r="J1346" s="500"/>
      <c r="K1346" s="500"/>
      <c r="L1346" s="500"/>
      <c r="M1346" s="500"/>
      <c r="N1346" s="501"/>
      <c r="O1346" s="502" t="s">
        <v>0</v>
      </c>
      <c r="P1346" s="503"/>
      <c r="Q1346" s="503"/>
      <c r="R1346" s="503"/>
      <c r="S1346" s="503"/>
      <c r="T1346" s="503"/>
      <c r="U1346" s="503"/>
      <c r="V1346" s="503"/>
      <c r="W1346" s="503"/>
      <c r="X1346" s="503"/>
      <c r="Y1346" s="503"/>
      <c r="Z1346" s="503"/>
      <c r="AA1346" s="503"/>
      <c r="AB1346" s="503"/>
      <c r="AC1346" s="503"/>
      <c r="AD1346" s="503"/>
      <c r="AE1346" s="503"/>
      <c r="AF1346" s="504"/>
      <c r="AG1346" s="530" t="s">
        <v>1</v>
      </c>
      <c r="AH1346" s="531"/>
      <c r="AI1346" s="531"/>
      <c r="AJ1346" s="532"/>
    </row>
    <row r="1347" spans="2:36" ht="30.75" customHeight="1">
      <c r="B1347" s="454" t="s">
        <v>19</v>
      </c>
      <c r="C1347" s="456" t="s">
        <v>2</v>
      </c>
      <c r="D1347" s="457"/>
      <c r="E1347" s="457"/>
      <c r="F1347" s="457"/>
      <c r="G1347" s="457"/>
      <c r="H1347" s="457"/>
      <c r="I1347" s="460" t="s">
        <v>3</v>
      </c>
      <c r="J1347" s="462" t="s">
        <v>20</v>
      </c>
      <c r="K1347" s="462" t="s">
        <v>4</v>
      </c>
      <c r="L1347" s="469" t="s">
        <v>638</v>
      </c>
      <c r="M1347" s="437" t="s">
        <v>21</v>
      </c>
      <c r="N1347" s="466" t="s">
        <v>22</v>
      </c>
      <c r="O1347" s="468" t="s">
        <v>33</v>
      </c>
      <c r="P1347" s="380"/>
      <c r="Q1347" s="379" t="s">
        <v>34</v>
      </c>
      <c r="R1347" s="380"/>
      <c r="S1347" s="379" t="s">
        <v>35</v>
      </c>
      <c r="T1347" s="380"/>
      <c r="U1347" s="379" t="s">
        <v>7</v>
      </c>
      <c r="V1347" s="380"/>
      <c r="W1347" s="379" t="s">
        <v>6</v>
      </c>
      <c r="X1347" s="380"/>
      <c r="Y1347" s="379" t="s">
        <v>36</v>
      </c>
      <c r="Z1347" s="380"/>
      <c r="AA1347" s="379" t="s">
        <v>5</v>
      </c>
      <c r="AB1347" s="380"/>
      <c r="AC1347" s="379" t="s">
        <v>8</v>
      </c>
      <c r="AD1347" s="380"/>
      <c r="AE1347" s="379" t="s">
        <v>9</v>
      </c>
      <c r="AF1347" s="434"/>
      <c r="AG1347" s="435" t="s">
        <v>10</v>
      </c>
      <c r="AH1347" s="432" t="s">
        <v>11</v>
      </c>
      <c r="AI1347" s="464" t="s">
        <v>12</v>
      </c>
      <c r="AJ1347" s="439" t="s">
        <v>23</v>
      </c>
    </row>
    <row r="1348" spans="2:36" ht="80.25" customHeight="1" thickBot="1">
      <c r="B1348" s="455"/>
      <c r="C1348" s="458"/>
      <c r="D1348" s="459"/>
      <c r="E1348" s="459"/>
      <c r="F1348" s="459"/>
      <c r="G1348" s="459"/>
      <c r="H1348" s="459"/>
      <c r="I1348" s="461"/>
      <c r="J1348" s="463" t="s">
        <v>20</v>
      </c>
      <c r="K1348" s="463"/>
      <c r="L1348" s="470"/>
      <c r="M1348" s="438"/>
      <c r="N1348" s="467"/>
      <c r="O1348" s="5" t="s">
        <v>24</v>
      </c>
      <c r="P1348" s="69" t="s">
        <v>25</v>
      </c>
      <c r="Q1348" s="6" t="s">
        <v>24</v>
      </c>
      <c r="R1348" s="69" t="s">
        <v>25</v>
      </c>
      <c r="S1348" s="6" t="s">
        <v>24</v>
      </c>
      <c r="T1348" s="69" t="s">
        <v>25</v>
      </c>
      <c r="U1348" s="6" t="s">
        <v>24</v>
      </c>
      <c r="V1348" s="69" t="s">
        <v>25</v>
      </c>
      <c r="W1348" s="6" t="s">
        <v>24</v>
      </c>
      <c r="X1348" s="69" t="s">
        <v>25</v>
      </c>
      <c r="Y1348" s="6" t="s">
        <v>24</v>
      </c>
      <c r="Z1348" s="69" t="s">
        <v>25</v>
      </c>
      <c r="AA1348" s="6" t="s">
        <v>24</v>
      </c>
      <c r="AB1348" s="69" t="s">
        <v>26</v>
      </c>
      <c r="AC1348" s="6" t="s">
        <v>24</v>
      </c>
      <c r="AD1348" s="69" t="s">
        <v>26</v>
      </c>
      <c r="AE1348" s="6" t="s">
        <v>24</v>
      </c>
      <c r="AF1348" s="70" t="s">
        <v>26</v>
      </c>
      <c r="AG1348" s="436"/>
      <c r="AH1348" s="433"/>
      <c r="AI1348" s="465"/>
      <c r="AJ1348" s="440"/>
    </row>
    <row r="1349" spans="2:36" ht="130.5" customHeight="1" thickBot="1">
      <c r="B1349" s="7" t="s">
        <v>149</v>
      </c>
      <c r="C1349" s="441" t="s">
        <v>307</v>
      </c>
      <c r="D1349" s="442"/>
      <c r="E1349" s="442"/>
      <c r="F1349" s="442"/>
      <c r="G1349" s="442"/>
      <c r="H1349" s="443"/>
      <c r="I1349" s="74" t="s">
        <v>308</v>
      </c>
      <c r="J1349" s="99">
        <v>0.3</v>
      </c>
      <c r="K1349" s="97">
        <v>0.7</v>
      </c>
      <c r="L1349" s="97">
        <v>0.6</v>
      </c>
      <c r="M1349" s="8"/>
      <c r="N1349" s="75"/>
      <c r="O1349" s="9">
        <f>+O1352</f>
        <v>1000</v>
      </c>
      <c r="P1349" s="10">
        <v>0</v>
      </c>
      <c r="Q1349" s="10">
        <v>0</v>
      </c>
      <c r="R1349" s="10">
        <v>0</v>
      </c>
      <c r="S1349" s="10">
        <v>0</v>
      </c>
      <c r="T1349" s="10">
        <v>0</v>
      </c>
      <c r="U1349" s="10">
        <v>0</v>
      </c>
      <c r="V1349" s="10">
        <v>0</v>
      </c>
      <c r="W1349" s="10">
        <f>+W1364</f>
        <v>100000</v>
      </c>
      <c r="X1349" s="10">
        <v>0</v>
      </c>
      <c r="Y1349" s="10">
        <f>+Y1370</f>
        <v>0</v>
      </c>
      <c r="Z1349" s="10">
        <v>0</v>
      </c>
      <c r="AA1349" s="10">
        <f>+AA1370</f>
        <v>0</v>
      </c>
      <c r="AB1349" s="10">
        <v>0</v>
      </c>
      <c r="AC1349" s="10">
        <f>+AC1358</f>
        <v>5000</v>
      </c>
      <c r="AD1349" s="10">
        <v>0</v>
      </c>
      <c r="AE1349" s="10">
        <f>+AC1349+AA1349+Y1349+W1349+U1349+S1349+Q1349+O1349</f>
        <v>106000</v>
      </c>
      <c r="AF1349" s="11">
        <f>+AD1349+AB1349+Z1349+X1349+V1349+T1349+R1349+P1349</f>
        <v>0</v>
      </c>
      <c r="AG1349" s="13" t="s">
        <v>117</v>
      </c>
      <c r="AH1349" s="13"/>
      <c r="AI1349" s="13"/>
      <c r="AJ1349" s="14" t="s">
        <v>466</v>
      </c>
    </row>
    <row r="1350" spans="2:36" ht="15.75" thickBot="1">
      <c r="B1350" s="444"/>
      <c r="C1350" s="445"/>
      <c r="D1350" s="445"/>
      <c r="E1350" s="445"/>
      <c r="F1350" s="445"/>
      <c r="G1350" s="445"/>
      <c r="H1350" s="445"/>
      <c r="I1350" s="445"/>
      <c r="J1350" s="445"/>
      <c r="K1350" s="445"/>
      <c r="L1350" s="445"/>
      <c r="M1350" s="445"/>
      <c r="N1350" s="445"/>
      <c r="O1350" s="445"/>
      <c r="P1350" s="445"/>
      <c r="Q1350" s="445"/>
      <c r="R1350" s="445"/>
      <c r="S1350" s="445"/>
      <c r="T1350" s="445"/>
      <c r="U1350" s="445"/>
      <c r="V1350" s="445"/>
      <c r="W1350" s="445"/>
      <c r="X1350" s="445"/>
      <c r="Y1350" s="445"/>
      <c r="Z1350" s="445"/>
      <c r="AA1350" s="445"/>
      <c r="AB1350" s="445"/>
      <c r="AC1350" s="445"/>
      <c r="AD1350" s="445"/>
      <c r="AE1350" s="445"/>
      <c r="AF1350" s="445"/>
      <c r="AG1350" s="445"/>
      <c r="AH1350" s="445"/>
      <c r="AI1350" s="445"/>
      <c r="AJ1350" s="446"/>
    </row>
    <row r="1351" spans="2:36" ht="34.5" thickBot="1">
      <c r="B1351" s="15" t="s">
        <v>13</v>
      </c>
      <c r="C1351" s="16" t="s">
        <v>31</v>
      </c>
      <c r="D1351" s="16" t="s">
        <v>14</v>
      </c>
      <c r="E1351" s="16" t="s">
        <v>27</v>
      </c>
      <c r="F1351" s="17" t="s">
        <v>28</v>
      </c>
      <c r="G1351" s="17" t="s">
        <v>29</v>
      </c>
      <c r="H1351" s="76" t="s">
        <v>15</v>
      </c>
      <c r="I1351" s="77" t="s">
        <v>32</v>
      </c>
      <c r="J1351" s="78"/>
      <c r="K1351" s="78"/>
      <c r="L1351" s="78"/>
      <c r="M1351" s="78"/>
      <c r="N1351" s="79"/>
      <c r="O1351" s="19"/>
      <c r="P1351" s="20"/>
      <c r="Q1351" s="21"/>
      <c r="R1351" s="20"/>
      <c r="S1351" s="21"/>
      <c r="T1351" s="20"/>
      <c r="U1351" s="21"/>
      <c r="V1351" s="20"/>
      <c r="W1351" s="21"/>
      <c r="X1351" s="20"/>
      <c r="Y1351" s="21"/>
      <c r="Z1351" s="20"/>
      <c r="AA1351" s="21"/>
      <c r="AB1351" s="20"/>
      <c r="AC1351" s="21"/>
      <c r="AD1351" s="20"/>
      <c r="AE1351" s="22"/>
      <c r="AF1351" s="165"/>
      <c r="AG1351" s="142"/>
      <c r="AH1351" s="111"/>
      <c r="AI1351" s="111"/>
      <c r="AJ1351" s="112"/>
    </row>
    <row r="1352" spans="2:36" ht="27.75" customHeight="1">
      <c r="B1352" s="312" t="s">
        <v>548</v>
      </c>
      <c r="C1352" s="350">
        <v>2013250010005</v>
      </c>
      <c r="D1352" s="26"/>
      <c r="E1352" s="318" t="s">
        <v>549</v>
      </c>
      <c r="F1352" s="27"/>
      <c r="G1352" s="28"/>
      <c r="H1352" s="319" t="s">
        <v>546</v>
      </c>
      <c r="I1352" s="322" t="s">
        <v>547</v>
      </c>
      <c r="J1352" s="410">
        <v>0</v>
      </c>
      <c r="K1352" s="411">
        <v>4</v>
      </c>
      <c r="L1352" s="411">
        <v>1</v>
      </c>
      <c r="M1352" s="331"/>
      <c r="N1352" s="471"/>
      <c r="O1352" s="309">
        <v>1000</v>
      </c>
      <c r="P1352" s="426"/>
      <c r="Q1352" s="295">
        <v>0</v>
      </c>
      <c r="R1352" s="295"/>
      <c r="S1352" s="295">
        <v>0</v>
      </c>
      <c r="T1352" s="295"/>
      <c r="U1352" s="295">
        <v>0</v>
      </c>
      <c r="V1352" s="295"/>
      <c r="W1352" s="295">
        <v>0</v>
      </c>
      <c r="X1352" s="295"/>
      <c r="Y1352" s="295">
        <v>0</v>
      </c>
      <c r="Z1352" s="295"/>
      <c r="AA1352" s="295">
        <v>0</v>
      </c>
      <c r="AB1352" s="295"/>
      <c r="AC1352" s="295">
        <v>0</v>
      </c>
      <c r="AD1352" s="295"/>
      <c r="AE1352" s="298">
        <f>+O1352</f>
        <v>1000</v>
      </c>
      <c r="AF1352" s="301"/>
      <c r="AG1352" s="304"/>
      <c r="AH1352" s="306"/>
      <c r="AI1352" s="306"/>
      <c r="AJ1352" s="277" t="s">
        <v>75</v>
      </c>
    </row>
    <row r="1353" spans="2:36" ht="29.25" customHeight="1">
      <c r="B1353" s="313"/>
      <c r="C1353" s="316"/>
      <c r="D1353" s="33"/>
      <c r="E1353" s="280"/>
      <c r="F1353" s="34"/>
      <c r="G1353" s="28"/>
      <c r="H1353" s="320"/>
      <c r="I1353" s="323"/>
      <c r="J1353" s="398"/>
      <c r="K1353" s="401"/>
      <c r="L1353" s="401"/>
      <c r="M1353" s="331"/>
      <c r="N1353" s="471"/>
      <c r="O1353" s="310"/>
      <c r="P1353" s="427"/>
      <c r="Q1353" s="296"/>
      <c r="R1353" s="296"/>
      <c r="S1353" s="296"/>
      <c r="T1353" s="296"/>
      <c r="U1353" s="296"/>
      <c r="V1353" s="296"/>
      <c r="W1353" s="296"/>
      <c r="X1353" s="296"/>
      <c r="Y1353" s="296"/>
      <c r="Z1353" s="296"/>
      <c r="AA1353" s="296"/>
      <c r="AB1353" s="296"/>
      <c r="AC1353" s="296"/>
      <c r="AD1353" s="296"/>
      <c r="AE1353" s="299"/>
      <c r="AF1353" s="302"/>
      <c r="AG1353" s="304"/>
      <c r="AH1353" s="307"/>
      <c r="AI1353" s="307"/>
      <c r="AJ1353" s="278"/>
    </row>
    <row r="1354" spans="2:36" ht="24" customHeight="1">
      <c r="B1354" s="313"/>
      <c r="C1354" s="316"/>
      <c r="D1354" s="33"/>
      <c r="E1354" s="280"/>
      <c r="F1354" s="35"/>
      <c r="G1354" s="28"/>
      <c r="H1354" s="320"/>
      <c r="I1354" s="323"/>
      <c r="J1354" s="398"/>
      <c r="K1354" s="401"/>
      <c r="L1354" s="401"/>
      <c r="M1354" s="331"/>
      <c r="N1354" s="471"/>
      <c r="O1354" s="310"/>
      <c r="P1354" s="427"/>
      <c r="Q1354" s="296"/>
      <c r="R1354" s="296"/>
      <c r="S1354" s="296"/>
      <c r="T1354" s="296"/>
      <c r="U1354" s="296"/>
      <c r="V1354" s="296"/>
      <c r="W1354" s="296"/>
      <c r="X1354" s="296"/>
      <c r="Y1354" s="296"/>
      <c r="Z1354" s="296"/>
      <c r="AA1354" s="296"/>
      <c r="AB1354" s="296"/>
      <c r="AC1354" s="296"/>
      <c r="AD1354" s="296"/>
      <c r="AE1354" s="299"/>
      <c r="AF1354" s="302"/>
      <c r="AG1354" s="304"/>
      <c r="AH1354" s="307"/>
      <c r="AI1354" s="307"/>
      <c r="AJ1354" s="278"/>
    </row>
    <row r="1355" spans="2:36" ht="27.75" customHeight="1" thickBot="1">
      <c r="B1355" s="314"/>
      <c r="C1355" s="317"/>
      <c r="D1355" s="36"/>
      <c r="E1355" s="281"/>
      <c r="F1355" s="37"/>
      <c r="G1355" s="38"/>
      <c r="H1355" s="321"/>
      <c r="I1355" s="324"/>
      <c r="J1355" s="399"/>
      <c r="K1355" s="402"/>
      <c r="L1355" s="402"/>
      <c r="M1355" s="332"/>
      <c r="N1355" s="472"/>
      <c r="O1355" s="311"/>
      <c r="P1355" s="428"/>
      <c r="Q1355" s="297"/>
      <c r="R1355" s="297"/>
      <c r="S1355" s="297"/>
      <c r="T1355" s="297"/>
      <c r="U1355" s="297"/>
      <c r="V1355" s="297"/>
      <c r="W1355" s="297"/>
      <c r="X1355" s="297"/>
      <c r="Y1355" s="297"/>
      <c r="Z1355" s="297"/>
      <c r="AA1355" s="297"/>
      <c r="AB1355" s="297"/>
      <c r="AC1355" s="297"/>
      <c r="AD1355" s="297"/>
      <c r="AE1355" s="300"/>
      <c r="AF1355" s="303"/>
      <c r="AG1355" s="305"/>
      <c r="AH1355" s="308"/>
      <c r="AI1355" s="308"/>
      <c r="AJ1355" s="279"/>
    </row>
    <row r="1356" spans="2:36" ht="15.75" thickBot="1">
      <c r="B1356" s="414"/>
      <c r="C1356" s="415"/>
      <c r="D1356" s="415"/>
      <c r="E1356" s="415"/>
      <c r="F1356" s="415"/>
      <c r="G1356" s="415"/>
      <c r="H1356" s="415"/>
      <c r="I1356" s="415"/>
      <c r="J1356" s="415"/>
      <c r="K1356" s="415"/>
      <c r="L1356" s="415"/>
      <c r="M1356" s="415"/>
      <c r="N1356" s="415"/>
      <c r="O1356" s="415"/>
      <c r="P1356" s="415"/>
      <c r="Q1356" s="415"/>
      <c r="R1356" s="415"/>
      <c r="S1356" s="415"/>
      <c r="T1356" s="415"/>
      <c r="U1356" s="415"/>
      <c r="V1356" s="415"/>
      <c r="W1356" s="415"/>
      <c r="X1356" s="415"/>
      <c r="Y1356" s="415"/>
      <c r="Z1356" s="415"/>
      <c r="AA1356" s="415"/>
      <c r="AB1356" s="415"/>
      <c r="AC1356" s="415"/>
      <c r="AD1356" s="415"/>
      <c r="AE1356" s="415"/>
      <c r="AF1356" s="415"/>
      <c r="AG1356" s="415"/>
      <c r="AH1356" s="415"/>
      <c r="AI1356" s="415"/>
      <c r="AJ1356" s="416"/>
    </row>
    <row r="1357" spans="2:36" ht="34.5" thickBot="1">
      <c r="B1357" s="15" t="s">
        <v>13</v>
      </c>
      <c r="C1357" s="16" t="s">
        <v>31</v>
      </c>
      <c r="D1357" s="16" t="s">
        <v>14</v>
      </c>
      <c r="E1357" s="16" t="s">
        <v>30</v>
      </c>
      <c r="F1357" s="17" t="s">
        <v>28</v>
      </c>
      <c r="G1357" s="17" t="s">
        <v>29</v>
      </c>
      <c r="H1357" s="76" t="s">
        <v>16</v>
      </c>
      <c r="I1357" s="77" t="s">
        <v>32</v>
      </c>
      <c r="J1357" s="18"/>
      <c r="K1357" s="42"/>
      <c r="L1357" s="42"/>
      <c r="M1357" s="43"/>
      <c r="N1357" s="44"/>
      <c r="O1357" s="127"/>
      <c r="P1357" s="128"/>
      <c r="Q1357" s="129"/>
      <c r="R1357" s="128"/>
      <c r="S1357" s="129"/>
      <c r="T1357" s="128"/>
      <c r="U1357" s="129"/>
      <c r="V1357" s="128"/>
      <c r="W1357" s="129"/>
      <c r="X1357" s="128"/>
      <c r="Y1357" s="129"/>
      <c r="Z1357" s="128"/>
      <c r="AA1357" s="129"/>
      <c r="AB1357" s="128"/>
      <c r="AC1357" s="129"/>
      <c r="AD1357" s="128"/>
      <c r="AE1357" s="129"/>
      <c r="AF1357" s="131"/>
      <c r="AG1357" s="142"/>
      <c r="AH1357" s="111"/>
      <c r="AI1357" s="111"/>
      <c r="AJ1357" s="112"/>
    </row>
    <row r="1358" spans="2:36" ht="26.25" customHeight="1">
      <c r="B1358" s="318" t="s">
        <v>552</v>
      </c>
      <c r="C1358" s="315">
        <v>2013250010006</v>
      </c>
      <c r="D1358" s="45"/>
      <c r="E1358" s="318" t="s">
        <v>390</v>
      </c>
      <c r="F1358" s="46"/>
      <c r="G1358" s="86"/>
      <c r="H1358" s="291" t="s">
        <v>550</v>
      </c>
      <c r="I1358" s="291" t="s">
        <v>551</v>
      </c>
      <c r="J1358" s="410">
        <v>0</v>
      </c>
      <c r="K1358" s="411">
        <v>100</v>
      </c>
      <c r="L1358" s="411">
        <v>40</v>
      </c>
      <c r="M1358" s="293"/>
      <c r="N1358" s="391"/>
      <c r="O1358" s="393">
        <v>0</v>
      </c>
      <c r="P1358" s="309"/>
      <c r="Q1358" s="310">
        <v>0</v>
      </c>
      <c r="R1358" s="309"/>
      <c r="S1358" s="309">
        <v>0</v>
      </c>
      <c r="T1358" s="309"/>
      <c r="U1358" s="309">
        <v>0</v>
      </c>
      <c r="V1358" s="309"/>
      <c r="W1358" s="309">
        <v>0</v>
      </c>
      <c r="X1358" s="309"/>
      <c r="Y1358" s="310">
        <v>0</v>
      </c>
      <c r="Z1358" s="309"/>
      <c r="AA1358" s="309">
        <v>0</v>
      </c>
      <c r="AB1358" s="309"/>
      <c r="AC1358" s="310">
        <v>5000</v>
      </c>
      <c r="AD1358" s="309"/>
      <c r="AE1358" s="384">
        <f>+AC1358</f>
        <v>5000</v>
      </c>
      <c r="AF1358" s="384"/>
      <c r="AG1358" s="385"/>
      <c r="AH1358" s="306"/>
      <c r="AI1358" s="387"/>
      <c r="AJ1358" s="277" t="s">
        <v>75</v>
      </c>
    </row>
    <row r="1359" spans="2:36" ht="30" customHeight="1">
      <c r="B1359" s="280"/>
      <c r="C1359" s="316"/>
      <c r="D1359" s="45"/>
      <c r="E1359" s="280"/>
      <c r="F1359" s="46"/>
      <c r="G1359" s="86"/>
      <c r="H1359" s="289"/>
      <c r="I1359" s="289"/>
      <c r="J1359" s="398"/>
      <c r="K1359" s="401"/>
      <c r="L1359" s="401"/>
      <c r="M1359" s="293"/>
      <c r="N1359" s="391"/>
      <c r="O1359" s="393"/>
      <c r="P1359" s="310"/>
      <c r="Q1359" s="310"/>
      <c r="R1359" s="310"/>
      <c r="S1359" s="310"/>
      <c r="T1359" s="310"/>
      <c r="U1359" s="310"/>
      <c r="V1359" s="310"/>
      <c r="W1359" s="310"/>
      <c r="X1359" s="310"/>
      <c r="Y1359" s="310"/>
      <c r="Z1359" s="310"/>
      <c r="AA1359" s="310"/>
      <c r="AB1359" s="310"/>
      <c r="AC1359" s="310"/>
      <c r="AD1359" s="310"/>
      <c r="AE1359" s="299"/>
      <c r="AF1359" s="299"/>
      <c r="AG1359" s="385"/>
      <c r="AH1359" s="307"/>
      <c r="AI1359" s="388"/>
      <c r="AJ1359" s="278"/>
    </row>
    <row r="1360" spans="2:36" ht="30" customHeight="1">
      <c r="B1360" s="280"/>
      <c r="C1360" s="316"/>
      <c r="D1360" s="45"/>
      <c r="E1360" s="280"/>
      <c r="F1360" s="47"/>
      <c r="G1360" s="86"/>
      <c r="H1360" s="289"/>
      <c r="I1360" s="289"/>
      <c r="J1360" s="398"/>
      <c r="K1360" s="401"/>
      <c r="L1360" s="401"/>
      <c r="M1360" s="293"/>
      <c r="N1360" s="391"/>
      <c r="O1360" s="393"/>
      <c r="P1360" s="310"/>
      <c r="Q1360" s="310"/>
      <c r="R1360" s="310"/>
      <c r="S1360" s="310"/>
      <c r="T1360" s="310"/>
      <c r="U1360" s="310"/>
      <c r="V1360" s="310"/>
      <c r="W1360" s="310"/>
      <c r="X1360" s="310"/>
      <c r="Y1360" s="310"/>
      <c r="Z1360" s="310"/>
      <c r="AA1360" s="310"/>
      <c r="AB1360" s="310"/>
      <c r="AC1360" s="310"/>
      <c r="AD1360" s="310"/>
      <c r="AE1360" s="299"/>
      <c r="AF1360" s="299"/>
      <c r="AG1360" s="385"/>
      <c r="AH1360" s="307"/>
      <c r="AI1360" s="388"/>
      <c r="AJ1360" s="278"/>
    </row>
    <row r="1361" spans="2:36" ht="24" customHeight="1" thickBot="1">
      <c r="B1361" s="281"/>
      <c r="C1361" s="317"/>
      <c r="D1361" s="48"/>
      <c r="E1361" s="281"/>
      <c r="F1361" s="49"/>
      <c r="G1361" s="87"/>
      <c r="H1361" s="290"/>
      <c r="I1361" s="290"/>
      <c r="J1361" s="399"/>
      <c r="K1361" s="402"/>
      <c r="L1361" s="402"/>
      <c r="M1361" s="294"/>
      <c r="N1361" s="392"/>
      <c r="O1361" s="394"/>
      <c r="P1361" s="311"/>
      <c r="Q1361" s="311"/>
      <c r="R1361" s="311"/>
      <c r="S1361" s="311"/>
      <c r="T1361" s="311"/>
      <c r="U1361" s="311"/>
      <c r="V1361" s="311"/>
      <c r="W1361" s="311"/>
      <c r="X1361" s="311"/>
      <c r="Y1361" s="311"/>
      <c r="Z1361" s="311"/>
      <c r="AA1361" s="311"/>
      <c r="AB1361" s="311"/>
      <c r="AC1361" s="311"/>
      <c r="AD1361" s="311"/>
      <c r="AE1361" s="300"/>
      <c r="AF1361" s="300"/>
      <c r="AG1361" s="386"/>
      <c r="AH1361" s="308"/>
      <c r="AI1361" s="389"/>
      <c r="AJ1361" s="279"/>
    </row>
    <row r="1362" spans="2:36" ht="15.75" thickBot="1">
      <c r="B1362" s="414"/>
      <c r="C1362" s="415"/>
      <c r="D1362" s="415"/>
      <c r="E1362" s="415"/>
      <c r="F1362" s="415"/>
      <c r="G1362" s="415"/>
      <c r="H1362" s="415"/>
      <c r="I1362" s="415"/>
      <c r="J1362" s="415"/>
      <c r="K1362" s="415"/>
      <c r="L1362" s="415"/>
      <c r="M1362" s="415"/>
      <c r="N1362" s="415"/>
      <c r="O1362" s="415"/>
      <c r="P1362" s="415"/>
      <c r="Q1362" s="415"/>
      <c r="R1362" s="415"/>
      <c r="S1362" s="415"/>
      <c r="T1362" s="415"/>
      <c r="U1362" s="415"/>
      <c r="V1362" s="415"/>
      <c r="W1362" s="415"/>
      <c r="X1362" s="415"/>
      <c r="Y1362" s="415"/>
      <c r="Z1362" s="415"/>
      <c r="AA1362" s="415"/>
      <c r="AB1362" s="415"/>
      <c r="AC1362" s="415"/>
      <c r="AD1362" s="415"/>
      <c r="AE1362" s="415"/>
      <c r="AF1362" s="415"/>
      <c r="AG1362" s="415"/>
      <c r="AH1362" s="415"/>
      <c r="AI1362" s="415"/>
      <c r="AJ1362" s="416"/>
    </row>
    <row r="1363" spans="2:36" ht="34.5" thickBot="1">
      <c r="B1363" s="15" t="s">
        <v>13</v>
      </c>
      <c r="C1363" s="16" t="s">
        <v>31</v>
      </c>
      <c r="D1363" s="16" t="s">
        <v>14</v>
      </c>
      <c r="E1363" s="16" t="s">
        <v>30</v>
      </c>
      <c r="F1363" s="17" t="s">
        <v>28</v>
      </c>
      <c r="G1363" s="17" t="s">
        <v>29</v>
      </c>
      <c r="H1363" s="76" t="s">
        <v>16</v>
      </c>
      <c r="I1363" s="77" t="s">
        <v>32</v>
      </c>
      <c r="J1363" s="18"/>
      <c r="K1363" s="42"/>
      <c r="L1363" s="42"/>
      <c r="M1363" s="43"/>
      <c r="N1363" s="44"/>
      <c r="O1363" s="127"/>
      <c r="P1363" s="128"/>
      <c r="Q1363" s="129"/>
      <c r="R1363" s="128"/>
      <c r="S1363" s="129"/>
      <c r="T1363" s="128"/>
      <c r="U1363" s="129"/>
      <c r="V1363" s="128"/>
      <c r="W1363" s="129"/>
      <c r="X1363" s="128"/>
      <c r="Y1363" s="129"/>
      <c r="Z1363" s="128"/>
      <c r="AA1363" s="129"/>
      <c r="AB1363" s="128"/>
      <c r="AC1363" s="129"/>
      <c r="AD1363" s="128"/>
      <c r="AE1363" s="129"/>
      <c r="AF1363" s="131"/>
      <c r="AG1363" s="142"/>
      <c r="AH1363" s="111"/>
      <c r="AI1363" s="111"/>
      <c r="AJ1363" s="112"/>
    </row>
    <row r="1364" spans="2:36" ht="45" customHeight="1">
      <c r="B1364" s="318" t="s">
        <v>555</v>
      </c>
      <c r="C1364" s="315">
        <v>2013250010007</v>
      </c>
      <c r="D1364" s="45"/>
      <c r="E1364" s="318" t="s">
        <v>556</v>
      </c>
      <c r="F1364" s="46"/>
      <c r="G1364" s="86"/>
      <c r="H1364" s="291" t="s">
        <v>553</v>
      </c>
      <c r="I1364" s="291" t="s">
        <v>554</v>
      </c>
      <c r="J1364" s="410">
        <v>0</v>
      </c>
      <c r="K1364" s="411">
        <v>2</v>
      </c>
      <c r="L1364" s="411">
        <v>1</v>
      </c>
      <c r="M1364" s="293"/>
      <c r="N1364" s="391"/>
      <c r="O1364" s="393">
        <v>10000</v>
      </c>
      <c r="P1364" s="310"/>
      <c r="Q1364" s="310">
        <v>0</v>
      </c>
      <c r="R1364" s="310"/>
      <c r="S1364" s="310">
        <v>0</v>
      </c>
      <c r="T1364" s="310"/>
      <c r="U1364" s="310">
        <v>0</v>
      </c>
      <c r="V1364" s="310"/>
      <c r="W1364" s="310">
        <v>100000</v>
      </c>
      <c r="X1364" s="310"/>
      <c r="Y1364" s="310">
        <v>0</v>
      </c>
      <c r="Z1364" s="310"/>
      <c r="AA1364" s="310">
        <v>0</v>
      </c>
      <c r="AB1364" s="310"/>
      <c r="AC1364" s="310">
        <v>0</v>
      </c>
      <c r="AD1364" s="310"/>
      <c r="AE1364" s="384">
        <f>+W1364+O1364</f>
        <v>110000</v>
      </c>
      <c r="AF1364" s="384"/>
      <c r="AG1364" s="385"/>
      <c r="AH1364" s="306"/>
      <c r="AI1364" s="387"/>
      <c r="AJ1364" s="277" t="s">
        <v>79</v>
      </c>
    </row>
    <row r="1365" spans="2:36" ht="27.75" customHeight="1">
      <c r="B1365" s="280"/>
      <c r="C1365" s="316"/>
      <c r="D1365" s="45"/>
      <c r="E1365" s="280"/>
      <c r="F1365" s="46"/>
      <c r="G1365" s="86"/>
      <c r="H1365" s="289"/>
      <c r="I1365" s="289"/>
      <c r="J1365" s="398"/>
      <c r="K1365" s="401"/>
      <c r="L1365" s="401"/>
      <c r="M1365" s="293"/>
      <c r="N1365" s="391"/>
      <c r="O1365" s="393"/>
      <c r="P1365" s="310"/>
      <c r="Q1365" s="310"/>
      <c r="R1365" s="310"/>
      <c r="S1365" s="310"/>
      <c r="T1365" s="310"/>
      <c r="U1365" s="310"/>
      <c r="V1365" s="310"/>
      <c r="W1365" s="310"/>
      <c r="X1365" s="310"/>
      <c r="Y1365" s="310"/>
      <c r="Z1365" s="310"/>
      <c r="AA1365" s="310"/>
      <c r="AB1365" s="310"/>
      <c r="AC1365" s="310"/>
      <c r="AD1365" s="310"/>
      <c r="AE1365" s="299"/>
      <c r="AF1365" s="299"/>
      <c r="AG1365" s="385"/>
      <c r="AH1365" s="307"/>
      <c r="AI1365" s="388"/>
      <c r="AJ1365" s="278"/>
    </row>
    <row r="1366" spans="2:36" ht="15">
      <c r="B1366" s="280"/>
      <c r="C1366" s="316"/>
      <c r="D1366" s="45"/>
      <c r="E1366" s="280"/>
      <c r="F1366" s="47"/>
      <c r="G1366" s="86"/>
      <c r="H1366" s="289"/>
      <c r="I1366" s="289"/>
      <c r="J1366" s="398"/>
      <c r="K1366" s="401"/>
      <c r="L1366" s="401"/>
      <c r="M1366" s="293"/>
      <c r="N1366" s="391"/>
      <c r="O1366" s="393"/>
      <c r="P1366" s="310"/>
      <c r="Q1366" s="310"/>
      <c r="R1366" s="310"/>
      <c r="S1366" s="310"/>
      <c r="T1366" s="310"/>
      <c r="U1366" s="310"/>
      <c r="V1366" s="310"/>
      <c r="W1366" s="310"/>
      <c r="X1366" s="310"/>
      <c r="Y1366" s="310"/>
      <c r="Z1366" s="310"/>
      <c r="AA1366" s="310"/>
      <c r="AB1366" s="310"/>
      <c r="AC1366" s="310"/>
      <c r="AD1366" s="310"/>
      <c r="AE1366" s="299"/>
      <c r="AF1366" s="299"/>
      <c r="AG1366" s="385"/>
      <c r="AH1366" s="307"/>
      <c r="AI1366" s="388"/>
      <c r="AJ1366" s="278"/>
    </row>
    <row r="1367" spans="2:36" ht="15.75" thickBot="1">
      <c r="B1367" s="281"/>
      <c r="C1367" s="317"/>
      <c r="D1367" s="48"/>
      <c r="E1367" s="281"/>
      <c r="F1367" s="49"/>
      <c r="G1367" s="87"/>
      <c r="H1367" s="290"/>
      <c r="I1367" s="290"/>
      <c r="J1367" s="399"/>
      <c r="K1367" s="402"/>
      <c r="L1367" s="402"/>
      <c r="M1367" s="294"/>
      <c r="N1367" s="392"/>
      <c r="O1367" s="394"/>
      <c r="P1367" s="311"/>
      <c r="Q1367" s="311"/>
      <c r="R1367" s="311"/>
      <c r="S1367" s="311"/>
      <c r="T1367" s="311"/>
      <c r="U1367" s="311"/>
      <c r="V1367" s="311"/>
      <c r="W1367" s="311"/>
      <c r="X1367" s="311"/>
      <c r="Y1367" s="311"/>
      <c r="Z1367" s="311"/>
      <c r="AA1367" s="311"/>
      <c r="AB1367" s="311"/>
      <c r="AC1367" s="311"/>
      <c r="AD1367" s="311"/>
      <c r="AE1367" s="300"/>
      <c r="AF1367" s="300"/>
      <c r="AG1367" s="386"/>
      <c r="AH1367" s="308"/>
      <c r="AI1367" s="389"/>
      <c r="AJ1367" s="279"/>
    </row>
    <row r="1368" ht="15.75" thickBot="1"/>
    <row r="1369" spans="2:36" ht="34.5" thickBot="1">
      <c r="B1369" s="15" t="s">
        <v>13</v>
      </c>
      <c r="C1369" s="16" t="s">
        <v>31</v>
      </c>
      <c r="D1369" s="16" t="s">
        <v>14</v>
      </c>
      <c r="E1369" s="16" t="s">
        <v>30</v>
      </c>
      <c r="F1369" s="17" t="s">
        <v>28</v>
      </c>
      <c r="G1369" s="17" t="s">
        <v>29</v>
      </c>
      <c r="H1369" s="76" t="s">
        <v>16</v>
      </c>
      <c r="I1369" s="77" t="s">
        <v>32</v>
      </c>
      <c r="J1369" s="18"/>
      <c r="K1369" s="42"/>
      <c r="L1369" s="42"/>
      <c r="M1369" s="43"/>
      <c r="N1369" s="44"/>
      <c r="O1369" s="127"/>
      <c r="P1369" s="128"/>
      <c r="Q1369" s="129"/>
      <c r="R1369" s="128"/>
      <c r="S1369" s="129"/>
      <c r="T1369" s="128"/>
      <c r="U1369" s="129"/>
      <c r="V1369" s="128"/>
      <c r="W1369" s="129"/>
      <c r="X1369" s="128"/>
      <c r="Y1369" s="129"/>
      <c r="Z1369" s="128"/>
      <c r="AA1369" s="129"/>
      <c r="AB1369" s="128"/>
      <c r="AC1369" s="129"/>
      <c r="AD1369" s="128"/>
      <c r="AE1369" s="129"/>
      <c r="AF1369" s="131"/>
      <c r="AG1369" s="142"/>
      <c r="AH1369" s="111"/>
      <c r="AI1369" s="111"/>
      <c r="AJ1369" s="112"/>
    </row>
    <row r="1370" spans="2:36" ht="34.5" customHeight="1">
      <c r="B1370" s="318"/>
      <c r="C1370" s="450"/>
      <c r="D1370" s="337"/>
      <c r="E1370" s="318"/>
      <c r="F1370" s="338"/>
      <c r="G1370" s="336"/>
      <c r="H1370" s="291"/>
      <c r="I1370" s="291"/>
      <c r="J1370" s="410"/>
      <c r="K1370" s="411"/>
      <c r="L1370" s="411"/>
      <c r="M1370" s="293"/>
      <c r="N1370" s="391"/>
      <c r="O1370" s="393"/>
      <c r="P1370" s="310"/>
      <c r="Q1370" s="310"/>
      <c r="R1370" s="310"/>
      <c r="S1370" s="310"/>
      <c r="T1370" s="310"/>
      <c r="U1370" s="310"/>
      <c r="V1370" s="310"/>
      <c r="W1370" s="310"/>
      <c r="X1370" s="310"/>
      <c r="Y1370" s="310"/>
      <c r="Z1370" s="310"/>
      <c r="AA1370" s="310"/>
      <c r="AB1370" s="310"/>
      <c r="AC1370" s="310"/>
      <c r="AD1370" s="310"/>
      <c r="AE1370" s="384"/>
      <c r="AF1370" s="384"/>
      <c r="AG1370" s="385"/>
      <c r="AH1370" s="306"/>
      <c r="AI1370" s="387"/>
      <c r="AJ1370" s="277"/>
    </row>
    <row r="1371" spans="2:36" ht="32.25" customHeight="1">
      <c r="B1371" s="280"/>
      <c r="C1371" s="282"/>
      <c r="D1371" s="280"/>
      <c r="E1371" s="280"/>
      <c r="F1371" s="284"/>
      <c r="G1371" s="286"/>
      <c r="H1371" s="289"/>
      <c r="I1371" s="289"/>
      <c r="J1371" s="398"/>
      <c r="K1371" s="401"/>
      <c r="L1371" s="401"/>
      <c r="M1371" s="293"/>
      <c r="N1371" s="391"/>
      <c r="O1371" s="393"/>
      <c r="P1371" s="310"/>
      <c r="Q1371" s="310"/>
      <c r="R1371" s="310"/>
      <c r="S1371" s="310"/>
      <c r="T1371" s="310"/>
      <c r="U1371" s="310"/>
      <c r="V1371" s="310"/>
      <c r="W1371" s="310"/>
      <c r="X1371" s="310"/>
      <c r="Y1371" s="310"/>
      <c r="Z1371" s="310"/>
      <c r="AA1371" s="310"/>
      <c r="AB1371" s="310"/>
      <c r="AC1371" s="310"/>
      <c r="AD1371" s="310"/>
      <c r="AE1371" s="299"/>
      <c r="AF1371" s="299"/>
      <c r="AG1371" s="385"/>
      <c r="AH1371" s="307"/>
      <c r="AI1371" s="388"/>
      <c r="AJ1371" s="278"/>
    </row>
    <row r="1372" spans="2:36" ht="27" customHeight="1">
      <c r="B1372" s="280"/>
      <c r="C1372" s="282"/>
      <c r="D1372" s="280"/>
      <c r="E1372" s="280"/>
      <c r="F1372" s="284"/>
      <c r="G1372" s="286"/>
      <c r="H1372" s="289"/>
      <c r="I1372" s="289"/>
      <c r="J1372" s="398"/>
      <c r="K1372" s="401"/>
      <c r="L1372" s="401"/>
      <c r="M1372" s="293"/>
      <c r="N1372" s="391"/>
      <c r="O1372" s="393"/>
      <c r="P1372" s="310"/>
      <c r="Q1372" s="310"/>
      <c r="R1372" s="310"/>
      <c r="S1372" s="310"/>
      <c r="T1372" s="310"/>
      <c r="U1372" s="310"/>
      <c r="V1372" s="310"/>
      <c r="W1372" s="310"/>
      <c r="X1372" s="310"/>
      <c r="Y1372" s="310"/>
      <c r="Z1372" s="310"/>
      <c r="AA1372" s="310"/>
      <c r="AB1372" s="310"/>
      <c r="AC1372" s="310"/>
      <c r="AD1372" s="310"/>
      <c r="AE1372" s="299"/>
      <c r="AF1372" s="299"/>
      <c r="AG1372" s="385"/>
      <c r="AH1372" s="307"/>
      <c r="AI1372" s="388"/>
      <c r="AJ1372" s="278"/>
    </row>
    <row r="1373" spans="2:36" ht="24" customHeight="1" thickBot="1">
      <c r="B1373" s="281"/>
      <c r="C1373" s="283"/>
      <c r="D1373" s="281"/>
      <c r="E1373" s="281"/>
      <c r="F1373" s="285"/>
      <c r="G1373" s="287"/>
      <c r="H1373" s="290"/>
      <c r="I1373" s="290"/>
      <c r="J1373" s="399"/>
      <c r="K1373" s="402"/>
      <c r="L1373" s="402"/>
      <c r="M1373" s="294"/>
      <c r="N1373" s="392"/>
      <c r="O1373" s="394"/>
      <c r="P1373" s="311"/>
      <c r="Q1373" s="311"/>
      <c r="R1373" s="311"/>
      <c r="S1373" s="311"/>
      <c r="T1373" s="311"/>
      <c r="U1373" s="311"/>
      <c r="V1373" s="311"/>
      <c r="W1373" s="311"/>
      <c r="X1373" s="311"/>
      <c r="Y1373" s="311"/>
      <c r="Z1373" s="311"/>
      <c r="AA1373" s="311"/>
      <c r="AB1373" s="311"/>
      <c r="AC1373" s="311"/>
      <c r="AD1373" s="311"/>
      <c r="AE1373" s="300"/>
      <c r="AF1373" s="300"/>
      <c r="AG1373" s="386"/>
      <c r="AH1373" s="308"/>
      <c r="AI1373" s="389"/>
      <c r="AJ1373" s="279"/>
    </row>
    <row r="1374" ht="15"/>
    <row r="1375" spans="2:33" s="141" customFormat="1" ht="15">
      <c r="B1375" s="63"/>
      <c r="C1375" s="63"/>
      <c r="H1375" s="64"/>
      <c r="I1375" s="64"/>
      <c r="J1375" s="64"/>
      <c r="AG1375" s="65"/>
    </row>
    <row r="1376" ht="15"/>
    <row r="1377" ht="15.75" thickBot="1"/>
    <row r="1378" spans="2:36" ht="15">
      <c r="B1378" s="352" t="s">
        <v>37</v>
      </c>
      <c r="C1378" s="353"/>
      <c r="D1378" s="353"/>
      <c r="E1378" s="353"/>
      <c r="F1378" s="353"/>
      <c r="G1378" s="353"/>
      <c r="H1378" s="353"/>
      <c r="I1378" s="353"/>
      <c r="J1378" s="353"/>
      <c r="K1378" s="353"/>
      <c r="L1378" s="353"/>
      <c r="M1378" s="353"/>
      <c r="N1378" s="353"/>
      <c r="O1378" s="353"/>
      <c r="P1378" s="353"/>
      <c r="Q1378" s="353"/>
      <c r="R1378" s="353"/>
      <c r="S1378" s="353"/>
      <c r="T1378" s="353"/>
      <c r="U1378" s="353"/>
      <c r="V1378" s="353"/>
      <c r="W1378" s="353"/>
      <c r="X1378" s="353"/>
      <c r="Y1378" s="353"/>
      <c r="Z1378" s="353"/>
      <c r="AA1378" s="353"/>
      <c r="AB1378" s="353"/>
      <c r="AC1378" s="353"/>
      <c r="AD1378" s="353"/>
      <c r="AE1378" s="353"/>
      <c r="AF1378" s="353"/>
      <c r="AG1378" s="353"/>
      <c r="AH1378" s="353"/>
      <c r="AI1378" s="353"/>
      <c r="AJ1378" s="354"/>
    </row>
    <row r="1379" spans="2:36" ht="15.75" thickBot="1">
      <c r="B1379" s="355" t="s">
        <v>636</v>
      </c>
      <c r="C1379" s="356"/>
      <c r="D1379" s="356"/>
      <c r="E1379" s="356"/>
      <c r="F1379" s="356"/>
      <c r="G1379" s="356"/>
      <c r="H1379" s="356"/>
      <c r="I1379" s="356"/>
      <c r="J1379" s="356"/>
      <c r="K1379" s="356"/>
      <c r="L1379" s="356"/>
      <c r="M1379" s="356"/>
      <c r="N1379" s="356"/>
      <c r="O1379" s="356"/>
      <c r="P1379" s="356"/>
      <c r="Q1379" s="356"/>
      <c r="R1379" s="356"/>
      <c r="S1379" s="356"/>
      <c r="T1379" s="356"/>
      <c r="U1379" s="356"/>
      <c r="V1379" s="356"/>
      <c r="W1379" s="356"/>
      <c r="X1379" s="356"/>
      <c r="Y1379" s="356"/>
      <c r="Z1379" s="356"/>
      <c r="AA1379" s="356"/>
      <c r="AB1379" s="356"/>
      <c r="AC1379" s="356"/>
      <c r="AD1379" s="356"/>
      <c r="AE1379" s="356"/>
      <c r="AF1379" s="356"/>
      <c r="AG1379" s="356"/>
      <c r="AH1379" s="356"/>
      <c r="AI1379" s="356"/>
      <c r="AJ1379" s="357"/>
    </row>
    <row r="1380" spans="2:36" ht="15">
      <c r="B1380" s="527" t="s">
        <v>270</v>
      </c>
      <c r="C1380" s="528"/>
      <c r="D1380" s="528"/>
      <c r="E1380" s="528"/>
      <c r="F1380" s="528"/>
      <c r="G1380" s="528"/>
      <c r="H1380" s="529"/>
      <c r="I1380" s="520" t="s">
        <v>310</v>
      </c>
      <c r="J1380" s="521"/>
      <c r="K1380" s="521"/>
      <c r="L1380" s="521"/>
      <c r="M1380" s="521"/>
      <c r="N1380" s="521"/>
      <c r="O1380" s="521"/>
      <c r="P1380" s="521"/>
      <c r="Q1380" s="521"/>
      <c r="R1380" s="521"/>
      <c r="S1380" s="521"/>
      <c r="T1380" s="522"/>
      <c r="U1380" s="520" t="s">
        <v>18</v>
      </c>
      <c r="V1380" s="523"/>
      <c r="W1380" s="523"/>
      <c r="X1380" s="523"/>
      <c r="Y1380" s="523"/>
      <c r="Z1380" s="523"/>
      <c r="AA1380" s="523"/>
      <c r="AB1380" s="523"/>
      <c r="AC1380" s="523"/>
      <c r="AD1380" s="523"/>
      <c r="AE1380" s="523"/>
      <c r="AF1380" s="523"/>
      <c r="AG1380" s="523"/>
      <c r="AH1380" s="523"/>
      <c r="AI1380" s="523"/>
      <c r="AJ1380" s="524"/>
    </row>
    <row r="1381" spans="2:36" ht="40.5" customHeight="1" thickBot="1">
      <c r="B1381" s="497" t="s">
        <v>309</v>
      </c>
      <c r="C1381" s="498"/>
      <c r="D1381" s="499"/>
      <c r="E1381" s="4"/>
      <c r="F1381" s="500" t="s">
        <v>311</v>
      </c>
      <c r="G1381" s="500"/>
      <c r="H1381" s="500"/>
      <c r="I1381" s="500"/>
      <c r="J1381" s="500"/>
      <c r="K1381" s="500"/>
      <c r="L1381" s="500"/>
      <c r="M1381" s="500"/>
      <c r="N1381" s="501"/>
      <c r="O1381" s="502" t="s">
        <v>0</v>
      </c>
      <c r="P1381" s="503"/>
      <c r="Q1381" s="503"/>
      <c r="R1381" s="503"/>
      <c r="S1381" s="503"/>
      <c r="T1381" s="503"/>
      <c r="U1381" s="503"/>
      <c r="V1381" s="503"/>
      <c r="W1381" s="503"/>
      <c r="X1381" s="503"/>
      <c r="Y1381" s="503"/>
      <c r="Z1381" s="503"/>
      <c r="AA1381" s="503"/>
      <c r="AB1381" s="503"/>
      <c r="AC1381" s="503"/>
      <c r="AD1381" s="503"/>
      <c r="AE1381" s="503"/>
      <c r="AF1381" s="504"/>
      <c r="AG1381" s="530" t="s">
        <v>1</v>
      </c>
      <c r="AH1381" s="531"/>
      <c r="AI1381" s="531"/>
      <c r="AJ1381" s="532"/>
    </row>
    <row r="1382" spans="2:36" ht="33" customHeight="1">
      <c r="B1382" s="454" t="s">
        <v>19</v>
      </c>
      <c r="C1382" s="456" t="s">
        <v>2</v>
      </c>
      <c r="D1382" s="457"/>
      <c r="E1382" s="457"/>
      <c r="F1382" s="457"/>
      <c r="G1382" s="457"/>
      <c r="H1382" s="457"/>
      <c r="I1382" s="460" t="s">
        <v>3</v>
      </c>
      <c r="J1382" s="462" t="s">
        <v>20</v>
      </c>
      <c r="K1382" s="462" t="s">
        <v>4</v>
      </c>
      <c r="L1382" s="469" t="s">
        <v>637</v>
      </c>
      <c r="M1382" s="437" t="s">
        <v>21</v>
      </c>
      <c r="N1382" s="466" t="s">
        <v>22</v>
      </c>
      <c r="O1382" s="468" t="s">
        <v>33</v>
      </c>
      <c r="P1382" s="380"/>
      <c r="Q1382" s="379" t="s">
        <v>34</v>
      </c>
      <c r="R1382" s="380"/>
      <c r="S1382" s="379" t="s">
        <v>35</v>
      </c>
      <c r="T1382" s="380"/>
      <c r="U1382" s="379" t="s">
        <v>7</v>
      </c>
      <c r="V1382" s="380"/>
      <c r="W1382" s="379" t="s">
        <v>6</v>
      </c>
      <c r="X1382" s="380"/>
      <c r="Y1382" s="379" t="s">
        <v>36</v>
      </c>
      <c r="Z1382" s="380"/>
      <c r="AA1382" s="379" t="s">
        <v>5</v>
      </c>
      <c r="AB1382" s="380"/>
      <c r="AC1382" s="379" t="s">
        <v>8</v>
      </c>
      <c r="AD1382" s="380"/>
      <c r="AE1382" s="379" t="s">
        <v>9</v>
      </c>
      <c r="AF1382" s="434"/>
      <c r="AG1382" s="435" t="s">
        <v>10</v>
      </c>
      <c r="AH1382" s="432" t="s">
        <v>11</v>
      </c>
      <c r="AI1382" s="464" t="s">
        <v>12</v>
      </c>
      <c r="AJ1382" s="439" t="s">
        <v>23</v>
      </c>
    </row>
    <row r="1383" spans="2:36" ht="60.75" customHeight="1" thickBot="1">
      <c r="B1383" s="455"/>
      <c r="C1383" s="458"/>
      <c r="D1383" s="459"/>
      <c r="E1383" s="459"/>
      <c r="F1383" s="459"/>
      <c r="G1383" s="459"/>
      <c r="H1383" s="459"/>
      <c r="I1383" s="461"/>
      <c r="J1383" s="463" t="s">
        <v>20</v>
      </c>
      <c r="K1383" s="463"/>
      <c r="L1383" s="470"/>
      <c r="M1383" s="438"/>
      <c r="N1383" s="467"/>
      <c r="O1383" s="5" t="s">
        <v>24</v>
      </c>
      <c r="P1383" s="69" t="s">
        <v>25</v>
      </c>
      <c r="Q1383" s="6" t="s">
        <v>24</v>
      </c>
      <c r="R1383" s="69" t="s">
        <v>25</v>
      </c>
      <c r="S1383" s="6" t="s">
        <v>24</v>
      </c>
      <c r="T1383" s="69" t="s">
        <v>25</v>
      </c>
      <c r="U1383" s="6" t="s">
        <v>24</v>
      </c>
      <c r="V1383" s="69" t="s">
        <v>25</v>
      </c>
      <c r="W1383" s="6" t="s">
        <v>24</v>
      </c>
      <c r="X1383" s="69" t="s">
        <v>25</v>
      </c>
      <c r="Y1383" s="6" t="s">
        <v>24</v>
      </c>
      <c r="Z1383" s="69" t="s">
        <v>25</v>
      </c>
      <c r="AA1383" s="6" t="s">
        <v>24</v>
      </c>
      <c r="AB1383" s="69" t="s">
        <v>26</v>
      </c>
      <c r="AC1383" s="6" t="s">
        <v>24</v>
      </c>
      <c r="AD1383" s="69" t="s">
        <v>26</v>
      </c>
      <c r="AE1383" s="6" t="s">
        <v>24</v>
      </c>
      <c r="AF1383" s="70" t="s">
        <v>26</v>
      </c>
      <c r="AG1383" s="436"/>
      <c r="AH1383" s="433"/>
      <c r="AI1383" s="465"/>
      <c r="AJ1383" s="440"/>
    </row>
    <row r="1384" spans="2:36" ht="121.5" customHeight="1" thickBot="1">
      <c r="B1384" s="7" t="s">
        <v>579</v>
      </c>
      <c r="C1384" s="441" t="s">
        <v>312</v>
      </c>
      <c r="D1384" s="442"/>
      <c r="E1384" s="442"/>
      <c r="F1384" s="442"/>
      <c r="G1384" s="442"/>
      <c r="H1384" s="443"/>
      <c r="I1384" s="74" t="s">
        <v>314</v>
      </c>
      <c r="J1384" s="99">
        <v>0.3</v>
      </c>
      <c r="K1384" s="97">
        <v>0.8</v>
      </c>
      <c r="L1384" s="97">
        <v>0.7</v>
      </c>
      <c r="M1384" s="83"/>
      <c r="N1384" s="83"/>
      <c r="O1384" s="9">
        <f>+O1408</f>
        <v>10000</v>
      </c>
      <c r="P1384" s="10">
        <v>0</v>
      </c>
      <c r="Q1384" s="10">
        <f>+Q1398+Q1414+Q1386+Q1392</f>
        <v>75000</v>
      </c>
      <c r="R1384" s="10">
        <v>0</v>
      </c>
      <c r="S1384" s="10">
        <v>0</v>
      </c>
      <c r="T1384" s="10">
        <v>0</v>
      </c>
      <c r="U1384" s="10">
        <v>0</v>
      </c>
      <c r="V1384" s="10">
        <v>0</v>
      </c>
      <c r="W1384" s="10">
        <v>0</v>
      </c>
      <c r="X1384" s="10">
        <v>0</v>
      </c>
      <c r="Y1384" s="10">
        <f>+Y1392+Y1398</f>
        <v>1000000</v>
      </c>
      <c r="Z1384" s="10">
        <v>0</v>
      </c>
      <c r="AA1384" s="10" t="e">
        <f>+AA1398+AA1414+AA1392+AA1403++#REF!</f>
        <v>#REF!</v>
      </c>
      <c r="AB1384" s="10">
        <f>+AB1392</f>
        <v>0</v>
      </c>
      <c r="AC1384" s="10">
        <v>0</v>
      </c>
      <c r="AD1384" s="10">
        <v>0</v>
      </c>
      <c r="AE1384" s="10" t="e">
        <f>+AC1384+AA1384+Y1384+W1384+U1384+S1384+Q1384+O1384</f>
        <v>#REF!</v>
      </c>
      <c r="AF1384" s="11">
        <f>+AD1384+AB1384+Z1384+X1384+V1384+T1384+R1384+P1384</f>
        <v>0</v>
      </c>
      <c r="AG1384" s="13" t="s">
        <v>117</v>
      </c>
      <c r="AH1384" s="13"/>
      <c r="AI1384" s="13"/>
      <c r="AJ1384" s="14" t="s">
        <v>485</v>
      </c>
    </row>
    <row r="1385" spans="2:36" ht="34.5" thickBot="1">
      <c r="B1385" s="15" t="s">
        <v>13</v>
      </c>
      <c r="C1385" s="16" t="s">
        <v>31</v>
      </c>
      <c r="D1385" s="16" t="s">
        <v>14</v>
      </c>
      <c r="E1385" s="16" t="s">
        <v>27</v>
      </c>
      <c r="F1385" s="17" t="s">
        <v>28</v>
      </c>
      <c r="G1385" s="17" t="s">
        <v>29</v>
      </c>
      <c r="H1385" s="76" t="s">
        <v>15</v>
      </c>
      <c r="I1385" s="77" t="s">
        <v>32</v>
      </c>
      <c r="J1385" s="102"/>
      <c r="K1385" s="102"/>
      <c r="L1385" s="102"/>
      <c r="M1385" s="78"/>
      <c r="N1385" s="79"/>
      <c r="O1385" s="19"/>
      <c r="P1385" s="20"/>
      <c r="Q1385" s="21"/>
      <c r="R1385" s="20"/>
      <c r="S1385" s="21"/>
      <c r="T1385" s="20"/>
      <c r="U1385" s="21"/>
      <c r="V1385" s="20"/>
      <c r="W1385" s="21"/>
      <c r="X1385" s="20"/>
      <c r="Y1385" s="21"/>
      <c r="Z1385" s="20"/>
      <c r="AA1385" s="21"/>
      <c r="AB1385" s="20"/>
      <c r="AC1385" s="21"/>
      <c r="AD1385" s="20"/>
      <c r="AE1385" s="22"/>
      <c r="AF1385" s="20"/>
      <c r="AG1385" s="159"/>
      <c r="AH1385" s="111"/>
      <c r="AI1385" s="111"/>
      <c r="AJ1385" s="112"/>
    </row>
    <row r="1386" spans="2:36" s="141" customFormat="1" ht="21.75" customHeight="1">
      <c r="B1386" s="312" t="s">
        <v>632</v>
      </c>
      <c r="C1386" s="350">
        <v>2012250010121</v>
      </c>
      <c r="D1386" s="337"/>
      <c r="E1386" s="337" t="s">
        <v>560</v>
      </c>
      <c r="F1386" s="482"/>
      <c r="G1386" s="337"/>
      <c r="H1386" s="451" t="s">
        <v>558</v>
      </c>
      <c r="I1386" s="322" t="s">
        <v>559</v>
      </c>
      <c r="J1386" s="426">
        <v>0</v>
      </c>
      <c r="K1386" s="476">
        <v>10</v>
      </c>
      <c r="L1386" s="476">
        <v>4</v>
      </c>
      <c r="M1386" s="476"/>
      <c r="N1386" s="476"/>
      <c r="O1386" s="426">
        <v>0</v>
      </c>
      <c r="P1386" s="426"/>
      <c r="Q1386" s="426">
        <v>5000</v>
      </c>
      <c r="R1386" s="295"/>
      <c r="S1386" s="295">
        <v>0</v>
      </c>
      <c r="T1386" s="295"/>
      <c r="U1386" s="295">
        <v>0</v>
      </c>
      <c r="V1386" s="295"/>
      <c r="W1386" s="295">
        <v>0</v>
      </c>
      <c r="X1386" s="295"/>
      <c r="Y1386" s="298">
        <v>0</v>
      </c>
      <c r="Z1386" s="295"/>
      <c r="AA1386" s="295">
        <v>0</v>
      </c>
      <c r="AB1386" s="298"/>
      <c r="AC1386" s="295">
        <v>0</v>
      </c>
      <c r="AD1386" s="295"/>
      <c r="AE1386" s="298">
        <f>+Q1386</f>
        <v>5000</v>
      </c>
      <c r="AF1386" s="301"/>
      <c r="AG1386" s="304"/>
      <c r="AH1386" s="306"/>
      <c r="AI1386" s="306"/>
      <c r="AJ1386" s="277" t="s">
        <v>485</v>
      </c>
    </row>
    <row r="1387" spans="2:36" s="141" customFormat="1" ht="37.5" customHeight="1">
      <c r="B1387" s="313"/>
      <c r="C1387" s="316"/>
      <c r="D1387" s="280"/>
      <c r="E1387" s="280"/>
      <c r="F1387" s="334"/>
      <c r="G1387" s="280"/>
      <c r="H1387" s="452"/>
      <c r="I1387" s="323"/>
      <c r="J1387" s="427"/>
      <c r="K1387" s="477"/>
      <c r="L1387" s="477"/>
      <c r="M1387" s="477"/>
      <c r="N1387" s="477"/>
      <c r="O1387" s="427"/>
      <c r="P1387" s="427"/>
      <c r="Q1387" s="427"/>
      <c r="R1387" s="296"/>
      <c r="S1387" s="296"/>
      <c r="T1387" s="296"/>
      <c r="U1387" s="296"/>
      <c r="V1387" s="296"/>
      <c r="W1387" s="296"/>
      <c r="X1387" s="296"/>
      <c r="Y1387" s="299"/>
      <c r="Z1387" s="296"/>
      <c r="AA1387" s="296"/>
      <c r="AB1387" s="299"/>
      <c r="AC1387" s="296"/>
      <c r="AD1387" s="296"/>
      <c r="AE1387" s="299"/>
      <c r="AF1387" s="302"/>
      <c r="AG1387" s="304"/>
      <c r="AH1387" s="307"/>
      <c r="AI1387" s="307"/>
      <c r="AJ1387" s="278"/>
    </row>
    <row r="1388" spans="2:36" s="141" customFormat="1" ht="30" customHeight="1">
      <c r="B1388" s="313"/>
      <c r="C1388" s="316"/>
      <c r="D1388" s="280"/>
      <c r="E1388" s="280"/>
      <c r="F1388" s="334"/>
      <c r="G1388" s="280"/>
      <c r="H1388" s="452"/>
      <c r="I1388" s="323"/>
      <c r="J1388" s="427"/>
      <c r="K1388" s="477"/>
      <c r="L1388" s="477"/>
      <c r="M1388" s="477"/>
      <c r="N1388" s="477"/>
      <c r="O1388" s="427"/>
      <c r="P1388" s="427"/>
      <c r="Q1388" s="427"/>
      <c r="R1388" s="296"/>
      <c r="S1388" s="296"/>
      <c r="T1388" s="296"/>
      <c r="U1388" s="296"/>
      <c r="V1388" s="296"/>
      <c r="W1388" s="296"/>
      <c r="X1388" s="296"/>
      <c r="Y1388" s="299"/>
      <c r="Z1388" s="296"/>
      <c r="AA1388" s="296"/>
      <c r="AB1388" s="299"/>
      <c r="AC1388" s="296"/>
      <c r="AD1388" s="296"/>
      <c r="AE1388" s="299"/>
      <c r="AF1388" s="302"/>
      <c r="AG1388" s="304"/>
      <c r="AH1388" s="307"/>
      <c r="AI1388" s="307"/>
      <c r="AJ1388" s="278"/>
    </row>
    <row r="1389" spans="2:36" s="141" customFormat="1" ht="15.75" thickBot="1">
      <c r="B1389" s="314"/>
      <c r="C1389" s="317"/>
      <c r="D1389" s="281"/>
      <c r="E1389" s="481"/>
      <c r="F1389" s="335"/>
      <c r="G1389" s="281"/>
      <c r="H1389" s="453"/>
      <c r="I1389" s="324"/>
      <c r="J1389" s="428"/>
      <c r="K1389" s="478"/>
      <c r="L1389" s="478"/>
      <c r="M1389" s="478"/>
      <c r="N1389" s="478"/>
      <c r="O1389" s="428"/>
      <c r="P1389" s="428"/>
      <c r="Q1389" s="428"/>
      <c r="R1389" s="297"/>
      <c r="S1389" s="297"/>
      <c r="T1389" s="297"/>
      <c r="U1389" s="297"/>
      <c r="V1389" s="297"/>
      <c r="W1389" s="297"/>
      <c r="X1389" s="297"/>
      <c r="Y1389" s="300"/>
      <c r="Z1389" s="297"/>
      <c r="AA1389" s="297"/>
      <c r="AB1389" s="300"/>
      <c r="AC1389" s="297"/>
      <c r="AD1389" s="297"/>
      <c r="AE1389" s="300"/>
      <c r="AF1389" s="303"/>
      <c r="AG1389" s="305"/>
      <c r="AH1389" s="308"/>
      <c r="AI1389" s="308"/>
      <c r="AJ1389" s="279"/>
    </row>
    <row r="1390" spans="2:36" s="141" customFormat="1" ht="15.75" thickBot="1">
      <c r="B1390" s="184"/>
      <c r="C1390" s="185"/>
      <c r="D1390" s="185"/>
      <c r="E1390" s="185"/>
      <c r="F1390" s="185"/>
      <c r="G1390" s="185"/>
      <c r="H1390" s="185"/>
      <c r="I1390" s="182"/>
      <c r="J1390" s="182"/>
      <c r="K1390" s="182"/>
      <c r="L1390" s="182"/>
      <c r="M1390" s="182"/>
      <c r="N1390" s="182"/>
      <c r="O1390" s="185"/>
      <c r="P1390" s="185"/>
      <c r="Q1390" s="185"/>
      <c r="R1390" s="185"/>
      <c r="S1390" s="185"/>
      <c r="T1390" s="185"/>
      <c r="U1390" s="185"/>
      <c r="V1390" s="185"/>
      <c r="W1390" s="185"/>
      <c r="X1390" s="185"/>
      <c r="Y1390" s="185"/>
      <c r="Z1390" s="185"/>
      <c r="AA1390" s="185"/>
      <c r="AB1390" s="185"/>
      <c r="AC1390" s="185"/>
      <c r="AD1390" s="185"/>
      <c r="AE1390" s="185"/>
      <c r="AF1390" s="185"/>
      <c r="AG1390" s="182"/>
      <c r="AH1390" s="182"/>
      <c r="AI1390" s="182"/>
      <c r="AJ1390" s="183"/>
    </row>
    <row r="1391" spans="2:36" ht="34.5" thickBot="1">
      <c r="B1391" s="15" t="s">
        <v>13</v>
      </c>
      <c r="C1391" s="16" t="s">
        <v>31</v>
      </c>
      <c r="D1391" s="16" t="s">
        <v>14</v>
      </c>
      <c r="E1391" s="16" t="s">
        <v>27</v>
      </c>
      <c r="F1391" s="17" t="s">
        <v>28</v>
      </c>
      <c r="G1391" s="17" t="s">
        <v>29</v>
      </c>
      <c r="H1391" s="76" t="s">
        <v>15</v>
      </c>
      <c r="I1391" s="85" t="s">
        <v>32</v>
      </c>
      <c r="J1391" s="102"/>
      <c r="K1391" s="102"/>
      <c r="L1391" s="102"/>
      <c r="M1391" s="78"/>
      <c r="N1391" s="79"/>
      <c r="O1391" s="127"/>
      <c r="P1391" s="128"/>
      <c r="Q1391" s="129"/>
      <c r="R1391" s="128"/>
      <c r="S1391" s="129"/>
      <c r="T1391" s="128"/>
      <c r="U1391" s="129"/>
      <c r="V1391" s="128"/>
      <c r="W1391" s="129"/>
      <c r="X1391" s="128"/>
      <c r="Y1391" s="129"/>
      <c r="Z1391" s="128"/>
      <c r="AA1391" s="129"/>
      <c r="AB1391" s="128"/>
      <c r="AC1391" s="129"/>
      <c r="AD1391" s="128"/>
      <c r="AE1391" s="130"/>
      <c r="AF1391" s="128"/>
      <c r="AG1391" s="159"/>
      <c r="AH1391" s="111"/>
      <c r="AI1391" s="111"/>
      <c r="AJ1391" s="112"/>
    </row>
    <row r="1392" spans="2:36" ht="7.5" customHeight="1">
      <c r="B1392" s="447" t="s">
        <v>317</v>
      </c>
      <c r="C1392" s="864">
        <v>2012250010010</v>
      </c>
      <c r="D1392" s="479"/>
      <c r="E1392" s="484" t="s">
        <v>557</v>
      </c>
      <c r="F1392" s="483"/>
      <c r="G1392" s="573"/>
      <c r="H1392" s="451" t="s">
        <v>315</v>
      </c>
      <c r="I1392" s="322" t="s">
        <v>316</v>
      </c>
      <c r="J1392" s="611">
        <v>0</v>
      </c>
      <c r="K1392" s="616">
        <v>20000</v>
      </c>
      <c r="L1392" s="616">
        <v>4500</v>
      </c>
      <c r="M1392" s="616"/>
      <c r="N1392" s="861"/>
      <c r="O1392" s="869">
        <v>0</v>
      </c>
      <c r="P1392" s="518"/>
      <c r="Q1392" s="518">
        <v>25000</v>
      </c>
      <c r="R1392" s="517"/>
      <c r="S1392" s="517">
        <v>0</v>
      </c>
      <c r="T1392" s="517"/>
      <c r="U1392" s="517">
        <v>0</v>
      </c>
      <c r="V1392" s="517"/>
      <c r="W1392" s="517">
        <v>0</v>
      </c>
      <c r="X1392" s="517"/>
      <c r="Y1392" s="384">
        <v>500000</v>
      </c>
      <c r="Z1392" s="517"/>
      <c r="AA1392" s="384">
        <v>300000</v>
      </c>
      <c r="AB1392" s="309"/>
      <c r="AC1392" s="517">
        <v>0</v>
      </c>
      <c r="AD1392" s="517"/>
      <c r="AE1392" s="384">
        <f>+AA1392+Y1392+Q1392</f>
        <v>825000</v>
      </c>
      <c r="AF1392" s="868"/>
      <c r="AG1392" s="304"/>
      <c r="AH1392" s="306"/>
      <c r="AI1392" s="306"/>
      <c r="AJ1392" s="277" t="s">
        <v>485</v>
      </c>
    </row>
    <row r="1393" spans="2:36" ht="6.75" customHeight="1">
      <c r="B1393" s="448"/>
      <c r="C1393" s="865"/>
      <c r="D1393" s="480"/>
      <c r="E1393" s="485"/>
      <c r="F1393" s="377"/>
      <c r="G1393" s="376"/>
      <c r="H1393" s="452"/>
      <c r="I1393" s="323"/>
      <c r="J1393" s="612"/>
      <c r="K1393" s="617"/>
      <c r="L1393" s="617"/>
      <c r="M1393" s="617"/>
      <c r="N1393" s="862"/>
      <c r="O1393" s="655"/>
      <c r="P1393" s="427"/>
      <c r="Q1393" s="427"/>
      <c r="R1393" s="296"/>
      <c r="S1393" s="296"/>
      <c r="T1393" s="296"/>
      <c r="U1393" s="296"/>
      <c r="V1393" s="296"/>
      <c r="W1393" s="296"/>
      <c r="X1393" s="296"/>
      <c r="Y1393" s="299"/>
      <c r="Z1393" s="296"/>
      <c r="AA1393" s="299"/>
      <c r="AB1393" s="310"/>
      <c r="AC1393" s="296"/>
      <c r="AD1393" s="296"/>
      <c r="AE1393" s="299"/>
      <c r="AF1393" s="302"/>
      <c r="AG1393" s="304"/>
      <c r="AH1393" s="307"/>
      <c r="AI1393" s="307"/>
      <c r="AJ1393" s="278"/>
    </row>
    <row r="1394" spans="2:36" ht="9.75" customHeight="1">
      <c r="B1394" s="448"/>
      <c r="C1394" s="865"/>
      <c r="D1394" s="210"/>
      <c r="E1394" s="485"/>
      <c r="F1394" s="34"/>
      <c r="G1394" s="28"/>
      <c r="H1394" s="452"/>
      <c r="I1394" s="323"/>
      <c r="J1394" s="612"/>
      <c r="K1394" s="617"/>
      <c r="L1394" s="617"/>
      <c r="M1394" s="617"/>
      <c r="N1394" s="862"/>
      <c r="O1394" s="655"/>
      <c r="P1394" s="427"/>
      <c r="Q1394" s="427"/>
      <c r="R1394" s="296"/>
      <c r="S1394" s="296"/>
      <c r="T1394" s="296"/>
      <c r="U1394" s="296"/>
      <c r="V1394" s="296"/>
      <c r="W1394" s="296"/>
      <c r="X1394" s="296"/>
      <c r="Y1394" s="299"/>
      <c r="Z1394" s="296"/>
      <c r="AA1394" s="299"/>
      <c r="AB1394" s="310"/>
      <c r="AC1394" s="296"/>
      <c r="AD1394" s="296"/>
      <c r="AE1394" s="299"/>
      <c r="AF1394" s="302"/>
      <c r="AG1394" s="304"/>
      <c r="AH1394" s="307"/>
      <c r="AI1394" s="307"/>
      <c r="AJ1394" s="278"/>
    </row>
    <row r="1395" spans="2:36" ht="10.5" customHeight="1" thickBot="1">
      <c r="B1395" s="449"/>
      <c r="C1395" s="866"/>
      <c r="D1395" s="211"/>
      <c r="E1395" s="486"/>
      <c r="F1395" s="208"/>
      <c r="G1395" s="114"/>
      <c r="H1395" s="453"/>
      <c r="I1395" s="324"/>
      <c r="J1395" s="613"/>
      <c r="K1395" s="618"/>
      <c r="L1395" s="618"/>
      <c r="M1395" s="618"/>
      <c r="N1395" s="863"/>
      <c r="O1395" s="656"/>
      <c r="P1395" s="428"/>
      <c r="Q1395" s="428"/>
      <c r="R1395" s="297"/>
      <c r="S1395" s="297"/>
      <c r="T1395" s="297"/>
      <c r="U1395" s="297"/>
      <c r="V1395" s="297"/>
      <c r="W1395" s="297"/>
      <c r="X1395" s="297"/>
      <c r="Y1395" s="300"/>
      <c r="Z1395" s="297"/>
      <c r="AA1395" s="300"/>
      <c r="AB1395" s="384"/>
      <c r="AC1395" s="297"/>
      <c r="AD1395" s="297"/>
      <c r="AE1395" s="300"/>
      <c r="AF1395" s="303"/>
      <c r="AG1395" s="305"/>
      <c r="AH1395" s="308"/>
      <c r="AI1395" s="308"/>
      <c r="AJ1395" s="279"/>
    </row>
    <row r="1396" spans="2:36" ht="15.75" thickBot="1">
      <c r="B1396" s="414"/>
      <c r="C1396" s="415"/>
      <c r="D1396" s="415"/>
      <c r="E1396" s="415"/>
      <c r="F1396" s="415"/>
      <c r="G1396" s="415"/>
      <c r="H1396" s="415"/>
      <c r="I1396" s="415"/>
      <c r="J1396" s="415"/>
      <c r="K1396" s="415"/>
      <c r="L1396" s="415"/>
      <c r="M1396" s="415"/>
      <c r="N1396" s="415"/>
      <c r="O1396" s="415"/>
      <c r="P1396" s="415"/>
      <c r="Q1396" s="415"/>
      <c r="R1396" s="415"/>
      <c r="S1396" s="415"/>
      <c r="T1396" s="415"/>
      <c r="U1396" s="415"/>
      <c r="V1396" s="415"/>
      <c r="W1396" s="415"/>
      <c r="X1396" s="415"/>
      <c r="Y1396" s="415"/>
      <c r="Z1396" s="415"/>
      <c r="AA1396" s="415"/>
      <c r="AB1396" s="415"/>
      <c r="AC1396" s="415"/>
      <c r="AD1396" s="415"/>
      <c r="AE1396" s="415"/>
      <c r="AF1396" s="415"/>
      <c r="AG1396" s="415"/>
      <c r="AH1396" s="415"/>
      <c r="AI1396" s="415"/>
      <c r="AJ1396" s="416"/>
    </row>
    <row r="1397" spans="2:36" ht="34.5" thickBot="1">
      <c r="B1397" s="15" t="s">
        <v>13</v>
      </c>
      <c r="C1397" s="107" t="s">
        <v>31</v>
      </c>
      <c r="D1397" s="85" t="s">
        <v>14</v>
      </c>
      <c r="E1397" s="16" t="s">
        <v>30</v>
      </c>
      <c r="F1397" s="17" t="s">
        <v>28</v>
      </c>
      <c r="G1397" s="17" t="s">
        <v>29</v>
      </c>
      <c r="H1397" s="135" t="s">
        <v>16</v>
      </c>
      <c r="I1397" s="77" t="s">
        <v>32</v>
      </c>
      <c r="J1397" s="136"/>
      <c r="K1397" s="136"/>
      <c r="L1397" s="136"/>
      <c r="M1397" s="78"/>
      <c r="N1397" s="79"/>
      <c r="O1397" s="127"/>
      <c r="P1397" s="128"/>
      <c r="Q1397" s="129"/>
      <c r="R1397" s="128"/>
      <c r="S1397" s="129"/>
      <c r="T1397" s="128"/>
      <c r="U1397" s="129"/>
      <c r="V1397" s="128"/>
      <c r="W1397" s="129"/>
      <c r="X1397" s="128"/>
      <c r="Y1397" s="129"/>
      <c r="Z1397" s="128"/>
      <c r="AA1397" s="129"/>
      <c r="AB1397" s="20"/>
      <c r="AC1397" s="129"/>
      <c r="AD1397" s="128"/>
      <c r="AE1397" s="129"/>
      <c r="AF1397" s="128"/>
      <c r="AG1397" s="159"/>
      <c r="AH1397" s="111"/>
      <c r="AI1397" s="111"/>
      <c r="AJ1397" s="112"/>
    </row>
    <row r="1398" spans="2:36" ht="22.5" customHeight="1">
      <c r="B1398" s="337" t="s">
        <v>320</v>
      </c>
      <c r="C1398" s="235">
        <v>2012250010020</v>
      </c>
      <c r="D1398" s="228"/>
      <c r="E1398" s="237" t="s">
        <v>488</v>
      </c>
      <c r="F1398" s="234"/>
      <c r="G1398" s="115"/>
      <c r="H1398" s="473" t="s">
        <v>318</v>
      </c>
      <c r="I1398" s="288" t="s">
        <v>319</v>
      </c>
      <c r="J1398" s="292">
        <v>0</v>
      </c>
      <c r="K1398" s="292">
        <v>60</v>
      </c>
      <c r="L1398" s="292">
        <v>18</v>
      </c>
      <c r="M1398" s="292"/>
      <c r="N1398" s="390"/>
      <c r="O1398" s="393">
        <v>0</v>
      </c>
      <c r="P1398" s="309"/>
      <c r="Q1398" s="310">
        <v>15000</v>
      </c>
      <c r="R1398" s="309"/>
      <c r="S1398" s="309">
        <v>0</v>
      </c>
      <c r="T1398" s="309"/>
      <c r="U1398" s="309">
        <v>0</v>
      </c>
      <c r="V1398" s="309"/>
      <c r="W1398" s="309">
        <v>0</v>
      </c>
      <c r="X1398" s="309"/>
      <c r="Y1398" s="310">
        <v>500000</v>
      </c>
      <c r="Z1398" s="309"/>
      <c r="AA1398" s="310">
        <v>100000</v>
      </c>
      <c r="AB1398" s="381"/>
      <c r="AC1398" s="310">
        <v>0</v>
      </c>
      <c r="AD1398" s="309"/>
      <c r="AE1398" s="384">
        <f>+Q1398+Y1398+AA1398</f>
        <v>615000</v>
      </c>
      <c r="AF1398" s="384"/>
      <c r="AG1398" s="385" t="s">
        <v>483</v>
      </c>
      <c r="AH1398" s="306"/>
      <c r="AI1398" s="387"/>
      <c r="AJ1398" s="277" t="s">
        <v>79</v>
      </c>
    </row>
    <row r="1399" spans="2:36" ht="24" customHeight="1">
      <c r="B1399" s="280"/>
      <c r="C1399" s="236">
        <v>2012250010037</v>
      </c>
      <c r="D1399" s="210"/>
      <c r="E1399" s="238" t="s">
        <v>488</v>
      </c>
      <c r="F1399" s="233"/>
      <c r="G1399" s="116"/>
      <c r="H1399" s="474"/>
      <c r="I1399" s="289"/>
      <c r="J1399" s="293"/>
      <c r="K1399" s="293"/>
      <c r="L1399" s="293"/>
      <c r="M1399" s="293"/>
      <c r="N1399" s="391"/>
      <c r="O1399" s="393"/>
      <c r="P1399" s="310"/>
      <c r="Q1399" s="310"/>
      <c r="R1399" s="310"/>
      <c r="S1399" s="310"/>
      <c r="T1399" s="310"/>
      <c r="U1399" s="310"/>
      <c r="V1399" s="310"/>
      <c r="W1399" s="310"/>
      <c r="X1399" s="310"/>
      <c r="Y1399" s="310"/>
      <c r="Z1399" s="310"/>
      <c r="AA1399" s="310"/>
      <c r="AB1399" s="310"/>
      <c r="AC1399" s="310"/>
      <c r="AD1399" s="310"/>
      <c r="AE1399" s="299"/>
      <c r="AF1399" s="299"/>
      <c r="AG1399" s="385"/>
      <c r="AH1399" s="307"/>
      <c r="AI1399" s="388"/>
      <c r="AJ1399" s="278"/>
    </row>
    <row r="1400" spans="2:36" ht="17.25" customHeight="1">
      <c r="B1400" s="280"/>
      <c r="C1400" s="374">
        <v>2012250010038</v>
      </c>
      <c r="D1400" s="372"/>
      <c r="E1400" s="867" t="s">
        <v>488</v>
      </c>
      <c r="F1400" s="338"/>
      <c r="G1400" s="336"/>
      <c r="H1400" s="474"/>
      <c r="I1400" s="289"/>
      <c r="J1400" s="293"/>
      <c r="K1400" s="293"/>
      <c r="L1400" s="293"/>
      <c r="M1400" s="293"/>
      <c r="N1400" s="391"/>
      <c r="O1400" s="393"/>
      <c r="P1400" s="310"/>
      <c r="Q1400" s="310"/>
      <c r="R1400" s="310"/>
      <c r="S1400" s="310"/>
      <c r="T1400" s="310"/>
      <c r="U1400" s="310"/>
      <c r="V1400" s="310"/>
      <c r="W1400" s="310"/>
      <c r="X1400" s="310"/>
      <c r="Y1400" s="310"/>
      <c r="Z1400" s="310"/>
      <c r="AA1400" s="310"/>
      <c r="AB1400" s="310"/>
      <c r="AC1400" s="310"/>
      <c r="AD1400" s="310"/>
      <c r="AE1400" s="299"/>
      <c r="AF1400" s="299"/>
      <c r="AG1400" s="385"/>
      <c r="AH1400" s="307"/>
      <c r="AI1400" s="388"/>
      <c r="AJ1400" s="278"/>
    </row>
    <row r="1401" spans="2:36" ht="17.25" customHeight="1" thickBot="1">
      <c r="B1401" s="481"/>
      <c r="C1401" s="375"/>
      <c r="D1401" s="373"/>
      <c r="E1401" s="625"/>
      <c r="F1401" s="285"/>
      <c r="G1401" s="287"/>
      <c r="H1401" s="475"/>
      <c r="I1401" s="290"/>
      <c r="J1401" s="294"/>
      <c r="K1401" s="294"/>
      <c r="L1401" s="294"/>
      <c r="M1401" s="294"/>
      <c r="N1401" s="392"/>
      <c r="O1401" s="394"/>
      <c r="P1401" s="311"/>
      <c r="Q1401" s="311"/>
      <c r="R1401" s="311"/>
      <c r="S1401" s="311"/>
      <c r="T1401" s="311"/>
      <c r="U1401" s="311"/>
      <c r="V1401" s="311"/>
      <c r="W1401" s="311"/>
      <c r="X1401" s="311"/>
      <c r="Y1401" s="311"/>
      <c r="Z1401" s="311"/>
      <c r="AA1401" s="311"/>
      <c r="AB1401" s="384"/>
      <c r="AC1401" s="311"/>
      <c r="AD1401" s="311"/>
      <c r="AE1401" s="300"/>
      <c r="AF1401" s="300"/>
      <c r="AG1401" s="386"/>
      <c r="AH1401" s="308"/>
      <c r="AI1401" s="389"/>
      <c r="AJ1401" s="279"/>
    </row>
    <row r="1402" spans="2:36" ht="34.5" thickBot="1">
      <c r="B1402" s="239" t="s">
        <v>13</v>
      </c>
      <c r="C1402" s="240" t="s">
        <v>31</v>
      </c>
      <c r="D1402" s="241" t="s">
        <v>14</v>
      </c>
      <c r="E1402" s="242" t="s">
        <v>30</v>
      </c>
      <c r="F1402" s="243" t="s">
        <v>28</v>
      </c>
      <c r="G1402" s="243" t="s">
        <v>29</v>
      </c>
      <c r="H1402" s="135" t="s">
        <v>17</v>
      </c>
      <c r="I1402" s="109" t="s">
        <v>32</v>
      </c>
      <c r="J1402" s="160"/>
      <c r="K1402" s="136"/>
      <c r="L1402" s="136"/>
      <c r="M1402" s="78"/>
      <c r="N1402" s="79"/>
      <c r="O1402" s="127"/>
      <c r="P1402" s="128"/>
      <c r="Q1402" s="129"/>
      <c r="R1402" s="128"/>
      <c r="S1402" s="129"/>
      <c r="T1402" s="128"/>
      <c r="U1402" s="129"/>
      <c r="V1402" s="128"/>
      <c r="W1402" s="129"/>
      <c r="X1402" s="128"/>
      <c r="Y1402" s="129"/>
      <c r="Z1402" s="128"/>
      <c r="AA1402" s="129"/>
      <c r="AB1402" s="244"/>
      <c r="AC1402" s="129"/>
      <c r="AD1402" s="128"/>
      <c r="AE1402" s="129"/>
      <c r="AF1402" s="128"/>
      <c r="AG1402" s="159"/>
      <c r="AH1402" s="111"/>
      <c r="AI1402" s="111"/>
      <c r="AJ1402" s="112"/>
    </row>
    <row r="1403" spans="2:36" s="141" customFormat="1" ht="15" customHeight="1">
      <c r="B1403" s="376" t="s">
        <v>562</v>
      </c>
      <c r="C1403" s="315">
        <v>2012250010122</v>
      </c>
      <c r="D1403" s="376"/>
      <c r="E1403" s="376" t="s">
        <v>488</v>
      </c>
      <c r="F1403" s="338"/>
      <c r="G1403" s="376"/>
      <c r="H1403" s="473" t="s">
        <v>561</v>
      </c>
      <c r="I1403" s="288" t="s">
        <v>563</v>
      </c>
      <c r="J1403" s="292">
        <v>0</v>
      </c>
      <c r="K1403" s="292">
        <v>60</v>
      </c>
      <c r="L1403" s="292">
        <v>15</v>
      </c>
      <c r="M1403" s="292"/>
      <c r="N1403" s="390"/>
      <c r="O1403" s="393">
        <v>0</v>
      </c>
      <c r="P1403" s="309"/>
      <c r="Q1403" s="310">
        <v>0</v>
      </c>
      <c r="R1403" s="309"/>
      <c r="S1403" s="309">
        <v>0</v>
      </c>
      <c r="T1403" s="309"/>
      <c r="U1403" s="309">
        <v>0</v>
      </c>
      <c r="V1403" s="309"/>
      <c r="W1403" s="309">
        <v>0</v>
      </c>
      <c r="X1403" s="309"/>
      <c r="Y1403" s="309">
        <v>0</v>
      </c>
      <c r="Z1403" s="309"/>
      <c r="AA1403" s="310">
        <v>150000</v>
      </c>
      <c r="AB1403" s="381"/>
      <c r="AC1403" s="309">
        <v>0</v>
      </c>
      <c r="AD1403" s="309"/>
      <c r="AE1403" s="384">
        <f>+AA1403+Q1403</f>
        <v>150000</v>
      </c>
      <c r="AF1403" s="384"/>
      <c r="AG1403" s="385" t="s">
        <v>117</v>
      </c>
      <c r="AH1403" s="306"/>
      <c r="AI1403" s="387"/>
      <c r="AJ1403" s="277" t="s">
        <v>485</v>
      </c>
    </row>
    <row r="1404" spans="2:36" s="141" customFormat="1" ht="17.25" customHeight="1">
      <c r="B1404" s="376"/>
      <c r="C1404" s="316"/>
      <c r="D1404" s="376"/>
      <c r="E1404" s="376"/>
      <c r="F1404" s="378"/>
      <c r="G1404" s="376"/>
      <c r="H1404" s="474"/>
      <c r="I1404" s="289"/>
      <c r="J1404" s="293"/>
      <c r="K1404" s="293"/>
      <c r="L1404" s="293"/>
      <c r="M1404" s="293"/>
      <c r="N1404" s="391"/>
      <c r="O1404" s="393"/>
      <c r="P1404" s="310"/>
      <c r="Q1404" s="310"/>
      <c r="R1404" s="310"/>
      <c r="S1404" s="310"/>
      <c r="T1404" s="310"/>
      <c r="U1404" s="310"/>
      <c r="V1404" s="310"/>
      <c r="W1404" s="310"/>
      <c r="X1404" s="310"/>
      <c r="Y1404" s="310"/>
      <c r="Z1404" s="310"/>
      <c r="AA1404" s="310"/>
      <c r="AB1404" s="310"/>
      <c r="AC1404" s="310"/>
      <c r="AD1404" s="310"/>
      <c r="AE1404" s="299"/>
      <c r="AF1404" s="299"/>
      <c r="AG1404" s="385"/>
      <c r="AH1404" s="307"/>
      <c r="AI1404" s="388"/>
      <c r="AJ1404" s="278"/>
    </row>
    <row r="1405" spans="2:36" s="141" customFormat="1" ht="12" customHeight="1">
      <c r="B1405" s="376"/>
      <c r="C1405" s="316"/>
      <c r="D1405" s="376"/>
      <c r="E1405" s="376"/>
      <c r="F1405" s="338"/>
      <c r="G1405" s="376"/>
      <c r="H1405" s="474"/>
      <c r="I1405" s="289"/>
      <c r="J1405" s="293"/>
      <c r="K1405" s="293"/>
      <c r="L1405" s="293"/>
      <c r="M1405" s="293"/>
      <c r="N1405" s="391"/>
      <c r="O1405" s="393"/>
      <c r="P1405" s="310"/>
      <c r="Q1405" s="310"/>
      <c r="R1405" s="310"/>
      <c r="S1405" s="310"/>
      <c r="T1405" s="310"/>
      <c r="U1405" s="310"/>
      <c r="V1405" s="310"/>
      <c r="W1405" s="310"/>
      <c r="X1405" s="310"/>
      <c r="Y1405" s="310"/>
      <c r="Z1405" s="310"/>
      <c r="AA1405" s="310"/>
      <c r="AB1405" s="310"/>
      <c r="AC1405" s="310"/>
      <c r="AD1405" s="310"/>
      <c r="AE1405" s="299"/>
      <c r="AF1405" s="299"/>
      <c r="AG1405" s="385"/>
      <c r="AH1405" s="307"/>
      <c r="AI1405" s="388"/>
      <c r="AJ1405" s="278"/>
    </row>
    <row r="1406" spans="2:36" s="141" customFormat="1" ht="15.75" customHeight="1" thickBot="1">
      <c r="B1406" s="376"/>
      <c r="C1406" s="917"/>
      <c r="D1406" s="376"/>
      <c r="E1406" s="376"/>
      <c r="F1406" s="378"/>
      <c r="G1406" s="376"/>
      <c r="H1406" s="475"/>
      <c r="I1406" s="290"/>
      <c r="J1406" s="294"/>
      <c r="K1406" s="294"/>
      <c r="L1406" s="294"/>
      <c r="M1406" s="294"/>
      <c r="N1406" s="392"/>
      <c r="O1406" s="394"/>
      <c r="P1406" s="311"/>
      <c r="Q1406" s="311"/>
      <c r="R1406" s="311"/>
      <c r="S1406" s="311"/>
      <c r="T1406" s="311"/>
      <c r="U1406" s="311"/>
      <c r="V1406" s="311"/>
      <c r="W1406" s="311"/>
      <c r="X1406" s="311"/>
      <c r="Y1406" s="311"/>
      <c r="Z1406" s="311"/>
      <c r="AA1406" s="311"/>
      <c r="AB1406" s="384"/>
      <c r="AC1406" s="311"/>
      <c r="AD1406" s="311"/>
      <c r="AE1406" s="300"/>
      <c r="AF1406" s="300"/>
      <c r="AG1406" s="386"/>
      <c r="AH1406" s="308"/>
      <c r="AI1406" s="389"/>
      <c r="AJ1406" s="279"/>
    </row>
    <row r="1407" spans="2:36" s="141" customFormat="1" ht="34.5" thickBot="1">
      <c r="B1407" s="132" t="s">
        <v>13</v>
      </c>
      <c r="C1407" s="133" t="s">
        <v>31</v>
      </c>
      <c r="D1407" s="133" t="s">
        <v>14</v>
      </c>
      <c r="E1407" s="133" t="s">
        <v>30</v>
      </c>
      <c r="F1407" s="134" t="s">
        <v>28</v>
      </c>
      <c r="G1407" s="134" t="s">
        <v>29</v>
      </c>
      <c r="H1407" s="135" t="s">
        <v>17</v>
      </c>
      <c r="I1407" s="109" t="s">
        <v>32</v>
      </c>
      <c r="J1407" s="160"/>
      <c r="K1407" s="136"/>
      <c r="L1407" s="136"/>
      <c r="M1407" s="78"/>
      <c r="N1407" s="79"/>
      <c r="O1407" s="127"/>
      <c r="P1407" s="128"/>
      <c r="Q1407" s="129"/>
      <c r="R1407" s="128"/>
      <c r="S1407" s="129"/>
      <c r="T1407" s="128"/>
      <c r="U1407" s="129"/>
      <c r="V1407" s="128"/>
      <c r="W1407" s="129"/>
      <c r="X1407" s="128"/>
      <c r="Y1407" s="129"/>
      <c r="Z1407" s="128"/>
      <c r="AA1407" s="129"/>
      <c r="AB1407" s="128"/>
      <c r="AC1407" s="129"/>
      <c r="AD1407" s="128"/>
      <c r="AE1407" s="129"/>
      <c r="AF1407" s="128"/>
      <c r="AG1407" s="159"/>
      <c r="AH1407" s="111"/>
      <c r="AI1407" s="111"/>
      <c r="AJ1407" s="112"/>
    </row>
    <row r="1408" spans="2:36" s="141" customFormat="1" ht="15" customHeight="1">
      <c r="B1408" s="280" t="s">
        <v>580</v>
      </c>
      <c r="C1408" s="316">
        <v>2012250010124</v>
      </c>
      <c r="D1408" s="280"/>
      <c r="E1408" s="280" t="s">
        <v>487</v>
      </c>
      <c r="F1408" s="284"/>
      <c r="G1408" s="286"/>
      <c r="H1408" s="288" t="s">
        <v>564</v>
      </c>
      <c r="I1408" s="288" t="s">
        <v>565</v>
      </c>
      <c r="J1408" s="292">
        <v>0</v>
      </c>
      <c r="K1408" s="292">
        <v>1</v>
      </c>
      <c r="L1408" s="292">
        <v>1</v>
      </c>
      <c r="M1408" s="292"/>
      <c r="N1408" s="390"/>
      <c r="O1408" s="393">
        <v>10000</v>
      </c>
      <c r="P1408" s="309"/>
      <c r="Q1408" s="310">
        <v>0</v>
      </c>
      <c r="R1408" s="309"/>
      <c r="S1408" s="309">
        <v>0</v>
      </c>
      <c r="T1408" s="309"/>
      <c r="U1408" s="309">
        <v>0</v>
      </c>
      <c r="V1408" s="309"/>
      <c r="W1408" s="309">
        <v>0</v>
      </c>
      <c r="X1408" s="309"/>
      <c r="Y1408" s="309">
        <v>0</v>
      </c>
      <c r="Z1408" s="309"/>
      <c r="AA1408" s="310">
        <v>0</v>
      </c>
      <c r="AB1408" s="309"/>
      <c r="AC1408" s="309">
        <v>0</v>
      </c>
      <c r="AD1408" s="309"/>
      <c r="AE1408" s="384">
        <f>+O1408</f>
        <v>10000</v>
      </c>
      <c r="AF1408" s="384"/>
      <c r="AG1408" s="385" t="s">
        <v>117</v>
      </c>
      <c r="AH1408" s="306"/>
      <c r="AI1408" s="387"/>
      <c r="AJ1408" s="277" t="s">
        <v>578</v>
      </c>
    </row>
    <row r="1409" spans="2:36" s="141" customFormat="1" ht="16.5" customHeight="1">
      <c r="B1409" s="280"/>
      <c r="C1409" s="316"/>
      <c r="D1409" s="280"/>
      <c r="E1409" s="280"/>
      <c r="F1409" s="284"/>
      <c r="G1409" s="286"/>
      <c r="H1409" s="289"/>
      <c r="I1409" s="289"/>
      <c r="J1409" s="293"/>
      <c r="K1409" s="293"/>
      <c r="L1409" s="293"/>
      <c r="M1409" s="293"/>
      <c r="N1409" s="391"/>
      <c r="O1409" s="393"/>
      <c r="P1409" s="310"/>
      <c r="Q1409" s="310"/>
      <c r="R1409" s="310"/>
      <c r="S1409" s="310"/>
      <c r="T1409" s="310"/>
      <c r="U1409" s="310"/>
      <c r="V1409" s="310"/>
      <c r="W1409" s="310"/>
      <c r="X1409" s="310"/>
      <c r="Y1409" s="310"/>
      <c r="Z1409" s="310"/>
      <c r="AA1409" s="310"/>
      <c r="AB1409" s="310"/>
      <c r="AC1409" s="310"/>
      <c r="AD1409" s="310"/>
      <c r="AE1409" s="299"/>
      <c r="AF1409" s="299"/>
      <c r="AG1409" s="385"/>
      <c r="AH1409" s="307"/>
      <c r="AI1409" s="388"/>
      <c r="AJ1409" s="278"/>
    </row>
    <row r="1410" spans="2:36" s="141" customFormat="1" ht="14.25" customHeight="1">
      <c r="B1410" s="280"/>
      <c r="C1410" s="316"/>
      <c r="D1410" s="280"/>
      <c r="E1410" s="280"/>
      <c r="F1410" s="284"/>
      <c r="G1410" s="286"/>
      <c r="H1410" s="289"/>
      <c r="I1410" s="289"/>
      <c r="J1410" s="293"/>
      <c r="K1410" s="293"/>
      <c r="L1410" s="293"/>
      <c r="M1410" s="293"/>
      <c r="N1410" s="391"/>
      <c r="O1410" s="393"/>
      <c r="P1410" s="310"/>
      <c r="Q1410" s="310"/>
      <c r="R1410" s="310"/>
      <c r="S1410" s="310"/>
      <c r="T1410" s="310"/>
      <c r="U1410" s="310"/>
      <c r="V1410" s="310"/>
      <c r="W1410" s="310"/>
      <c r="X1410" s="310"/>
      <c r="Y1410" s="310"/>
      <c r="Z1410" s="310"/>
      <c r="AA1410" s="310"/>
      <c r="AB1410" s="310"/>
      <c r="AC1410" s="310"/>
      <c r="AD1410" s="310"/>
      <c r="AE1410" s="299"/>
      <c r="AF1410" s="299"/>
      <c r="AG1410" s="385"/>
      <c r="AH1410" s="307"/>
      <c r="AI1410" s="388"/>
      <c r="AJ1410" s="278"/>
    </row>
    <row r="1411" spans="2:36" s="141" customFormat="1" ht="12.75" customHeight="1" thickBot="1">
      <c r="B1411" s="281"/>
      <c r="C1411" s="317"/>
      <c r="D1411" s="281"/>
      <c r="E1411" s="281"/>
      <c r="F1411" s="285"/>
      <c r="G1411" s="287"/>
      <c r="H1411" s="290"/>
      <c r="I1411" s="290"/>
      <c r="J1411" s="294"/>
      <c r="K1411" s="294"/>
      <c r="L1411" s="294"/>
      <c r="M1411" s="294"/>
      <c r="N1411" s="392"/>
      <c r="O1411" s="394"/>
      <c r="P1411" s="311"/>
      <c r="Q1411" s="311"/>
      <c r="R1411" s="311"/>
      <c r="S1411" s="311"/>
      <c r="T1411" s="311"/>
      <c r="U1411" s="311"/>
      <c r="V1411" s="311"/>
      <c r="W1411" s="311"/>
      <c r="X1411" s="311"/>
      <c r="Y1411" s="311"/>
      <c r="Z1411" s="311"/>
      <c r="AA1411" s="311"/>
      <c r="AB1411" s="311"/>
      <c r="AC1411" s="311"/>
      <c r="AD1411" s="311"/>
      <c r="AE1411" s="300"/>
      <c r="AF1411" s="300"/>
      <c r="AG1411" s="386"/>
      <c r="AH1411" s="308"/>
      <c r="AI1411" s="389"/>
      <c r="AJ1411" s="279"/>
    </row>
    <row r="1412" spans="2:36" s="141" customFormat="1" ht="15.75" thickBot="1">
      <c r="B1412" s="177"/>
      <c r="C1412" s="178"/>
      <c r="D1412" s="178"/>
      <c r="E1412" s="178"/>
      <c r="F1412" s="178"/>
      <c r="G1412" s="178"/>
      <c r="H1412" s="178"/>
      <c r="I1412" s="178"/>
      <c r="J1412" s="178"/>
      <c r="K1412" s="178"/>
      <c r="L1412" s="178"/>
      <c r="M1412" s="178"/>
      <c r="N1412" s="178"/>
      <c r="O1412" s="178"/>
      <c r="P1412" s="178"/>
      <c r="Q1412" s="178"/>
      <c r="R1412" s="178"/>
      <c r="S1412" s="178"/>
      <c r="T1412" s="178"/>
      <c r="U1412" s="178"/>
      <c r="V1412" s="178"/>
      <c r="W1412" s="178"/>
      <c r="X1412" s="178"/>
      <c r="Y1412" s="178"/>
      <c r="Z1412" s="178"/>
      <c r="AA1412" s="178"/>
      <c r="AB1412" s="178"/>
      <c r="AC1412" s="178"/>
      <c r="AD1412" s="178"/>
      <c r="AE1412" s="178"/>
      <c r="AF1412" s="178"/>
      <c r="AG1412" s="178"/>
      <c r="AH1412" s="178"/>
      <c r="AI1412" s="178"/>
      <c r="AJ1412" s="179"/>
    </row>
    <row r="1413" spans="2:36" ht="34.5" thickBot="1">
      <c r="B1413" s="132" t="s">
        <v>13</v>
      </c>
      <c r="C1413" s="133" t="s">
        <v>31</v>
      </c>
      <c r="D1413" s="133" t="s">
        <v>14</v>
      </c>
      <c r="E1413" s="133" t="s">
        <v>30</v>
      </c>
      <c r="F1413" s="134" t="s">
        <v>28</v>
      </c>
      <c r="G1413" s="134" t="s">
        <v>29</v>
      </c>
      <c r="H1413" s="135" t="s">
        <v>17</v>
      </c>
      <c r="I1413" s="109" t="s">
        <v>32</v>
      </c>
      <c r="J1413" s="160"/>
      <c r="K1413" s="136"/>
      <c r="L1413" s="136"/>
      <c r="M1413" s="78"/>
      <c r="N1413" s="79"/>
      <c r="O1413" s="127"/>
      <c r="P1413" s="128"/>
      <c r="Q1413" s="129"/>
      <c r="R1413" s="128"/>
      <c r="S1413" s="129"/>
      <c r="T1413" s="128"/>
      <c r="U1413" s="129"/>
      <c r="V1413" s="128"/>
      <c r="W1413" s="129"/>
      <c r="X1413" s="128"/>
      <c r="Y1413" s="129"/>
      <c r="Z1413" s="128"/>
      <c r="AA1413" s="129"/>
      <c r="AB1413" s="128"/>
      <c r="AC1413" s="129"/>
      <c r="AD1413" s="128"/>
      <c r="AE1413" s="129"/>
      <c r="AF1413" s="128"/>
      <c r="AG1413" s="159"/>
      <c r="AH1413" s="111"/>
      <c r="AI1413" s="111"/>
      <c r="AJ1413" s="112"/>
    </row>
    <row r="1414" spans="2:36" ht="16.5" customHeight="1">
      <c r="B1414" s="280" t="s">
        <v>322</v>
      </c>
      <c r="C1414" s="282">
        <v>2012250010092</v>
      </c>
      <c r="D1414" s="280"/>
      <c r="E1414" s="280" t="s">
        <v>487</v>
      </c>
      <c r="F1414" s="284"/>
      <c r="G1414" s="286"/>
      <c r="H1414" s="288" t="s">
        <v>514</v>
      </c>
      <c r="I1414" s="288" t="s">
        <v>321</v>
      </c>
      <c r="J1414" s="292">
        <v>0</v>
      </c>
      <c r="K1414" s="292">
        <v>3</v>
      </c>
      <c r="L1414" s="292">
        <v>1</v>
      </c>
      <c r="M1414" s="292"/>
      <c r="N1414" s="390"/>
      <c r="O1414" s="393">
        <v>0</v>
      </c>
      <c r="P1414" s="309"/>
      <c r="Q1414" s="310">
        <v>30000</v>
      </c>
      <c r="R1414" s="309"/>
      <c r="S1414" s="309">
        <v>0</v>
      </c>
      <c r="T1414" s="309"/>
      <c r="U1414" s="309">
        <v>0</v>
      </c>
      <c r="V1414" s="309"/>
      <c r="W1414" s="309">
        <v>0</v>
      </c>
      <c r="X1414" s="309"/>
      <c r="Y1414" s="309">
        <v>0</v>
      </c>
      <c r="Z1414" s="309"/>
      <c r="AA1414" s="310">
        <v>100000</v>
      </c>
      <c r="AB1414" s="309"/>
      <c r="AC1414" s="309">
        <v>0</v>
      </c>
      <c r="AD1414" s="309"/>
      <c r="AE1414" s="384">
        <f>+AA1414+Q1414</f>
        <v>130000</v>
      </c>
      <c r="AF1414" s="384"/>
      <c r="AG1414" s="385" t="s">
        <v>117</v>
      </c>
      <c r="AH1414" s="306"/>
      <c r="AI1414" s="387"/>
      <c r="AJ1414" s="277" t="s">
        <v>485</v>
      </c>
    </row>
    <row r="1415" spans="2:36" ht="18" customHeight="1">
      <c r="B1415" s="280"/>
      <c r="C1415" s="282"/>
      <c r="D1415" s="280"/>
      <c r="E1415" s="280"/>
      <c r="F1415" s="284"/>
      <c r="G1415" s="286"/>
      <c r="H1415" s="289"/>
      <c r="I1415" s="289"/>
      <c r="J1415" s="293"/>
      <c r="K1415" s="293"/>
      <c r="L1415" s="293"/>
      <c r="M1415" s="293"/>
      <c r="N1415" s="391"/>
      <c r="O1415" s="393"/>
      <c r="P1415" s="310"/>
      <c r="Q1415" s="310"/>
      <c r="R1415" s="310"/>
      <c r="S1415" s="310"/>
      <c r="T1415" s="310"/>
      <c r="U1415" s="310"/>
      <c r="V1415" s="310"/>
      <c r="W1415" s="310"/>
      <c r="X1415" s="310"/>
      <c r="Y1415" s="310"/>
      <c r="Z1415" s="310"/>
      <c r="AA1415" s="310"/>
      <c r="AB1415" s="310"/>
      <c r="AC1415" s="310"/>
      <c r="AD1415" s="310"/>
      <c r="AE1415" s="299"/>
      <c r="AF1415" s="299"/>
      <c r="AG1415" s="385"/>
      <c r="AH1415" s="307"/>
      <c r="AI1415" s="388"/>
      <c r="AJ1415" s="278"/>
    </row>
    <row r="1416" spans="2:36" ht="19.5" customHeight="1">
      <c r="B1416" s="280"/>
      <c r="C1416" s="282"/>
      <c r="D1416" s="280"/>
      <c r="E1416" s="280"/>
      <c r="F1416" s="284"/>
      <c r="G1416" s="286"/>
      <c r="H1416" s="289"/>
      <c r="I1416" s="289"/>
      <c r="J1416" s="293"/>
      <c r="K1416" s="293"/>
      <c r="L1416" s="293"/>
      <c r="M1416" s="293"/>
      <c r="N1416" s="391"/>
      <c r="O1416" s="393"/>
      <c r="P1416" s="310"/>
      <c r="Q1416" s="310"/>
      <c r="R1416" s="310"/>
      <c r="S1416" s="310"/>
      <c r="T1416" s="310"/>
      <c r="U1416" s="310"/>
      <c r="V1416" s="310"/>
      <c r="W1416" s="310"/>
      <c r="X1416" s="310"/>
      <c r="Y1416" s="310"/>
      <c r="Z1416" s="310"/>
      <c r="AA1416" s="310"/>
      <c r="AB1416" s="310"/>
      <c r="AC1416" s="310"/>
      <c r="AD1416" s="310"/>
      <c r="AE1416" s="299"/>
      <c r="AF1416" s="299"/>
      <c r="AG1416" s="385"/>
      <c r="AH1416" s="307"/>
      <c r="AI1416" s="388"/>
      <c r="AJ1416" s="278"/>
    </row>
    <row r="1417" spans="2:36" ht="15.75" thickBot="1">
      <c r="B1417" s="281"/>
      <c r="C1417" s="283"/>
      <c r="D1417" s="281"/>
      <c r="E1417" s="281"/>
      <c r="F1417" s="285"/>
      <c r="G1417" s="287"/>
      <c r="H1417" s="290"/>
      <c r="I1417" s="290"/>
      <c r="J1417" s="294"/>
      <c r="K1417" s="294"/>
      <c r="L1417" s="294"/>
      <c r="M1417" s="294"/>
      <c r="N1417" s="392"/>
      <c r="O1417" s="394"/>
      <c r="P1417" s="311"/>
      <c r="Q1417" s="311"/>
      <c r="R1417" s="311"/>
      <c r="S1417" s="311"/>
      <c r="T1417" s="311"/>
      <c r="U1417" s="311"/>
      <c r="V1417" s="311"/>
      <c r="W1417" s="311"/>
      <c r="X1417" s="311"/>
      <c r="Y1417" s="311"/>
      <c r="Z1417" s="311"/>
      <c r="AA1417" s="311"/>
      <c r="AB1417" s="311"/>
      <c r="AC1417" s="311"/>
      <c r="AD1417" s="311"/>
      <c r="AE1417" s="300"/>
      <c r="AF1417" s="300"/>
      <c r="AG1417" s="386"/>
      <c r="AH1417" s="308"/>
      <c r="AI1417" s="389"/>
      <c r="AJ1417" s="279"/>
    </row>
    <row r="1418" ht="15"/>
    <row r="1419" ht="15"/>
    <row r="1420" ht="15"/>
    <row r="1421" ht="15.75" thickBot="1"/>
    <row r="1422" spans="2:36" ht="15">
      <c r="B1422" s="352" t="s">
        <v>37</v>
      </c>
      <c r="C1422" s="353"/>
      <c r="D1422" s="353"/>
      <c r="E1422" s="353"/>
      <c r="F1422" s="353"/>
      <c r="G1422" s="353"/>
      <c r="H1422" s="353"/>
      <c r="I1422" s="353"/>
      <c r="J1422" s="353"/>
      <c r="K1422" s="353"/>
      <c r="L1422" s="353"/>
      <c r="M1422" s="353"/>
      <c r="N1422" s="353"/>
      <c r="O1422" s="353"/>
      <c r="P1422" s="353"/>
      <c r="Q1422" s="353"/>
      <c r="R1422" s="353"/>
      <c r="S1422" s="353"/>
      <c r="T1422" s="353"/>
      <c r="U1422" s="353"/>
      <c r="V1422" s="353"/>
      <c r="W1422" s="353"/>
      <c r="X1422" s="353"/>
      <c r="Y1422" s="353"/>
      <c r="Z1422" s="353"/>
      <c r="AA1422" s="353"/>
      <c r="AB1422" s="353"/>
      <c r="AC1422" s="353"/>
      <c r="AD1422" s="353"/>
      <c r="AE1422" s="353"/>
      <c r="AF1422" s="353"/>
      <c r="AG1422" s="353"/>
      <c r="AH1422" s="353"/>
      <c r="AI1422" s="353"/>
      <c r="AJ1422" s="354"/>
    </row>
    <row r="1423" spans="2:36" ht="15.75" thickBot="1">
      <c r="B1423" s="355" t="s">
        <v>636</v>
      </c>
      <c r="C1423" s="356"/>
      <c r="D1423" s="356"/>
      <c r="E1423" s="356"/>
      <c r="F1423" s="356"/>
      <c r="G1423" s="356"/>
      <c r="H1423" s="356"/>
      <c r="I1423" s="356"/>
      <c r="J1423" s="356"/>
      <c r="K1423" s="356"/>
      <c r="L1423" s="356"/>
      <c r="M1423" s="356"/>
      <c r="N1423" s="356"/>
      <c r="O1423" s="356"/>
      <c r="P1423" s="356"/>
      <c r="Q1423" s="356"/>
      <c r="R1423" s="356"/>
      <c r="S1423" s="356"/>
      <c r="T1423" s="356"/>
      <c r="U1423" s="356"/>
      <c r="V1423" s="356"/>
      <c r="W1423" s="356"/>
      <c r="X1423" s="356"/>
      <c r="Y1423" s="356"/>
      <c r="Z1423" s="356"/>
      <c r="AA1423" s="356"/>
      <c r="AB1423" s="356"/>
      <c r="AC1423" s="356"/>
      <c r="AD1423" s="356"/>
      <c r="AE1423" s="356"/>
      <c r="AF1423" s="356"/>
      <c r="AG1423" s="356"/>
      <c r="AH1423" s="356"/>
      <c r="AI1423" s="356"/>
      <c r="AJ1423" s="357"/>
    </row>
    <row r="1424" spans="2:36" ht="15">
      <c r="B1424" s="527" t="s">
        <v>270</v>
      </c>
      <c r="C1424" s="528"/>
      <c r="D1424" s="528"/>
      <c r="E1424" s="528"/>
      <c r="F1424" s="528"/>
      <c r="G1424" s="528"/>
      <c r="H1424" s="529"/>
      <c r="I1424" s="520" t="s">
        <v>323</v>
      </c>
      <c r="J1424" s="521"/>
      <c r="K1424" s="521"/>
      <c r="L1424" s="521"/>
      <c r="M1424" s="521"/>
      <c r="N1424" s="521"/>
      <c r="O1424" s="521"/>
      <c r="P1424" s="521"/>
      <c r="Q1424" s="521"/>
      <c r="R1424" s="521"/>
      <c r="S1424" s="521"/>
      <c r="T1424" s="522"/>
      <c r="U1424" s="520" t="s">
        <v>18</v>
      </c>
      <c r="V1424" s="523"/>
      <c r="W1424" s="523"/>
      <c r="X1424" s="523"/>
      <c r="Y1424" s="523"/>
      <c r="Z1424" s="523"/>
      <c r="AA1424" s="523"/>
      <c r="AB1424" s="523"/>
      <c r="AC1424" s="523"/>
      <c r="AD1424" s="523"/>
      <c r="AE1424" s="523"/>
      <c r="AF1424" s="523"/>
      <c r="AG1424" s="523"/>
      <c r="AH1424" s="523"/>
      <c r="AI1424" s="523"/>
      <c r="AJ1424" s="524"/>
    </row>
    <row r="1425" spans="2:36" ht="43.5" customHeight="1" thickBot="1">
      <c r="B1425" s="497" t="s">
        <v>324</v>
      </c>
      <c r="C1425" s="498"/>
      <c r="D1425" s="499"/>
      <c r="E1425" s="4"/>
      <c r="F1425" s="500" t="s">
        <v>325</v>
      </c>
      <c r="G1425" s="500"/>
      <c r="H1425" s="500"/>
      <c r="I1425" s="500"/>
      <c r="J1425" s="500"/>
      <c r="K1425" s="500"/>
      <c r="L1425" s="500"/>
      <c r="M1425" s="500"/>
      <c r="N1425" s="501"/>
      <c r="O1425" s="502" t="s">
        <v>0</v>
      </c>
      <c r="P1425" s="503"/>
      <c r="Q1425" s="503"/>
      <c r="R1425" s="503"/>
      <c r="S1425" s="503"/>
      <c r="T1425" s="503"/>
      <c r="U1425" s="503"/>
      <c r="V1425" s="503"/>
      <c r="W1425" s="503"/>
      <c r="X1425" s="503"/>
      <c r="Y1425" s="503"/>
      <c r="Z1425" s="503"/>
      <c r="AA1425" s="503"/>
      <c r="AB1425" s="503"/>
      <c r="AC1425" s="503"/>
      <c r="AD1425" s="503"/>
      <c r="AE1425" s="503"/>
      <c r="AF1425" s="504"/>
      <c r="AG1425" s="530" t="s">
        <v>1</v>
      </c>
      <c r="AH1425" s="531"/>
      <c r="AI1425" s="531"/>
      <c r="AJ1425" s="532"/>
    </row>
    <row r="1426" spans="2:36" ht="30.75" customHeight="1">
      <c r="B1426" s="454" t="s">
        <v>19</v>
      </c>
      <c r="C1426" s="456" t="s">
        <v>2</v>
      </c>
      <c r="D1426" s="457"/>
      <c r="E1426" s="457"/>
      <c r="F1426" s="457"/>
      <c r="G1426" s="457"/>
      <c r="H1426" s="457"/>
      <c r="I1426" s="460" t="s">
        <v>3</v>
      </c>
      <c r="J1426" s="462" t="s">
        <v>20</v>
      </c>
      <c r="K1426" s="462" t="s">
        <v>4</v>
      </c>
      <c r="L1426" s="469" t="s">
        <v>638</v>
      </c>
      <c r="M1426" s="437" t="s">
        <v>21</v>
      </c>
      <c r="N1426" s="466" t="s">
        <v>22</v>
      </c>
      <c r="O1426" s="468" t="s">
        <v>33</v>
      </c>
      <c r="P1426" s="380"/>
      <c r="Q1426" s="379" t="s">
        <v>34</v>
      </c>
      <c r="R1426" s="380"/>
      <c r="S1426" s="379" t="s">
        <v>35</v>
      </c>
      <c r="T1426" s="380"/>
      <c r="U1426" s="379" t="s">
        <v>7</v>
      </c>
      <c r="V1426" s="380"/>
      <c r="W1426" s="379" t="s">
        <v>6</v>
      </c>
      <c r="X1426" s="380"/>
      <c r="Y1426" s="379" t="s">
        <v>36</v>
      </c>
      <c r="Z1426" s="380"/>
      <c r="AA1426" s="379" t="s">
        <v>5</v>
      </c>
      <c r="AB1426" s="380"/>
      <c r="AC1426" s="379" t="s">
        <v>8</v>
      </c>
      <c r="AD1426" s="380"/>
      <c r="AE1426" s="379" t="s">
        <v>9</v>
      </c>
      <c r="AF1426" s="434"/>
      <c r="AG1426" s="435" t="s">
        <v>10</v>
      </c>
      <c r="AH1426" s="432" t="s">
        <v>11</v>
      </c>
      <c r="AI1426" s="464" t="s">
        <v>12</v>
      </c>
      <c r="AJ1426" s="439" t="s">
        <v>23</v>
      </c>
    </row>
    <row r="1427" spans="2:36" ht="75.75" customHeight="1" thickBot="1">
      <c r="B1427" s="455"/>
      <c r="C1427" s="458"/>
      <c r="D1427" s="459"/>
      <c r="E1427" s="459"/>
      <c r="F1427" s="459"/>
      <c r="G1427" s="459"/>
      <c r="H1427" s="459"/>
      <c r="I1427" s="461"/>
      <c r="J1427" s="463" t="s">
        <v>20</v>
      </c>
      <c r="K1427" s="463"/>
      <c r="L1427" s="470"/>
      <c r="M1427" s="438"/>
      <c r="N1427" s="467"/>
      <c r="O1427" s="5" t="s">
        <v>24</v>
      </c>
      <c r="P1427" s="69" t="s">
        <v>25</v>
      </c>
      <c r="Q1427" s="6" t="s">
        <v>24</v>
      </c>
      <c r="R1427" s="69" t="s">
        <v>25</v>
      </c>
      <c r="S1427" s="6" t="s">
        <v>24</v>
      </c>
      <c r="T1427" s="69" t="s">
        <v>25</v>
      </c>
      <c r="U1427" s="6" t="s">
        <v>24</v>
      </c>
      <c r="V1427" s="69" t="s">
        <v>25</v>
      </c>
      <c r="W1427" s="6" t="s">
        <v>24</v>
      </c>
      <c r="X1427" s="69" t="s">
        <v>25</v>
      </c>
      <c r="Y1427" s="6" t="s">
        <v>24</v>
      </c>
      <c r="Z1427" s="69" t="s">
        <v>25</v>
      </c>
      <c r="AA1427" s="6" t="s">
        <v>24</v>
      </c>
      <c r="AB1427" s="69" t="s">
        <v>26</v>
      </c>
      <c r="AC1427" s="6" t="s">
        <v>24</v>
      </c>
      <c r="AD1427" s="69" t="s">
        <v>26</v>
      </c>
      <c r="AE1427" s="6" t="s">
        <v>24</v>
      </c>
      <c r="AF1427" s="70" t="s">
        <v>26</v>
      </c>
      <c r="AG1427" s="436"/>
      <c r="AH1427" s="433"/>
      <c r="AI1427" s="465"/>
      <c r="AJ1427" s="440"/>
    </row>
    <row r="1428" spans="2:36" ht="128.25" customHeight="1" thickBot="1">
      <c r="B1428" s="7" t="s">
        <v>581</v>
      </c>
      <c r="C1428" s="441" t="s">
        <v>326</v>
      </c>
      <c r="D1428" s="442"/>
      <c r="E1428" s="442"/>
      <c r="F1428" s="442"/>
      <c r="G1428" s="442"/>
      <c r="H1428" s="443"/>
      <c r="I1428" s="74" t="s">
        <v>327</v>
      </c>
      <c r="J1428" s="99">
        <v>0.4</v>
      </c>
      <c r="K1428" s="97">
        <v>0.8</v>
      </c>
      <c r="L1428" s="97">
        <v>0.7</v>
      </c>
      <c r="M1428" s="97"/>
      <c r="N1428" s="97"/>
      <c r="O1428" s="9">
        <f>+O1436</f>
        <v>3090</v>
      </c>
      <c r="P1428" s="10">
        <v>0</v>
      </c>
      <c r="Q1428" s="10">
        <f>+Q1442</f>
        <v>5000</v>
      </c>
      <c r="R1428" s="10">
        <f>+R1436+R1437</f>
        <v>0</v>
      </c>
      <c r="S1428" s="10">
        <v>0</v>
      </c>
      <c r="T1428" s="10">
        <v>0</v>
      </c>
      <c r="U1428" s="10">
        <v>0</v>
      </c>
      <c r="V1428" s="10">
        <v>0</v>
      </c>
      <c r="W1428" s="10">
        <f>+W1436</f>
        <v>0</v>
      </c>
      <c r="X1428" s="10">
        <v>0</v>
      </c>
      <c r="Y1428" s="10">
        <f>+Y1453</f>
        <v>0</v>
      </c>
      <c r="Z1428" s="10">
        <v>0</v>
      </c>
      <c r="AA1428" s="10">
        <f>+AA1453</f>
        <v>0</v>
      </c>
      <c r="AB1428" s="10">
        <v>0</v>
      </c>
      <c r="AC1428" s="10">
        <f>+AC1453</f>
        <v>0</v>
      </c>
      <c r="AD1428" s="10">
        <v>0</v>
      </c>
      <c r="AE1428" s="10">
        <f>+AC1428+AA1428+Y1428+W1428+U1428+S1428+Q1428+O1428</f>
        <v>8090</v>
      </c>
      <c r="AF1428" s="11">
        <f>+AD1428+AB1428+Z1428+X1428+V1428+T1428+R1428+P1428</f>
        <v>0</v>
      </c>
      <c r="AG1428" s="13" t="s">
        <v>117</v>
      </c>
      <c r="AH1428" s="13"/>
      <c r="AI1428" s="13"/>
      <c r="AJ1428" s="14" t="s">
        <v>485</v>
      </c>
    </row>
    <row r="1429" spans="2:36" ht="15.75" thickBot="1">
      <c r="B1429" s="444"/>
      <c r="C1429" s="445"/>
      <c r="D1429" s="445"/>
      <c r="E1429" s="445"/>
      <c r="F1429" s="445"/>
      <c r="G1429" s="445"/>
      <c r="H1429" s="445"/>
      <c r="I1429" s="445"/>
      <c r="J1429" s="445"/>
      <c r="K1429" s="445"/>
      <c r="L1429" s="445"/>
      <c r="M1429" s="445"/>
      <c r="N1429" s="445"/>
      <c r="O1429" s="445"/>
      <c r="P1429" s="445"/>
      <c r="Q1429" s="445"/>
      <c r="R1429" s="445"/>
      <c r="S1429" s="445"/>
      <c r="T1429" s="445"/>
      <c r="U1429" s="445"/>
      <c r="V1429" s="445"/>
      <c r="W1429" s="445"/>
      <c r="X1429" s="445"/>
      <c r="Y1429" s="445"/>
      <c r="Z1429" s="445"/>
      <c r="AA1429" s="445"/>
      <c r="AB1429" s="445"/>
      <c r="AC1429" s="445"/>
      <c r="AD1429" s="445"/>
      <c r="AE1429" s="445"/>
      <c r="AF1429" s="445"/>
      <c r="AG1429" s="445"/>
      <c r="AH1429" s="445"/>
      <c r="AI1429" s="445"/>
      <c r="AJ1429" s="446"/>
    </row>
    <row r="1430" spans="2:36" s="141" customFormat="1" ht="34.5" thickBot="1">
      <c r="B1430" s="15" t="s">
        <v>13</v>
      </c>
      <c r="C1430" s="16" t="s">
        <v>31</v>
      </c>
      <c r="D1430" s="16" t="s">
        <v>14</v>
      </c>
      <c r="E1430" s="16" t="s">
        <v>27</v>
      </c>
      <c r="F1430" s="17" t="s">
        <v>28</v>
      </c>
      <c r="G1430" s="17" t="s">
        <v>29</v>
      </c>
      <c r="H1430" s="76" t="s">
        <v>15</v>
      </c>
      <c r="I1430" s="77" t="s">
        <v>32</v>
      </c>
      <c r="J1430" s="102"/>
      <c r="K1430" s="102"/>
      <c r="L1430" s="102"/>
      <c r="M1430" s="78"/>
      <c r="N1430" s="79"/>
      <c r="O1430" s="19"/>
      <c r="P1430" s="20"/>
      <c r="Q1430" s="21"/>
      <c r="R1430" s="20"/>
      <c r="S1430" s="21"/>
      <c r="T1430" s="20"/>
      <c r="U1430" s="21"/>
      <c r="V1430" s="20"/>
      <c r="W1430" s="21"/>
      <c r="X1430" s="20"/>
      <c r="Y1430" s="21"/>
      <c r="Z1430" s="20"/>
      <c r="AA1430" s="21"/>
      <c r="AB1430" s="20"/>
      <c r="AC1430" s="21"/>
      <c r="AD1430" s="20"/>
      <c r="AE1430" s="22"/>
      <c r="AF1430" s="165"/>
      <c r="AG1430" s="143"/>
      <c r="AH1430" s="111"/>
      <c r="AI1430" s="111"/>
      <c r="AJ1430" s="112"/>
    </row>
    <row r="1431" spans="2:36" s="141" customFormat="1" ht="15">
      <c r="B1431" s="312" t="s">
        <v>650</v>
      </c>
      <c r="C1431" s="350"/>
      <c r="D1431" s="54"/>
      <c r="E1431" s="318" t="s">
        <v>569</v>
      </c>
      <c r="F1431" s="27"/>
      <c r="G1431" s="123"/>
      <c r="H1431" s="319" t="s">
        <v>651</v>
      </c>
      <c r="I1431" s="322" t="s">
        <v>652</v>
      </c>
      <c r="J1431" s="331">
        <v>0</v>
      </c>
      <c r="K1431" s="539">
        <v>4</v>
      </c>
      <c r="L1431" s="539">
        <v>3</v>
      </c>
      <c r="M1431" s="331"/>
      <c r="N1431" s="649"/>
      <c r="O1431" s="654">
        <v>0</v>
      </c>
      <c r="P1431" s="426"/>
      <c r="Q1431" s="298">
        <v>0</v>
      </c>
      <c r="R1431" s="417"/>
      <c r="S1431" s="295">
        <v>0</v>
      </c>
      <c r="T1431" s="295"/>
      <c r="U1431" s="295">
        <v>0</v>
      </c>
      <c r="V1431" s="295"/>
      <c r="W1431" s="298">
        <v>0</v>
      </c>
      <c r="X1431" s="295"/>
      <c r="Y1431" s="298">
        <v>1000000</v>
      </c>
      <c r="Z1431" s="295"/>
      <c r="AA1431" s="295">
        <v>0</v>
      </c>
      <c r="AB1431" s="295"/>
      <c r="AC1431" s="298">
        <v>2000000</v>
      </c>
      <c r="AD1431" s="295"/>
      <c r="AE1431" s="298">
        <f>+AC1431+Y1431</f>
        <v>3000000</v>
      </c>
      <c r="AF1431" s="301"/>
      <c r="AG1431" s="304" t="s">
        <v>117</v>
      </c>
      <c r="AH1431" s="306"/>
      <c r="AI1431" s="306"/>
      <c r="AJ1431" s="277" t="s">
        <v>79</v>
      </c>
    </row>
    <row r="1432" spans="2:36" s="141" customFormat="1" ht="15">
      <c r="B1432" s="313"/>
      <c r="C1432" s="316"/>
      <c r="D1432" s="28"/>
      <c r="E1432" s="280"/>
      <c r="F1432" s="34"/>
      <c r="G1432" s="86"/>
      <c r="H1432" s="320"/>
      <c r="I1432" s="323"/>
      <c r="J1432" s="331"/>
      <c r="K1432" s="539"/>
      <c r="L1432" s="539"/>
      <c r="M1432" s="331"/>
      <c r="N1432" s="649"/>
      <c r="O1432" s="655"/>
      <c r="P1432" s="427"/>
      <c r="Q1432" s="299"/>
      <c r="R1432" s="418"/>
      <c r="S1432" s="296"/>
      <c r="T1432" s="296"/>
      <c r="U1432" s="296"/>
      <c r="V1432" s="296"/>
      <c r="W1432" s="299"/>
      <c r="X1432" s="296"/>
      <c r="Y1432" s="299"/>
      <c r="Z1432" s="296"/>
      <c r="AA1432" s="296"/>
      <c r="AB1432" s="296"/>
      <c r="AC1432" s="299"/>
      <c r="AD1432" s="296"/>
      <c r="AE1432" s="299"/>
      <c r="AF1432" s="302"/>
      <c r="AG1432" s="304"/>
      <c r="AH1432" s="307"/>
      <c r="AI1432" s="307"/>
      <c r="AJ1432" s="278"/>
    </row>
    <row r="1433" spans="2:36" s="141" customFormat="1" ht="15">
      <c r="B1433" s="313"/>
      <c r="C1433" s="316"/>
      <c r="D1433" s="110"/>
      <c r="E1433" s="280"/>
      <c r="F1433" s="35"/>
      <c r="G1433" s="86"/>
      <c r="H1433" s="320"/>
      <c r="I1433" s="323"/>
      <c r="J1433" s="331"/>
      <c r="K1433" s="539"/>
      <c r="L1433" s="539"/>
      <c r="M1433" s="331"/>
      <c r="N1433" s="649"/>
      <c r="O1433" s="655"/>
      <c r="P1433" s="427"/>
      <c r="Q1433" s="299"/>
      <c r="R1433" s="418"/>
      <c r="S1433" s="296"/>
      <c r="T1433" s="296"/>
      <c r="U1433" s="296"/>
      <c r="V1433" s="296"/>
      <c r="W1433" s="299"/>
      <c r="X1433" s="296"/>
      <c r="Y1433" s="299"/>
      <c r="Z1433" s="296"/>
      <c r="AA1433" s="296"/>
      <c r="AB1433" s="296"/>
      <c r="AC1433" s="299"/>
      <c r="AD1433" s="296"/>
      <c r="AE1433" s="299"/>
      <c r="AF1433" s="302"/>
      <c r="AG1433" s="304"/>
      <c r="AH1433" s="307"/>
      <c r="AI1433" s="307"/>
      <c r="AJ1433" s="278"/>
    </row>
    <row r="1434" spans="2:36" s="141" customFormat="1" ht="15.75" thickBot="1">
      <c r="B1434" s="314"/>
      <c r="C1434" s="317"/>
      <c r="D1434" s="114"/>
      <c r="E1434" s="281"/>
      <c r="F1434" s="37"/>
      <c r="G1434" s="87"/>
      <c r="H1434" s="321"/>
      <c r="I1434" s="324"/>
      <c r="J1434" s="332"/>
      <c r="K1434" s="540"/>
      <c r="L1434" s="540"/>
      <c r="M1434" s="332"/>
      <c r="N1434" s="650"/>
      <c r="O1434" s="656"/>
      <c r="P1434" s="428"/>
      <c r="Q1434" s="300"/>
      <c r="R1434" s="419"/>
      <c r="S1434" s="297"/>
      <c r="T1434" s="297"/>
      <c r="U1434" s="297"/>
      <c r="V1434" s="297"/>
      <c r="W1434" s="300"/>
      <c r="X1434" s="297"/>
      <c r="Y1434" s="300"/>
      <c r="Z1434" s="297"/>
      <c r="AA1434" s="297"/>
      <c r="AB1434" s="297"/>
      <c r="AC1434" s="300"/>
      <c r="AD1434" s="297"/>
      <c r="AE1434" s="300"/>
      <c r="AF1434" s="303"/>
      <c r="AG1434" s="305"/>
      <c r="AH1434" s="308"/>
      <c r="AI1434" s="308"/>
      <c r="AJ1434" s="279"/>
    </row>
    <row r="1435" spans="2:36" ht="34.5" thickBot="1">
      <c r="B1435" s="15" t="s">
        <v>13</v>
      </c>
      <c r="C1435" s="16" t="s">
        <v>31</v>
      </c>
      <c r="D1435" s="16" t="s">
        <v>14</v>
      </c>
      <c r="E1435" s="16" t="s">
        <v>27</v>
      </c>
      <c r="F1435" s="17" t="s">
        <v>28</v>
      </c>
      <c r="G1435" s="17" t="s">
        <v>29</v>
      </c>
      <c r="H1435" s="76" t="s">
        <v>15</v>
      </c>
      <c r="I1435" s="77" t="s">
        <v>32</v>
      </c>
      <c r="J1435" s="102"/>
      <c r="K1435" s="102"/>
      <c r="L1435" s="102"/>
      <c r="M1435" s="78"/>
      <c r="N1435" s="79"/>
      <c r="O1435" s="19"/>
      <c r="P1435" s="20"/>
      <c r="Q1435" s="21"/>
      <c r="R1435" s="20"/>
      <c r="S1435" s="21"/>
      <c r="T1435" s="20"/>
      <c r="U1435" s="21"/>
      <c r="V1435" s="20"/>
      <c r="W1435" s="21"/>
      <c r="X1435" s="20"/>
      <c r="Y1435" s="21"/>
      <c r="Z1435" s="20"/>
      <c r="AA1435" s="21"/>
      <c r="AB1435" s="20"/>
      <c r="AC1435" s="21"/>
      <c r="AD1435" s="20"/>
      <c r="AE1435" s="22"/>
      <c r="AF1435" s="165"/>
      <c r="AG1435" s="143"/>
      <c r="AH1435" s="111"/>
      <c r="AI1435" s="111"/>
      <c r="AJ1435" s="112"/>
    </row>
    <row r="1436" spans="2:36" ht="23.25" customHeight="1">
      <c r="B1436" s="312" t="s">
        <v>568</v>
      </c>
      <c r="C1436" s="350">
        <v>2012250010125</v>
      </c>
      <c r="D1436" s="54"/>
      <c r="E1436" s="318" t="s">
        <v>569</v>
      </c>
      <c r="F1436" s="27"/>
      <c r="G1436" s="123"/>
      <c r="H1436" s="319" t="s">
        <v>566</v>
      </c>
      <c r="I1436" s="322" t="s">
        <v>567</v>
      </c>
      <c r="J1436" s="331">
        <v>0</v>
      </c>
      <c r="K1436" s="539">
        <v>3</v>
      </c>
      <c r="L1436" s="539">
        <v>1</v>
      </c>
      <c r="M1436" s="331"/>
      <c r="N1436" s="649"/>
      <c r="O1436" s="654">
        <v>3090</v>
      </c>
      <c r="P1436" s="426"/>
      <c r="Q1436" s="298">
        <v>0</v>
      </c>
      <c r="R1436" s="417"/>
      <c r="S1436" s="295">
        <v>0</v>
      </c>
      <c r="T1436" s="295"/>
      <c r="U1436" s="295">
        <v>0</v>
      </c>
      <c r="V1436" s="295"/>
      <c r="W1436" s="298">
        <v>0</v>
      </c>
      <c r="X1436" s="295"/>
      <c r="Y1436" s="295">
        <v>0</v>
      </c>
      <c r="Z1436" s="295"/>
      <c r="AA1436" s="295">
        <v>0</v>
      </c>
      <c r="AB1436" s="295"/>
      <c r="AC1436" s="295">
        <v>0</v>
      </c>
      <c r="AD1436" s="295"/>
      <c r="AE1436" s="298">
        <f>+O1436</f>
        <v>3090</v>
      </c>
      <c r="AF1436" s="301"/>
      <c r="AG1436" s="304" t="s">
        <v>117</v>
      </c>
      <c r="AH1436" s="306"/>
      <c r="AI1436" s="306"/>
      <c r="AJ1436" s="277" t="s">
        <v>77</v>
      </c>
    </row>
    <row r="1437" spans="2:36" s="141" customFormat="1" ht="15" customHeight="1">
      <c r="B1437" s="313"/>
      <c r="C1437" s="316"/>
      <c r="D1437" s="28"/>
      <c r="E1437" s="280"/>
      <c r="F1437" s="34"/>
      <c r="G1437" s="86"/>
      <c r="H1437" s="320"/>
      <c r="I1437" s="323"/>
      <c r="J1437" s="331"/>
      <c r="K1437" s="539"/>
      <c r="L1437" s="539"/>
      <c r="M1437" s="331"/>
      <c r="N1437" s="649"/>
      <c r="O1437" s="655"/>
      <c r="P1437" s="427"/>
      <c r="Q1437" s="299"/>
      <c r="R1437" s="418"/>
      <c r="S1437" s="296"/>
      <c r="T1437" s="296"/>
      <c r="U1437" s="296"/>
      <c r="V1437" s="296"/>
      <c r="W1437" s="299"/>
      <c r="X1437" s="296"/>
      <c r="Y1437" s="296"/>
      <c r="Z1437" s="296"/>
      <c r="AA1437" s="296"/>
      <c r="AB1437" s="296"/>
      <c r="AC1437" s="296"/>
      <c r="AD1437" s="296"/>
      <c r="AE1437" s="299"/>
      <c r="AF1437" s="302"/>
      <c r="AG1437" s="304"/>
      <c r="AH1437" s="307"/>
      <c r="AI1437" s="307"/>
      <c r="AJ1437" s="278"/>
    </row>
    <row r="1438" spans="2:36" ht="16.5" customHeight="1">
      <c r="B1438" s="313"/>
      <c r="C1438" s="316"/>
      <c r="D1438" s="110"/>
      <c r="E1438" s="280"/>
      <c r="F1438" s="35"/>
      <c r="G1438" s="86"/>
      <c r="H1438" s="320"/>
      <c r="I1438" s="323"/>
      <c r="J1438" s="331"/>
      <c r="K1438" s="539"/>
      <c r="L1438" s="539"/>
      <c r="M1438" s="331"/>
      <c r="N1438" s="649"/>
      <c r="O1438" s="655"/>
      <c r="P1438" s="427"/>
      <c r="Q1438" s="299"/>
      <c r="R1438" s="418"/>
      <c r="S1438" s="296"/>
      <c r="T1438" s="296"/>
      <c r="U1438" s="296"/>
      <c r="V1438" s="296"/>
      <c r="W1438" s="299"/>
      <c r="X1438" s="296"/>
      <c r="Y1438" s="296"/>
      <c r="Z1438" s="296"/>
      <c r="AA1438" s="296"/>
      <c r="AB1438" s="296"/>
      <c r="AC1438" s="296"/>
      <c r="AD1438" s="296"/>
      <c r="AE1438" s="299"/>
      <c r="AF1438" s="302"/>
      <c r="AG1438" s="304"/>
      <c r="AH1438" s="307"/>
      <c r="AI1438" s="307"/>
      <c r="AJ1438" s="278"/>
    </row>
    <row r="1439" spans="2:36" ht="23.25" customHeight="1" thickBot="1">
      <c r="B1439" s="314"/>
      <c r="C1439" s="317"/>
      <c r="D1439" s="114"/>
      <c r="E1439" s="281"/>
      <c r="F1439" s="37"/>
      <c r="G1439" s="87"/>
      <c r="H1439" s="321"/>
      <c r="I1439" s="324"/>
      <c r="J1439" s="332"/>
      <c r="K1439" s="540"/>
      <c r="L1439" s="540"/>
      <c r="M1439" s="332"/>
      <c r="N1439" s="650"/>
      <c r="O1439" s="656"/>
      <c r="P1439" s="428"/>
      <c r="Q1439" s="300"/>
      <c r="R1439" s="419"/>
      <c r="S1439" s="297"/>
      <c r="T1439" s="297"/>
      <c r="U1439" s="297"/>
      <c r="V1439" s="297"/>
      <c r="W1439" s="300"/>
      <c r="X1439" s="297"/>
      <c r="Y1439" s="297"/>
      <c r="Z1439" s="297"/>
      <c r="AA1439" s="297"/>
      <c r="AB1439" s="297"/>
      <c r="AC1439" s="297"/>
      <c r="AD1439" s="297"/>
      <c r="AE1439" s="300"/>
      <c r="AF1439" s="303"/>
      <c r="AG1439" s="305"/>
      <c r="AH1439" s="308"/>
      <c r="AI1439" s="308"/>
      <c r="AJ1439" s="279"/>
    </row>
    <row r="1440" spans="2:36" ht="15.75" thickBot="1">
      <c r="B1440" s="414"/>
      <c r="C1440" s="415"/>
      <c r="D1440" s="415"/>
      <c r="E1440" s="415"/>
      <c r="F1440" s="415"/>
      <c r="G1440" s="415"/>
      <c r="H1440" s="415"/>
      <c r="I1440" s="415"/>
      <c r="J1440" s="415"/>
      <c r="K1440" s="415"/>
      <c r="L1440" s="415"/>
      <c r="M1440" s="415"/>
      <c r="N1440" s="415"/>
      <c r="O1440" s="415"/>
      <c r="P1440" s="415"/>
      <c r="Q1440" s="415"/>
      <c r="R1440" s="415"/>
      <c r="S1440" s="415"/>
      <c r="T1440" s="415"/>
      <c r="U1440" s="415"/>
      <c r="V1440" s="415"/>
      <c r="W1440" s="415"/>
      <c r="X1440" s="415"/>
      <c r="Y1440" s="415"/>
      <c r="Z1440" s="415"/>
      <c r="AA1440" s="415"/>
      <c r="AB1440" s="415"/>
      <c r="AC1440" s="415"/>
      <c r="AD1440" s="415"/>
      <c r="AE1440" s="415"/>
      <c r="AF1440" s="415"/>
      <c r="AG1440" s="415"/>
      <c r="AH1440" s="415"/>
      <c r="AI1440" s="415"/>
      <c r="AJ1440" s="416"/>
    </row>
    <row r="1441" spans="2:36" ht="34.5" thickBot="1">
      <c r="B1441" s="15" t="s">
        <v>13</v>
      </c>
      <c r="C1441" s="16" t="s">
        <v>31</v>
      </c>
      <c r="D1441" s="16" t="s">
        <v>14</v>
      </c>
      <c r="E1441" s="16" t="s">
        <v>30</v>
      </c>
      <c r="F1441" s="17" t="s">
        <v>28</v>
      </c>
      <c r="G1441" s="17" t="s">
        <v>29</v>
      </c>
      <c r="H1441" s="76" t="s">
        <v>16</v>
      </c>
      <c r="I1441" s="109" t="s">
        <v>32</v>
      </c>
      <c r="J1441" s="169"/>
      <c r="K1441" s="146"/>
      <c r="L1441" s="146"/>
      <c r="M1441" s="78"/>
      <c r="N1441" s="79"/>
      <c r="O1441" s="127"/>
      <c r="P1441" s="128"/>
      <c r="Q1441" s="129"/>
      <c r="R1441" s="128"/>
      <c r="S1441" s="129"/>
      <c r="T1441" s="128"/>
      <c r="U1441" s="129"/>
      <c r="V1441" s="128"/>
      <c r="W1441" s="129"/>
      <c r="X1441" s="128"/>
      <c r="Y1441" s="129"/>
      <c r="Z1441" s="128"/>
      <c r="AA1441" s="129"/>
      <c r="AB1441" s="128"/>
      <c r="AC1441" s="129"/>
      <c r="AD1441" s="128"/>
      <c r="AE1441" s="129"/>
      <c r="AF1441" s="131"/>
      <c r="AG1441" s="143"/>
      <c r="AH1441" s="111"/>
      <c r="AI1441" s="111"/>
      <c r="AJ1441" s="112"/>
    </row>
    <row r="1442" spans="2:36" ht="15" customHeight="1">
      <c r="B1442" s="312" t="s">
        <v>572</v>
      </c>
      <c r="C1442" s="350">
        <v>2012250010126</v>
      </c>
      <c r="D1442" s="54"/>
      <c r="E1442" s="318" t="s">
        <v>539</v>
      </c>
      <c r="F1442" s="27"/>
      <c r="G1442" s="123"/>
      <c r="H1442" s="319" t="s">
        <v>570</v>
      </c>
      <c r="I1442" s="322" t="s">
        <v>571</v>
      </c>
      <c r="J1442" s="331">
        <v>0</v>
      </c>
      <c r="K1442" s="539">
        <v>10</v>
      </c>
      <c r="L1442" s="539">
        <v>4</v>
      </c>
      <c r="M1442" s="331"/>
      <c r="N1442" s="649"/>
      <c r="O1442" s="654">
        <v>0</v>
      </c>
      <c r="P1442" s="426"/>
      <c r="Q1442" s="298">
        <v>5000</v>
      </c>
      <c r="R1442" s="417"/>
      <c r="S1442" s="295">
        <v>0</v>
      </c>
      <c r="T1442" s="295"/>
      <c r="U1442" s="295">
        <v>0</v>
      </c>
      <c r="V1442" s="295"/>
      <c r="W1442" s="298">
        <v>0</v>
      </c>
      <c r="X1442" s="295"/>
      <c r="Y1442" s="295">
        <v>0</v>
      </c>
      <c r="Z1442" s="295"/>
      <c r="AA1442" s="295">
        <v>0</v>
      </c>
      <c r="AB1442" s="295"/>
      <c r="AC1442" s="295">
        <v>0</v>
      </c>
      <c r="AD1442" s="295"/>
      <c r="AE1442" s="298">
        <f>+Q1442</f>
        <v>5000</v>
      </c>
      <c r="AF1442" s="301"/>
      <c r="AG1442" s="304" t="s">
        <v>117</v>
      </c>
      <c r="AH1442" s="306"/>
      <c r="AI1442" s="306"/>
      <c r="AJ1442" s="277" t="s">
        <v>77</v>
      </c>
    </row>
    <row r="1443" spans="2:36" ht="17.25" customHeight="1">
      <c r="B1443" s="313"/>
      <c r="C1443" s="316"/>
      <c r="D1443" s="28"/>
      <c r="E1443" s="280"/>
      <c r="F1443" s="34"/>
      <c r="G1443" s="86"/>
      <c r="H1443" s="320"/>
      <c r="I1443" s="323"/>
      <c r="J1443" s="331"/>
      <c r="K1443" s="539"/>
      <c r="L1443" s="539"/>
      <c r="M1443" s="331"/>
      <c r="N1443" s="649"/>
      <c r="O1443" s="655"/>
      <c r="P1443" s="427"/>
      <c r="Q1443" s="299"/>
      <c r="R1443" s="418"/>
      <c r="S1443" s="296"/>
      <c r="T1443" s="296"/>
      <c r="U1443" s="296"/>
      <c r="V1443" s="296"/>
      <c r="W1443" s="299"/>
      <c r="X1443" s="296"/>
      <c r="Y1443" s="296"/>
      <c r="Z1443" s="296"/>
      <c r="AA1443" s="296"/>
      <c r="AB1443" s="296"/>
      <c r="AC1443" s="296"/>
      <c r="AD1443" s="296"/>
      <c r="AE1443" s="299"/>
      <c r="AF1443" s="302"/>
      <c r="AG1443" s="304"/>
      <c r="AH1443" s="307"/>
      <c r="AI1443" s="307"/>
      <c r="AJ1443" s="278"/>
    </row>
    <row r="1444" spans="2:36" ht="15.75" customHeight="1">
      <c r="B1444" s="313"/>
      <c r="C1444" s="316"/>
      <c r="D1444" s="110"/>
      <c r="E1444" s="280"/>
      <c r="F1444" s="35"/>
      <c r="G1444" s="86"/>
      <c r="H1444" s="320"/>
      <c r="I1444" s="323"/>
      <c r="J1444" s="331"/>
      <c r="K1444" s="539"/>
      <c r="L1444" s="539"/>
      <c r="M1444" s="331"/>
      <c r="N1444" s="649"/>
      <c r="O1444" s="655"/>
      <c r="P1444" s="427"/>
      <c r="Q1444" s="299"/>
      <c r="R1444" s="418"/>
      <c r="S1444" s="296"/>
      <c r="T1444" s="296"/>
      <c r="U1444" s="296"/>
      <c r="V1444" s="296"/>
      <c r="W1444" s="299"/>
      <c r="X1444" s="296"/>
      <c r="Y1444" s="296"/>
      <c r="Z1444" s="296"/>
      <c r="AA1444" s="296"/>
      <c r="AB1444" s="296"/>
      <c r="AC1444" s="296"/>
      <c r="AD1444" s="296"/>
      <c r="AE1444" s="299"/>
      <c r="AF1444" s="302"/>
      <c r="AG1444" s="304"/>
      <c r="AH1444" s="307"/>
      <c r="AI1444" s="307"/>
      <c r="AJ1444" s="278"/>
    </row>
    <row r="1445" spans="2:36" ht="9" customHeight="1" thickBot="1">
      <c r="B1445" s="314"/>
      <c r="C1445" s="317"/>
      <c r="D1445" s="114"/>
      <c r="E1445" s="281"/>
      <c r="F1445" s="37"/>
      <c r="G1445" s="87"/>
      <c r="H1445" s="321"/>
      <c r="I1445" s="324"/>
      <c r="J1445" s="332"/>
      <c r="K1445" s="540"/>
      <c r="L1445" s="540"/>
      <c r="M1445" s="332"/>
      <c r="N1445" s="650"/>
      <c r="O1445" s="656"/>
      <c r="P1445" s="428"/>
      <c r="Q1445" s="300"/>
      <c r="R1445" s="419"/>
      <c r="S1445" s="297"/>
      <c r="T1445" s="297"/>
      <c r="U1445" s="297"/>
      <c r="V1445" s="297"/>
      <c r="W1445" s="300"/>
      <c r="X1445" s="297"/>
      <c r="Y1445" s="297"/>
      <c r="Z1445" s="297"/>
      <c r="AA1445" s="297"/>
      <c r="AB1445" s="297"/>
      <c r="AC1445" s="297"/>
      <c r="AD1445" s="297"/>
      <c r="AE1445" s="300"/>
      <c r="AF1445" s="303"/>
      <c r="AG1445" s="305"/>
      <c r="AH1445" s="308"/>
      <c r="AI1445" s="308"/>
      <c r="AJ1445" s="279"/>
    </row>
    <row r="1446" spans="2:36" ht="15.75" thickBot="1">
      <c r="B1446" s="414"/>
      <c r="C1446" s="415"/>
      <c r="D1446" s="415"/>
      <c r="E1446" s="415"/>
      <c r="F1446" s="415"/>
      <c r="G1446" s="415"/>
      <c r="H1446" s="415"/>
      <c r="I1446" s="415"/>
      <c r="J1446" s="415"/>
      <c r="K1446" s="415"/>
      <c r="L1446" s="415"/>
      <c r="M1446" s="415"/>
      <c r="N1446" s="415"/>
      <c r="O1446" s="415"/>
      <c r="P1446" s="415"/>
      <c r="Q1446" s="415"/>
      <c r="R1446" s="415"/>
      <c r="S1446" s="415"/>
      <c r="T1446" s="415"/>
      <c r="U1446" s="415"/>
      <c r="V1446" s="415"/>
      <c r="W1446" s="415"/>
      <c r="X1446" s="415"/>
      <c r="Y1446" s="415"/>
      <c r="Z1446" s="415"/>
      <c r="AA1446" s="415"/>
      <c r="AB1446" s="415"/>
      <c r="AC1446" s="415"/>
      <c r="AD1446" s="415"/>
      <c r="AE1446" s="415"/>
      <c r="AF1446" s="415"/>
      <c r="AG1446" s="415"/>
      <c r="AH1446" s="415"/>
      <c r="AI1446" s="415"/>
      <c r="AJ1446" s="416"/>
    </row>
    <row r="1447" spans="2:36" s="141" customFormat="1" ht="34.5" thickBot="1">
      <c r="B1447" s="15" t="s">
        <v>13</v>
      </c>
      <c r="C1447" s="16" t="s">
        <v>31</v>
      </c>
      <c r="D1447" s="16" t="s">
        <v>14</v>
      </c>
      <c r="E1447" s="16" t="s">
        <v>30</v>
      </c>
      <c r="F1447" s="17" t="s">
        <v>28</v>
      </c>
      <c r="G1447" s="17" t="s">
        <v>29</v>
      </c>
      <c r="H1447" s="76" t="s">
        <v>16</v>
      </c>
      <c r="I1447" s="170" t="s">
        <v>32</v>
      </c>
      <c r="J1447" s="169"/>
      <c r="K1447" s="146"/>
      <c r="L1447" s="146"/>
      <c r="M1447" s="78"/>
      <c r="N1447" s="79"/>
      <c r="O1447" s="127"/>
      <c r="P1447" s="128"/>
      <c r="Q1447" s="129"/>
      <c r="R1447" s="128"/>
      <c r="S1447" s="129"/>
      <c r="T1447" s="128"/>
      <c r="U1447" s="129"/>
      <c r="V1447" s="128"/>
      <c r="W1447" s="129"/>
      <c r="X1447" s="128"/>
      <c r="Y1447" s="129"/>
      <c r="Z1447" s="128"/>
      <c r="AA1447" s="129"/>
      <c r="AB1447" s="128"/>
      <c r="AC1447" s="129"/>
      <c r="AD1447" s="128"/>
      <c r="AE1447" s="129"/>
      <c r="AF1447" s="131"/>
      <c r="AG1447" s="143"/>
      <c r="AH1447" s="111"/>
      <c r="AI1447" s="111"/>
      <c r="AJ1447" s="112"/>
    </row>
    <row r="1448" spans="2:36" s="141" customFormat="1" ht="15.75" customHeight="1">
      <c r="B1448" s="447" t="s">
        <v>653</v>
      </c>
      <c r="C1448" s="351"/>
      <c r="D1448" s="318"/>
      <c r="E1448" s="318" t="s">
        <v>654</v>
      </c>
      <c r="F1448" s="27"/>
      <c r="G1448" s="123"/>
      <c r="H1448" s="319" t="s">
        <v>655</v>
      </c>
      <c r="I1448" s="322" t="s">
        <v>656</v>
      </c>
      <c r="J1448" s="331">
        <v>0</v>
      </c>
      <c r="K1448" s="539">
        <v>1</v>
      </c>
      <c r="L1448" s="539">
        <v>1</v>
      </c>
      <c r="M1448" s="331"/>
      <c r="N1448" s="649"/>
      <c r="O1448" s="654">
        <v>0</v>
      </c>
      <c r="P1448" s="426"/>
      <c r="Q1448" s="298">
        <v>0</v>
      </c>
      <c r="R1448" s="417"/>
      <c r="S1448" s="295">
        <v>0</v>
      </c>
      <c r="T1448" s="295"/>
      <c r="U1448" s="295">
        <v>0</v>
      </c>
      <c r="V1448" s="295"/>
      <c r="W1448" s="298">
        <v>0</v>
      </c>
      <c r="X1448" s="295"/>
      <c r="Y1448" s="298">
        <v>0</v>
      </c>
      <c r="Z1448" s="295"/>
      <c r="AA1448" s="298">
        <v>0</v>
      </c>
      <c r="AB1448" s="295"/>
      <c r="AC1448" s="298">
        <v>2000000</v>
      </c>
      <c r="AD1448" s="295"/>
      <c r="AE1448" s="298">
        <f>+AC1448</f>
        <v>2000000</v>
      </c>
      <c r="AF1448" s="301">
        <f>+R1448+R1449</f>
        <v>0</v>
      </c>
      <c r="AG1448" s="304" t="s">
        <v>117</v>
      </c>
      <c r="AH1448" s="306"/>
      <c r="AI1448" s="306"/>
      <c r="AJ1448" s="277" t="s">
        <v>485</v>
      </c>
    </row>
    <row r="1449" spans="2:36" s="141" customFormat="1" ht="15">
      <c r="B1449" s="448"/>
      <c r="C1449" s="282"/>
      <c r="D1449" s="280"/>
      <c r="E1449" s="280"/>
      <c r="F1449" s="34"/>
      <c r="G1449" s="86"/>
      <c r="H1449" s="320"/>
      <c r="I1449" s="323"/>
      <c r="J1449" s="331"/>
      <c r="K1449" s="539"/>
      <c r="L1449" s="539"/>
      <c r="M1449" s="331"/>
      <c r="N1449" s="649"/>
      <c r="O1449" s="655"/>
      <c r="P1449" s="427"/>
      <c r="Q1449" s="299"/>
      <c r="R1449" s="418"/>
      <c r="S1449" s="296"/>
      <c r="T1449" s="296"/>
      <c r="U1449" s="296"/>
      <c r="V1449" s="296"/>
      <c r="W1449" s="299"/>
      <c r="X1449" s="296"/>
      <c r="Y1449" s="299"/>
      <c r="Z1449" s="296"/>
      <c r="AA1449" s="299"/>
      <c r="AB1449" s="296"/>
      <c r="AC1449" s="299"/>
      <c r="AD1449" s="296"/>
      <c r="AE1449" s="299"/>
      <c r="AF1449" s="302"/>
      <c r="AG1449" s="304"/>
      <c r="AH1449" s="307"/>
      <c r="AI1449" s="307"/>
      <c r="AJ1449" s="278"/>
    </row>
    <row r="1450" spans="2:36" s="141" customFormat="1" ht="15">
      <c r="B1450" s="448"/>
      <c r="C1450" s="282"/>
      <c r="D1450" s="280"/>
      <c r="E1450" s="280"/>
      <c r="F1450" s="35"/>
      <c r="G1450" s="86"/>
      <c r="H1450" s="320"/>
      <c r="I1450" s="323"/>
      <c r="J1450" s="331"/>
      <c r="K1450" s="539"/>
      <c r="L1450" s="539"/>
      <c r="M1450" s="331"/>
      <c r="N1450" s="649"/>
      <c r="O1450" s="655"/>
      <c r="P1450" s="427"/>
      <c r="Q1450" s="299"/>
      <c r="R1450" s="418"/>
      <c r="S1450" s="296"/>
      <c r="T1450" s="296"/>
      <c r="U1450" s="296"/>
      <c r="V1450" s="296"/>
      <c r="W1450" s="299"/>
      <c r="X1450" s="296"/>
      <c r="Y1450" s="299"/>
      <c r="Z1450" s="296"/>
      <c r="AA1450" s="299"/>
      <c r="AB1450" s="296"/>
      <c r="AC1450" s="299"/>
      <c r="AD1450" s="296"/>
      <c r="AE1450" s="299"/>
      <c r="AF1450" s="302"/>
      <c r="AG1450" s="304"/>
      <c r="AH1450" s="307"/>
      <c r="AI1450" s="307"/>
      <c r="AJ1450" s="278"/>
    </row>
    <row r="1451" spans="2:36" s="141" customFormat="1" ht="15.75" thickBot="1">
      <c r="B1451" s="449"/>
      <c r="C1451" s="283"/>
      <c r="D1451" s="281"/>
      <c r="E1451" s="281"/>
      <c r="F1451" s="37"/>
      <c r="G1451" s="87"/>
      <c r="H1451" s="321"/>
      <c r="I1451" s="324"/>
      <c r="J1451" s="332"/>
      <c r="K1451" s="540"/>
      <c r="L1451" s="540"/>
      <c r="M1451" s="332"/>
      <c r="N1451" s="650"/>
      <c r="O1451" s="656"/>
      <c r="P1451" s="428"/>
      <c r="Q1451" s="300"/>
      <c r="R1451" s="419"/>
      <c r="S1451" s="297"/>
      <c r="T1451" s="297"/>
      <c r="U1451" s="297"/>
      <c r="V1451" s="297"/>
      <c r="W1451" s="300"/>
      <c r="X1451" s="297"/>
      <c r="Y1451" s="300"/>
      <c r="Z1451" s="297"/>
      <c r="AA1451" s="300"/>
      <c r="AB1451" s="297"/>
      <c r="AC1451" s="300"/>
      <c r="AD1451" s="297"/>
      <c r="AE1451" s="300"/>
      <c r="AF1451" s="303"/>
      <c r="AG1451" s="305"/>
      <c r="AH1451" s="308"/>
      <c r="AI1451" s="308"/>
      <c r="AJ1451" s="279"/>
    </row>
    <row r="1452" spans="2:36" ht="34.5" thickBot="1">
      <c r="B1452" s="15" t="s">
        <v>13</v>
      </c>
      <c r="C1452" s="16" t="s">
        <v>31</v>
      </c>
      <c r="D1452" s="16" t="s">
        <v>14</v>
      </c>
      <c r="E1452" s="16" t="s">
        <v>30</v>
      </c>
      <c r="F1452" s="17" t="s">
        <v>28</v>
      </c>
      <c r="G1452" s="17" t="s">
        <v>29</v>
      </c>
      <c r="H1452" s="76" t="s">
        <v>16</v>
      </c>
      <c r="I1452" s="170" t="s">
        <v>32</v>
      </c>
      <c r="J1452" s="169"/>
      <c r="K1452" s="146"/>
      <c r="L1452" s="146"/>
      <c r="M1452" s="78"/>
      <c r="N1452" s="79"/>
      <c r="O1452" s="127"/>
      <c r="P1452" s="128"/>
      <c r="Q1452" s="129"/>
      <c r="R1452" s="128"/>
      <c r="S1452" s="129"/>
      <c r="T1452" s="128"/>
      <c r="U1452" s="129"/>
      <c r="V1452" s="128"/>
      <c r="W1452" s="129"/>
      <c r="X1452" s="128"/>
      <c r="Y1452" s="129"/>
      <c r="Z1452" s="128"/>
      <c r="AA1452" s="129"/>
      <c r="AB1452" s="128"/>
      <c r="AC1452" s="129"/>
      <c r="AD1452" s="128"/>
      <c r="AE1452" s="129"/>
      <c r="AF1452" s="131"/>
      <c r="AG1452" s="143"/>
      <c r="AH1452" s="111"/>
      <c r="AI1452" s="111"/>
      <c r="AJ1452" s="112"/>
    </row>
    <row r="1453" spans="2:36" ht="33.75" customHeight="1">
      <c r="B1453" s="447"/>
      <c r="C1453" s="351"/>
      <c r="D1453" s="318"/>
      <c r="E1453" s="318"/>
      <c r="F1453" s="27"/>
      <c r="G1453" s="123"/>
      <c r="H1453" s="319"/>
      <c r="I1453" s="322"/>
      <c r="J1453" s="331"/>
      <c r="K1453" s="539"/>
      <c r="L1453" s="539"/>
      <c r="M1453" s="331"/>
      <c r="N1453" s="649"/>
      <c r="O1453" s="654"/>
      <c r="P1453" s="426"/>
      <c r="Q1453" s="298"/>
      <c r="R1453" s="417"/>
      <c r="S1453" s="295"/>
      <c r="T1453" s="295"/>
      <c r="U1453" s="295"/>
      <c r="V1453" s="295"/>
      <c r="W1453" s="298"/>
      <c r="X1453" s="295"/>
      <c r="Y1453" s="298"/>
      <c r="Z1453" s="295"/>
      <c r="AA1453" s="298"/>
      <c r="AB1453" s="295"/>
      <c r="AC1453" s="298"/>
      <c r="AD1453" s="295"/>
      <c r="AE1453" s="298"/>
      <c r="AF1453" s="301"/>
      <c r="AG1453" s="304"/>
      <c r="AH1453" s="306"/>
      <c r="AI1453" s="306"/>
      <c r="AJ1453" s="277"/>
    </row>
    <row r="1454" spans="2:36" ht="34.5" customHeight="1">
      <c r="B1454" s="448"/>
      <c r="C1454" s="282"/>
      <c r="D1454" s="280"/>
      <c r="E1454" s="280"/>
      <c r="F1454" s="34"/>
      <c r="G1454" s="86"/>
      <c r="H1454" s="320"/>
      <c r="I1454" s="323"/>
      <c r="J1454" s="331"/>
      <c r="K1454" s="539"/>
      <c r="L1454" s="539"/>
      <c r="M1454" s="331"/>
      <c r="N1454" s="649"/>
      <c r="O1454" s="655"/>
      <c r="P1454" s="427"/>
      <c r="Q1454" s="299"/>
      <c r="R1454" s="418"/>
      <c r="S1454" s="296"/>
      <c r="T1454" s="296"/>
      <c r="U1454" s="296"/>
      <c r="V1454" s="296"/>
      <c r="W1454" s="299"/>
      <c r="X1454" s="296"/>
      <c r="Y1454" s="299"/>
      <c r="Z1454" s="296"/>
      <c r="AA1454" s="299"/>
      <c r="AB1454" s="296"/>
      <c r="AC1454" s="299"/>
      <c r="AD1454" s="296"/>
      <c r="AE1454" s="299"/>
      <c r="AF1454" s="302"/>
      <c r="AG1454" s="304"/>
      <c r="AH1454" s="307"/>
      <c r="AI1454" s="307"/>
      <c r="AJ1454" s="278"/>
    </row>
    <row r="1455" spans="2:36" ht="36.75" customHeight="1">
      <c r="B1455" s="448"/>
      <c r="C1455" s="282"/>
      <c r="D1455" s="280"/>
      <c r="E1455" s="280"/>
      <c r="F1455" s="35"/>
      <c r="G1455" s="86"/>
      <c r="H1455" s="320"/>
      <c r="I1455" s="323"/>
      <c r="J1455" s="331"/>
      <c r="K1455" s="539"/>
      <c r="L1455" s="539"/>
      <c r="M1455" s="331"/>
      <c r="N1455" s="649"/>
      <c r="O1455" s="655"/>
      <c r="P1455" s="427"/>
      <c r="Q1455" s="299"/>
      <c r="R1455" s="418"/>
      <c r="S1455" s="296"/>
      <c r="T1455" s="296"/>
      <c r="U1455" s="296"/>
      <c r="V1455" s="296"/>
      <c r="W1455" s="299"/>
      <c r="X1455" s="296"/>
      <c r="Y1455" s="299"/>
      <c r="Z1455" s="296"/>
      <c r="AA1455" s="299"/>
      <c r="AB1455" s="296"/>
      <c r="AC1455" s="299"/>
      <c r="AD1455" s="296"/>
      <c r="AE1455" s="299"/>
      <c r="AF1455" s="302"/>
      <c r="AG1455" s="304"/>
      <c r="AH1455" s="307"/>
      <c r="AI1455" s="307"/>
      <c r="AJ1455" s="278"/>
    </row>
    <row r="1456" spans="2:36" ht="30.75" customHeight="1" thickBot="1">
      <c r="B1456" s="449"/>
      <c r="C1456" s="283"/>
      <c r="D1456" s="281"/>
      <c r="E1456" s="281"/>
      <c r="F1456" s="37"/>
      <c r="G1456" s="87"/>
      <c r="H1456" s="321"/>
      <c r="I1456" s="324"/>
      <c r="J1456" s="332"/>
      <c r="K1456" s="540"/>
      <c r="L1456" s="540"/>
      <c r="M1456" s="332"/>
      <c r="N1456" s="650"/>
      <c r="O1456" s="656"/>
      <c r="P1456" s="428"/>
      <c r="Q1456" s="300"/>
      <c r="R1456" s="419"/>
      <c r="S1456" s="297"/>
      <c r="T1456" s="297"/>
      <c r="U1456" s="297"/>
      <c r="V1456" s="297"/>
      <c r="W1456" s="300"/>
      <c r="X1456" s="297"/>
      <c r="Y1456" s="300"/>
      <c r="Z1456" s="297"/>
      <c r="AA1456" s="300"/>
      <c r="AB1456" s="297"/>
      <c r="AC1456" s="300"/>
      <c r="AD1456" s="297"/>
      <c r="AE1456" s="300"/>
      <c r="AF1456" s="303"/>
      <c r="AG1456" s="305"/>
      <c r="AH1456" s="308"/>
      <c r="AI1456" s="308"/>
      <c r="AJ1456" s="279"/>
    </row>
    <row r="1457" ht="15"/>
    <row r="1458" ht="15"/>
    <row r="1459" ht="15"/>
    <row r="1460" ht="15"/>
    <row r="1461" ht="15"/>
    <row r="1462" ht="15"/>
    <row r="1463" spans="2:33" s="141" customFormat="1" ht="15">
      <c r="B1463" s="63"/>
      <c r="C1463" s="63"/>
      <c r="H1463" s="64"/>
      <c r="I1463" s="64"/>
      <c r="J1463" s="64"/>
      <c r="AG1463" s="65"/>
    </row>
    <row r="1464" spans="2:33" s="141" customFormat="1" ht="15">
      <c r="B1464" s="63"/>
      <c r="C1464" s="63"/>
      <c r="H1464" s="64"/>
      <c r="I1464" s="64"/>
      <c r="J1464" s="64"/>
      <c r="AG1464" s="65"/>
    </row>
    <row r="1465" ht="15"/>
    <row r="1466" ht="15"/>
    <row r="1467" spans="2:33" s="81" customFormat="1" ht="15">
      <c r="B1467" s="63"/>
      <c r="C1467" s="63"/>
      <c r="H1467" s="64"/>
      <c r="I1467" s="64"/>
      <c r="J1467" s="64"/>
      <c r="AG1467" s="65"/>
    </row>
    <row r="1468" ht="15"/>
    <row r="1469" ht="15.75" thickBot="1"/>
    <row r="1470" spans="2:36" ht="15">
      <c r="B1470" s="352" t="s">
        <v>37</v>
      </c>
      <c r="C1470" s="353"/>
      <c r="D1470" s="353"/>
      <c r="E1470" s="353"/>
      <c r="F1470" s="353"/>
      <c r="G1470" s="353"/>
      <c r="H1470" s="353"/>
      <c r="I1470" s="353"/>
      <c r="J1470" s="353"/>
      <c r="K1470" s="353"/>
      <c r="L1470" s="353"/>
      <c r="M1470" s="353"/>
      <c r="N1470" s="353"/>
      <c r="O1470" s="353"/>
      <c r="P1470" s="353"/>
      <c r="Q1470" s="353"/>
      <c r="R1470" s="353"/>
      <c r="S1470" s="353"/>
      <c r="T1470" s="353"/>
      <c r="U1470" s="353"/>
      <c r="V1470" s="353"/>
      <c r="W1470" s="353"/>
      <c r="X1470" s="353"/>
      <c r="Y1470" s="353"/>
      <c r="Z1470" s="353"/>
      <c r="AA1470" s="353"/>
      <c r="AB1470" s="353"/>
      <c r="AC1470" s="353"/>
      <c r="AD1470" s="353"/>
      <c r="AE1470" s="353"/>
      <c r="AF1470" s="353"/>
      <c r="AG1470" s="353"/>
      <c r="AH1470" s="353"/>
      <c r="AI1470" s="353"/>
      <c r="AJ1470" s="354"/>
    </row>
    <row r="1471" spans="2:36" ht="15.75" thickBot="1">
      <c r="B1471" s="355" t="s">
        <v>636</v>
      </c>
      <c r="C1471" s="356"/>
      <c r="D1471" s="356"/>
      <c r="E1471" s="356"/>
      <c r="F1471" s="356"/>
      <c r="G1471" s="356"/>
      <c r="H1471" s="356"/>
      <c r="I1471" s="356"/>
      <c r="J1471" s="356"/>
      <c r="K1471" s="356"/>
      <c r="L1471" s="356"/>
      <c r="M1471" s="356"/>
      <c r="N1471" s="356"/>
      <c r="O1471" s="356"/>
      <c r="P1471" s="356"/>
      <c r="Q1471" s="356"/>
      <c r="R1471" s="356"/>
      <c r="S1471" s="356"/>
      <c r="T1471" s="356"/>
      <c r="U1471" s="356"/>
      <c r="V1471" s="356"/>
      <c r="W1471" s="356"/>
      <c r="X1471" s="356"/>
      <c r="Y1471" s="356"/>
      <c r="Z1471" s="356"/>
      <c r="AA1471" s="356"/>
      <c r="AB1471" s="356"/>
      <c r="AC1471" s="356"/>
      <c r="AD1471" s="356"/>
      <c r="AE1471" s="356"/>
      <c r="AF1471" s="356"/>
      <c r="AG1471" s="356"/>
      <c r="AH1471" s="356"/>
      <c r="AI1471" s="356"/>
      <c r="AJ1471" s="357"/>
    </row>
    <row r="1472" spans="2:36" ht="15">
      <c r="B1472" s="527" t="s">
        <v>328</v>
      </c>
      <c r="C1472" s="528"/>
      <c r="D1472" s="528"/>
      <c r="E1472" s="528"/>
      <c r="F1472" s="528"/>
      <c r="G1472" s="528"/>
      <c r="H1472" s="529"/>
      <c r="I1472" s="520" t="s">
        <v>329</v>
      </c>
      <c r="J1472" s="521"/>
      <c r="K1472" s="521"/>
      <c r="L1472" s="521"/>
      <c r="M1472" s="521"/>
      <c r="N1472" s="521"/>
      <c r="O1472" s="521"/>
      <c r="P1472" s="521"/>
      <c r="Q1472" s="521"/>
      <c r="R1472" s="521"/>
      <c r="S1472" s="521"/>
      <c r="T1472" s="522"/>
      <c r="U1472" s="520" t="s">
        <v>18</v>
      </c>
      <c r="V1472" s="523"/>
      <c r="W1472" s="523"/>
      <c r="X1472" s="523"/>
      <c r="Y1472" s="523"/>
      <c r="Z1472" s="523"/>
      <c r="AA1472" s="523"/>
      <c r="AB1472" s="523"/>
      <c r="AC1472" s="523"/>
      <c r="AD1472" s="523"/>
      <c r="AE1472" s="523"/>
      <c r="AF1472" s="523"/>
      <c r="AG1472" s="523"/>
      <c r="AH1472" s="523"/>
      <c r="AI1472" s="523"/>
      <c r="AJ1472" s="524"/>
    </row>
    <row r="1473" spans="2:36" ht="44.25" customHeight="1" thickBot="1">
      <c r="B1473" s="497" t="s">
        <v>330</v>
      </c>
      <c r="C1473" s="498"/>
      <c r="D1473" s="499"/>
      <c r="E1473" s="4"/>
      <c r="F1473" s="500" t="s">
        <v>331</v>
      </c>
      <c r="G1473" s="500"/>
      <c r="H1473" s="500"/>
      <c r="I1473" s="500"/>
      <c r="J1473" s="500"/>
      <c r="K1473" s="500"/>
      <c r="L1473" s="500"/>
      <c r="M1473" s="500"/>
      <c r="N1473" s="501"/>
      <c r="O1473" s="502" t="s">
        <v>0</v>
      </c>
      <c r="P1473" s="503"/>
      <c r="Q1473" s="503"/>
      <c r="R1473" s="503"/>
      <c r="S1473" s="503"/>
      <c r="T1473" s="503"/>
      <c r="U1473" s="503"/>
      <c r="V1473" s="503"/>
      <c r="W1473" s="503"/>
      <c r="X1473" s="503"/>
      <c r="Y1473" s="503"/>
      <c r="Z1473" s="503"/>
      <c r="AA1473" s="503"/>
      <c r="AB1473" s="503"/>
      <c r="AC1473" s="503"/>
      <c r="AD1473" s="503"/>
      <c r="AE1473" s="503"/>
      <c r="AF1473" s="504"/>
      <c r="AG1473" s="530" t="s">
        <v>1</v>
      </c>
      <c r="AH1473" s="531"/>
      <c r="AI1473" s="531"/>
      <c r="AJ1473" s="532"/>
    </row>
    <row r="1474" spans="2:36" ht="28.5" customHeight="1">
      <c r="B1474" s="454" t="s">
        <v>19</v>
      </c>
      <c r="C1474" s="456" t="s">
        <v>2</v>
      </c>
      <c r="D1474" s="457"/>
      <c r="E1474" s="457"/>
      <c r="F1474" s="457"/>
      <c r="G1474" s="457"/>
      <c r="H1474" s="457"/>
      <c r="I1474" s="460" t="s">
        <v>3</v>
      </c>
      <c r="J1474" s="462" t="s">
        <v>20</v>
      </c>
      <c r="K1474" s="462" t="s">
        <v>4</v>
      </c>
      <c r="L1474" s="469" t="s">
        <v>638</v>
      </c>
      <c r="M1474" s="437" t="s">
        <v>21</v>
      </c>
      <c r="N1474" s="466" t="s">
        <v>22</v>
      </c>
      <c r="O1474" s="468" t="s">
        <v>33</v>
      </c>
      <c r="P1474" s="380"/>
      <c r="Q1474" s="379" t="s">
        <v>34</v>
      </c>
      <c r="R1474" s="380"/>
      <c r="S1474" s="379" t="s">
        <v>35</v>
      </c>
      <c r="T1474" s="380"/>
      <c r="U1474" s="379" t="s">
        <v>7</v>
      </c>
      <c r="V1474" s="380"/>
      <c r="W1474" s="379" t="s">
        <v>6</v>
      </c>
      <c r="X1474" s="380"/>
      <c r="Y1474" s="379" t="s">
        <v>36</v>
      </c>
      <c r="Z1474" s="380"/>
      <c r="AA1474" s="379" t="s">
        <v>5</v>
      </c>
      <c r="AB1474" s="380"/>
      <c r="AC1474" s="379" t="s">
        <v>8</v>
      </c>
      <c r="AD1474" s="380"/>
      <c r="AE1474" s="379" t="s">
        <v>9</v>
      </c>
      <c r="AF1474" s="434"/>
      <c r="AG1474" s="435" t="s">
        <v>10</v>
      </c>
      <c r="AH1474" s="432" t="s">
        <v>11</v>
      </c>
      <c r="AI1474" s="464" t="s">
        <v>12</v>
      </c>
      <c r="AJ1474" s="439" t="s">
        <v>23</v>
      </c>
    </row>
    <row r="1475" spans="2:36" ht="76.5" customHeight="1" thickBot="1">
      <c r="B1475" s="455"/>
      <c r="C1475" s="458"/>
      <c r="D1475" s="459"/>
      <c r="E1475" s="459"/>
      <c r="F1475" s="459"/>
      <c r="G1475" s="459"/>
      <c r="H1475" s="459"/>
      <c r="I1475" s="461"/>
      <c r="J1475" s="463" t="s">
        <v>20</v>
      </c>
      <c r="K1475" s="463"/>
      <c r="L1475" s="470"/>
      <c r="M1475" s="438"/>
      <c r="N1475" s="467"/>
      <c r="O1475" s="5" t="s">
        <v>24</v>
      </c>
      <c r="P1475" s="69" t="s">
        <v>25</v>
      </c>
      <c r="Q1475" s="6" t="s">
        <v>24</v>
      </c>
      <c r="R1475" s="69" t="s">
        <v>25</v>
      </c>
      <c r="S1475" s="6" t="s">
        <v>24</v>
      </c>
      <c r="T1475" s="69" t="s">
        <v>25</v>
      </c>
      <c r="U1475" s="6" t="s">
        <v>24</v>
      </c>
      <c r="V1475" s="69" t="s">
        <v>25</v>
      </c>
      <c r="W1475" s="6" t="s">
        <v>24</v>
      </c>
      <c r="X1475" s="69" t="s">
        <v>25</v>
      </c>
      <c r="Y1475" s="6" t="s">
        <v>24</v>
      </c>
      <c r="Z1475" s="69" t="s">
        <v>25</v>
      </c>
      <c r="AA1475" s="6" t="s">
        <v>24</v>
      </c>
      <c r="AB1475" s="69" t="s">
        <v>26</v>
      </c>
      <c r="AC1475" s="6" t="s">
        <v>24</v>
      </c>
      <c r="AD1475" s="69" t="s">
        <v>26</v>
      </c>
      <c r="AE1475" s="6" t="s">
        <v>24</v>
      </c>
      <c r="AF1475" s="70" t="s">
        <v>26</v>
      </c>
      <c r="AG1475" s="436"/>
      <c r="AH1475" s="433"/>
      <c r="AI1475" s="465"/>
      <c r="AJ1475" s="440"/>
    </row>
    <row r="1476" spans="2:36" ht="124.5" customHeight="1" thickBot="1">
      <c r="B1476" s="7" t="s">
        <v>334</v>
      </c>
      <c r="C1476" s="441" t="s">
        <v>332</v>
      </c>
      <c r="D1476" s="442"/>
      <c r="E1476" s="442"/>
      <c r="F1476" s="442"/>
      <c r="G1476" s="442"/>
      <c r="H1476" s="443"/>
      <c r="I1476" s="74" t="s">
        <v>333</v>
      </c>
      <c r="J1476" s="99">
        <v>0.99</v>
      </c>
      <c r="K1476" s="97">
        <v>1</v>
      </c>
      <c r="L1476" s="83">
        <v>0.998</v>
      </c>
      <c r="M1476" s="8"/>
      <c r="N1476" s="75"/>
      <c r="O1476" s="9">
        <v>0</v>
      </c>
      <c r="P1476" s="10">
        <v>0</v>
      </c>
      <c r="Q1476" s="10">
        <f>+Q1479</f>
        <v>150000</v>
      </c>
      <c r="R1476" s="10">
        <v>0</v>
      </c>
      <c r="S1476" s="10">
        <v>0</v>
      </c>
      <c r="T1476" s="10">
        <v>0</v>
      </c>
      <c r="U1476" s="10">
        <v>0</v>
      </c>
      <c r="V1476" s="10">
        <v>0</v>
      </c>
      <c r="W1476" s="10">
        <v>0</v>
      </c>
      <c r="X1476" s="10">
        <v>0</v>
      </c>
      <c r="Y1476" s="10">
        <f>+Y1479</f>
        <v>0</v>
      </c>
      <c r="Z1476" s="10">
        <v>0</v>
      </c>
      <c r="AA1476" s="10">
        <f>+AA1479</f>
        <v>200000</v>
      </c>
      <c r="AB1476" s="10">
        <v>0</v>
      </c>
      <c r="AC1476" s="10">
        <f>+AC1479</f>
        <v>500000</v>
      </c>
      <c r="AD1476" s="10">
        <v>0</v>
      </c>
      <c r="AE1476" s="10">
        <f>+AC1476+AA1476+Y1476+W1476+U1476+S1476+Q1476+O1476</f>
        <v>850000</v>
      </c>
      <c r="AF1476" s="11">
        <f>+AD1476+AB1476+Z1476+X1476+V1476+T1476+R1476+P1476</f>
        <v>0</v>
      </c>
      <c r="AG1476" s="13" t="s">
        <v>486</v>
      </c>
      <c r="AH1476" s="13"/>
      <c r="AI1476" s="13"/>
      <c r="AJ1476" s="14" t="s">
        <v>334</v>
      </c>
    </row>
    <row r="1477" spans="2:36" ht="15.75" thickBot="1">
      <c r="B1477" s="444"/>
      <c r="C1477" s="445"/>
      <c r="D1477" s="445"/>
      <c r="E1477" s="445"/>
      <c r="F1477" s="445"/>
      <c r="G1477" s="445"/>
      <c r="H1477" s="445"/>
      <c r="I1477" s="445"/>
      <c r="J1477" s="445"/>
      <c r="K1477" s="445"/>
      <c r="L1477" s="445"/>
      <c r="M1477" s="445"/>
      <c r="N1477" s="445"/>
      <c r="O1477" s="445"/>
      <c r="P1477" s="445"/>
      <c r="Q1477" s="445"/>
      <c r="R1477" s="445"/>
      <c r="S1477" s="445"/>
      <c r="T1477" s="445"/>
      <c r="U1477" s="445"/>
      <c r="V1477" s="445"/>
      <c r="W1477" s="445"/>
      <c r="X1477" s="445"/>
      <c r="Y1477" s="445"/>
      <c r="Z1477" s="445"/>
      <c r="AA1477" s="445"/>
      <c r="AB1477" s="445"/>
      <c r="AC1477" s="445"/>
      <c r="AD1477" s="445"/>
      <c r="AE1477" s="445"/>
      <c r="AF1477" s="445"/>
      <c r="AG1477" s="445"/>
      <c r="AH1477" s="445"/>
      <c r="AI1477" s="445"/>
      <c r="AJ1477" s="446"/>
    </row>
    <row r="1478" spans="2:36" ht="34.5" thickBot="1">
      <c r="B1478" s="15" t="s">
        <v>13</v>
      </c>
      <c r="C1478" s="16" t="s">
        <v>31</v>
      </c>
      <c r="D1478" s="16" t="s">
        <v>14</v>
      </c>
      <c r="E1478" s="16" t="s">
        <v>27</v>
      </c>
      <c r="F1478" s="17" t="s">
        <v>28</v>
      </c>
      <c r="G1478" s="17" t="s">
        <v>29</v>
      </c>
      <c r="H1478" s="76" t="s">
        <v>15</v>
      </c>
      <c r="I1478" s="77" t="s">
        <v>32</v>
      </c>
      <c r="J1478" s="78"/>
      <c r="K1478" s="78"/>
      <c r="L1478" s="78"/>
      <c r="M1478" s="78"/>
      <c r="N1478" s="79"/>
      <c r="O1478" s="127"/>
      <c r="P1478" s="128"/>
      <c r="Q1478" s="129"/>
      <c r="R1478" s="128"/>
      <c r="S1478" s="129"/>
      <c r="T1478" s="128"/>
      <c r="U1478" s="129"/>
      <c r="V1478" s="128"/>
      <c r="W1478" s="129"/>
      <c r="X1478" s="128"/>
      <c r="Y1478" s="129"/>
      <c r="Z1478" s="128"/>
      <c r="AA1478" s="129"/>
      <c r="AB1478" s="128"/>
      <c r="AC1478" s="129"/>
      <c r="AD1478" s="128"/>
      <c r="AE1478" s="130"/>
      <c r="AF1478" s="131"/>
      <c r="AG1478" s="143"/>
      <c r="AH1478" s="111"/>
      <c r="AI1478" s="111"/>
      <c r="AJ1478" s="112"/>
    </row>
    <row r="1479" spans="2:36" ht="27.75" customHeight="1">
      <c r="B1479" s="312" t="s">
        <v>339</v>
      </c>
      <c r="C1479" s="315">
        <v>2012250010004</v>
      </c>
      <c r="D1479" s="26"/>
      <c r="E1479" s="318"/>
      <c r="F1479" s="27"/>
      <c r="G1479" s="28"/>
      <c r="H1479" s="319" t="s">
        <v>337</v>
      </c>
      <c r="I1479" s="322" t="s">
        <v>338</v>
      </c>
      <c r="J1479" s="657">
        <v>0</v>
      </c>
      <c r="K1479" s="533">
        <v>0.3</v>
      </c>
      <c r="L1479" s="536">
        <v>0.19</v>
      </c>
      <c r="M1479" s="331"/>
      <c r="N1479" s="471"/>
      <c r="O1479" s="607">
        <v>0</v>
      </c>
      <c r="P1479" s="426"/>
      <c r="Q1479" s="298">
        <v>150000</v>
      </c>
      <c r="R1479" s="295"/>
      <c r="S1479" s="295">
        <v>0</v>
      </c>
      <c r="T1479" s="295"/>
      <c r="U1479" s="295">
        <v>0</v>
      </c>
      <c r="V1479" s="295"/>
      <c r="W1479" s="662">
        <v>0</v>
      </c>
      <c r="X1479" s="295"/>
      <c r="Y1479" s="298">
        <v>0</v>
      </c>
      <c r="Z1479" s="295"/>
      <c r="AA1479" s="298">
        <v>200000</v>
      </c>
      <c r="AB1479" s="295"/>
      <c r="AC1479" s="298">
        <v>500000</v>
      </c>
      <c r="AD1479" s="295"/>
      <c r="AE1479" s="298">
        <f>+Q1479+Y1479+AA1479+AC1479</f>
        <v>850000</v>
      </c>
      <c r="AF1479" s="301"/>
      <c r="AG1479" s="304" t="s">
        <v>486</v>
      </c>
      <c r="AH1479" s="306"/>
      <c r="AI1479" s="306"/>
      <c r="AJ1479" s="277" t="s">
        <v>334</v>
      </c>
    </row>
    <row r="1480" spans="2:36" ht="33.75" customHeight="1">
      <c r="B1480" s="313"/>
      <c r="C1480" s="316"/>
      <c r="D1480" s="33"/>
      <c r="E1480" s="280"/>
      <c r="F1480" s="34"/>
      <c r="G1480" s="28"/>
      <c r="H1480" s="320"/>
      <c r="I1480" s="323"/>
      <c r="J1480" s="658"/>
      <c r="K1480" s="534"/>
      <c r="L1480" s="537"/>
      <c r="M1480" s="331"/>
      <c r="N1480" s="471"/>
      <c r="O1480" s="605"/>
      <c r="P1480" s="427"/>
      <c r="Q1480" s="299"/>
      <c r="R1480" s="296"/>
      <c r="S1480" s="296"/>
      <c r="T1480" s="296"/>
      <c r="U1480" s="296"/>
      <c r="V1480" s="296"/>
      <c r="W1480" s="663"/>
      <c r="X1480" s="296"/>
      <c r="Y1480" s="299"/>
      <c r="Z1480" s="296"/>
      <c r="AA1480" s="299"/>
      <c r="AB1480" s="296"/>
      <c r="AC1480" s="299"/>
      <c r="AD1480" s="296"/>
      <c r="AE1480" s="299"/>
      <c r="AF1480" s="302"/>
      <c r="AG1480" s="304"/>
      <c r="AH1480" s="307"/>
      <c r="AI1480" s="307"/>
      <c r="AJ1480" s="278"/>
    </row>
    <row r="1481" spans="2:36" ht="34.5" customHeight="1">
      <c r="B1481" s="313"/>
      <c r="C1481" s="316"/>
      <c r="D1481" s="33"/>
      <c r="E1481" s="280"/>
      <c r="F1481" s="35"/>
      <c r="G1481" s="28"/>
      <c r="H1481" s="320"/>
      <c r="I1481" s="323"/>
      <c r="J1481" s="658"/>
      <c r="K1481" s="534"/>
      <c r="L1481" s="537"/>
      <c r="M1481" s="331"/>
      <c r="N1481" s="471"/>
      <c r="O1481" s="605"/>
      <c r="P1481" s="427"/>
      <c r="Q1481" s="299"/>
      <c r="R1481" s="296"/>
      <c r="S1481" s="296"/>
      <c r="T1481" s="296"/>
      <c r="U1481" s="296"/>
      <c r="V1481" s="296"/>
      <c r="W1481" s="663"/>
      <c r="X1481" s="296"/>
      <c r="Y1481" s="299"/>
      <c r="Z1481" s="296"/>
      <c r="AA1481" s="299"/>
      <c r="AB1481" s="296"/>
      <c r="AC1481" s="299"/>
      <c r="AD1481" s="296"/>
      <c r="AE1481" s="299"/>
      <c r="AF1481" s="302"/>
      <c r="AG1481" s="304"/>
      <c r="AH1481" s="307"/>
      <c r="AI1481" s="307"/>
      <c r="AJ1481" s="278"/>
    </row>
    <row r="1482" spans="2:36" ht="30.75" customHeight="1" thickBot="1">
      <c r="B1482" s="314"/>
      <c r="C1482" s="317"/>
      <c r="D1482" s="36"/>
      <c r="E1482" s="281"/>
      <c r="F1482" s="37"/>
      <c r="G1482" s="38"/>
      <c r="H1482" s="321"/>
      <c r="I1482" s="324"/>
      <c r="J1482" s="659"/>
      <c r="K1482" s="535"/>
      <c r="L1482" s="538"/>
      <c r="M1482" s="332"/>
      <c r="N1482" s="472"/>
      <c r="O1482" s="606"/>
      <c r="P1482" s="428"/>
      <c r="Q1482" s="300"/>
      <c r="R1482" s="297"/>
      <c r="S1482" s="297"/>
      <c r="T1482" s="297"/>
      <c r="U1482" s="297"/>
      <c r="V1482" s="297"/>
      <c r="W1482" s="664"/>
      <c r="X1482" s="297"/>
      <c r="Y1482" s="300"/>
      <c r="Z1482" s="297"/>
      <c r="AA1482" s="300"/>
      <c r="AB1482" s="297"/>
      <c r="AC1482" s="300"/>
      <c r="AD1482" s="297"/>
      <c r="AE1482" s="300"/>
      <c r="AF1482" s="303"/>
      <c r="AG1482" s="305"/>
      <c r="AH1482" s="308"/>
      <c r="AI1482" s="308"/>
      <c r="AJ1482" s="279"/>
    </row>
    <row r="1483" spans="2:36" ht="15.75" thickBot="1">
      <c r="B1483" s="414"/>
      <c r="C1483" s="415"/>
      <c r="D1483" s="415"/>
      <c r="E1483" s="415"/>
      <c r="F1483" s="415"/>
      <c r="G1483" s="415"/>
      <c r="H1483" s="415"/>
      <c r="I1483" s="415"/>
      <c r="J1483" s="415"/>
      <c r="K1483" s="415"/>
      <c r="L1483" s="415"/>
      <c r="M1483" s="415"/>
      <c r="N1483" s="415"/>
      <c r="O1483" s="415"/>
      <c r="P1483" s="415"/>
      <c r="Q1483" s="415"/>
      <c r="R1483" s="415"/>
      <c r="S1483" s="415"/>
      <c r="T1483" s="415"/>
      <c r="U1483" s="415"/>
      <c r="V1483" s="415"/>
      <c r="W1483" s="415"/>
      <c r="X1483" s="415"/>
      <c r="Y1483" s="415"/>
      <c r="Z1483" s="415"/>
      <c r="AA1483" s="415"/>
      <c r="AB1483" s="415"/>
      <c r="AC1483" s="415"/>
      <c r="AD1483" s="415"/>
      <c r="AE1483" s="415"/>
      <c r="AF1483" s="415"/>
      <c r="AG1483" s="415"/>
      <c r="AH1483" s="415"/>
      <c r="AI1483" s="415"/>
      <c r="AJ1483" s="416"/>
    </row>
    <row r="1484" spans="2:36" ht="34.5" thickBot="1">
      <c r="B1484" s="15" t="s">
        <v>13</v>
      </c>
      <c r="C1484" s="16" t="s">
        <v>31</v>
      </c>
      <c r="D1484" s="16" t="s">
        <v>14</v>
      </c>
      <c r="E1484" s="16" t="s">
        <v>30</v>
      </c>
      <c r="F1484" s="17" t="s">
        <v>28</v>
      </c>
      <c r="G1484" s="17" t="s">
        <v>29</v>
      </c>
      <c r="H1484" s="76" t="s">
        <v>16</v>
      </c>
      <c r="I1484" s="77" t="s">
        <v>32</v>
      </c>
      <c r="J1484" s="18"/>
      <c r="K1484" s="42"/>
      <c r="L1484" s="42"/>
      <c r="M1484" s="43"/>
      <c r="N1484" s="44"/>
      <c r="O1484" s="127"/>
      <c r="P1484" s="128"/>
      <c r="Q1484" s="129"/>
      <c r="R1484" s="128"/>
      <c r="S1484" s="129"/>
      <c r="T1484" s="128"/>
      <c r="U1484" s="129"/>
      <c r="V1484" s="128"/>
      <c r="W1484" s="129"/>
      <c r="X1484" s="128"/>
      <c r="Y1484" s="129"/>
      <c r="Z1484" s="128"/>
      <c r="AA1484" s="129"/>
      <c r="AB1484" s="128"/>
      <c r="AC1484" s="129"/>
      <c r="AD1484" s="128"/>
      <c r="AE1484" s="129"/>
      <c r="AF1484" s="131"/>
      <c r="AG1484" s="142"/>
      <c r="AH1484" s="111"/>
      <c r="AI1484" s="111"/>
      <c r="AJ1484" s="112"/>
    </row>
    <row r="1485" spans="2:36" ht="15">
      <c r="B1485" s="318"/>
      <c r="C1485" s="602"/>
      <c r="D1485" s="45"/>
      <c r="E1485" s="318"/>
      <c r="F1485" s="46"/>
      <c r="G1485" s="86"/>
      <c r="H1485" s="291"/>
      <c r="I1485" s="291"/>
      <c r="J1485" s="410"/>
      <c r="K1485" s="411"/>
      <c r="L1485" s="411"/>
      <c r="M1485" s="293"/>
      <c r="N1485" s="391"/>
      <c r="O1485" s="393"/>
      <c r="P1485" s="310"/>
      <c r="Q1485" s="310"/>
      <c r="R1485" s="310"/>
      <c r="S1485" s="310"/>
      <c r="T1485" s="310"/>
      <c r="U1485" s="310"/>
      <c r="V1485" s="310"/>
      <c r="W1485" s="310"/>
      <c r="X1485" s="310"/>
      <c r="Y1485" s="310"/>
      <c r="Z1485" s="310"/>
      <c r="AA1485" s="310"/>
      <c r="AB1485" s="310"/>
      <c r="AC1485" s="310"/>
      <c r="AD1485" s="310"/>
      <c r="AE1485" s="384"/>
      <c r="AF1485" s="384"/>
      <c r="AG1485" s="385"/>
      <c r="AH1485" s="306"/>
      <c r="AI1485" s="387"/>
      <c r="AJ1485" s="385"/>
    </row>
    <row r="1486" spans="2:36" ht="15">
      <c r="B1486" s="280"/>
      <c r="C1486" s="412"/>
      <c r="D1486" s="45"/>
      <c r="E1486" s="280"/>
      <c r="F1486" s="46"/>
      <c r="G1486" s="86"/>
      <c r="H1486" s="289"/>
      <c r="I1486" s="289"/>
      <c r="J1486" s="398"/>
      <c r="K1486" s="401"/>
      <c r="L1486" s="401"/>
      <c r="M1486" s="293"/>
      <c r="N1486" s="391"/>
      <c r="O1486" s="393"/>
      <c r="P1486" s="310"/>
      <c r="Q1486" s="310"/>
      <c r="R1486" s="310"/>
      <c r="S1486" s="310"/>
      <c r="T1486" s="310"/>
      <c r="U1486" s="310"/>
      <c r="V1486" s="310"/>
      <c r="W1486" s="310"/>
      <c r="X1486" s="310"/>
      <c r="Y1486" s="310"/>
      <c r="Z1486" s="310"/>
      <c r="AA1486" s="310"/>
      <c r="AB1486" s="310"/>
      <c r="AC1486" s="310"/>
      <c r="AD1486" s="310"/>
      <c r="AE1486" s="299"/>
      <c r="AF1486" s="299"/>
      <c r="AG1486" s="385"/>
      <c r="AH1486" s="307"/>
      <c r="AI1486" s="388"/>
      <c r="AJ1486" s="385"/>
    </row>
    <row r="1487" spans="2:36" ht="15">
      <c r="B1487" s="280"/>
      <c r="C1487" s="412"/>
      <c r="D1487" s="45"/>
      <c r="E1487" s="280"/>
      <c r="F1487" s="47"/>
      <c r="G1487" s="86"/>
      <c r="H1487" s="289"/>
      <c r="I1487" s="289"/>
      <c r="J1487" s="398"/>
      <c r="K1487" s="401"/>
      <c r="L1487" s="401"/>
      <c r="M1487" s="293"/>
      <c r="N1487" s="391"/>
      <c r="O1487" s="393"/>
      <c r="P1487" s="310"/>
      <c r="Q1487" s="310"/>
      <c r="R1487" s="310"/>
      <c r="S1487" s="310"/>
      <c r="T1487" s="310"/>
      <c r="U1487" s="310"/>
      <c r="V1487" s="310"/>
      <c r="W1487" s="310"/>
      <c r="X1487" s="310"/>
      <c r="Y1487" s="310"/>
      <c r="Z1487" s="310"/>
      <c r="AA1487" s="310"/>
      <c r="AB1487" s="310"/>
      <c r="AC1487" s="310"/>
      <c r="AD1487" s="310"/>
      <c r="AE1487" s="299"/>
      <c r="AF1487" s="299"/>
      <c r="AG1487" s="385"/>
      <c r="AH1487" s="307"/>
      <c r="AI1487" s="388"/>
      <c r="AJ1487" s="385"/>
    </row>
    <row r="1488" spans="2:36" ht="15.75" thickBot="1">
      <c r="B1488" s="281"/>
      <c r="C1488" s="413"/>
      <c r="D1488" s="48"/>
      <c r="E1488" s="281"/>
      <c r="F1488" s="49"/>
      <c r="G1488" s="87"/>
      <c r="H1488" s="290"/>
      <c r="I1488" s="290"/>
      <c r="J1488" s="399"/>
      <c r="K1488" s="402"/>
      <c r="L1488" s="402"/>
      <c r="M1488" s="294"/>
      <c r="N1488" s="392"/>
      <c r="O1488" s="394"/>
      <c r="P1488" s="311"/>
      <c r="Q1488" s="311"/>
      <c r="R1488" s="311"/>
      <c r="S1488" s="311"/>
      <c r="T1488" s="311"/>
      <c r="U1488" s="311"/>
      <c r="V1488" s="311"/>
      <c r="W1488" s="311"/>
      <c r="X1488" s="311"/>
      <c r="Y1488" s="311"/>
      <c r="Z1488" s="311"/>
      <c r="AA1488" s="311"/>
      <c r="AB1488" s="311"/>
      <c r="AC1488" s="311"/>
      <c r="AD1488" s="311"/>
      <c r="AE1488" s="300"/>
      <c r="AF1488" s="300"/>
      <c r="AG1488" s="386"/>
      <c r="AH1488" s="308"/>
      <c r="AI1488" s="389"/>
      <c r="AJ1488" s="386"/>
    </row>
    <row r="1489" spans="2:36" ht="15.75" thickBot="1">
      <c r="B1489" s="414"/>
      <c r="C1489" s="415"/>
      <c r="D1489" s="415"/>
      <c r="E1489" s="415"/>
      <c r="F1489" s="415"/>
      <c r="G1489" s="415"/>
      <c r="H1489" s="415"/>
      <c r="I1489" s="415"/>
      <c r="J1489" s="415"/>
      <c r="K1489" s="415"/>
      <c r="L1489" s="415"/>
      <c r="M1489" s="415"/>
      <c r="N1489" s="415"/>
      <c r="O1489" s="415"/>
      <c r="P1489" s="415"/>
      <c r="Q1489" s="415"/>
      <c r="R1489" s="415"/>
      <c r="S1489" s="415"/>
      <c r="T1489" s="415"/>
      <c r="U1489" s="415"/>
      <c r="V1489" s="415"/>
      <c r="W1489" s="415"/>
      <c r="X1489" s="415"/>
      <c r="Y1489" s="415"/>
      <c r="Z1489" s="415"/>
      <c r="AA1489" s="415"/>
      <c r="AB1489" s="415"/>
      <c r="AC1489" s="415"/>
      <c r="AD1489" s="415"/>
      <c r="AE1489" s="415"/>
      <c r="AF1489" s="415"/>
      <c r="AG1489" s="415"/>
      <c r="AH1489" s="415"/>
      <c r="AI1489" s="415"/>
      <c r="AJ1489" s="416"/>
    </row>
    <row r="1490" spans="2:36" ht="34.5" thickBot="1">
      <c r="B1490" s="15" t="s">
        <v>13</v>
      </c>
      <c r="C1490" s="16" t="s">
        <v>31</v>
      </c>
      <c r="D1490" s="16" t="s">
        <v>14</v>
      </c>
      <c r="E1490" s="16" t="s">
        <v>30</v>
      </c>
      <c r="F1490" s="17" t="s">
        <v>28</v>
      </c>
      <c r="G1490" s="17" t="s">
        <v>29</v>
      </c>
      <c r="H1490" s="76" t="s">
        <v>16</v>
      </c>
      <c r="I1490" s="77" t="s">
        <v>32</v>
      </c>
      <c r="J1490" s="18"/>
      <c r="K1490" s="42"/>
      <c r="L1490" s="42"/>
      <c r="M1490" s="43"/>
      <c r="N1490" s="44"/>
      <c r="O1490" s="19"/>
      <c r="P1490" s="20"/>
      <c r="Q1490" s="21"/>
      <c r="R1490" s="20"/>
      <c r="S1490" s="21"/>
      <c r="T1490" s="20"/>
      <c r="U1490" s="21"/>
      <c r="V1490" s="20"/>
      <c r="W1490" s="21"/>
      <c r="X1490" s="20"/>
      <c r="Y1490" s="21"/>
      <c r="Z1490" s="20"/>
      <c r="AA1490" s="21"/>
      <c r="AB1490" s="20"/>
      <c r="AC1490" s="21"/>
      <c r="AD1490" s="20"/>
      <c r="AE1490" s="21"/>
      <c r="AF1490" s="20"/>
      <c r="AG1490" s="23"/>
      <c r="AH1490" s="24"/>
      <c r="AI1490" s="24"/>
      <c r="AJ1490" s="25"/>
    </row>
    <row r="1491" spans="2:36" ht="15">
      <c r="B1491" s="318"/>
      <c r="C1491" s="602"/>
      <c r="D1491" s="45"/>
      <c r="E1491" s="318"/>
      <c r="F1491" s="46"/>
      <c r="G1491" s="86"/>
      <c r="H1491" s="291"/>
      <c r="I1491" s="291"/>
      <c r="J1491" s="410"/>
      <c r="K1491" s="411"/>
      <c r="L1491" s="411"/>
      <c r="M1491" s="293"/>
      <c r="N1491" s="391"/>
      <c r="O1491" s="661"/>
      <c r="P1491" s="32"/>
      <c r="Q1491" s="381">
        <v>0</v>
      </c>
      <c r="R1491" s="32"/>
      <c r="S1491" s="32"/>
      <c r="T1491" s="32"/>
      <c r="U1491" s="32"/>
      <c r="V1491" s="32"/>
      <c r="W1491" s="32"/>
      <c r="X1491" s="32"/>
      <c r="Y1491" s="32"/>
      <c r="Z1491" s="32"/>
      <c r="AA1491" s="381">
        <v>0</v>
      </c>
      <c r="AB1491" s="32"/>
      <c r="AC1491" s="32"/>
      <c r="AD1491" s="32"/>
      <c r="AE1491" s="299">
        <f>+AA1491+Q1491</f>
        <v>0</v>
      </c>
      <c r="AF1491" s="299"/>
      <c r="AG1491" s="403"/>
      <c r="AH1491" s="307"/>
      <c r="AI1491" s="388"/>
      <c r="AJ1491" s="403"/>
    </row>
    <row r="1492" spans="2:36" ht="15">
      <c r="B1492" s="280"/>
      <c r="C1492" s="412"/>
      <c r="D1492" s="45"/>
      <c r="E1492" s="280"/>
      <c r="F1492" s="46"/>
      <c r="G1492" s="86"/>
      <c r="H1492" s="289"/>
      <c r="I1492" s="289"/>
      <c r="J1492" s="398"/>
      <c r="K1492" s="401"/>
      <c r="L1492" s="401"/>
      <c r="M1492" s="293"/>
      <c r="N1492" s="391"/>
      <c r="O1492" s="393"/>
      <c r="P1492" s="32"/>
      <c r="Q1492" s="310"/>
      <c r="R1492" s="32"/>
      <c r="S1492" s="32"/>
      <c r="T1492" s="32"/>
      <c r="U1492" s="32"/>
      <c r="V1492" s="32"/>
      <c r="W1492" s="32"/>
      <c r="X1492" s="32"/>
      <c r="Y1492" s="32"/>
      <c r="Z1492" s="32"/>
      <c r="AA1492" s="310"/>
      <c r="AB1492" s="32"/>
      <c r="AC1492" s="32"/>
      <c r="AD1492" s="32"/>
      <c r="AE1492" s="299"/>
      <c r="AF1492" s="299"/>
      <c r="AG1492" s="385"/>
      <c r="AH1492" s="307"/>
      <c r="AI1492" s="388"/>
      <c r="AJ1492" s="385"/>
    </row>
    <row r="1493" spans="2:36" ht="15">
      <c r="B1493" s="280"/>
      <c r="C1493" s="412"/>
      <c r="D1493" s="45"/>
      <c r="E1493" s="280"/>
      <c r="F1493" s="47"/>
      <c r="G1493" s="86"/>
      <c r="H1493" s="289"/>
      <c r="I1493" s="289"/>
      <c r="J1493" s="398"/>
      <c r="K1493" s="401"/>
      <c r="L1493" s="401"/>
      <c r="M1493" s="293"/>
      <c r="N1493" s="391"/>
      <c r="O1493" s="393"/>
      <c r="P1493" s="32"/>
      <c r="Q1493" s="310"/>
      <c r="R1493" s="32"/>
      <c r="S1493" s="32"/>
      <c r="T1493" s="32"/>
      <c r="U1493" s="32"/>
      <c r="V1493" s="32"/>
      <c r="W1493" s="32"/>
      <c r="X1493" s="32"/>
      <c r="Y1493" s="32"/>
      <c r="Z1493" s="32"/>
      <c r="AA1493" s="310"/>
      <c r="AB1493" s="32"/>
      <c r="AC1493" s="32"/>
      <c r="AD1493" s="32"/>
      <c r="AE1493" s="299"/>
      <c r="AF1493" s="299"/>
      <c r="AG1493" s="385"/>
      <c r="AH1493" s="307"/>
      <c r="AI1493" s="388"/>
      <c r="AJ1493" s="385"/>
    </row>
    <row r="1494" spans="2:36" ht="15.75" thickBot="1">
      <c r="B1494" s="281"/>
      <c r="C1494" s="413"/>
      <c r="D1494" s="48"/>
      <c r="E1494" s="281"/>
      <c r="F1494" s="49"/>
      <c r="G1494" s="87"/>
      <c r="H1494" s="290"/>
      <c r="I1494" s="290"/>
      <c r="J1494" s="399"/>
      <c r="K1494" s="402"/>
      <c r="L1494" s="402"/>
      <c r="M1494" s="294"/>
      <c r="N1494" s="392"/>
      <c r="O1494" s="394"/>
      <c r="P1494" s="41"/>
      <c r="Q1494" s="311"/>
      <c r="R1494" s="41"/>
      <c r="S1494" s="41"/>
      <c r="T1494" s="41"/>
      <c r="U1494" s="41"/>
      <c r="V1494" s="41"/>
      <c r="W1494" s="41"/>
      <c r="X1494" s="41"/>
      <c r="Y1494" s="41"/>
      <c r="Z1494" s="41"/>
      <c r="AA1494" s="311"/>
      <c r="AB1494" s="41"/>
      <c r="AC1494" s="41"/>
      <c r="AD1494" s="41"/>
      <c r="AE1494" s="300"/>
      <c r="AF1494" s="300"/>
      <c r="AG1494" s="386"/>
      <c r="AH1494" s="308"/>
      <c r="AI1494" s="389"/>
      <c r="AJ1494" s="386"/>
    </row>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75" thickBot="1"/>
    <row r="1516" spans="2:36" ht="15">
      <c r="B1516" s="352" t="s">
        <v>37</v>
      </c>
      <c r="C1516" s="353"/>
      <c r="D1516" s="353"/>
      <c r="E1516" s="353"/>
      <c r="F1516" s="353"/>
      <c r="G1516" s="353"/>
      <c r="H1516" s="353"/>
      <c r="I1516" s="353"/>
      <c r="J1516" s="353"/>
      <c r="K1516" s="353"/>
      <c r="L1516" s="353"/>
      <c r="M1516" s="353"/>
      <c r="N1516" s="353"/>
      <c r="O1516" s="353"/>
      <c r="P1516" s="353"/>
      <c r="Q1516" s="353"/>
      <c r="R1516" s="353"/>
      <c r="S1516" s="353"/>
      <c r="T1516" s="353"/>
      <c r="U1516" s="353"/>
      <c r="V1516" s="353"/>
      <c r="W1516" s="353"/>
      <c r="X1516" s="353"/>
      <c r="Y1516" s="353"/>
      <c r="Z1516" s="353"/>
      <c r="AA1516" s="353"/>
      <c r="AB1516" s="353"/>
      <c r="AC1516" s="353"/>
      <c r="AD1516" s="353"/>
      <c r="AE1516" s="353"/>
      <c r="AF1516" s="353"/>
      <c r="AG1516" s="353"/>
      <c r="AH1516" s="353"/>
      <c r="AI1516" s="353"/>
      <c r="AJ1516" s="354"/>
    </row>
    <row r="1517" spans="2:36" ht="15.75" thickBot="1">
      <c r="B1517" s="355" t="s">
        <v>636</v>
      </c>
      <c r="C1517" s="356"/>
      <c r="D1517" s="356"/>
      <c r="E1517" s="356"/>
      <c r="F1517" s="356"/>
      <c r="G1517" s="356"/>
      <c r="H1517" s="356"/>
      <c r="I1517" s="356"/>
      <c r="J1517" s="356"/>
      <c r="K1517" s="356"/>
      <c r="L1517" s="356"/>
      <c r="M1517" s="356"/>
      <c r="N1517" s="356"/>
      <c r="O1517" s="356"/>
      <c r="P1517" s="356"/>
      <c r="Q1517" s="356"/>
      <c r="R1517" s="356"/>
      <c r="S1517" s="356"/>
      <c r="T1517" s="356"/>
      <c r="U1517" s="356"/>
      <c r="V1517" s="356"/>
      <c r="W1517" s="356"/>
      <c r="X1517" s="356"/>
      <c r="Y1517" s="356"/>
      <c r="Z1517" s="356"/>
      <c r="AA1517" s="356"/>
      <c r="AB1517" s="356"/>
      <c r="AC1517" s="356"/>
      <c r="AD1517" s="356"/>
      <c r="AE1517" s="356"/>
      <c r="AF1517" s="356"/>
      <c r="AG1517" s="356"/>
      <c r="AH1517" s="356"/>
      <c r="AI1517" s="356"/>
      <c r="AJ1517" s="357"/>
    </row>
    <row r="1518" spans="2:36" ht="15">
      <c r="B1518" s="527" t="s">
        <v>328</v>
      </c>
      <c r="C1518" s="528"/>
      <c r="D1518" s="528"/>
      <c r="E1518" s="528"/>
      <c r="F1518" s="528"/>
      <c r="G1518" s="528"/>
      <c r="H1518" s="529"/>
      <c r="I1518" s="520" t="s">
        <v>329</v>
      </c>
      <c r="J1518" s="521"/>
      <c r="K1518" s="521"/>
      <c r="L1518" s="521"/>
      <c r="M1518" s="521"/>
      <c r="N1518" s="521"/>
      <c r="O1518" s="521"/>
      <c r="P1518" s="521"/>
      <c r="Q1518" s="521"/>
      <c r="R1518" s="521"/>
      <c r="S1518" s="521"/>
      <c r="T1518" s="522"/>
      <c r="U1518" s="520" t="s">
        <v>18</v>
      </c>
      <c r="V1518" s="523"/>
      <c r="W1518" s="523"/>
      <c r="X1518" s="523"/>
      <c r="Y1518" s="523"/>
      <c r="Z1518" s="523"/>
      <c r="AA1518" s="523"/>
      <c r="AB1518" s="523"/>
      <c r="AC1518" s="523"/>
      <c r="AD1518" s="523"/>
      <c r="AE1518" s="523"/>
      <c r="AF1518" s="523"/>
      <c r="AG1518" s="523"/>
      <c r="AH1518" s="523"/>
      <c r="AI1518" s="523"/>
      <c r="AJ1518" s="524"/>
    </row>
    <row r="1519" spans="2:36" ht="45.75" customHeight="1" thickBot="1">
      <c r="B1519" s="497" t="s">
        <v>330</v>
      </c>
      <c r="C1519" s="498"/>
      <c r="D1519" s="499"/>
      <c r="E1519" s="4"/>
      <c r="F1519" s="500" t="s">
        <v>331</v>
      </c>
      <c r="G1519" s="500"/>
      <c r="H1519" s="500"/>
      <c r="I1519" s="500"/>
      <c r="J1519" s="500"/>
      <c r="K1519" s="500"/>
      <c r="L1519" s="500"/>
      <c r="M1519" s="500"/>
      <c r="N1519" s="501"/>
      <c r="O1519" s="502" t="s">
        <v>0</v>
      </c>
      <c r="P1519" s="503"/>
      <c r="Q1519" s="503"/>
      <c r="R1519" s="503"/>
      <c r="S1519" s="503"/>
      <c r="T1519" s="503"/>
      <c r="U1519" s="503"/>
      <c r="V1519" s="503"/>
      <c r="W1519" s="503"/>
      <c r="X1519" s="503"/>
      <c r="Y1519" s="503"/>
      <c r="Z1519" s="503"/>
      <c r="AA1519" s="503"/>
      <c r="AB1519" s="503"/>
      <c r="AC1519" s="503"/>
      <c r="AD1519" s="503"/>
      <c r="AE1519" s="503"/>
      <c r="AF1519" s="504"/>
      <c r="AG1519" s="530" t="s">
        <v>1</v>
      </c>
      <c r="AH1519" s="531"/>
      <c r="AI1519" s="531"/>
      <c r="AJ1519" s="532"/>
    </row>
    <row r="1520" spans="2:36" ht="30.75" customHeight="1">
      <c r="B1520" s="454" t="s">
        <v>19</v>
      </c>
      <c r="C1520" s="456" t="s">
        <v>2</v>
      </c>
      <c r="D1520" s="457"/>
      <c r="E1520" s="457"/>
      <c r="F1520" s="457"/>
      <c r="G1520" s="457"/>
      <c r="H1520" s="457"/>
      <c r="I1520" s="460" t="s">
        <v>3</v>
      </c>
      <c r="J1520" s="462" t="s">
        <v>20</v>
      </c>
      <c r="K1520" s="462" t="s">
        <v>4</v>
      </c>
      <c r="L1520" s="469" t="s">
        <v>638</v>
      </c>
      <c r="M1520" s="437" t="s">
        <v>21</v>
      </c>
      <c r="N1520" s="466" t="s">
        <v>22</v>
      </c>
      <c r="O1520" s="468" t="s">
        <v>33</v>
      </c>
      <c r="P1520" s="380"/>
      <c r="Q1520" s="379" t="s">
        <v>34</v>
      </c>
      <c r="R1520" s="380"/>
      <c r="S1520" s="379" t="s">
        <v>35</v>
      </c>
      <c r="T1520" s="380"/>
      <c r="U1520" s="379" t="s">
        <v>7</v>
      </c>
      <c r="V1520" s="380"/>
      <c r="W1520" s="379" t="s">
        <v>6</v>
      </c>
      <c r="X1520" s="380"/>
      <c r="Y1520" s="379" t="s">
        <v>36</v>
      </c>
      <c r="Z1520" s="380"/>
      <c r="AA1520" s="379" t="s">
        <v>5</v>
      </c>
      <c r="AB1520" s="380"/>
      <c r="AC1520" s="379" t="s">
        <v>8</v>
      </c>
      <c r="AD1520" s="380"/>
      <c r="AE1520" s="379" t="s">
        <v>9</v>
      </c>
      <c r="AF1520" s="434"/>
      <c r="AG1520" s="435" t="s">
        <v>10</v>
      </c>
      <c r="AH1520" s="432" t="s">
        <v>11</v>
      </c>
      <c r="AI1520" s="464" t="s">
        <v>12</v>
      </c>
      <c r="AJ1520" s="439" t="s">
        <v>23</v>
      </c>
    </row>
    <row r="1521" spans="2:36" ht="77.25" customHeight="1" thickBot="1">
      <c r="B1521" s="455"/>
      <c r="C1521" s="458"/>
      <c r="D1521" s="459"/>
      <c r="E1521" s="459"/>
      <c r="F1521" s="459"/>
      <c r="G1521" s="459"/>
      <c r="H1521" s="459"/>
      <c r="I1521" s="461"/>
      <c r="J1521" s="463" t="s">
        <v>20</v>
      </c>
      <c r="K1521" s="463"/>
      <c r="L1521" s="470"/>
      <c r="M1521" s="438"/>
      <c r="N1521" s="467"/>
      <c r="O1521" s="5" t="s">
        <v>24</v>
      </c>
      <c r="P1521" s="69" t="s">
        <v>25</v>
      </c>
      <c r="Q1521" s="6" t="s">
        <v>24</v>
      </c>
      <c r="R1521" s="69" t="s">
        <v>25</v>
      </c>
      <c r="S1521" s="6" t="s">
        <v>24</v>
      </c>
      <c r="T1521" s="69" t="s">
        <v>25</v>
      </c>
      <c r="U1521" s="6" t="s">
        <v>24</v>
      </c>
      <c r="V1521" s="69" t="s">
        <v>25</v>
      </c>
      <c r="W1521" s="6" t="s">
        <v>24</v>
      </c>
      <c r="X1521" s="69" t="s">
        <v>25</v>
      </c>
      <c r="Y1521" s="6" t="s">
        <v>24</v>
      </c>
      <c r="Z1521" s="69" t="s">
        <v>25</v>
      </c>
      <c r="AA1521" s="6" t="s">
        <v>24</v>
      </c>
      <c r="AB1521" s="69" t="s">
        <v>26</v>
      </c>
      <c r="AC1521" s="6" t="s">
        <v>24</v>
      </c>
      <c r="AD1521" s="69" t="s">
        <v>26</v>
      </c>
      <c r="AE1521" s="6" t="s">
        <v>24</v>
      </c>
      <c r="AF1521" s="70" t="s">
        <v>26</v>
      </c>
      <c r="AG1521" s="436"/>
      <c r="AH1521" s="433"/>
      <c r="AI1521" s="465"/>
      <c r="AJ1521" s="440"/>
    </row>
    <row r="1522" spans="2:36" ht="123.75" customHeight="1" thickBot="1">
      <c r="B1522" s="7" t="s">
        <v>334</v>
      </c>
      <c r="C1522" s="441" t="s">
        <v>582</v>
      </c>
      <c r="D1522" s="442"/>
      <c r="E1522" s="442"/>
      <c r="F1522" s="442"/>
      <c r="G1522" s="442"/>
      <c r="H1522" s="443"/>
      <c r="I1522" s="74" t="s">
        <v>336</v>
      </c>
      <c r="J1522" s="99">
        <v>0.57</v>
      </c>
      <c r="K1522" s="97">
        <v>0.7</v>
      </c>
      <c r="L1522" s="83">
        <v>0.67</v>
      </c>
      <c r="M1522" s="8"/>
      <c r="N1522" s="75"/>
      <c r="O1522" s="9">
        <v>0</v>
      </c>
      <c r="P1522" s="10">
        <v>0</v>
      </c>
      <c r="Q1522" s="10">
        <f>+Q1525</f>
        <v>9135</v>
      </c>
      <c r="R1522" s="10">
        <v>0</v>
      </c>
      <c r="S1522" s="10">
        <v>0</v>
      </c>
      <c r="T1522" s="10">
        <v>0</v>
      </c>
      <c r="U1522" s="10">
        <v>0</v>
      </c>
      <c r="V1522" s="10">
        <v>0</v>
      </c>
      <c r="W1522" s="10">
        <v>0</v>
      </c>
      <c r="X1522" s="10">
        <v>0</v>
      </c>
      <c r="Y1522" s="10">
        <f>+Y1525</f>
        <v>0</v>
      </c>
      <c r="Z1522" s="10">
        <v>0</v>
      </c>
      <c r="AA1522" s="10">
        <f>+AA1525</f>
        <v>0</v>
      </c>
      <c r="AB1522" s="10">
        <v>0</v>
      </c>
      <c r="AC1522" s="10">
        <v>0</v>
      </c>
      <c r="AD1522" s="10">
        <v>0</v>
      </c>
      <c r="AE1522" s="10">
        <f>+AC1522+AA1522+Y1522+W1522+U1522+S1522+Q1522+O1522</f>
        <v>9135</v>
      </c>
      <c r="AF1522" s="11">
        <f>+AD1522+AB1522+Z1522+X1522+V1522+T1522+R1522+P1522</f>
        <v>0</v>
      </c>
      <c r="AG1522" s="13" t="s">
        <v>486</v>
      </c>
      <c r="AH1522" s="13"/>
      <c r="AI1522" s="13"/>
      <c r="AJ1522" s="14" t="s">
        <v>334</v>
      </c>
    </row>
    <row r="1523" spans="2:36" ht="15.75" thickBot="1">
      <c r="B1523" s="444"/>
      <c r="C1523" s="445"/>
      <c r="D1523" s="445"/>
      <c r="E1523" s="445"/>
      <c r="F1523" s="445"/>
      <c r="G1523" s="445"/>
      <c r="H1523" s="445"/>
      <c r="I1523" s="445"/>
      <c r="J1523" s="445"/>
      <c r="K1523" s="445"/>
      <c r="L1523" s="445"/>
      <c r="M1523" s="445"/>
      <c r="N1523" s="445"/>
      <c r="O1523" s="445"/>
      <c r="P1523" s="445"/>
      <c r="Q1523" s="445"/>
      <c r="R1523" s="445"/>
      <c r="S1523" s="445"/>
      <c r="T1523" s="445"/>
      <c r="U1523" s="445"/>
      <c r="V1523" s="445"/>
      <c r="W1523" s="445"/>
      <c r="X1523" s="445"/>
      <c r="Y1523" s="445"/>
      <c r="Z1523" s="445"/>
      <c r="AA1523" s="445"/>
      <c r="AB1523" s="445"/>
      <c r="AC1523" s="445"/>
      <c r="AD1523" s="445"/>
      <c r="AE1523" s="445"/>
      <c r="AF1523" s="445"/>
      <c r="AG1523" s="445"/>
      <c r="AH1523" s="445"/>
      <c r="AI1523" s="445"/>
      <c r="AJ1523" s="446"/>
    </row>
    <row r="1524" spans="2:36" ht="34.5" thickBot="1">
      <c r="B1524" s="15" t="s">
        <v>13</v>
      </c>
      <c r="C1524" s="16" t="s">
        <v>31</v>
      </c>
      <c r="D1524" s="16" t="s">
        <v>14</v>
      </c>
      <c r="E1524" s="16" t="s">
        <v>27</v>
      </c>
      <c r="F1524" s="17" t="s">
        <v>28</v>
      </c>
      <c r="G1524" s="17" t="s">
        <v>29</v>
      </c>
      <c r="H1524" s="76" t="s">
        <v>15</v>
      </c>
      <c r="I1524" s="77" t="s">
        <v>32</v>
      </c>
      <c r="J1524" s="78"/>
      <c r="K1524" s="78"/>
      <c r="L1524" s="78"/>
      <c r="M1524" s="78"/>
      <c r="N1524" s="79"/>
      <c r="O1524" s="19"/>
      <c r="P1524" s="20"/>
      <c r="Q1524" s="21"/>
      <c r="R1524" s="20"/>
      <c r="S1524" s="21"/>
      <c r="T1524" s="20"/>
      <c r="U1524" s="21"/>
      <c r="V1524" s="20"/>
      <c r="W1524" s="21"/>
      <c r="X1524" s="20"/>
      <c r="Y1524" s="21"/>
      <c r="Z1524" s="20"/>
      <c r="AA1524" s="21"/>
      <c r="AB1524" s="20"/>
      <c r="AC1524" s="21"/>
      <c r="AD1524" s="20"/>
      <c r="AE1524" s="22"/>
      <c r="AF1524" s="20"/>
      <c r="AG1524" s="159"/>
      <c r="AH1524" s="111"/>
      <c r="AI1524" s="111"/>
      <c r="AJ1524" s="112"/>
    </row>
    <row r="1525" spans="2:36" ht="42.75" customHeight="1">
      <c r="B1525" s="312" t="s">
        <v>339</v>
      </c>
      <c r="C1525" s="315">
        <v>2012250010004</v>
      </c>
      <c r="D1525" s="318"/>
      <c r="E1525" s="318" t="s">
        <v>515</v>
      </c>
      <c r="F1525" s="333"/>
      <c r="G1525" s="336"/>
      <c r="H1525" s="319" t="s">
        <v>337</v>
      </c>
      <c r="I1525" s="322" t="s">
        <v>338</v>
      </c>
      <c r="J1525" s="657">
        <v>0</v>
      </c>
      <c r="K1525" s="533">
        <v>0.3</v>
      </c>
      <c r="L1525" s="536">
        <v>0.19</v>
      </c>
      <c r="M1525" s="331"/>
      <c r="N1525" s="471"/>
      <c r="O1525" s="654">
        <v>0</v>
      </c>
      <c r="P1525" s="426"/>
      <c r="Q1525" s="426">
        <v>9135</v>
      </c>
      <c r="R1525" s="295"/>
      <c r="S1525" s="295">
        <v>0</v>
      </c>
      <c r="T1525" s="295"/>
      <c r="U1525" s="295">
        <v>0</v>
      </c>
      <c r="V1525" s="295"/>
      <c r="W1525" s="295">
        <v>0</v>
      </c>
      <c r="X1525" s="295"/>
      <c r="Y1525" s="362">
        <v>0</v>
      </c>
      <c r="Z1525" s="295"/>
      <c r="AA1525" s="362">
        <v>0</v>
      </c>
      <c r="AB1525" s="295"/>
      <c r="AC1525" s="295">
        <v>0</v>
      </c>
      <c r="AD1525" s="295"/>
      <c r="AE1525" s="298">
        <f>+O1525+Q1525+Y1525+AA1525</f>
        <v>9135</v>
      </c>
      <c r="AF1525" s="301">
        <f>+P1525</f>
        <v>0</v>
      </c>
      <c r="AG1525" s="304" t="s">
        <v>486</v>
      </c>
      <c r="AH1525" s="306"/>
      <c r="AI1525" s="306"/>
      <c r="AJ1525" s="660" t="s">
        <v>334</v>
      </c>
    </row>
    <row r="1526" spans="2:36" ht="24.75" customHeight="1">
      <c r="B1526" s="313"/>
      <c r="C1526" s="316"/>
      <c r="D1526" s="280"/>
      <c r="E1526" s="280"/>
      <c r="F1526" s="334"/>
      <c r="G1526" s="286"/>
      <c r="H1526" s="320"/>
      <c r="I1526" s="323"/>
      <c r="J1526" s="658"/>
      <c r="K1526" s="534"/>
      <c r="L1526" s="537"/>
      <c r="M1526" s="331"/>
      <c r="N1526" s="471"/>
      <c r="O1526" s="655"/>
      <c r="P1526" s="427"/>
      <c r="Q1526" s="427"/>
      <c r="R1526" s="296"/>
      <c r="S1526" s="296"/>
      <c r="T1526" s="296"/>
      <c r="U1526" s="296"/>
      <c r="V1526" s="296"/>
      <c r="W1526" s="296"/>
      <c r="X1526" s="296"/>
      <c r="Y1526" s="363"/>
      <c r="Z1526" s="296"/>
      <c r="AA1526" s="363"/>
      <c r="AB1526" s="296"/>
      <c r="AC1526" s="296"/>
      <c r="AD1526" s="296"/>
      <c r="AE1526" s="299"/>
      <c r="AF1526" s="302"/>
      <c r="AG1526" s="304"/>
      <c r="AH1526" s="307"/>
      <c r="AI1526" s="307"/>
      <c r="AJ1526" s="494"/>
    </row>
    <row r="1527" spans="2:36" ht="27.75" customHeight="1">
      <c r="B1527" s="313"/>
      <c r="C1527" s="316"/>
      <c r="D1527" s="280"/>
      <c r="E1527" s="280"/>
      <c r="F1527" s="334"/>
      <c r="G1527" s="286"/>
      <c r="H1527" s="320"/>
      <c r="I1527" s="323"/>
      <c r="J1527" s="658"/>
      <c r="K1527" s="534"/>
      <c r="L1527" s="537"/>
      <c r="M1527" s="331"/>
      <c r="N1527" s="471"/>
      <c r="O1527" s="655"/>
      <c r="P1527" s="427"/>
      <c r="Q1527" s="427"/>
      <c r="R1527" s="296"/>
      <c r="S1527" s="296"/>
      <c r="T1527" s="296"/>
      <c r="U1527" s="296"/>
      <c r="V1527" s="296"/>
      <c r="W1527" s="296"/>
      <c r="X1527" s="296"/>
      <c r="Y1527" s="363"/>
      <c r="Z1527" s="296"/>
      <c r="AA1527" s="363"/>
      <c r="AB1527" s="296"/>
      <c r="AC1527" s="296"/>
      <c r="AD1527" s="296"/>
      <c r="AE1527" s="299"/>
      <c r="AF1527" s="302"/>
      <c r="AG1527" s="304"/>
      <c r="AH1527" s="307"/>
      <c r="AI1527" s="307"/>
      <c r="AJ1527" s="494"/>
    </row>
    <row r="1528" spans="2:36" ht="28.5" customHeight="1" thickBot="1">
      <c r="B1528" s="314"/>
      <c r="C1528" s="317"/>
      <c r="D1528" s="281"/>
      <c r="E1528" s="281"/>
      <c r="F1528" s="335"/>
      <c r="G1528" s="287"/>
      <c r="H1528" s="321"/>
      <c r="I1528" s="324"/>
      <c r="J1528" s="659"/>
      <c r="K1528" s="535"/>
      <c r="L1528" s="538"/>
      <c r="M1528" s="332"/>
      <c r="N1528" s="472"/>
      <c r="O1528" s="656"/>
      <c r="P1528" s="428"/>
      <c r="Q1528" s="428"/>
      <c r="R1528" s="297"/>
      <c r="S1528" s="297"/>
      <c r="T1528" s="297"/>
      <c r="U1528" s="297"/>
      <c r="V1528" s="297"/>
      <c r="W1528" s="297"/>
      <c r="X1528" s="297"/>
      <c r="Y1528" s="364"/>
      <c r="Z1528" s="297"/>
      <c r="AA1528" s="364"/>
      <c r="AB1528" s="297"/>
      <c r="AC1528" s="297"/>
      <c r="AD1528" s="297"/>
      <c r="AE1528" s="300"/>
      <c r="AF1528" s="303"/>
      <c r="AG1528" s="305"/>
      <c r="AH1528" s="308"/>
      <c r="AI1528" s="308"/>
      <c r="AJ1528" s="495"/>
    </row>
    <row r="1529" spans="2:36" ht="15.75" thickBot="1">
      <c r="B1529" s="414"/>
      <c r="C1529" s="415"/>
      <c r="D1529" s="415"/>
      <c r="E1529" s="415"/>
      <c r="F1529" s="415"/>
      <c r="G1529" s="415"/>
      <c r="H1529" s="415"/>
      <c r="I1529" s="415"/>
      <c r="J1529" s="415"/>
      <c r="K1529" s="415"/>
      <c r="L1529" s="415"/>
      <c r="M1529" s="415"/>
      <c r="N1529" s="415"/>
      <c r="O1529" s="415"/>
      <c r="P1529" s="415"/>
      <c r="Q1529" s="415"/>
      <c r="R1529" s="415"/>
      <c r="S1529" s="415"/>
      <c r="T1529" s="415"/>
      <c r="U1529" s="415"/>
      <c r="V1529" s="415"/>
      <c r="W1529" s="415"/>
      <c r="X1529" s="415"/>
      <c r="Y1529" s="415"/>
      <c r="Z1529" s="415"/>
      <c r="AA1529" s="415"/>
      <c r="AB1529" s="415"/>
      <c r="AC1529" s="415"/>
      <c r="AD1529" s="415"/>
      <c r="AE1529" s="415"/>
      <c r="AF1529" s="415"/>
      <c r="AG1529" s="415"/>
      <c r="AH1529" s="415"/>
      <c r="AI1529" s="415"/>
      <c r="AJ1529" s="416"/>
    </row>
    <row r="1530" spans="2:36" ht="34.5" thickBot="1">
      <c r="B1530" s="15" t="s">
        <v>13</v>
      </c>
      <c r="C1530" s="16" t="s">
        <v>31</v>
      </c>
      <c r="D1530" s="16" t="s">
        <v>14</v>
      </c>
      <c r="E1530" s="16" t="s">
        <v>30</v>
      </c>
      <c r="F1530" s="17" t="s">
        <v>28</v>
      </c>
      <c r="G1530" s="17" t="s">
        <v>29</v>
      </c>
      <c r="H1530" s="76" t="s">
        <v>16</v>
      </c>
      <c r="I1530" s="170" t="s">
        <v>32</v>
      </c>
      <c r="J1530" s="169"/>
      <c r="K1530" s="146"/>
      <c r="L1530" s="146"/>
      <c r="M1530" s="78"/>
      <c r="N1530" s="79"/>
      <c r="O1530" s="127"/>
      <c r="P1530" s="128"/>
      <c r="Q1530" s="129"/>
      <c r="R1530" s="128"/>
      <c r="S1530" s="129"/>
      <c r="T1530" s="128"/>
      <c r="U1530" s="129"/>
      <c r="V1530" s="128"/>
      <c r="W1530" s="129"/>
      <c r="X1530" s="128"/>
      <c r="Y1530" s="129"/>
      <c r="Z1530" s="128"/>
      <c r="AA1530" s="129"/>
      <c r="AB1530" s="128"/>
      <c r="AC1530" s="129"/>
      <c r="AD1530" s="128"/>
      <c r="AE1530" s="129"/>
      <c r="AF1530" s="128"/>
      <c r="AG1530" s="159"/>
      <c r="AH1530" s="111"/>
      <c r="AI1530" s="111"/>
      <c r="AJ1530" s="112"/>
    </row>
    <row r="1531" spans="2:36" ht="15">
      <c r="B1531" s="318"/>
      <c r="C1531" s="602"/>
      <c r="D1531" s="519"/>
      <c r="E1531" s="318"/>
      <c r="F1531" s="338"/>
      <c r="G1531" s="336"/>
      <c r="H1531" s="291"/>
      <c r="I1531" s="291"/>
      <c r="J1531" s="397"/>
      <c r="K1531" s="400"/>
      <c r="L1531" s="400"/>
      <c r="M1531" s="292"/>
      <c r="N1531" s="390"/>
      <c r="O1531" s="393"/>
      <c r="P1531" s="309"/>
      <c r="Q1531" s="310"/>
      <c r="R1531" s="309"/>
      <c r="S1531" s="309"/>
      <c r="T1531" s="309"/>
      <c r="U1531" s="309"/>
      <c r="V1531" s="309"/>
      <c r="W1531" s="309"/>
      <c r="X1531" s="309"/>
      <c r="Y1531" s="310"/>
      <c r="Z1531" s="309"/>
      <c r="AA1531" s="310"/>
      <c r="AB1531" s="309"/>
      <c r="AC1531" s="310"/>
      <c r="AD1531" s="309"/>
      <c r="AE1531" s="384"/>
      <c r="AF1531" s="384"/>
      <c r="AG1531" s="385"/>
      <c r="AH1531" s="306"/>
      <c r="AI1531" s="387"/>
      <c r="AJ1531" s="385"/>
    </row>
    <row r="1532" spans="2:36" ht="15">
      <c r="B1532" s="280"/>
      <c r="C1532" s="412"/>
      <c r="D1532" s="395"/>
      <c r="E1532" s="280"/>
      <c r="F1532" s="284"/>
      <c r="G1532" s="286"/>
      <c r="H1532" s="289"/>
      <c r="I1532" s="289"/>
      <c r="J1532" s="398"/>
      <c r="K1532" s="401"/>
      <c r="L1532" s="401"/>
      <c r="M1532" s="293"/>
      <c r="N1532" s="391"/>
      <c r="O1532" s="393"/>
      <c r="P1532" s="310"/>
      <c r="Q1532" s="310"/>
      <c r="R1532" s="310"/>
      <c r="S1532" s="310"/>
      <c r="T1532" s="310"/>
      <c r="U1532" s="310"/>
      <c r="V1532" s="310"/>
      <c r="W1532" s="310"/>
      <c r="X1532" s="310"/>
      <c r="Y1532" s="310"/>
      <c r="Z1532" s="310"/>
      <c r="AA1532" s="310"/>
      <c r="AB1532" s="310"/>
      <c r="AC1532" s="310"/>
      <c r="AD1532" s="310"/>
      <c r="AE1532" s="299"/>
      <c r="AF1532" s="299"/>
      <c r="AG1532" s="385"/>
      <c r="AH1532" s="307"/>
      <c r="AI1532" s="388"/>
      <c r="AJ1532" s="385"/>
    </row>
    <row r="1533" spans="2:36" ht="15">
      <c r="B1533" s="280"/>
      <c r="C1533" s="412"/>
      <c r="D1533" s="395"/>
      <c r="E1533" s="280"/>
      <c r="F1533" s="284"/>
      <c r="G1533" s="286"/>
      <c r="H1533" s="289"/>
      <c r="I1533" s="289"/>
      <c r="J1533" s="398"/>
      <c r="K1533" s="401"/>
      <c r="L1533" s="401"/>
      <c r="M1533" s="293"/>
      <c r="N1533" s="391"/>
      <c r="O1533" s="393"/>
      <c r="P1533" s="310"/>
      <c r="Q1533" s="310"/>
      <c r="R1533" s="310"/>
      <c r="S1533" s="310"/>
      <c r="T1533" s="310"/>
      <c r="U1533" s="310"/>
      <c r="V1533" s="310"/>
      <c r="W1533" s="310"/>
      <c r="X1533" s="310"/>
      <c r="Y1533" s="310"/>
      <c r="Z1533" s="310"/>
      <c r="AA1533" s="310"/>
      <c r="AB1533" s="310"/>
      <c r="AC1533" s="310"/>
      <c r="AD1533" s="310"/>
      <c r="AE1533" s="299"/>
      <c r="AF1533" s="299"/>
      <c r="AG1533" s="385"/>
      <c r="AH1533" s="307"/>
      <c r="AI1533" s="388"/>
      <c r="AJ1533" s="385"/>
    </row>
    <row r="1534" spans="2:36" ht="15.75" thickBot="1">
      <c r="B1534" s="281"/>
      <c r="C1534" s="413"/>
      <c r="D1534" s="396"/>
      <c r="E1534" s="281"/>
      <c r="F1534" s="285"/>
      <c r="G1534" s="287"/>
      <c r="H1534" s="290"/>
      <c r="I1534" s="290"/>
      <c r="J1534" s="399"/>
      <c r="K1534" s="402"/>
      <c r="L1534" s="402"/>
      <c r="M1534" s="294"/>
      <c r="N1534" s="392"/>
      <c r="O1534" s="394"/>
      <c r="P1534" s="311"/>
      <c r="Q1534" s="311"/>
      <c r="R1534" s="311"/>
      <c r="S1534" s="311"/>
      <c r="T1534" s="311"/>
      <c r="U1534" s="311"/>
      <c r="V1534" s="311"/>
      <c r="W1534" s="311"/>
      <c r="X1534" s="311"/>
      <c r="Y1534" s="311"/>
      <c r="Z1534" s="311"/>
      <c r="AA1534" s="311"/>
      <c r="AB1534" s="311"/>
      <c r="AC1534" s="311"/>
      <c r="AD1534" s="311"/>
      <c r="AE1534" s="300"/>
      <c r="AF1534" s="300"/>
      <c r="AG1534" s="386"/>
      <c r="AH1534" s="308"/>
      <c r="AI1534" s="389"/>
      <c r="AJ1534" s="386"/>
    </row>
    <row r="1535" spans="2:36" ht="15.75" thickBot="1">
      <c r="B1535" s="414"/>
      <c r="C1535" s="415"/>
      <c r="D1535" s="415"/>
      <c r="E1535" s="415"/>
      <c r="F1535" s="415"/>
      <c r="G1535" s="415"/>
      <c r="H1535" s="415"/>
      <c r="I1535" s="415"/>
      <c r="J1535" s="415"/>
      <c r="K1535" s="415"/>
      <c r="L1535" s="415"/>
      <c r="M1535" s="415"/>
      <c r="N1535" s="415"/>
      <c r="O1535" s="415"/>
      <c r="P1535" s="415"/>
      <c r="Q1535" s="415"/>
      <c r="R1535" s="415"/>
      <c r="S1535" s="415"/>
      <c r="T1535" s="415"/>
      <c r="U1535" s="415"/>
      <c r="V1535" s="415"/>
      <c r="W1535" s="415"/>
      <c r="X1535" s="415"/>
      <c r="Y1535" s="415"/>
      <c r="Z1535" s="415"/>
      <c r="AA1535" s="415"/>
      <c r="AB1535" s="415"/>
      <c r="AC1535" s="415"/>
      <c r="AD1535" s="415"/>
      <c r="AE1535" s="415"/>
      <c r="AF1535" s="415"/>
      <c r="AG1535" s="415"/>
      <c r="AH1535" s="415"/>
      <c r="AI1535" s="415"/>
      <c r="AJ1535" s="416"/>
    </row>
    <row r="1536" spans="2:36" ht="34.5" thickBot="1">
      <c r="B1536" s="15" t="s">
        <v>13</v>
      </c>
      <c r="C1536" s="16" t="s">
        <v>31</v>
      </c>
      <c r="D1536" s="16" t="s">
        <v>14</v>
      </c>
      <c r="E1536" s="16" t="s">
        <v>30</v>
      </c>
      <c r="F1536" s="17" t="s">
        <v>28</v>
      </c>
      <c r="G1536" s="17" t="s">
        <v>29</v>
      </c>
      <c r="H1536" s="76" t="s">
        <v>16</v>
      </c>
      <c r="I1536" s="77" t="s">
        <v>32</v>
      </c>
      <c r="J1536" s="18"/>
      <c r="K1536" s="42"/>
      <c r="L1536" s="42"/>
      <c r="M1536" s="43"/>
      <c r="N1536" s="44"/>
      <c r="O1536" s="127"/>
      <c r="P1536" s="128"/>
      <c r="Q1536" s="129"/>
      <c r="R1536" s="128"/>
      <c r="S1536" s="129"/>
      <c r="T1536" s="128"/>
      <c r="U1536" s="129"/>
      <c r="V1536" s="128"/>
      <c r="W1536" s="129"/>
      <c r="X1536" s="128"/>
      <c r="Y1536" s="129"/>
      <c r="Z1536" s="128"/>
      <c r="AA1536" s="129"/>
      <c r="AB1536" s="128"/>
      <c r="AC1536" s="129"/>
      <c r="AD1536" s="128"/>
      <c r="AE1536" s="129"/>
      <c r="AF1536" s="128"/>
      <c r="AG1536" s="159"/>
      <c r="AH1536" s="111"/>
      <c r="AI1536" s="111"/>
      <c r="AJ1536" s="112"/>
    </row>
    <row r="1537" spans="2:36" ht="15">
      <c r="B1537" s="318"/>
      <c r="C1537" s="602"/>
      <c r="D1537" s="519"/>
      <c r="E1537" s="318"/>
      <c r="F1537" s="338"/>
      <c r="G1537" s="336"/>
      <c r="H1537" s="291"/>
      <c r="I1537" s="291"/>
      <c r="J1537" s="410"/>
      <c r="K1537" s="411"/>
      <c r="L1537" s="411"/>
      <c r="M1537" s="293"/>
      <c r="N1537" s="391"/>
      <c r="O1537" s="393"/>
      <c r="P1537" s="310"/>
      <c r="Q1537" s="310"/>
      <c r="R1537" s="310"/>
      <c r="S1537" s="310"/>
      <c r="T1537" s="310"/>
      <c r="U1537" s="310"/>
      <c r="V1537" s="310"/>
      <c r="W1537" s="310"/>
      <c r="X1537" s="310"/>
      <c r="Y1537" s="310"/>
      <c r="Z1537" s="310"/>
      <c r="AA1537" s="310"/>
      <c r="AB1537" s="310"/>
      <c r="AC1537" s="310"/>
      <c r="AD1537" s="310"/>
      <c r="AE1537" s="384"/>
      <c r="AF1537" s="384"/>
      <c r="AG1537" s="385"/>
      <c r="AH1537" s="306"/>
      <c r="AI1537" s="387"/>
      <c r="AJ1537" s="385"/>
    </row>
    <row r="1538" spans="2:36" ht="15">
      <c r="B1538" s="280"/>
      <c r="C1538" s="412"/>
      <c r="D1538" s="395"/>
      <c r="E1538" s="280"/>
      <c r="F1538" s="284"/>
      <c r="G1538" s="286"/>
      <c r="H1538" s="289"/>
      <c r="I1538" s="289"/>
      <c r="J1538" s="398"/>
      <c r="K1538" s="401"/>
      <c r="L1538" s="401"/>
      <c r="M1538" s="293"/>
      <c r="N1538" s="391"/>
      <c r="O1538" s="393"/>
      <c r="P1538" s="310"/>
      <c r="Q1538" s="310"/>
      <c r="R1538" s="310"/>
      <c r="S1538" s="310"/>
      <c r="T1538" s="310"/>
      <c r="U1538" s="310"/>
      <c r="V1538" s="310"/>
      <c r="W1538" s="310"/>
      <c r="X1538" s="310"/>
      <c r="Y1538" s="310"/>
      <c r="Z1538" s="310"/>
      <c r="AA1538" s="310"/>
      <c r="AB1538" s="310"/>
      <c r="AC1538" s="310"/>
      <c r="AD1538" s="310"/>
      <c r="AE1538" s="299"/>
      <c r="AF1538" s="299"/>
      <c r="AG1538" s="385"/>
      <c r="AH1538" s="307"/>
      <c r="AI1538" s="388"/>
      <c r="AJ1538" s="385"/>
    </row>
    <row r="1539" spans="2:36" ht="15">
      <c r="B1539" s="280"/>
      <c r="C1539" s="412"/>
      <c r="D1539" s="395"/>
      <c r="E1539" s="280"/>
      <c r="F1539" s="284"/>
      <c r="G1539" s="286"/>
      <c r="H1539" s="289"/>
      <c r="I1539" s="289"/>
      <c r="J1539" s="398"/>
      <c r="K1539" s="401"/>
      <c r="L1539" s="401"/>
      <c r="M1539" s="293"/>
      <c r="N1539" s="391"/>
      <c r="O1539" s="393"/>
      <c r="P1539" s="310"/>
      <c r="Q1539" s="310"/>
      <c r="R1539" s="310"/>
      <c r="S1539" s="310"/>
      <c r="T1539" s="310"/>
      <c r="U1539" s="310"/>
      <c r="V1539" s="310"/>
      <c r="W1539" s="310"/>
      <c r="X1539" s="310"/>
      <c r="Y1539" s="310"/>
      <c r="Z1539" s="310"/>
      <c r="AA1539" s="310"/>
      <c r="AB1539" s="310"/>
      <c r="AC1539" s="310"/>
      <c r="AD1539" s="310"/>
      <c r="AE1539" s="299"/>
      <c r="AF1539" s="299"/>
      <c r="AG1539" s="385"/>
      <c r="AH1539" s="307"/>
      <c r="AI1539" s="388"/>
      <c r="AJ1539" s="385"/>
    </row>
    <row r="1540" spans="2:36" ht="15.75" thickBot="1">
      <c r="B1540" s="281"/>
      <c r="C1540" s="413"/>
      <c r="D1540" s="396"/>
      <c r="E1540" s="281"/>
      <c r="F1540" s="285"/>
      <c r="G1540" s="287"/>
      <c r="H1540" s="290"/>
      <c r="I1540" s="290"/>
      <c r="J1540" s="399"/>
      <c r="K1540" s="402"/>
      <c r="L1540" s="402"/>
      <c r="M1540" s="294"/>
      <c r="N1540" s="392"/>
      <c r="O1540" s="394"/>
      <c r="P1540" s="311"/>
      <c r="Q1540" s="311"/>
      <c r="R1540" s="311"/>
      <c r="S1540" s="311"/>
      <c r="T1540" s="311"/>
      <c r="U1540" s="311"/>
      <c r="V1540" s="311"/>
      <c r="W1540" s="311"/>
      <c r="X1540" s="311"/>
      <c r="Y1540" s="311"/>
      <c r="Z1540" s="311"/>
      <c r="AA1540" s="311"/>
      <c r="AB1540" s="311"/>
      <c r="AC1540" s="311"/>
      <c r="AD1540" s="311"/>
      <c r="AE1540" s="300"/>
      <c r="AF1540" s="300"/>
      <c r="AG1540" s="386"/>
      <c r="AH1540" s="308"/>
      <c r="AI1540" s="389"/>
      <c r="AJ1540" s="386"/>
    </row>
    <row r="1541" ht="15"/>
    <row r="1542" ht="15"/>
    <row r="1543" ht="15"/>
    <row r="1544" ht="15"/>
    <row r="1545" ht="15"/>
    <row r="1546" ht="15"/>
    <row r="1547" ht="15"/>
    <row r="1548" ht="15"/>
    <row r="1549" ht="15"/>
    <row r="1550" ht="15"/>
    <row r="1551" ht="15"/>
    <row r="1552" ht="15"/>
    <row r="1553" ht="15"/>
    <row r="1554" spans="2:33" s="141" customFormat="1" ht="15">
      <c r="B1554" s="63"/>
      <c r="C1554" s="63"/>
      <c r="H1554" s="64"/>
      <c r="I1554" s="64"/>
      <c r="J1554" s="64"/>
      <c r="AG1554" s="65"/>
    </row>
    <row r="1555" spans="2:33" s="141" customFormat="1" ht="15">
      <c r="B1555" s="63"/>
      <c r="C1555" s="63"/>
      <c r="H1555" s="64"/>
      <c r="I1555" s="64"/>
      <c r="J1555" s="64"/>
      <c r="AG1555" s="65"/>
    </row>
    <row r="1556" spans="2:33" s="141" customFormat="1" ht="15">
      <c r="B1556" s="63"/>
      <c r="C1556" s="63"/>
      <c r="H1556" s="64"/>
      <c r="I1556" s="64"/>
      <c r="J1556" s="64"/>
      <c r="AG1556" s="65"/>
    </row>
    <row r="1557" spans="2:33" s="141" customFormat="1" ht="15">
      <c r="B1557" s="63"/>
      <c r="C1557" s="63"/>
      <c r="H1557" s="64"/>
      <c r="I1557" s="64"/>
      <c r="J1557" s="64"/>
      <c r="AG1557" s="65"/>
    </row>
    <row r="1558" spans="2:33" s="141" customFormat="1" ht="15">
      <c r="B1558" s="63"/>
      <c r="C1558" s="63"/>
      <c r="H1558" s="64"/>
      <c r="I1558" s="64"/>
      <c r="J1558" s="64"/>
      <c r="AG1558" s="65"/>
    </row>
    <row r="1559" spans="2:33" s="141" customFormat="1" ht="15">
      <c r="B1559" s="63"/>
      <c r="C1559" s="63"/>
      <c r="H1559" s="64"/>
      <c r="I1559" s="64"/>
      <c r="J1559" s="64"/>
      <c r="AG1559" s="65"/>
    </row>
    <row r="1560" ht="15"/>
    <row r="1561" ht="15.75" thickBot="1"/>
    <row r="1562" spans="2:36" ht="15">
      <c r="B1562" s="352" t="s">
        <v>37</v>
      </c>
      <c r="C1562" s="353"/>
      <c r="D1562" s="353"/>
      <c r="E1562" s="353"/>
      <c r="F1562" s="353"/>
      <c r="G1562" s="353"/>
      <c r="H1562" s="353"/>
      <c r="I1562" s="353"/>
      <c r="J1562" s="353"/>
      <c r="K1562" s="353"/>
      <c r="L1562" s="353"/>
      <c r="M1562" s="353"/>
      <c r="N1562" s="353"/>
      <c r="O1562" s="353"/>
      <c r="P1562" s="353"/>
      <c r="Q1562" s="353"/>
      <c r="R1562" s="353"/>
      <c r="S1562" s="353"/>
      <c r="T1562" s="353"/>
      <c r="U1562" s="353"/>
      <c r="V1562" s="353"/>
      <c r="W1562" s="353"/>
      <c r="X1562" s="353"/>
      <c r="Y1562" s="353"/>
      <c r="Z1562" s="353"/>
      <c r="AA1562" s="353"/>
      <c r="AB1562" s="353"/>
      <c r="AC1562" s="353"/>
      <c r="AD1562" s="353"/>
      <c r="AE1562" s="353"/>
      <c r="AF1562" s="353"/>
      <c r="AG1562" s="353"/>
      <c r="AH1562" s="353"/>
      <c r="AI1562" s="353"/>
      <c r="AJ1562" s="354"/>
    </row>
    <row r="1563" spans="2:36" ht="15.75" thickBot="1">
      <c r="B1563" s="355" t="s">
        <v>636</v>
      </c>
      <c r="C1563" s="356"/>
      <c r="D1563" s="356"/>
      <c r="E1563" s="356"/>
      <c r="F1563" s="356"/>
      <c r="G1563" s="356"/>
      <c r="H1563" s="356"/>
      <c r="I1563" s="356"/>
      <c r="J1563" s="356"/>
      <c r="K1563" s="356"/>
      <c r="L1563" s="356"/>
      <c r="M1563" s="356"/>
      <c r="N1563" s="356"/>
      <c r="O1563" s="356"/>
      <c r="P1563" s="356"/>
      <c r="Q1563" s="356"/>
      <c r="R1563" s="356"/>
      <c r="S1563" s="356"/>
      <c r="T1563" s="356"/>
      <c r="U1563" s="356"/>
      <c r="V1563" s="356"/>
      <c r="W1563" s="356"/>
      <c r="X1563" s="356"/>
      <c r="Y1563" s="356"/>
      <c r="Z1563" s="356"/>
      <c r="AA1563" s="356"/>
      <c r="AB1563" s="356"/>
      <c r="AC1563" s="356"/>
      <c r="AD1563" s="356"/>
      <c r="AE1563" s="356"/>
      <c r="AF1563" s="356"/>
      <c r="AG1563" s="356"/>
      <c r="AH1563" s="356"/>
      <c r="AI1563" s="356"/>
      <c r="AJ1563" s="357"/>
    </row>
    <row r="1564" spans="2:36" ht="15">
      <c r="B1564" s="527" t="s">
        <v>328</v>
      </c>
      <c r="C1564" s="528"/>
      <c r="D1564" s="528"/>
      <c r="E1564" s="528"/>
      <c r="F1564" s="528"/>
      <c r="G1564" s="528"/>
      <c r="H1564" s="529"/>
      <c r="I1564" s="520" t="s">
        <v>329</v>
      </c>
      <c r="J1564" s="521"/>
      <c r="K1564" s="521"/>
      <c r="L1564" s="521"/>
      <c r="M1564" s="521"/>
      <c r="N1564" s="521"/>
      <c r="O1564" s="521"/>
      <c r="P1564" s="521"/>
      <c r="Q1564" s="521"/>
      <c r="R1564" s="521"/>
      <c r="S1564" s="521"/>
      <c r="T1564" s="522"/>
      <c r="U1564" s="520" t="s">
        <v>18</v>
      </c>
      <c r="V1564" s="523"/>
      <c r="W1564" s="523"/>
      <c r="X1564" s="523"/>
      <c r="Y1564" s="523"/>
      <c r="Z1564" s="523"/>
      <c r="AA1564" s="523"/>
      <c r="AB1564" s="523"/>
      <c r="AC1564" s="523"/>
      <c r="AD1564" s="523"/>
      <c r="AE1564" s="523"/>
      <c r="AF1564" s="523"/>
      <c r="AG1564" s="523"/>
      <c r="AH1564" s="523"/>
      <c r="AI1564" s="523"/>
      <c r="AJ1564" s="524"/>
    </row>
    <row r="1565" spans="2:36" ht="45.75" customHeight="1" thickBot="1">
      <c r="B1565" s="497" t="s">
        <v>330</v>
      </c>
      <c r="C1565" s="498"/>
      <c r="D1565" s="499"/>
      <c r="E1565" s="4"/>
      <c r="F1565" s="500" t="s">
        <v>331</v>
      </c>
      <c r="G1565" s="500"/>
      <c r="H1565" s="500"/>
      <c r="I1565" s="500"/>
      <c r="J1565" s="500"/>
      <c r="K1565" s="500"/>
      <c r="L1565" s="500"/>
      <c r="M1565" s="500"/>
      <c r="N1565" s="501"/>
      <c r="O1565" s="502" t="s">
        <v>0</v>
      </c>
      <c r="P1565" s="503"/>
      <c r="Q1565" s="503"/>
      <c r="R1565" s="503"/>
      <c r="S1565" s="503"/>
      <c r="T1565" s="503"/>
      <c r="U1565" s="503"/>
      <c r="V1565" s="503"/>
      <c r="W1565" s="503"/>
      <c r="X1565" s="503"/>
      <c r="Y1565" s="503"/>
      <c r="Z1565" s="503"/>
      <c r="AA1565" s="503"/>
      <c r="AB1565" s="503"/>
      <c r="AC1565" s="503"/>
      <c r="AD1565" s="503"/>
      <c r="AE1565" s="503"/>
      <c r="AF1565" s="504"/>
      <c r="AG1565" s="530" t="s">
        <v>1</v>
      </c>
      <c r="AH1565" s="531"/>
      <c r="AI1565" s="531"/>
      <c r="AJ1565" s="532"/>
    </row>
    <row r="1566" spans="2:36" ht="30" customHeight="1">
      <c r="B1566" s="454" t="s">
        <v>19</v>
      </c>
      <c r="C1566" s="456" t="s">
        <v>2</v>
      </c>
      <c r="D1566" s="457"/>
      <c r="E1566" s="457"/>
      <c r="F1566" s="457"/>
      <c r="G1566" s="457"/>
      <c r="H1566" s="457"/>
      <c r="I1566" s="460" t="s">
        <v>3</v>
      </c>
      <c r="J1566" s="462" t="s">
        <v>20</v>
      </c>
      <c r="K1566" s="462" t="s">
        <v>4</v>
      </c>
      <c r="L1566" s="469" t="s">
        <v>638</v>
      </c>
      <c r="M1566" s="437" t="s">
        <v>21</v>
      </c>
      <c r="N1566" s="466" t="s">
        <v>22</v>
      </c>
      <c r="O1566" s="468" t="s">
        <v>33</v>
      </c>
      <c r="P1566" s="380"/>
      <c r="Q1566" s="379" t="s">
        <v>34</v>
      </c>
      <c r="R1566" s="380"/>
      <c r="S1566" s="379" t="s">
        <v>35</v>
      </c>
      <c r="T1566" s="380"/>
      <c r="U1566" s="379" t="s">
        <v>7</v>
      </c>
      <c r="V1566" s="380"/>
      <c r="W1566" s="379" t="s">
        <v>6</v>
      </c>
      <c r="X1566" s="380"/>
      <c r="Y1566" s="379" t="s">
        <v>36</v>
      </c>
      <c r="Z1566" s="380"/>
      <c r="AA1566" s="379" t="s">
        <v>5</v>
      </c>
      <c r="AB1566" s="380"/>
      <c r="AC1566" s="379" t="s">
        <v>8</v>
      </c>
      <c r="AD1566" s="380"/>
      <c r="AE1566" s="379" t="s">
        <v>9</v>
      </c>
      <c r="AF1566" s="434"/>
      <c r="AG1566" s="435" t="s">
        <v>10</v>
      </c>
      <c r="AH1566" s="432" t="s">
        <v>11</v>
      </c>
      <c r="AI1566" s="464" t="s">
        <v>12</v>
      </c>
      <c r="AJ1566" s="439" t="s">
        <v>23</v>
      </c>
    </row>
    <row r="1567" spans="2:36" ht="71.25" customHeight="1" thickBot="1">
      <c r="B1567" s="455"/>
      <c r="C1567" s="458"/>
      <c r="D1567" s="459"/>
      <c r="E1567" s="459"/>
      <c r="F1567" s="459"/>
      <c r="G1567" s="459"/>
      <c r="H1567" s="459"/>
      <c r="I1567" s="461"/>
      <c r="J1567" s="463" t="s">
        <v>20</v>
      </c>
      <c r="K1567" s="463"/>
      <c r="L1567" s="470"/>
      <c r="M1567" s="438"/>
      <c r="N1567" s="467"/>
      <c r="O1567" s="5" t="s">
        <v>24</v>
      </c>
      <c r="P1567" s="69" t="s">
        <v>25</v>
      </c>
      <c r="Q1567" s="6" t="s">
        <v>24</v>
      </c>
      <c r="R1567" s="69" t="s">
        <v>25</v>
      </c>
      <c r="S1567" s="6" t="s">
        <v>24</v>
      </c>
      <c r="T1567" s="69" t="s">
        <v>25</v>
      </c>
      <c r="U1567" s="6" t="s">
        <v>24</v>
      </c>
      <c r="V1567" s="69" t="s">
        <v>25</v>
      </c>
      <c r="W1567" s="6" t="s">
        <v>24</v>
      </c>
      <c r="X1567" s="69" t="s">
        <v>25</v>
      </c>
      <c r="Y1567" s="6" t="s">
        <v>24</v>
      </c>
      <c r="Z1567" s="69" t="s">
        <v>25</v>
      </c>
      <c r="AA1567" s="6" t="s">
        <v>24</v>
      </c>
      <c r="AB1567" s="69" t="s">
        <v>26</v>
      </c>
      <c r="AC1567" s="6" t="s">
        <v>24</v>
      </c>
      <c r="AD1567" s="69" t="s">
        <v>26</v>
      </c>
      <c r="AE1567" s="6" t="s">
        <v>24</v>
      </c>
      <c r="AF1567" s="70" t="s">
        <v>26</v>
      </c>
      <c r="AG1567" s="436"/>
      <c r="AH1567" s="433"/>
      <c r="AI1567" s="465"/>
      <c r="AJ1567" s="440"/>
    </row>
    <row r="1568" spans="2:36" ht="127.5" customHeight="1" thickBot="1">
      <c r="B1568" s="7" t="s">
        <v>334</v>
      </c>
      <c r="C1568" s="441" t="s">
        <v>335</v>
      </c>
      <c r="D1568" s="442"/>
      <c r="E1568" s="442"/>
      <c r="F1568" s="442"/>
      <c r="G1568" s="442"/>
      <c r="H1568" s="443"/>
      <c r="I1568" s="74" t="s">
        <v>513</v>
      </c>
      <c r="J1568" s="100">
        <v>0.95</v>
      </c>
      <c r="K1568" s="97">
        <v>1</v>
      </c>
      <c r="L1568" s="83">
        <v>0.99</v>
      </c>
      <c r="M1568" s="8"/>
      <c r="N1568" s="75"/>
      <c r="O1568" s="9">
        <v>0</v>
      </c>
      <c r="P1568" s="10">
        <v>0</v>
      </c>
      <c r="Q1568" s="10">
        <f>+Q1571</f>
        <v>0</v>
      </c>
      <c r="R1568" s="10">
        <v>0</v>
      </c>
      <c r="S1568" s="10">
        <v>0</v>
      </c>
      <c r="T1568" s="10">
        <v>0</v>
      </c>
      <c r="U1568" s="10">
        <v>0</v>
      </c>
      <c r="V1568" s="10">
        <v>0</v>
      </c>
      <c r="W1568" s="10">
        <v>0</v>
      </c>
      <c r="X1568" s="10">
        <v>0</v>
      </c>
      <c r="Y1568" s="10">
        <f>+Y1571</f>
        <v>0</v>
      </c>
      <c r="Z1568" s="10">
        <v>0</v>
      </c>
      <c r="AA1568" s="10">
        <f>+AA1571</f>
        <v>200000</v>
      </c>
      <c r="AB1568" s="10">
        <v>0</v>
      </c>
      <c r="AC1568" s="10">
        <v>0</v>
      </c>
      <c r="AD1568" s="10">
        <v>0</v>
      </c>
      <c r="AE1568" s="10">
        <f>+AC1568+AA1568+Y1568+W1568+U1568+S1568+Q1568+O1568</f>
        <v>200000</v>
      </c>
      <c r="AF1568" s="11">
        <f>+AD1568+AB1568+Z1568+X1568+V1568+T1568+R1568+P1568</f>
        <v>0</v>
      </c>
      <c r="AG1568" s="13" t="s">
        <v>483</v>
      </c>
      <c r="AH1568" s="13"/>
      <c r="AI1568" s="13"/>
      <c r="AJ1568" s="14" t="s">
        <v>334</v>
      </c>
    </row>
    <row r="1569" spans="2:36" ht="15.75" thickBot="1">
      <c r="B1569" s="444"/>
      <c r="C1569" s="445"/>
      <c r="D1569" s="445"/>
      <c r="E1569" s="445"/>
      <c r="F1569" s="445"/>
      <c r="G1569" s="445"/>
      <c r="H1569" s="445"/>
      <c r="I1569" s="445"/>
      <c r="J1569" s="445"/>
      <c r="K1569" s="445"/>
      <c r="L1569" s="445"/>
      <c r="M1569" s="445"/>
      <c r="N1569" s="445"/>
      <c r="O1569" s="445"/>
      <c r="P1569" s="445"/>
      <c r="Q1569" s="445"/>
      <c r="R1569" s="445"/>
      <c r="S1569" s="445"/>
      <c r="T1569" s="445"/>
      <c r="U1569" s="445"/>
      <c r="V1569" s="445"/>
      <c r="W1569" s="445"/>
      <c r="X1569" s="445"/>
      <c r="Y1569" s="445"/>
      <c r="Z1569" s="445"/>
      <c r="AA1569" s="445"/>
      <c r="AB1569" s="445"/>
      <c r="AC1569" s="445"/>
      <c r="AD1569" s="445"/>
      <c r="AE1569" s="445"/>
      <c r="AF1569" s="445"/>
      <c r="AG1569" s="445"/>
      <c r="AH1569" s="445"/>
      <c r="AI1569" s="445"/>
      <c r="AJ1569" s="446"/>
    </row>
    <row r="1570" spans="2:36" ht="34.5" thickBot="1">
      <c r="B1570" s="15" t="s">
        <v>13</v>
      </c>
      <c r="C1570" s="16" t="s">
        <v>31</v>
      </c>
      <c r="D1570" s="16" t="s">
        <v>14</v>
      </c>
      <c r="E1570" s="16" t="s">
        <v>27</v>
      </c>
      <c r="F1570" s="17" t="s">
        <v>28</v>
      </c>
      <c r="G1570" s="17" t="s">
        <v>29</v>
      </c>
      <c r="H1570" s="76" t="s">
        <v>15</v>
      </c>
      <c r="I1570" s="77" t="s">
        <v>32</v>
      </c>
      <c r="J1570" s="78"/>
      <c r="K1570" s="78"/>
      <c r="L1570" s="78"/>
      <c r="M1570" s="78"/>
      <c r="N1570" s="79"/>
      <c r="O1570" s="19"/>
      <c r="P1570" s="20"/>
      <c r="Q1570" s="21"/>
      <c r="R1570" s="20"/>
      <c r="S1570" s="21"/>
      <c r="T1570" s="20"/>
      <c r="U1570" s="21"/>
      <c r="V1570" s="20"/>
      <c r="W1570" s="21"/>
      <c r="X1570" s="20"/>
      <c r="Y1570" s="21"/>
      <c r="Z1570" s="20"/>
      <c r="AA1570" s="21"/>
      <c r="AB1570" s="20"/>
      <c r="AC1570" s="21"/>
      <c r="AD1570" s="20"/>
      <c r="AE1570" s="22"/>
      <c r="AF1570" s="20"/>
      <c r="AG1570" s="159"/>
      <c r="AH1570" s="111"/>
      <c r="AI1570" s="111"/>
      <c r="AJ1570" s="112"/>
    </row>
    <row r="1571" spans="2:36" ht="26.25" customHeight="1">
      <c r="B1571" s="312" t="s">
        <v>339</v>
      </c>
      <c r="C1571" s="315">
        <v>2012250010004</v>
      </c>
      <c r="D1571" s="26"/>
      <c r="E1571" s="318" t="s">
        <v>340</v>
      </c>
      <c r="F1571" s="27"/>
      <c r="G1571" s="28"/>
      <c r="H1571" s="319" t="s">
        <v>337</v>
      </c>
      <c r="I1571" s="322" t="s">
        <v>338</v>
      </c>
      <c r="J1571" s="657">
        <v>0</v>
      </c>
      <c r="K1571" s="533">
        <v>0.3</v>
      </c>
      <c r="L1571" s="536">
        <v>0.19</v>
      </c>
      <c r="M1571" s="331"/>
      <c r="N1571" s="471"/>
      <c r="O1571" s="295">
        <v>0</v>
      </c>
      <c r="P1571" s="426"/>
      <c r="Q1571" s="298">
        <v>0</v>
      </c>
      <c r="R1571" s="295"/>
      <c r="S1571" s="295">
        <v>0</v>
      </c>
      <c r="T1571" s="295"/>
      <c r="U1571" s="295">
        <v>0</v>
      </c>
      <c r="V1571" s="295"/>
      <c r="W1571" s="295">
        <v>0</v>
      </c>
      <c r="X1571" s="295"/>
      <c r="Y1571" s="298">
        <v>0</v>
      </c>
      <c r="Z1571" s="295"/>
      <c r="AA1571" s="298">
        <v>200000</v>
      </c>
      <c r="AB1571" s="295"/>
      <c r="AC1571" s="295">
        <v>0</v>
      </c>
      <c r="AD1571" s="295"/>
      <c r="AE1571" s="298">
        <f>+O1571+Y1571+AA1571+Q1571</f>
        <v>200000</v>
      </c>
      <c r="AF1571" s="301"/>
      <c r="AG1571" s="304" t="s">
        <v>483</v>
      </c>
      <c r="AH1571" s="306"/>
      <c r="AI1571" s="306"/>
      <c r="AJ1571" s="277" t="s">
        <v>334</v>
      </c>
    </row>
    <row r="1572" spans="2:36" ht="39.75" customHeight="1">
      <c r="B1572" s="313"/>
      <c r="C1572" s="316"/>
      <c r="D1572" s="33"/>
      <c r="E1572" s="280"/>
      <c r="F1572" s="34"/>
      <c r="G1572" s="28"/>
      <c r="H1572" s="320"/>
      <c r="I1572" s="323"/>
      <c r="J1572" s="658"/>
      <c r="K1572" s="534"/>
      <c r="L1572" s="537"/>
      <c r="M1572" s="331"/>
      <c r="N1572" s="471"/>
      <c r="O1572" s="296"/>
      <c r="P1572" s="427"/>
      <c r="Q1572" s="299"/>
      <c r="R1572" s="296"/>
      <c r="S1572" s="296"/>
      <c r="T1572" s="296"/>
      <c r="U1572" s="296"/>
      <c r="V1572" s="296"/>
      <c r="W1572" s="296"/>
      <c r="X1572" s="296"/>
      <c r="Y1572" s="299"/>
      <c r="Z1572" s="296"/>
      <c r="AA1572" s="299"/>
      <c r="AB1572" s="296"/>
      <c r="AC1572" s="296"/>
      <c r="AD1572" s="296"/>
      <c r="AE1572" s="299"/>
      <c r="AF1572" s="302"/>
      <c r="AG1572" s="304"/>
      <c r="AH1572" s="307"/>
      <c r="AI1572" s="307"/>
      <c r="AJ1572" s="278"/>
    </row>
    <row r="1573" spans="2:36" ht="30.75" customHeight="1">
      <c r="B1573" s="313"/>
      <c r="C1573" s="316"/>
      <c r="D1573" s="33"/>
      <c r="E1573" s="280"/>
      <c r="F1573" s="35"/>
      <c r="G1573" s="28"/>
      <c r="H1573" s="320"/>
      <c r="I1573" s="323"/>
      <c r="J1573" s="658"/>
      <c r="K1573" s="534"/>
      <c r="L1573" s="537"/>
      <c r="M1573" s="331"/>
      <c r="N1573" s="471"/>
      <c r="O1573" s="296"/>
      <c r="P1573" s="427"/>
      <c r="Q1573" s="299"/>
      <c r="R1573" s="296"/>
      <c r="S1573" s="296"/>
      <c r="T1573" s="296"/>
      <c r="U1573" s="296"/>
      <c r="V1573" s="296"/>
      <c r="W1573" s="296"/>
      <c r="X1573" s="296"/>
      <c r="Y1573" s="299"/>
      <c r="Z1573" s="296"/>
      <c r="AA1573" s="299"/>
      <c r="AB1573" s="296"/>
      <c r="AC1573" s="296"/>
      <c r="AD1573" s="296"/>
      <c r="AE1573" s="299"/>
      <c r="AF1573" s="302"/>
      <c r="AG1573" s="304"/>
      <c r="AH1573" s="307"/>
      <c r="AI1573" s="307"/>
      <c r="AJ1573" s="278"/>
    </row>
    <row r="1574" spans="2:36" ht="33.75" customHeight="1" thickBot="1">
      <c r="B1574" s="314"/>
      <c r="C1574" s="317"/>
      <c r="D1574" s="36"/>
      <c r="E1574" s="281"/>
      <c r="F1574" s="37"/>
      <c r="G1574" s="38"/>
      <c r="H1574" s="321"/>
      <c r="I1574" s="324"/>
      <c r="J1574" s="659"/>
      <c r="K1574" s="535"/>
      <c r="L1574" s="538"/>
      <c r="M1574" s="332"/>
      <c r="N1574" s="472"/>
      <c r="O1574" s="297"/>
      <c r="P1574" s="428"/>
      <c r="Q1574" s="300"/>
      <c r="R1574" s="297"/>
      <c r="S1574" s="297"/>
      <c r="T1574" s="297"/>
      <c r="U1574" s="297"/>
      <c r="V1574" s="297"/>
      <c r="W1574" s="297"/>
      <c r="X1574" s="297"/>
      <c r="Y1574" s="300"/>
      <c r="Z1574" s="297"/>
      <c r="AA1574" s="300"/>
      <c r="AB1574" s="297"/>
      <c r="AC1574" s="297"/>
      <c r="AD1574" s="297"/>
      <c r="AE1574" s="300"/>
      <c r="AF1574" s="303"/>
      <c r="AG1574" s="305"/>
      <c r="AH1574" s="308"/>
      <c r="AI1574" s="308"/>
      <c r="AJ1574" s="279"/>
    </row>
    <row r="1575" spans="2:36" ht="15.75" thickBot="1">
      <c r="B1575" s="414"/>
      <c r="C1575" s="415"/>
      <c r="D1575" s="415"/>
      <c r="E1575" s="415"/>
      <c r="F1575" s="415"/>
      <c r="G1575" s="415"/>
      <c r="H1575" s="415"/>
      <c r="I1575" s="415"/>
      <c r="J1575" s="415"/>
      <c r="K1575" s="415"/>
      <c r="L1575" s="415"/>
      <c r="M1575" s="415"/>
      <c r="N1575" s="415"/>
      <c r="O1575" s="415"/>
      <c r="P1575" s="415"/>
      <c r="Q1575" s="415"/>
      <c r="R1575" s="415"/>
      <c r="S1575" s="415"/>
      <c r="T1575" s="415"/>
      <c r="U1575" s="415"/>
      <c r="V1575" s="415"/>
      <c r="W1575" s="415"/>
      <c r="X1575" s="415"/>
      <c r="Y1575" s="415"/>
      <c r="Z1575" s="415"/>
      <c r="AA1575" s="415"/>
      <c r="AB1575" s="415"/>
      <c r="AC1575" s="415"/>
      <c r="AD1575" s="415"/>
      <c r="AE1575" s="415"/>
      <c r="AF1575" s="415"/>
      <c r="AG1575" s="415"/>
      <c r="AH1575" s="415"/>
      <c r="AI1575" s="415"/>
      <c r="AJ1575" s="416"/>
    </row>
    <row r="1576" spans="2:36" ht="34.5" thickBot="1">
      <c r="B1576" s="15" t="s">
        <v>13</v>
      </c>
      <c r="C1576" s="16" t="s">
        <v>31</v>
      </c>
      <c r="D1576" s="16" t="s">
        <v>14</v>
      </c>
      <c r="E1576" s="16" t="s">
        <v>30</v>
      </c>
      <c r="F1576" s="17" t="s">
        <v>28</v>
      </c>
      <c r="G1576" s="17" t="s">
        <v>29</v>
      </c>
      <c r="H1576" s="76" t="s">
        <v>16</v>
      </c>
      <c r="I1576" s="77" t="s">
        <v>32</v>
      </c>
      <c r="J1576" s="18"/>
      <c r="K1576" s="42"/>
      <c r="L1576" s="42"/>
      <c r="M1576" s="43"/>
      <c r="N1576" s="44"/>
      <c r="O1576" s="127"/>
      <c r="P1576" s="128"/>
      <c r="Q1576" s="129"/>
      <c r="R1576" s="128"/>
      <c r="S1576" s="129"/>
      <c r="T1576" s="128"/>
      <c r="U1576" s="129"/>
      <c r="V1576" s="128"/>
      <c r="W1576" s="129"/>
      <c r="X1576" s="128"/>
      <c r="Y1576" s="129"/>
      <c r="Z1576" s="128"/>
      <c r="AA1576" s="129"/>
      <c r="AB1576" s="128"/>
      <c r="AC1576" s="129"/>
      <c r="AD1576" s="128"/>
      <c r="AE1576" s="129"/>
      <c r="AF1576" s="128"/>
      <c r="AG1576" s="159"/>
      <c r="AH1576" s="111"/>
      <c r="AI1576" s="111"/>
      <c r="AJ1576" s="112"/>
    </row>
    <row r="1577" spans="2:36" ht="15">
      <c r="B1577" s="318"/>
      <c r="C1577" s="602"/>
      <c r="D1577" s="519"/>
      <c r="E1577" s="318"/>
      <c r="F1577" s="338"/>
      <c r="G1577" s="336"/>
      <c r="H1577" s="291"/>
      <c r="I1577" s="291"/>
      <c r="J1577" s="410"/>
      <c r="K1577" s="411"/>
      <c r="L1577" s="411"/>
      <c r="M1577" s="293"/>
      <c r="N1577" s="391"/>
      <c r="O1577" s="393"/>
      <c r="P1577" s="309"/>
      <c r="Q1577" s="310"/>
      <c r="R1577" s="309"/>
      <c r="S1577" s="309"/>
      <c r="T1577" s="309"/>
      <c r="U1577" s="309"/>
      <c r="V1577" s="309"/>
      <c r="W1577" s="309"/>
      <c r="X1577" s="309"/>
      <c r="Y1577" s="310"/>
      <c r="Z1577" s="309"/>
      <c r="AA1577" s="310"/>
      <c r="AB1577" s="309"/>
      <c r="AC1577" s="310"/>
      <c r="AD1577" s="309"/>
      <c r="AE1577" s="384"/>
      <c r="AF1577" s="384"/>
      <c r="AG1577" s="385"/>
      <c r="AH1577" s="306"/>
      <c r="AI1577" s="387"/>
      <c r="AJ1577" s="385"/>
    </row>
    <row r="1578" spans="2:36" ht="15">
      <c r="B1578" s="280"/>
      <c r="C1578" s="412"/>
      <c r="D1578" s="395"/>
      <c r="E1578" s="280"/>
      <c r="F1578" s="284"/>
      <c r="G1578" s="286"/>
      <c r="H1578" s="289"/>
      <c r="I1578" s="289"/>
      <c r="J1578" s="398"/>
      <c r="K1578" s="401"/>
      <c r="L1578" s="401"/>
      <c r="M1578" s="293"/>
      <c r="N1578" s="391"/>
      <c r="O1578" s="393"/>
      <c r="P1578" s="310"/>
      <c r="Q1578" s="310"/>
      <c r="R1578" s="310"/>
      <c r="S1578" s="310"/>
      <c r="T1578" s="310"/>
      <c r="U1578" s="310"/>
      <c r="V1578" s="310"/>
      <c r="W1578" s="310"/>
      <c r="X1578" s="310"/>
      <c r="Y1578" s="310"/>
      <c r="Z1578" s="310"/>
      <c r="AA1578" s="310"/>
      <c r="AB1578" s="310"/>
      <c r="AC1578" s="310"/>
      <c r="AD1578" s="310"/>
      <c r="AE1578" s="299"/>
      <c r="AF1578" s="299"/>
      <c r="AG1578" s="385"/>
      <c r="AH1578" s="307"/>
      <c r="AI1578" s="388"/>
      <c r="AJ1578" s="385"/>
    </row>
    <row r="1579" spans="2:36" ht="15">
      <c r="B1579" s="280"/>
      <c r="C1579" s="412"/>
      <c r="D1579" s="395"/>
      <c r="E1579" s="280"/>
      <c r="F1579" s="284"/>
      <c r="G1579" s="286"/>
      <c r="H1579" s="289"/>
      <c r="I1579" s="289"/>
      <c r="J1579" s="398"/>
      <c r="K1579" s="401"/>
      <c r="L1579" s="401"/>
      <c r="M1579" s="293"/>
      <c r="N1579" s="391"/>
      <c r="O1579" s="393"/>
      <c r="P1579" s="310"/>
      <c r="Q1579" s="310"/>
      <c r="R1579" s="310"/>
      <c r="S1579" s="310"/>
      <c r="T1579" s="310"/>
      <c r="U1579" s="310"/>
      <c r="V1579" s="310"/>
      <c r="W1579" s="310"/>
      <c r="X1579" s="310"/>
      <c r="Y1579" s="310"/>
      <c r="Z1579" s="310"/>
      <c r="AA1579" s="310"/>
      <c r="AB1579" s="310"/>
      <c r="AC1579" s="310"/>
      <c r="AD1579" s="310"/>
      <c r="AE1579" s="299"/>
      <c r="AF1579" s="299"/>
      <c r="AG1579" s="385"/>
      <c r="AH1579" s="307"/>
      <c r="AI1579" s="388"/>
      <c r="AJ1579" s="385"/>
    </row>
    <row r="1580" spans="2:36" ht="15.75" thickBot="1">
      <c r="B1580" s="281"/>
      <c r="C1580" s="413"/>
      <c r="D1580" s="396"/>
      <c r="E1580" s="281"/>
      <c r="F1580" s="285"/>
      <c r="G1580" s="287"/>
      <c r="H1580" s="290"/>
      <c r="I1580" s="290"/>
      <c r="J1580" s="399"/>
      <c r="K1580" s="402"/>
      <c r="L1580" s="402"/>
      <c r="M1580" s="294"/>
      <c r="N1580" s="392"/>
      <c r="O1580" s="394"/>
      <c r="P1580" s="311"/>
      <c r="Q1580" s="311"/>
      <c r="R1580" s="311"/>
      <c r="S1580" s="311"/>
      <c r="T1580" s="311"/>
      <c r="U1580" s="311"/>
      <c r="V1580" s="311"/>
      <c r="W1580" s="311"/>
      <c r="X1580" s="311"/>
      <c r="Y1580" s="311"/>
      <c r="Z1580" s="311"/>
      <c r="AA1580" s="311"/>
      <c r="AB1580" s="311"/>
      <c r="AC1580" s="311"/>
      <c r="AD1580" s="311"/>
      <c r="AE1580" s="300"/>
      <c r="AF1580" s="300"/>
      <c r="AG1580" s="386"/>
      <c r="AH1580" s="308"/>
      <c r="AI1580" s="389"/>
      <c r="AJ1580" s="386"/>
    </row>
    <row r="1581" spans="2:36" ht="15.75" thickBot="1">
      <c r="B1581" s="414"/>
      <c r="C1581" s="415"/>
      <c r="D1581" s="415"/>
      <c r="E1581" s="415"/>
      <c r="F1581" s="415"/>
      <c r="G1581" s="415"/>
      <c r="H1581" s="415"/>
      <c r="I1581" s="415"/>
      <c r="J1581" s="415"/>
      <c r="K1581" s="415"/>
      <c r="L1581" s="415"/>
      <c r="M1581" s="415"/>
      <c r="N1581" s="415"/>
      <c r="O1581" s="415"/>
      <c r="P1581" s="415"/>
      <c r="Q1581" s="415"/>
      <c r="R1581" s="415"/>
      <c r="S1581" s="415"/>
      <c r="T1581" s="415"/>
      <c r="U1581" s="415"/>
      <c r="V1581" s="415"/>
      <c r="W1581" s="415"/>
      <c r="X1581" s="415"/>
      <c r="Y1581" s="415"/>
      <c r="Z1581" s="415"/>
      <c r="AA1581" s="415"/>
      <c r="AB1581" s="415"/>
      <c r="AC1581" s="415"/>
      <c r="AD1581" s="415"/>
      <c r="AE1581" s="415"/>
      <c r="AF1581" s="415"/>
      <c r="AG1581" s="415"/>
      <c r="AH1581" s="415"/>
      <c r="AI1581" s="415"/>
      <c r="AJ1581" s="416"/>
    </row>
    <row r="1582" spans="2:36" ht="34.5" thickBot="1">
      <c r="B1582" s="15" t="s">
        <v>13</v>
      </c>
      <c r="C1582" s="16" t="s">
        <v>31</v>
      </c>
      <c r="D1582" s="16" t="s">
        <v>14</v>
      </c>
      <c r="E1582" s="16" t="s">
        <v>30</v>
      </c>
      <c r="F1582" s="17" t="s">
        <v>28</v>
      </c>
      <c r="G1582" s="17" t="s">
        <v>29</v>
      </c>
      <c r="H1582" s="76" t="s">
        <v>16</v>
      </c>
      <c r="I1582" s="77" t="s">
        <v>32</v>
      </c>
      <c r="J1582" s="18"/>
      <c r="K1582" s="42"/>
      <c r="L1582" s="42"/>
      <c r="M1582" s="43"/>
      <c r="N1582" s="44"/>
      <c r="O1582" s="127"/>
      <c r="P1582" s="128"/>
      <c r="Q1582" s="129"/>
      <c r="R1582" s="128"/>
      <c r="S1582" s="129"/>
      <c r="T1582" s="128"/>
      <c r="U1582" s="129"/>
      <c r="V1582" s="128"/>
      <c r="W1582" s="129"/>
      <c r="X1582" s="128"/>
      <c r="Y1582" s="129"/>
      <c r="Z1582" s="128"/>
      <c r="AA1582" s="129"/>
      <c r="AB1582" s="128"/>
      <c r="AC1582" s="129"/>
      <c r="AD1582" s="128"/>
      <c r="AE1582" s="129"/>
      <c r="AF1582" s="128"/>
      <c r="AG1582" s="159"/>
      <c r="AH1582" s="111"/>
      <c r="AI1582" s="111"/>
      <c r="AJ1582" s="112"/>
    </row>
    <row r="1583" spans="2:36" ht="15">
      <c r="B1583" s="318"/>
      <c r="C1583" s="602"/>
      <c r="D1583" s="519"/>
      <c r="E1583" s="318"/>
      <c r="F1583" s="338"/>
      <c r="G1583" s="336"/>
      <c r="H1583" s="291"/>
      <c r="I1583" s="291"/>
      <c r="J1583" s="410"/>
      <c r="K1583" s="411"/>
      <c r="L1583" s="411"/>
      <c r="M1583" s="293"/>
      <c r="N1583" s="391"/>
      <c r="O1583" s="393"/>
      <c r="P1583" s="310"/>
      <c r="Q1583" s="310"/>
      <c r="R1583" s="310"/>
      <c r="S1583" s="310"/>
      <c r="T1583" s="310"/>
      <c r="U1583" s="310"/>
      <c r="V1583" s="310"/>
      <c r="W1583" s="310"/>
      <c r="X1583" s="310"/>
      <c r="Y1583" s="310"/>
      <c r="Z1583" s="310"/>
      <c r="AA1583" s="310"/>
      <c r="AB1583" s="310"/>
      <c r="AC1583" s="310"/>
      <c r="AD1583" s="310"/>
      <c r="AE1583" s="384"/>
      <c r="AF1583" s="384"/>
      <c r="AG1583" s="385"/>
      <c r="AH1583" s="306"/>
      <c r="AI1583" s="387"/>
      <c r="AJ1583" s="385"/>
    </row>
    <row r="1584" spans="2:36" ht="15">
      <c r="B1584" s="280"/>
      <c r="C1584" s="412"/>
      <c r="D1584" s="395"/>
      <c r="E1584" s="280"/>
      <c r="F1584" s="284"/>
      <c r="G1584" s="286"/>
      <c r="H1584" s="289"/>
      <c r="I1584" s="289"/>
      <c r="J1584" s="398"/>
      <c r="K1584" s="401"/>
      <c r="L1584" s="401"/>
      <c r="M1584" s="293"/>
      <c r="N1584" s="391"/>
      <c r="O1584" s="393"/>
      <c r="P1584" s="310"/>
      <c r="Q1584" s="310"/>
      <c r="R1584" s="310"/>
      <c r="S1584" s="310"/>
      <c r="T1584" s="310"/>
      <c r="U1584" s="310"/>
      <c r="V1584" s="310"/>
      <c r="W1584" s="310"/>
      <c r="X1584" s="310"/>
      <c r="Y1584" s="310"/>
      <c r="Z1584" s="310"/>
      <c r="AA1584" s="310"/>
      <c r="AB1584" s="310"/>
      <c r="AC1584" s="310"/>
      <c r="AD1584" s="310"/>
      <c r="AE1584" s="299"/>
      <c r="AF1584" s="299"/>
      <c r="AG1584" s="385"/>
      <c r="AH1584" s="307"/>
      <c r="AI1584" s="388"/>
      <c r="AJ1584" s="385"/>
    </row>
    <row r="1585" spans="2:36" ht="15">
      <c r="B1585" s="280"/>
      <c r="C1585" s="412"/>
      <c r="D1585" s="395"/>
      <c r="E1585" s="280"/>
      <c r="F1585" s="284"/>
      <c r="G1585" s="286"/>
      <c r="H1585" s="289"/>
      <c r="I1585" s="289"/>
      <c r="J1585" s="398"/>
      <c r="K1585" s="401"/>
      <c r="L1585" s="401"/>
      <c r="M1585" s="293"/>
      <c r="N1585" s="391"/>
      <c r="O1585" s="393"/>
      <c r="P1585" s="310"/>
      <c r="Q1585" s="310"/>
      <c r="R1585" s="310"/>
      <c r="S1585" s="310"/>
      <c r="T1585" s="310"/>
      <c r="U1585" s="310"/>
      <c r="V1585" s="310"/>
      <c r="W1585" s="310"/>
      <c r="X1585" s="310"/>
      <c r="Y1585" s="310"/>
      <c r="Z1585" s="310"/>
      <c r="AA1585" s="310"/>
      <c r="AB1585" s="310"/>
      <c r="AC1585" s="310"/>
      <c r="AD1585" s="310"/>
      <c r="AE1585" s="299"/>
      <c r="AF1585" s="299"/>
      <c r="AG1585" s="385"/>
      <c r="AH1585" s="307"/>
      <c r="AI1585" s="388"/>
      <c r="AJ1585" s="385"/>
    </row>
    <row r="1586" spans="2:36" ht="15.75" thickBot="1">
      <c r="B1586" s="281"/>
      <c r="C1586" s="413"/>
      <c r="D1586" s="396"/>
      <c r="E1586" s="281"/>
      <c r="F1586" s="285"/>
      <c r="G1586" s="287"/>
      <c r="H1586" s="290"/>
      <c r="I1586" s="290"/>
      <c r="J1586" s="399"/>
      <c r="K1586" s="402"/>
      <c r="L1586" s="402"/>
      <c r="M1586" s="294"/>
      <c r="N1586" s="392"/>
      <c r="O1586" s="394"/>
      <c r="P1586" s="311"/>
      <c r="Q1586" s="311"/>
      <c r="R1586" s="311"/>
      <c r="S1586" s="311"/>
      <c r="T1586" s="311"/>
      <c r="U1586" s="311"/>
      <c r="V1586" s="311"/>
      <c r="W1586" s="311"/>
      <c r="X1586" s="311"/>
      <c r="Y1586" s="311"/>
      <c r="Z1586" s="311"/>
      <c r="AA1586" s="311"/>
      <c r="AB1586" s="311"/>
      <c r="AC1586" s="311"/>
      <c r="AD1586" s="311"/>
      <c r="AE1586" s="300"/>
      <c r="AF1586" s="300"/>
      <c r="AG1586" s="386"/>
      <c r="AH1586" s="308"/>
      <c r="AI1586" s="389"/>
      <c r="AJ1586" s="386"/>
    </row>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spans="2:33" s="141" customFormat="1" ht="15">
      <c r="B1605" s="63"/>
      <c r="C1605" s="63"/>
      <c r="H1605" s="64"/>
      <c r="I1605" s="64"/>
      <c r="J1605" s="64"/>
      <c r="AG1605" s="65"/>
    </row>
    <row r="1606" spans="2:33" s="141" customFormat="1" ht="15">
      <c r="B1606" s="63"/>
      <c r="C1606" s="63"/>
      <c r="H1606" s="64"/>
      <c r="I1606" s="64"/>
      <c r="J1606" s="64"/>
      <c r="AG1606" s="65"/>
    </row>
    <row r="1607" spans="2:33" s="141" customFormat="1" ht="15.75" thickBot="1">
      <c r="B1607" s="63"/>
      <c r="C1607" s="63"/>
      <c r="H1607" s="64"/>
      <c r="I1607" s="64"/>
      <c r="J1607" s="64"/>
      <c r="AG1607" s="65"/>
    </row>
    <row r="1608" spans="2:36" s="141" customFormat="1" ht="15">
      <c r="B1608" s="352" t="s">
        <v>37</v>
      </c>
      <c r="C1608" s="353"/>
      <c r="D1608" s="353"/>
      <c r="E1608" s="353"/>
      <c r="F1608" s="353"/>
      <c r="G1608" s="353"/>
      <c r="H1608" s="353"/>
      <c r="I1608" s="353"/>
      <c r="J1608" s="353"/>
      <c r="K1608" s="353"/>
      <c r="L1608" s="353"/>
      <c r="M1608" s="353"/>
      <c r="N1608" s="353"/>
      <c r="O1608" s="353"/>
      <c r="P1608" s="353"/>
      <c r="Q1608" s="353"/>
      <c r="R1608" s="353"/>
      <c r="S1608" s="353"/>
      <c r="T1608" s="353"/>
      <c r="U1608" s="353"/>
      <c r="V1608" s="353"/>
      <c r="W1608" s="353"/>
      <c r="X1608" s="353"/>
      <c r="Y1608" s="353"/>
      <c r="Z1608" s="353"/>
      <c r="AA1608" s="353"/>
      <c r="AB1608" s="353"/>
      <c r="AC1608" s="353"/>
      <c r="AD1608" s="353"/>
      <c r="AE1608" s="353"/>
      <c r="AF1608" s="353"/>
      <c r="AG1608" s="353"/>
      <c r="AH1608" s="353"/>
      <c r="AI1608" s="353"/>
      <c r="AJ1608" s="354"/>
    </row>
    <row r="1609" spans="2:36" s="141" customFormat="1" ht="15.75" thickBot="1">
      <c r="B1609" s="355" t="s">
        <v>636</v>
      </c>
      <c r="C1609" s="356"/>
      <c r="D1609" s="356"/>
      <c r="E1609" s="356"/>
      <c r="F1609" s="356"/>
      <c r="G1609" s="356"/>
      <c r="H1609" s="356"/>
      <c r="I1609" s="356"/>
      <c r="J1609" s="356"/>
      <c r="K1609" s="356"/>
      <c r="L1609" s="356"/>
      <c r="M1609" s="356"/>
      <c r="N1609" s="356"/>
      <c r="O1609" s="356"/>
      <c r="P1609" s="356"/>
      <c r="Q1609" s="356"/>
      <c r="R1609" s="356"/>
      <c r="S1609" s="356"/>
      <c r="T1609" s="356"/>
      <c r="U1609" s="356"/>
      <c r="V1609" s="356"/>
      <c r="W1609" s="356"/>
      <c r="X1609" s="356"/>
      <c r="Y1609" s="356"/>
      <c r="Z1609" s="356"/>
      <c r="AA1609" s="356"/>
      <c r="AB1609" s="356"/>
      <c r="AC1609" s="356"/>
      <c r="AD1609" s="356"/>
      <c r="AE1609" s="356"/>
      <c r="AF1609" s="356"/>
      <c r="AG1609" s="356"/>
      <c r="AH1609" s="356"/>
      <c r="AI1609" s="356"/>
      <c r="AJ1609" s="357"/>
    </row>
    <row r="1610" spans="2:36" s="141" customFormat="1" ht="15">
      <c r="B1610" s="527" t="s">
        <v>328</v>
      </c>
      <c r="C1610" s="528"/>
      <c r="D1610" s="528"/>
      <c r="E1610" s="528"/>
      <c r="F1610" s="528"/>
      <c r="G1610" s="528"/>
      <c r="H1610" s="529"/>
      <c r="I1610" s="520" t="s">
        <v>329</v>
      </c>
      <c r="J1610" s="521"/>
      <c r="K1610" s="521"/>
      <c r="L1610" s="521"/>
      <c r="M1610" s="521"/>
      <c r="N1610" s="521"/>
      <c r="O1610" s="521"/>
      <c r="P1610" s="521"/>
      <c r="Q1610" s="521"/>
      <c r="R1610" s="521"/>
      <c r="S1610" s="521"/>
      <c r="T1610" s="522"/>
      <c r="U1610" s="520" t="s">
        <v>18</v>
      </c>
      <c r="V1610" s="523"/>
      <c r="W1610" s="523"/>
      <c r="X1610" s="523"/>
      <c r="Y1610" s="523"/>
      <c r="Z1610" s="523"/>
      <c r="AA1610" s="523"/>
      <c r="AB1610" s="523"/>
      <c r="AC1610" s="523"/>
      <c r="AD1610" s="523"/>
      <c r="AE1610" s="523"/>
      <c r="AF1610" s="523"/>
      <c r="AG1610" s="523"/>
      <c r="AH1610" s="523"/>
      <c r="AI1610" s="523"/>
      <c r="AJ1610" s="524"/>
    </row>
    <row r="1611" spans="2:36" s="141" customFormat="1" ht="15.75" thickBot="1">
      <c r="B1611" s="497" t="s">
        <v>330</v>
      </c>
      <c r="C1611" s="498"/>
      <c r="D1611" s="499"/>
      <c r="E1611" s="4"/>
      <c r="F1611" s="500" t="s">
        <v>331</v>
      </c>
      <c r="G1611" s="500"/>
      <c r="H1611" s="500"/>
      <c r="I1611" s="500"/>
      <c r="J1611" s="500"/>
      <c r="K1611" s="500"/>
      <c r="L1611" s="500"/>
      <c r="M1611" s="500"/>
      <c r="N1611" s="501"/>
      <c r="O1611" s="502" t="s">
        <v>0</v>
      </c>
      <c r="P1611" s="503"/>
      <c r="Q1611" s="503"/>
      <c r="R1611" s="503"/>
      <c r="S1611" s="503"/>
      <c r="T1611" s="503"/>
      <c r="U1611" s="503"/>
      <c r="V1611" s="503"/>
      <c r="W1611" s="503"/>
      <c r="X1611" s="503"/>
      <c r="Y1611" s="503"/>
      <c r="Z1611" s="503"/>
      <c r="AA1611" s="503"/>
      <c r="AB1611" s="503"/>
      <c r="AC1611" s="503"/>
      <c r="AD1611" s="503"/>
      <c r="AE1611" s="503"/>
      <c r="AF1611" s="504"/>
      <c r="AG1611" s="530" t="s">
        <v>1</v>
      </c>
      <c r="AH1611" s="531"/>
      <c r="AI1611" s="531"/>
      <c r="AJ1611" s="532"/>
    </row>
    <row r="1612" spans="2:36" s="141" customFormat="1" ht="15">
      <c r="B1612" s="454" t="s">
        <v>19</v>
      </c>
      <c r="C1612" s="456" t="s">
        <v>2</v>
      </c>
      <c r="D1612" s="457"/>
      <c r="E1612" s="457"/>
      <c r="F1612" s="457"/>
      <c r="G1612" s="457"/>
      <c r="H1612" s="457"/>
      <c r="I1612" s="460" t="s">
        <v>3</v>
      </c>
      <c r="J1612" s="462" t="s">
        <v>20</v>
      </c>
      <c r="K1612" s="462" t="s">
        <v>4</v>
      </c>
      <c r="L1612" s="469" t="s">
        <v>638</v>
      </c>
      <c r="M1612" s="437" t="s">
        <v>21</v>
      </c>
      <c r="N1612" s="466" t="s">
        <v>22</v>
      </c>
      <c r="O1612" s="468" t="s">
        <v>33</v>
      </c>
      <c r="P1612" s="380"/>
      <c r="Q1612" s="379" t="s">
        <v>34</v>
      </c>
      <c r="R1612" s="380"/>
      <c r="S1612" s="379" t="s">
        <v>35</v>
      </c>
      <c r="T1612" s="380"/>
      <c r="U1612" s="379" t="s">
        <v>7</v>
      </c>
      <c r="V1612" s="380"/>
      <c r="W1612" s="379" t="s">
        <v>6</v>
      </c>
      <c r="X1612" s="380"/>
      <c r="Y1612" s="379" t="s">
        <v>36</v>
      </c>
      <c r="Z1612" s="380"/>
      <c r="AA1612" s="379" t="s">
        <v>5</v>
      </c>
      <c r="AB1612" s="380"/>
      <c r="AC1612" s="379" t="s">
        <v>8</v>
      </c>
      <c r="AD1612" s="380"/>
      <c r="AE1612" s="379" t="s">
        <v>9</v>
      </c>
      <c r="AF1612" s="434"/>
      <c r="AG1612" s="435" t="s">
        <v>10</v>
      </c>
      <c r="AH1612" s="432" t="s">
        <v>11</v>
      </c>
      <c r="AI1612" s="464" t="s">
        <v>12</v>
      </c>
      <c r="AJ1612" s="439" t="s">
        <v>23</v>
      </c>
    </row>
    <row r="1613" spans="2:36" s="141" customFormat="1" ht="75.75" customHeight="1" thickBot="1">
      <c r="B1613" s="455"/>
      <c r="C1613" s="458"/>
      <c r="D1613" s="459"/>
      <c r="E1613" s="459"/>
      <c r="F1613" s="459"/>
      <c r="G1613" s="459"/>
      <c r="H1613" s="459"/>
      <c r="I1613" s="461"/>
      <c r="J1613" s="463" t="s">
        <v>20</v>
      </c>
      <c r="K1613" s="463"/>
      <c r="L1613" s="470"/>
      <c r="M1613" s="438"/>
      <c r="N1613" s="467"/>
      <c r="O1613" s="5" t="s">
        <v>24</v>
      </c>
      <c r="P1613" s="69" t="s">
        <v>25</v>
      </c>
      <c r="Q1613" s="6" t="s">
        <v>24</v>
      </c>
      <c r="R1613" s="69" t="s">
        <v>25</v>
      </c>
      <c r="S1613" s="6" t="s">
        <v>24</v>
      </c>
      <c r="T1613" s="69" t="s">
        <v>25</v>
      </c>
      <c r="U1613" s="6" t="s">
        <v>24</v>
      </c>
      <c r="V1613" s="69" t="s">
        <v>25</v>
      </c>
      <c r="W1613" s="6" t="s">
        <v>24</v>
      </c>
      <c r="X1613" s="69" t="s">
        <v>25</v>
      </c>
      <c r="Y1613" s="6" t="s">
        <v>24</v>
      </c>
      <c r="Z1613" s="69" t="s">
        <v>25</v>
      </c>
      <c r="AA1613" s="6" t="s">
        <v>24</v>
      </c>
      <c r="AB1613" s="69" t="s">
        <v>26</v>
      </c>
      <c r="AC1613" s="6" t="s">
        <v>24</v>
      </c>
      <c r="AD1613" s="69" t="s">
        <v>26</v>
      </c>
      <c r="AE1613" s="6" t="s">
        <v>24</v>
      </c>
      <c r="AF1613" s="70" t="s">
        <v>26</v>
      </c>
      <c r="AG1613" s="436"/>
      <c r="AH1613" s="433"/>
      <c r="AI1613" s="465"/>
      <c r="AJ1613" s="440"/>
    </row>
    <row r="1614" spans="2:36" s="141" customFormat="1" ht="125.25" thickBot="1">
      <c r="B1614" s="7" t="s">
        <v>334</v>
      </c>
      <c r="C1614" s="441" t="s">
        <v>583</v>
      </c>
      <c r="D1614" s="442"/>
      <c r="E1614" s="442"/>
      <c r="F1614" s="442"/>
      <c r="G1614" s="442"/>
      <c r="H1614" s="443"/>
      <c r="I1614" s="74" t="s">
        <v>513</v>
      </c>
      <c r="J1614" s="100">
        <v>0.036</v>
      </c>
      <c r="K1614" s="97">
        <v>0.1</v>
      </c>
      <c r="L1614" s="83">
        <v>0.084</v>
      </c>
      <c r="M1614" s="8"/>
      <c r="N1614" s="75"/>
      <c r="O1614" s="9">
        <v>0</v>
      </c>
      <c r="P1614" s="10">
        <v>0</v>
      </c>
      <c r="Q1614" s="10">
        <f>+Q1617</f>
        <v>0</v>
      </c>
      <c r="R1614" s="10">
        <v>0</v>
      </c>
      <c r="S1614" s="10">
        <v>0</v>
      </c>
      <c r="T1614" s="10">
        <v>0</v>
      </c>
      <c r="U1614" s="10">
        <v>0</v>
      </c>
      <c r="V1614" s="10">
        <v>0</v>
      </c>
      <c r="W1614" s="10">
        <v>0</v>
      </c>
      <c r="X1614" s="10">
        <v>0</v>
      </c>
      <c r="Y1614" s="10">
        <f>+Y1617</f>
        <v>0</v>
      </c>
      <c r="Z1614" s="10">
        <v>0</v>
      </c>
      <c r="AA1614" s="10">
        <f>+AA1617</f>
        <v>0</v>
      </c>
      <c r="AB1614" s="10">
        <v>0</v>
      </c>
      <c r="AC1614" s="10">
        <v>0</v>
      </c>
      <c r="AD1614" s="10">
        <v>0</v>
      </c>
      <c r="AE1614" s="10">
        <f>+AC1614+AA1614+Y1614+W1614+U1614+S1614+Q1614+O1614</f>
        <v>0</v>
      </c>
      <c r="AF1614" s="11">
        <f>+AD1614+AB1614+Z1614+X1614+V1614+T1614+R1614+P1614</f>
        <v>0</v>
      </c>
      <c r="AG1614" s="13" t="s">
        <v>483</v>
      </c>
      <c r="AH1614" s="13"/>
      <c r="AI1614" s="13"/>
      <c r="AJ1614" s="14" t="s">
        <v>334</v>
      </c>
    </row>
    <row r="1615" spans="2:36" s="141" customFormat="1" ht="15.75" thickBot="1">
      <c r="B1615" s="444"/>
      <c r="C1615" s="445"/>
      <c r="D1615" s="445"/>
      <c r="E1615" s="445"/>
      <c r="F1615" s="445"/>
      <c r="G1615" s="445"/>
      <c r="H1615" s="445"/>
      <c r="I1615" s="445"/>
      <c r="J1615" s="445"/>
      <c r="K1615" s="445"/>
      <c r="L1615" s="445"/>
      <c r="M1615" s="445"/>
      <c r="N1615" s="445"/>
      <c r="O1615" s="445"/>
      <c r="P1615" s="445"/>
      <c r="Q1615" s="445"/>
      <c r="R1615" s="445"/>
      <c r="S1615" s="445"/>
      <c r="T1615" s="445"/>
      <c r="U1615" s="445"/>
      <c r="V1615" s="445"/>
      <c r="W1615" s="445"/>
      <c r="X1615" s="445"/>
      <c r="Y1615" s="445"/>
      <c r="Z1615" s="445"/>
      <c r="AA1615" s="445"/>
      <c r="AB1615" s="445"/>
      <c r="AC1615" s="445"/>
      <c r="AD1615" s="445"/>
      <c r="AE1615" s="445"/>
      <c r="AF1615" s="445"/>
      <c r="AG1615" s="445"/>
      <c r="AH1615" s="445"/>
      <c r="AI1615" s="445"/>
      <c r="AJ1615" s="446"/>
    </row>
    <row r="1616" spans="2:36" s="141" customFormat="1" ht="34.5" thickBot="1">
      <c r="B1616" s="15" t="s">
        <v>13</v>
      </c>
      <c r="C1616" s="16" t="s">
        <v>31</v>
      </c>
      <c r="D1616" s="16" t="s">
        <v>14</v>
      </c>
      <c r="E1616" s="16" t="s">
        <v>27</v>
      </c>
      <c r="F1616" s="17" t="s">
        <v>28</v>
      </c>
      <c r="G1616" s="17" t="s">
        <v>29</v>
      </c>
      <c r="H1616" s="76" t="s">
        <v>15</v>
      </c>
      <c r="I1616" s="77" t="s">
        <v>32</v>
      </c>
      <c r="J1616" s="78"/>
      <c r="K1616" s="78"/>
      <c r="L1616" s="78"/>
      <c r="M1616" s="78"/>
      <c r="N1616" s="79"/>
      <c r="O1616" s="19"/>
      <c r="P1616" s="20"/>
      <c r="Q1616" s="21"/>
      <c r="R1616" s="20"/>
      <c r="S1616" s="21"/>
      <c r="T1616" s="20"/>
      <c r="U1616" s="21"/>
      <c r="V1616" s="20"/>
      <c r="W1616" s="21"/>
      <c r="X1616" s="20"/>
      <c r="Y1616" s="21"/>
      <c r="Z1616" s="20"/>
      <c r="AA1616" s="21"/>
      <c r="AB1616" s="20"/>
      <c r="AC1616" s="21"/>
      <c r="AD1616" s="20"/>
      <c r="AE1616" s="22"/>
      <c r="AF1616" s="20"/>
      <c r="AG1616" s="159"/>
      <c r="AH1616" s="111"/>
      <c r="AI1616" s="111"/>
      <c r="AJ1616" s="112"/>
    </row>
    <row r="1617" spans="2:36" s="141" customFormat="1" ht="40.5" customHeight="1">
      <c r="B1617" s="312" t="s">
        <v>339</v>
      </c>
      <c r="C1617" s="315">
        <v>2012250010004</v>
      </c>
      <c r="D1617" s="26"/>
      <c r="E1617" s="318" t="s">
        <v>340</v>
      </c>
      <c r="F1617" s="27"/>
      <c r="G1617" s="28"/>
      <c r="H1617" s="319" t="s">
        <v>337</v>
      </c>
      <c r="I1617" s="322" t="s">
        <v>338</v>
      </c>
      <c r="J1617" s="657">
        <v>0</v>
      </c>
      <c r="K1617" s="533">
        <v>0.3</v>
      </c>
      <c r="L1617" s="536">
        <v>0.19</v>
      </c>
      <c r="M1617" s="331"/>
      <c r="N1617" s="471"/>
      <c r="O1617" s="295">
        <v>0</v>
      </c>
      <c r="P1617" s="426"/>
      <c r="Q1617" s="298">
        <v>0</v>
      </c>
      <c r="R1617" s="295"/>
      <c r="S1617" s="295">
        <v>0</v>
      </c>
      <c r="T1617" s="295"/>
      <c r="U1617" s="295">
        <v>0</v>
      </c>
      <c r="V1617" s="295"/>
      <c r="W1617" s="295">
        <v>0</v>
      </c>
      <c r="X1617" s="295"/>
      <c r="Y1617" s="298">
        <v>0</v>
      </c>
      <c r="Z1617" s="295"/>
      <c r="AA1617" s="298">
        <v>0</v>
      </c>
      <c r="AB1617" s="295"/>
      <c r="AC1617" s="298">
        <v>500000</v>
      </c>
      <c r="AD1617" s="295"/>
      <c r="AE1617" s="298">
        <f>+O1617+Y1617+AA1617+Q1617</f>
        <v>0</v>
      </c>
      <c r="AF1617" s="301"/>
      <c r="AG1617" s="304" t="s">
        <v>483</v>
      </c>
      <c r="AH1617" s="306"/>
      <c r="AI1617" s="306"/>
      <c r="AJ1617" s="277" t="s">
        <v>334</v>
      </c>
    </row>
    <row r="1618" spans="2:36" s="141" customFormat="1" ht="44.25" customHeight="1">
      <c r="B1618" s="313"/>
      <c r="C1618" s="316"/>
      <c r="D1618" s="33"/>
      <c r="E1618" s="280"/>
      <c r="F1618" s="34"/>
      <c r="G1618" s="28"/>
      <c r="H1618" s="320"/>
      <c r="I1618" s="323"/>
      <c r="J1618" s="658"/>
      <c r="K1618" s="534"/>
      <c r="L1618" s="537"/>
      <c r="M1618" s="331"/>
      <c r="N1618" s="471"/>
      <c r="O1618" s="296"/>
      <c r="P1618" s="427"/>
      <c r="Q1618" s="299"/>
      <c r="R1618" s="296"/>
      <c r="S1618" s="296"/>
      <c r="T1618" s="296"/>
      <c r="U1618" s="296"/>
      <c r="V1618" s="296"/>
      <c r="W1618" s="296"/>
      <c r="X1618" s="296"/>
      <c r="Y1618" s="299"/>
      <c r="Z1618" s="296"/>
      <c r="AA1618" s="299"/>
      <c r="AB1618" s="296"/>
      <c r="AC1618" s="299"/>
      <c r="AD1618" s="296"/>
      <c r="AE1618" s="299"/>
      <c r="AF1618" s="302"/>
      <c r="AG1618" s="304"/>
      <c r="AH1618" s="307"/>
      <c r="AI1618" s="307"/>
      <c r="AJ1618" s="278"/>
    </row>
    <row r="1619" spans="2:36" s="141" customFormat="1" ht="24.75" customHeight="1">
      <c r="B1619" s="313"/>
      <c r="C1619" s="316"/>
      <c r="D1619" s="33"/>
      <c r="E1619" s="280"/>
      <c r="F1619" s="35"/>
      <c r="G1619" s="28"/>
      <c r="H1619" s="320"/>
      <c r="I1619" s="323"/>
      <c r="J1619" s="658"/>
      <c r="K1619" s="534"/>
      <c r="L1619" s="537"/>
      <c r="M1619" s="331"/>
      <c r="N1619" s="471"/>
      <c r="O1619" s="296"/>
      <c r="P1619" s="427"/>
      <c r="Q1619" s="299"/>
      <c r="R1619" s="296"/>
      <c r="S1619" s="296"/>
      <c r="T1619" s="296"/>
      <c r="U1619" s="296"/>
      <c r="V1619" s="296"/>
      <c r="W1619" s="296"/>
      <c r="X1619" s="296"/>
      <c r="Y1619" s="299"/>
      <c r="Z1619" s="296"/>
      <c r="AA1619" s="299"/>
      <c r="AB1619" s="296"/>
      <c r="AC1619" s="299"/>
      <c r="AD1619" s="296"/>
      <c r="AE1619" s="299"/>
      <c r="AF1619" s="302"/>
      <c r="AG1619" s="304"/>
      <c r="AH1619" s="307"/>
      <c r="AI1619" s="307"/>
      <c r="AJ1619" s="278"/>
    </row>
    <row r="1620" spans="2:36" s="141" customFormat="1" ht="36" customHeight="1" thickBot="1">
      <c r="B1620" s="314"/>
      <c r="C1620" s="317"/>
      <c r="D1620" s="36"/>
      <c r="E1620" s="281"/>
      <c r="F1620" s="37"/>
      <c r="G1620" s="38"/>
      <c r="H1620" s="321"/>
      <c r="I1620" s="324"/>
      <c r="J1620" s="659"/>
      <c r="K1620" s="535"/>
      <c r="L1620" s="538"/>
      <c r="M1620" s="332"/>
      <c r="N1620" s="472"/>
      <c r="O1620" s="297"/>
      <c r="P1620" s="428"/>
      <c r="Q1620" s="300"/>
      <c r="R1620" s="297"/>
      <c r="S1620" s="297"/>
      <c r="T1620" s="297"/>
      <c r="U1620" s="297"/>
      <c r="V1620" s="297"/>
      <c r="W1620" s="297"/>
      <c r="X1620" s="297"/>
      <c r="Y1620" s="300"/>
      <c r="Z1620" s="297"/>
      <c r="AA1620" s="300"/>
      <c r="AB1620" s="297"/>
      <c r="AC1620" s="300"/>
      <c r="AD1620" s="297"/>
      <c r="AE1620" s="300"/>
      <c r="AF1620" s="303"/>
      <c r="AG1620" s="305"/>
      <c r="AH1620" s="308"/>
      <c r="AI1620" s="308"/>
      <c r="AJ1620" s="279"/>
    </row>
    <row r="1621" spans="2:36" s="141" customFormat="1" ht="15.75" thickBot="1">
      <c r="B1621" s="414"/>
      <c r="C1621" s="415"/>
      <c r="D1621" s="415"/>
      <c r="E1621" s="415"/>
      <c r="F1621" s="415"/>
      <c r="G1621" s="415"/>
      <c r="H1621" s="415"/>
      <c r="I1621" s="415"/>
      <c r="J1621" s="415"/>
      <c r="K1621" s="415"/>
      <c r="L1621" s="415"/>
      <c r="M1621" s="415"/>
      <c r="N1621" s="415"/>
      <c r="O1621" s="415"/>
      <c r="P1621" s="415"/>
      <c r="Q1621" s="415"/>
      <c r="R1621" s="415"/>
      <c r="S1621" s="415"/>
      <c r="T1621" s="415"/>
      <c r="U1621" s="415"/>
      <c r="V1621" s="415"/>
      <c r="W1621" s="415"/>
      <c r="X1621" s="415"/>
      <c r="Y1621" s="415"/>
      <c r="Z1621" s="415"/>
      <c r="AA1621" s="415"/>
      <c r="AB1621" s="415"/>
      <c r="AC1621" s="415"/>
      <c r="AD1621" s="415"/>
      <c r="AE1621" s="415"/>
      <c r="AF1621" s="415"/>
      <c r="AG1621" s="415"/>
      <c r="AH1621" s="415"/>
      <c r="AI1621" s="415"/>
      <c r="AJ1621" s="416"/>
    </row>
    <row r="1622" spans="2:36" s="141" customFormat="1" ht="34.5" thickBot="1">
      <c r="B1622" s="15" t="s">
        <v>13</v>
      </c>
      <c r="C1622" s="16" t="s">
        <v>31</v>
      </c>
      <c r="D1622" s="16" t="s">
        <v>14</v>
      </c>
      <c r="E1622" s="16" t="s">
        <v>30</v>
      </c>
      <c r="F1622" s="17" t="s">
        <v>28</v>
      </c>
      <c r="G1622" s="17" t="s">
        <v>29</v>
      </c>
      <c r="H1622" s="76" t="s">
        <v>16</v>
      </c>
      <c r="I1622" s="77" t="s">
        <v>32</v>
      </c>
      <c r="J1622" s="18"/>
      <c r="K1622" s="42"/>
      <c r="L1622" s="42"/>
      <c r="M1622" s="43"/>
      <c r="N1622" s="44"/>
      <c r="O1622" s="127"/>
      <c r="P1622" s="128"/>
      <c r="Q1622" s="129"/>
      <c r="R1622" s="128"/>
      <c r="S1622" s="129"/>
      <c r="T1622" s="128"/>
      <c r="U1622" s="129"/>
      <c r="V1622" s="128"/>
      <c r="W1622" s="129"/>
      <c r="X1622" s="128"/>
      <c r="Y1622" s="129"/>
      <c r="Z1622" s="128"/>
      <c r="AA1622" s="129"/>
      <c r="AB1622" s="128"/>
      <c r="AC1622" s="129"/>
      <c r="AD1622" s="128"/>
      <c r="AE1622" s="129"/>
      <c r="AF1622" s="128"/>
      <c r="AG1622" s="159"/>
      <c r="AH1622" s="111"/>
      <c r="AI1622" s="111"/>
      <c r="AJ1622" s="112"/>
    </row>
    <row r="1623" spans="2:36" s="141" customFormat="1" ht="15">
      <c r="B1623" s="318"/>
      <c r="C1623" s="602"/>
      <c r="D1623" s="519"/>
      <c r="E1623" s="318"/>
      <c r="F1623" s="338"/>
      <c r="G1623" s="336"/>
      <c r="H1623" s="291"/>
      <c r="I1623" s="291"/>
      <c r="J1623" s="410"/>
      <c r="K1623" s="411"/>
      <c r="L1623" s="411"/>
      <c r="M1623" s="293"/>
      <c r="N1623" s="391"/>
      <c r="O1623" s="393"/>
      <c r="P1623" s="309"/>
      <c r="Q1623" s="310"/>
      <c r="R1623" s="309"/>
      <c r="S1623" s="309"/>
      <c r="T1623" s="309"/>
      <c r="U1623" s="309"/>
      <c r="V1623" s="309"/>
      <c r="W1623" s="309"/>
      <c r="X1623" s="309"/>
      <c r="Y1623" s="310"/>
      <c r="Z1623" s="309"/>
      <c r="AA1623" s="310"/>
      <c r="AB1623" s="309"/>
      <c r="AC1623" s="310"/>
      <c r="AD1623" s="309"/>
      <c r="AE1623" s="384"/>
      <c r="AF1623" s="384"/>
      <c r="AG1623" s="385"/>
      <c r="AH1623" s="306"/>
      <c r="AI1623" s="387"/>
      <c r="AJ1623" s="385"/>
    </row>
    <row r="1624" spans="2:36" s="141" customFormat="1" ht="15">
      <c r="B1624" s="280"/>
      <c r="C1624" s="412"/>
      <c r="D1624" s="395"/>
      <c r="E1624" s="280"/>
      <c r="F1624" s="284"/>
      <c r="G1624" s="286"/>
      <c r="H1624" s="289"/>
      <c r="I1624" s="289"/>
      <c r="J1624" s="398"/>
      <c r="K1624" s="401"/>
      <c r="L1624" s="401"/>
      <c r="M1624" s="293"/>
      <c r="N1624" s="391"/>
      <c r="O1624" s="393"/>
      <c r="P1624" s="310"/>
      <c r="Q1624" s="310"/>
      <c r="R1624" s="310"/>
      <c r="S1624" s="310"/>
      <c r="T1624" s="310"/>
      <c r="U1624" s="310"/>
      <c r="V1624" s="310"/>
      <c r="W1624" s="310"/>
      <c r="X1624" s="310"/>
      <c r="Y1624" s="310"/>
      <c r="Z1624" s="310"/>
      <c r="AA1624" s="310"/>
      <c r="AB1624" s="310"/>
      <c r="AC1624" s="310"/>
      <c r="AD1624" s="310"/>
      <c r="AE1624" s="299"/>
      <c r="AF1624" s="299"/>
      <c r="AG1624" s="385"/>
      <c r="AH1624" s="307"/>
      <c r="AI1624" s="388"/>
      <c r="AJ1624" s="385"/>
    </row>
    <row r="1625" spans="2:36" s="141" customFormat="1" ht="15">
      <c r="B1625" s="280"/>
      <c r="C1625" s="412"/>
      <c r="D1625" s="395"/>
      <c r="E1625" s="280"/>
      <c r="F1625" s="284"/>
      <c r="G1625" s="286"/>
      <c r="H1625" s="289"/>
      <c r="I1625" s="289"/>
      <c r="J1625" s="398"/>
      <c r="K1625" s="401"/>
      <c r="L1625" s="401"/>
      <c r="M1625" s="293"/>
      <c r="N1625" s="391"/>
      <c r="O1625" s="393"/>
      <c r="P1625" s="310"/>
      <c r="Q1625" s="310"/>
      <c r="R1625" s="310"/>
      <c r="S1625" s="310"/>
      <c r="T1625" s="310"/>
      <c r="U1625" s="310"/>
      <c r="V1625" s="310"/>
      <c r="W1625" s="310"/>
      <c r="X1625" s="310"/>
      <c r="Y1625" s="310"/>
      <c r="Z1625" s="310"/>
      <c r="AA1625" s="310"/>
      <c r="AB1625" s="310"/>
      <c r="AC1625" s="310"/>
      <c r="AD1625" s="310"/>
      <c r="AE1625" s="299"/>
      <c r="AF1625" s="299"/>
      <c r="AG1625" s="385"/>
      <c r="AH1625" s="307"/>
      <c r="AI1625" s="388"/>
      <c r="AJ1625" s="385"/>
    </row>
    <row r="1626" spans="2:36" s="141" customFormat="1" ht="15.75" thickBot="1">
      <c r="B1626" s="281"/>
      <c r="C1626" s="413"/>
      <c r="D1626" s="396"/>
      <c r="E1626" s="281"/>
      <c r="F1626" s="285"/>
      <c r="G1626" s="287"/>
      <c r="H1626" s="290"/>
      <c r="I1626" s="290"/>
      <c r="J1626" s="399"/>
      <c r="K1626" s="402"/>
      <c r="L1626" s="402"/>
      <c r="M1626" s="294"/>
      <c r="N1626" s="392"/>
      <c r="O1626" s="394"/>
      <c r="P1626" s="311"/>
      <c r="Q1626" s="311"/>
      <c r="R1626" s="311"/>
      <c r="S1626" s="311"/>
      <c r="T1626" s="311"/>
      <c r="U1626" s="311"/>
      <c r="V1626" s="311"/>
      <c r="W1626" s="311"/>
      <c r="X1626" s="311"/>
      <c r="Y1626" s="311"/>
      <c r="Z1626" s="311"/>
      <c r="AA1626" s="311"/>
      <c r="AB1626" s="311"/>
      <c r="AC1626" s="311"/>
      <c r="AD1626" s="311"/>
      <c r="AE1626" s="300"/>
      <c r="AF1626" s="300"/>
      <c r="AG1626" s="386"/>
      <c r="AH1626" s="308"/>
      <c r="AI1626" s="389"/>
      <c r="AJ1626" s="386"/>
    </row>
    <row r="1627" spans="2:36" s="141" customFormat="1" ht="15.75" thickBot="1">
      <c r="B1627" s="414"/>
      <c r="C1627" s="415"/>
      <c r="D1627" s="415"/>
      <c r="E1627" s="415"/>
      <c r="F1627" s="415"/>
      <c r="G1627" s="415"/>
      <c r="H1627" s="415"/>
      <c r="I1627" s="415"/>
      <c r="J1627" s="415"/>
      <c r="K1627" s="415"/>
      <c r="L1627" s="415"/>
      <c r="M1627" s="415"/>
      <c r="N1627" s="415"/>
      <c r="O1627" s="415"/>
      <c r="P1627" s="415"/>
      <c r="Q1627" s="415"/>
      <c r="R1627" s="415"/>
      <c r="S1627" s="415"/>
      <c r="T1627" s="415"/>
      <c r="U1627" s="415"/>
      <c r="V1627" s="415"/>
      <c r="W1627" s="415"/>
      <c r="X1627" s="415"/>
      <c r="Y1627" s="415"/>
      <c r="Z1627" s="415"/>
      <c r="AA1627" s="415"/>
      <c r="AB1627" s="415"/>
      <c r="AC1627" s="415"/>
      <c r="AD1627" s="415"/>
      <c r="AE1627" s="415"/>
      <c r="AF1627" s="415"/>
      <c r="AG1627" s="415"/>
      <c r="AH1627" s="415"/>
      <c r="AI1627" s="415"/>
      <c r="AJ1627" s="416"/>
    </row>
    <row r="1628" spans="2:36" s="141" customFormat="1" ht="34.5" thickBot="1">
      <c r="B1628" s="15" t="s">
        <v>13</v>
      </c>
      <c r="C1628" s="16" t="s">
        <v>31</v>
      </c>
      <c r="D1628" s="16" t="s">
        <v>14</v>
      </c>
      <c r="E1628" s="16" t="s">
        <v>30</v>
      </c>
      <c r="F1628" s="17" t="s">
        <v>28</v>
      </c>
      <c r="G1628" s="17" t="s">
        <v>29</v>
      </c>
      <c r="H1628" s="76" t="s">
        <v>16</v>
      </c>
      <c r="I1628" s="77" t="s">
        <v>32</v>
      </c>
      <c r="J1628" s="18"/>
      <c r="K1628" s="42"/>
      <c r="L1628" s="42"/>
      <c r="M1628" s="43"/>
      <c r="N1628" s="44"/>
      <c r="O1628" s="127"/>
      <c r="P1628" s="128"/>
      <c r="Q1628" s="129"/>
      <c r="R1628" s="128"/>
      <c r="S1628" s="129"/>
      <c r="T1628" s="128"/>
      <c r="U1628" s="129"/>
      <c r="V1628" s="128"/>
      <c r="W1628" s="129"/>
      <c r="X1628" s="128"/>
      <c r="Y1628" s="129"/>
      <c r="Z1628" s="128"/>
      <c r="AA1628" s="129"/>
      <c r="AB1628" s="128"/>
      <c r="AC1628" s="129"/>
      <c r="AD1628" s="128"/>
      <c r="AE1628" s="129"/>
      <c r="AF1628" s="128"/>
      <c r="AG1628" s="159"/>
      <c r="AH1628" s="111"/>
      <c r="AI1628" s="111"/>
      <c r="AJ1628" s="112"/>
    </row>
    <row r="1629" spans="2:36" s="141" customFormat="1" ht="15">
      <c r="B1629" s="318"/>
      <c r="C1629" s="602"/>
      <c r="D1629" s="519"/>
      <c r="E1629" s="318"/>
      <c r="F1629" s="338"/>
      <c r="G1629" s="336"/>
      <c r="H1629" s="291"/>
      <c r="I1629" s="291"/>
      <c r="J1629" s="410"/>
      <c r="K1629" s="411"/>
      <c r="L1629" s="411"/>
      <c r="M1629" s="293"/>
      <c r="N1629" s="391"/>
      <c r="O1629" s="393"/>
      <c r="P1629" s="310"/>
      <c r="Q1629" s="310"/>
      <c r="R1629" s="310"/>
      <c r="S1629" s="310"/>
      <c r="T1629" s="310"/>
      <c r="U1629" s="310"/>
      <c r="V1629" s="310"/>
      <c r="W1629" s="310"/>
      <c r="X1629" s="310"/>
      <c r="Y1629" s="310"/>
      <c r="Z1629" s="310"/>
      <c r="AA1629" s="310"/>
      <c r="AB1629" s="310"/>
      <c r="AC1629" s="310"/>
      <c r="AD1629" s="310"/>
      <c r="AE1629" s="384"/>
      <c r="AF1629" s="384"/>
      <c r="AG1629" s="385"/>
      <c r="AH1629" s="306"/>
      <c r="AI1629" s="387"/>
      <c r="AJ1629" s="385"/>
    </row>
    <row r="1630" spans="2:36" s="141" customFormat="1" ht="15">
      <c r="B1630" s="280"/>
      <c r="C1630" s="412"/>
      <c r="D1630" s="395"/>
      <c r="E1630" s="280"/>
      <c r="F1630" s="284"/>
      <c r="G1630" s="286"/>
      <c r="H1630" s="289"/>
      <c r="I1630" s="289"/>
      <c r="J1630" s="398"/>
      <c r="K1630" s="401"/>
      <c r="L1630" s="401"/>
      <c r="M1630" s="293"/>
      <c r="N1630" s="391"/>
      <c r="O1630" s="393"/>
      <c r="P1630" s="310"/>
      <c r="Q1630" s="310"/>
      <c r="R1630" s="310"/>
      <c r="S1630" s="310"/>
      <c r="T1630" s="310"/>
      <c r="U1630" s="310"/>
      <c r="V1630" s="310"/>
      <c r="W1630" s="310"/>
      <c r="X1630" s="310"/>
      <c r="Y1630" s="310"/>
      <c r="Z1630" s="310"/>
      <c r="AA1630" s="310"/>
      <c r="AB1630" s="310"/>
      <c r="AC1630" s="310"/>
      <c r="AD1630" s="310"/>
      <c r="AE1630" s="299"/>
      <c r="AF1630" s="299"/>
      <c r="AG1630" s="385"/>
      <c r="AH1630" s="307"/>
      <c r="AI1630" s="388"/>
      <c r="AJ1630" s="385"/>
    </row>
    <row r="1631" spans="2:36" s="141" customFormat="1" ht="15">
      <c r="B1631" s="280"/>
      <c r="C1631" s="412"/>
      <c r="D1631" s="395"/>
      <c r="E1631" s="280"/>
      <c r="F1631" s="284"/>
      <c r="G1631" s="286"/>
      <c r="H1631" s="289"/>
      <c r="I1631" s="289"/>
      <c r="J1631" s="398"/>
      <c r="K1631" s="401"/>
      <c r="L1631" s="401"/>
      <c r="M1631" s="293"/>
      <c r="N1631" s="391"/>
      <c r="O1631" s="393"/>
      <c r="P1631" s="310"/>
      <c r="Q1631" s="310"/>
      <c r="R1631" s="310"/>
      <c r="S1631" s="310"/>
      <c r="T1631" s="310"/>
      <c r="U1631" s="310"/>
      <c r="V1631" s="310"/>
      <c r="W1631" s="310"/>
      <c r="X1631" s="310"/>
      <c r="Y1631" s="310"/>
      <c r="Z1631" s="310"/>
      <c r="AA1631" s="310"/>
      <c r="AB1631" s="310"/>
      <c r="AC1631" s="310"/>
      <c r="AD1631" s="310"/>
      <c r="AE1631" s="299"/>
      <c r="AF1631" s="299"/>
      <c r="AG1631" s="385"/>
      <c r="AH1631" s="307"/>
      <c r="AI1631" s="388"/>
      <c r="AJ1631" s="385"/>
    </row>
    <row r="1632" spans="2:36" s="141" customFormat="1" ht="15.75" thickBot="1">
      <c r="B1632" s="281"/>
      <c r="C1632" s="413"/>
      <c r="D1632" s="396"/>
      <c r="E1632" s="281"/>
      <c r="F1632" s="285"/>
      <c r="G1632" s="287"/>
      <c r="H1632" s="290"/>
      <c r="I1632" s="290"/>
      <c r="J1632" s="399"/>
      <c r="K1632" s="402"/>
      <c r="L1632" s="402"/>
      <c r="M1632" s="294"/>
      <c r="N1632" s="392"/>
      <c r="O1632" s="394"/>
      <c r="P1632" s="311"/>
      <c r="Q1632" s="311"/>
      <c r="R1632" s="311"/>
      <c r="S1632" s="311"/>
      <c r="T1632" s="311"/>
      <c r="U1632" s="311"/>
      <c r="V1632" s="311"/>
      <c r="W1632" s="311"/>
      <c r="X1632" s="311"/>
      <c r="Y1632" s="311"/>
      <c r="Z1632" s="311"/>
      <c r="AA1632" s="311"/>
      <c r="AB1632" s="311"/>
      <c r="AC1632" s="311"/>
      <c r="AD1632" s="311"/>
      <c r="AE1632" s="300"/>
      <c r="AF1632" s="300"/>
      <c r="AG1632" s="386"/>
      <c r="AH1632" s="308"/>
      <c r="AI1632" s="389"/>
      <c r="AJ1632" s="386"/>
    </row>
    <row r="1633" spans="2:33" s="141" customFormat="1" ht="15">
      <c r="B1633" s="63"/>
      <c r="C1633" s="63"/>
      <c r="H1633" s="64"/>
      <c r="I1633" s="64"/>
      <c r="J1633" s="64"/>
      <c r="AG1633" s="65"/>
    </row>
    <row r="1634" spans="2:33" s="141" customFormat="1" ht="15">
      <c r="B1634" s="63"/>
      <c r="C1634" s="63"/>
      <c r="H1634" s="64"/>
      <c r="I1634" s="64"/>
      <c r="J1634" s="64"/>
      <c r="AG1634" s="65"/>
    </row>
    <row r="1635" spans="2:33" s="141" customFormat="1" ht="15">
      <c r="B1635" s="63"/>
      <c r="C1635" s="63"/>
      <c r="H1635" s="64"/>
      <c r="I1635" s="64"/>
      <c r="J1635" s="64"/>
      <c r="AG1635" s="65"/>
    </row>
    <row r="1636" spans="2:33" s="141" customFormat="1" ht="15">
      <c r="B1636" s="63"/>
      <c r="C1636" s="63"/>
      <c r="H1636" s="64"/>
      <c r="I1636" s="64"/>
      <c r="J1636" s="64"/>
      <c r="AG1636" s="65"/>
    </row>
    <row r="1637" spans="2:33" s="141" customFormat="1" ht="15">
      <c r="B1637" s="63"/>
      <c r="C1637" s="63"/>
      <c r="H1637" s="64"/>
      <c r="I1637" s="64"/>
      <c r="J1637" s="64"/>
      <c r="AG1637" s="65"/>
    </row>
    <row r="1638" spans="2:33" s="141" customFormat="1" ht="15">
      <c r="B1638" s="63"/>
      <c r="C1638" s="63"/>
      <c r="H1638" s="64"/>
      <c r="I1638" s="64"/>
      <c r="J1638" s="64"/>
      <c r="AG1638" s="65"/>
    </row>
    <row r="1639" spans="2:33" s="141" customFormat="1" ht="15">
      <c r="B1639" s="63"/>
      <c r="C1639" s="63"/>
      <c r="H1639" s="64"/>
      <c r="I1639" s="64"/>
      <c r="J1639" s="64"/>
      <c r="AG1639" s="65"/>
    </row>
    <row r="1640" spans="2:33" s="141" customFormat="1" ht="15">
      <c r="B1640" s="63"/>
      <c r="C1640" s="63"/>
      <c r="H1640" s="64"/>
      <c r="I1640" s="64"/>
      <c r="J1640" s="64"/>
      <c r="AG1640" s="65"/>
    </row>
    <row r="1641" spans="2:33" s="141" customFormat="1" ht="15">
      <c r="B1641" s="63"/>
      <c r="C1641" s="63"/>
      <c r="H1641" s="64"/>
      <c r="I1641" s="64"/>
      <c r="J1641" s="64"/>
      <c r="AG1641" s="65"/>
    </row>
    <row r="1642" spans="2:33" s="141" customFormat="1" ht="15">
      <c r="B1642" s="63"/>
      <c r="C1642" s="63"/>
      <c r="H1642" s="64"/>
      <c r="I1642" s="64"/>
      <c r="J1642" s="64"/>
      <c r="AG1642" s="65"/>
    </row>
    <row r="1643" spans="2:33" s="141" customFormat="1" ht="15">
      <c r="B1643" s="63"/>
      <c r="C1643" s="63"/>
      <c r="H1643" s="64"/>
      <c r="I1643" s="64"/>
      <c r="J1643" s="64"/>
      <c r="AG1643" s="65"/>
    </row>
    <row r="1644" spans="2:33" s="141" customFormat="1" ht="15">
      <c r="B1644" s="63"/>
      <c r="C1644" s="63"/>
      <c r="H1644" s="64"/>
      <c r="I1644" s="64"/>
      <c r="J1644" s="64"/>
      <c r="AG1644" s="65"/>
    </row>
    <row r="1645" spans="2:33" s="141" customFormat="1" ht="15">
      <c r="B1645" s="63"/>
      <c r="C1645" s="63"/>
      <c r="H1645" s="64"/>
      <c r="I1645" s="64"/>
      <c r="J1645" s="64"/>
      <c r="AG1645" s="65"/>
    </row>
    <row r="1646" spans="2:33" s="141" customFormat="1" ht="15">
      <c r="B1646" s="63"/>
      <c r="C1646" s="63"/>
      <c r="H1646" s="64"/>
      <c r="I1646" s="64"/>
      <c r="J1646" s="64"/>
      <c r="AG1646" s="65"/>
    </row>
    <row r="1647" spans="2:33" s="141" customFormat="1" ht="15">
      <c r="B1647" s="63"/>
      <c r="C1647" s="63"/>
      <c r="H1647" s="64"/>
      <c r="I1647" s="64"/>
      <c r="J1647" s="64"/>
      <c r="AG1647" s="65"/>
    </row>
    <row r="1648" spans="2:33" s="141" customFormat="1" ht="15">
      <c r="B1648" s="63"/>
      <c r="C1648" s="63"/>
      <c r="H1648" s="64"/>
      <c r="I1648" s="64"/>
      <c r="J1648" s="64"/>
      <c r="AG1648" s="65"/>
    </row>
    <row r="1649" spans="2:33" s="141" customFormat="1" ht="15">
      <c r="B1649" s="63"/>
      <c r="C1649" s="63"/>
      <c r="H1649" s="64"/>
      <c r="I1649" s="64"/>
      <c r="J1649" s="64"/>
      <c r="AG1649" s="65"/>
    </row>
    <row r="1650" spans="2:33" s="141" customFormat="1" ht="15">
      <c r="B1650" s="63"/>
      <c r="C1650" s="63"/>
      <c r="H1650" s="64"/>
      <c r="I1650" s="64"/>
      <c r="J1650" s="64"/>
      <c r="AG1650" s="65"/>
    </row>
    <row r="1651" spans="2:33" s="141" customFormat="1" ht="15">
      <c r="B1651" s="63"/>
      <c r="C1651" s="63"/>
      <c r="H1651" s="64"/>
      <c r="I1651" s="64"/>
      <c r="J1651" s="64"/>
      <c r="AG1651" s="65"/>
    </row>
    <row r="1652" spans="2:33" s="141" customFormat="1" ht="15">
      <c r="B1652" s="63"/>
      <c r="C1652" s="63"/>
      <c r="H1652" s="64"/>
      <c r="I1652" s="64"/>
      <c r="J1652" s="64"/>
      <c r="AG1652" s="65"/>
    </row>
    <row r="1653" spans="2:33" s="141" customFormat="1" ht="15">
      <c r="B1653" s="63"/>
      <c r="C1653" s="63"/>
      <c r="H1653" s="64"/>
      <c r="I1653" s="64"/>
      <c r="J1653" s="64"/>
      <c r="AG1653" s="65"/>
    </row>
    <row r="1654" spans="2:33" s="141" customFormat="1" ht="15">
      <c r="B1654" s="63"/>
      <c r="C1654" s="63"/>
      <c r="H1654" s="64"/>
      <c r="I1654" s="64"/>
      <c r="J1654" s="64"/>
      <c r="AG1654" s="65"/>
    </row>
    <row r="1655" spans="2:33" s="141" customFormat="1" ht="15">
      <c r="B1655" s="63"/>
      <c r="C1655" s="63"/>
      <c r="H1655" s="64"/>
      <c r="I1655" s="64"/>
      <c r="J1655" s="64"/>
      <c r="AG1655" s="65"/>
    </row>
    <row r="1656" spans="2:33" s="141" customFormat="1" ht="15.75" thickBot="1">
      <c r="B1656" s="63"/>
      <c r="C1656" s="63"/>
      <c r="H1656" s="64"/>
      <c r="I1656" s="64"/>
      <c r="J1656" s="64"/>
      <c r="AG1656" s="65"/>
    </row>
    <row r="1657" spans="2:36" s="141" customFormat="1" ht="15">
      <c r="B1657" s="352" t="s">
        <v>37</v>
      </c>
      <c r="C1657" s="353"/>
      <c r="D1657" s="353"/>
      <c r="E1657" s="353"/>
      <c r="F1657" s="353"/>
      <c r="G1657" s="353"/>
      <c r="H1657" s="353"/>
      <c r="I1657" s="353"/>
      <c r="J1657" s="353"/>
      <c r="K1657" s="353"/>
      <c r="L1657" s="353"/>
      <c r="M1657" s="353"/>
      <c r="N1657" s="353"/>
      <c r="O1657" s="353"/>
      <c r="P1657" s="353"/>
      <c r="Q1657" s="353"/>
      <c r="R1657" s="353"/>
      <c r="S1657" s="353"/>
      <c r="T1657" s="353"/>
      <c r="U1657" s="353"/>
      <c r="V1657" s="353"/>
      <c r="W1657" s="353"/>
      <c r="X1657" s="353"/>
      <c r="Y1657" s="353"/>
      <c r="Z1657" s="353"/>
      <c r="AA1657" s="353"/>
      <c r="AB1657" s="353"/>
      <c r="AC1657" s="353"/>
      <c r="AD1657" s="353"/>
      <c r="AE1657" s="353"/>
      <c r="AF1657" s="353"/>
      <c r="AG1657" s="353"/>
      <c r="AH1657" s="353"/>
      <c r="AI1657" s="353"/>
      <c r="AJ1657" s="354"/>
    </row>
    <row r="1658" spans="2:36" s="141" customFormat="1" ht="15.75" thickBot="1">
      <c r="B1658" s="355" t="s">
        <v>636</v>
      </c>
      <c r="C1658" s="356"/>
      <c r="D1658" s="356"/>
      <c r="E1658" s="356"/>
      <c r="F1658" s="356"/>
      <c r="G1658" s="356"/>
      <c r="H1658" s="356"/>
      <c r="I1658" s="356"/>
      <c r="J1658" s="356"/>
      <c r="K1658" s="356"/>
      <c r="L1658" s="356"/>
      <c r="M1658" s="356"/>
      <c r="N1658" s="356"/>
      <c r="O1658" s="356"/>
      <c r="P1658" s="356"/>
      <c r="Q1658" s="356"/>
      <c r="R1658" s="356"/>
      <c r="S1658" s="356"/>
      <c r="T1658" s="356"/>
      <c r="U1658" s="356"/>
      <c r="V1658" s="356"/>
      <c r="W1658" s="356"/>
      <c r="X1658" s="356"/>
      <c r="Y1658" s="356"/>
      <c r="Z1658" s="356"/>
      <c r="AA1658" s="356"/>
      <c r="AB1658" s="356"/>
      <c r="AC1658" s="356"/>
      <c r="AD1658" s="356"/>
      <c r="AE1658" s="356"/>
      <c r="AF1658" s="356"/>
      <c r="AG1658" s="356"/>
      <c r="AH1658" s="356"/>
      <c r="AI1658" s="356"/>
      <c r="AJ1658" s="357"/>
    </row>
    <row r="1659" spans="2:36" s="141" customFormat="1" ht="15">
      <c r="B1659" s="527" t="s">
        <v>328</v>
      </c>
      <c r="C1659" s="528"/>
      <c r="D1659" s="528"/>
      <c r="E1659" s="528"/>
      <c r="F1659" s="528"/>
      <c r="G1659" s="528"/>
      <c r="H1659" s="529"/>
      <c r="I1659" s="520" t="s">
        <v>329</v>
      </c>
      <c r="J1659" s="521"/>
      <c r="K1659" s="521"/>
      <c r="L1659" s="521"/>
      <c r="M1659" s="521"/>
      <c r="N1659" s="521"/>
      <c r="O1659" s="521"/>
      <c r="P1659" s="521"/>
      <c r="Q1659" s="521"/>
      <c r="R1659" s="521"/>
      <c r="S1659" s="521"/>
      <c r="T1659" s="522"/>
      <c r="U1659" s="520" t="s">
        <v>18</v>
      </c>
      <c r="V1659" s="523"/>
      <c r="W1659" s="523"/>
      <c r="X1659" s="523"/>
      <c r="Y1659" s="523"/>
      <c r="Z1659" s="523"/>
      <c r="AA1659" s="523"/>
      <c r="AB1659" s="523"/>
      <c r="AC1659" s="523"/>
      <c r="AD1659" s="523"/>
      <c r="AE1659" s="523"/>
      <c r="AF1659" s="523"/>
      <c r="AG1659" s="523"/>
      <c r="AH1659" s="523"/>
      <c r="AI1659" s="523"/>
      <c r="AJ1659" s="524"/>
    </row>
    <row r="1660" spans="2:36" s="141" customFormat="1" ht="46.5" customHeight="1" thickBot="1">
      <c r="B1660" s="497" t="s">
        <v>330</v>
      </c>
      <c r="C1660" s="498"/>
      <c r="D1660" s="499"/>
      <c r="E1660" s="4"/>
      <c r="F1660" s="500" t="s">
        <v>331</v>
      </c>
      <c r="G1660" s="500"/>
      <c r="H1660" s="500"/>
      <c r="I1660" s="500"/>
      <c r="J1660" s="500"/>
      <c r="K1660" s="500"/>
      <c r="L1660" s="500"/>
      <c r="M1660" s="500"/>
      <c r="N1660" s="501"/>
      <c r="O1660" s="502" t="s">
        <v>0</v>
      </c>
      <c r="P1660" s="503"/>
      <c r="Q1660" s="503"/>
      <c r="R1660" s="503"/>
      <c r="S1660" s="503"/>
      <c r="T1660" s="503"/>
      <c r="U1660" s="503"/>
      <c r="V1660" s="503"/>
      <c r="W1660" s="503"/>
      <c r="X1660" s="503"/>
      <c r="Y1660" s="503"/>
      <c r="Z1660" s="503"/>
      <c r="AA1660" s="503"/>
      <c r="AB1660" s="503"/>
      <c r="AC1660" s="503"/>
      <c r="AD1660" s="503"/>
      <c r="AE1660" s="503"/>
      <c r="AF1660" s="504"/>
      <c r="AG1660" s="530" t="s">
        <v>1</v>
      </c>
      <c r="AH1660" s="531"/>
      <c r="AI1660" s="531"/>
      <c r="AJ1660" s="532"/>
    </row>
    <row r="1661" spans="2:36" s="141" customFormat="1" ht="28.5" customHeight="1">
      <c r="B1661" s="454" t="s">
        <v>19</v>
      </c>
      <c r="C1661" s="456" t="s">
        <v>2</v>
      </c>
      <c r="D1661" s="457"/>
      <c r="E1661" s="457"/>
      <c r="F1661" s="457"/>
      <c r="G1661" s="457"/>
      <c r="H1661" s="457"/>
      <c r="I1661" s="460" t="s">
        <v>3</v>
      </c>
      <c r="J1661" s="462" t="s">
        <v>20</v>
      </c>
      <c r="K1661" s="462" t="s">
        <v>4</v>
      </c>
      <c r="L1661" s="469" t="s">
        <v>638</v>
      </c>
      <c r="M1661" s="437" t="s">
        <v>21</v>
      </c>
      <c r="N1661" s="466" t="s">
        <v>22</v>
      </c>
      <c r="O1661" s="468" t="s">
        <v>33</v>
      </c>
      <c r="P1661" s="380"/>
      <c r="Q1661" s="379" t="s">
        <v>34</v>
      </c>
      <c r="R1661" s="380"/>
      <c r="S1661" s="379" t="s">
        <v>35</v>
      </c>
      <c r="T1661" s="380"/>
      <c r="U1661" s="379" t="s">
        <v>7</v>
      </c>
      <c r="V1661" s="380"/>
      <c r="W1661" s="379" t="s">
        <v>6</v>
      </c>
      <c r="X1661" s="380"/>
      <c r="Y1661" s="379" t="s">
        <v>36</v>
      </c>
      <c r="Z1661" s="380"/>
      <c r="AA1661" s="379" t="s">
        <v>5</v>
      </c>
      <c r="AB1661" s="380"/>
      <c r="AC1661" s="379" t="s">
        <v>8</v>
      </c>
      <c r="AD1661" s="380"/>
      <c r="AE1661" s="379" t="s">
        <v>9</v>
      </c>
      <c r="AF1661" s="434"/>
      <c r="AG1661" s="435" t="s">
        <v>10</v>
      </c>
      <c r="AH1661" s="432" t="s">
        <v>11</v>
      </c>
      <c r="AI1661" s="464" t="s">
        <v>12</v>
      </c>
      <c r="AJ1661" s="439" t="s">
        <v>23</v>
      </c>
    </row>
    <row r="1662" spans="2:36" s="141" customFormat="1" ht="64.5" customHeight="1" thickBot="1">
      <c r="B1662" s="455"/>
      <c r="C1662" s="458"/>
      <c r="D1662" s="459"/>
      <c r="E1662" s="459"/>
      <c r="F1662" s="459"/>
      <c r="G1662" s="459"/>
      <c r="H1662" s="459"/>
      <c r="I1662" s="461"/>
      <c r="J1662" s="463" t="s">
        <v>20</v>
      </c>
      <c r="K1662" s="463"/>
      <c r="L1662" s="470"/>
      <c r="M1662" s="438"/>
      <c r="N1662" s="467"/>
      <c r="O1662" s="5" t="s">
        <v>24</v>
      </c>
      <c r="P1662" s="69" t="s">
        <v>25</v>
      </c>
      <c r="Q1662" s="6" t="s">
        <v>24</v>
      </c>
      <c r="R1662" s="69" t="s">
        <v>25</v>
      </c>
      <c r="S1662" s="6" t="s">
        <v>24</v>
      </c>
      <c r="T1662" s="69" t="s">
        <v>25</v>
      </c>
      <c r="U1662" s="6" t="s">
        <v>24</v>
      </c>
      <c r="V1662" s="69" t="s">
        <v>25</v>
      </c>
      <c r="W1662" s="6" t="s">
        <v>24</v>
      </c>
      <c r="X1662" s="69" t="s">
        <v>25</v>
      </c>
      <c r="Y1662" s="6" t="s">
        <v>24</v>
      </c>
      <c r="Z1662" s="69" t="s">
        <v>25</v>
      </c>
      <c r="AA1662" s="6" t="s">
        <v>24</v>
      </c>
      <c r="AB1662" s="69" t="s">
        <v>26</v>
      </c>
      <c r="AC1662" s="6" t="s">
        <v>24</v>
      </c>
      <c r="AD1662" s="69" t="s">
        <v>26</v>
      </c>
      <c r="AE1662" s="6" t="s">
        <v>24</v>
      </c>
      <c r="AF1662" s="70" t="s">
        <v>26</v>
      </c>
      <c r="AG1662" s="436"/>
      <c r="AH1662" s="433"/>
      <c r="AI1662" s="465"/>
      <c r="AJ1662" s="440"/>
    </row>
    <row r="1663" spans="2:36" s="141" customFormat="1" ht="132" customHeight="1" thickBot="1">
      <c r="B1663" s="7" t="s">
        <v>334</v>
      </c>
      <c r="C1663" s="441" t="s">
        <v>584</v>
      </c>
      <c r="D1663" s="442"/>
      <c r="E1663" s="442"/>
      <c r="F1663" s="442"/>
      <c r="G1663" s="442"/>
      <c r="H1663" s="443"/>
      <c r="I1663" s="74" t="s">
        <v>585</v>
      </c>
      <c r="J1663" s="100">
        <v>0</v>
      </c>
      <c r="K1663" s="97">
        <v>0.2</v>
      </c>
      <c r="L1663" s="83">
        <v>0.15</v>
      </c>
      <c r="M1663" s="8"/>
      <c r="N1663" s="75"/>
      <c r="O1663" s="9">
        <v>0</v>
      </c>
      <c r="P1663" s="10">
        <v>0</v>
      </c>
      <c r="Q1663" s="10">
        <f>+Q1671</f>
        <v>0</v>
      </c>
      <c r="R1663" s="10">
        <v>0</v>
      </c>
      <c r="S1663" s="10">
        <v>0</v>
      </c>
      <c r="T1663" s="10">
        <v>0</v>
      </c>
      <c r="U1663" s="10">
        <v>0</v>
      </c>
      <c r="V1663" s="10">
        <v>0</v>
      </c>
      <c r="W1663" s="10">
        <v>0</v>
      </c>
      <c r="X1663" s="10">
        <v>0</v>
      </c>
      <c r="Y1663" s="10">
        <f>+Y1665</f>
        <v>2000000</v>
      </c>
      <c r="Z1663" s="10">
        <v>0</v>
      </c>
      <c r="AA1663" s="10">
        <f>+AA1677</f>
        <v>50000</v>
      </c>
      <c r="AB1663" s="10">
        <v>0</v>
      </c>
      <c r="AC1663" s="10">
        <f>+AC1665+AC1671</f>
        <v>3400000</v>
      </c>
      <c r="AD1663" s="10">
        <v>0</v>
      </c>
      <c r="AE1663" s="10">
        <f>+AC1663+AA1663+Y1663+W1663+U1663+S1663+Q1663+O1663</f>
        <v>5450000</v>
      </c>
      <c r="AF1663" s="11">
        <f>+AD1663+AB1663+Z1663+X1663+V1663+T1663+R1663+P1663</f>
        <v>0</v>
      </c>
      <c r="AG1663" s="13" t="s">
        <v>483</v>
      </c>
      <c r="AH1663" s="13"/>
      <c r="AI1663" s="13"/>
      <c r="AJ1663" s="14" t="s">
        <v>334</v>
      </c>
    </row>
    <row r="1664" spans="2:36" s="141" customFormat="1" ht="34.5" thickBot="1">
      <c r="B1664" s="15" t="s">
        <v>13</v>
      </c>
      <c r="C1664" s="16" t="s">
        <v>31</v>
      </c>
      <c r="D1664" s="16" t="s">
        <v>14</v>
      </c>
      <c r="E1664" s="16" t="s">
        <v>27</v>
      </c>
      <c r="F1664" s="17" t="s">
        <v>28</v>
      </c>
      <c r="G1664" s="17" t="s">
        <v>29</v>
      </c>
      <c r="H1664" s="76" t="s">
        <v>15</v>
      </c>
      <c r="I1664" s="77" t="s">
        <v>32</v>
      </c>
      <c r="J1664" s="78"/>
      <c r="K1664" s="78"/>
      <c r="L1664" s="78"/>
      <c r="M1664" s="78"/>
      <c r="N1664" s="79"/>
      <c r="O1664" s="19"/>
      <c r="P1664" s="20"/>
      <c r="Q1664" s="21"/>
      <c r="R1664" s="20"/>
      <c r="S1664" s="21"/>
      <c r="T1664" s="20"/>
      <c r="U1664" s="21"/>
      <c r="V1664" s="20"/>
      <c r="W1664" s="21"/>
      <c r="X1664" s="20"/>
      <c r="Y1664" s="21"/>
      <c r="Z1664" s="20"/>
      <c r="AA1664" s="21"/>
      <c r="AB1664" s="20"/>
      <c r="AC1664" s="21"/>
      <c r="AD1664" s="20"/>
      <c r="AE1664" s="22"/>
      <c r="AF1664" s="20"/>
      <c r="AG1664" s="159"/>
      <c r="AH1664" s="111"/>
      <c r="AI1664" s="111"/>
      <c r="AJ1664" s="112"/>
    </row>
    <row r="1665" spans="2:36" s="141" customFormat="1" ht="15">
      <c r="B1665" s="312" t="s">
        <v>657</v>
      </c>
      <c r="C1665" s="315"/>
      <c r="D1665" s="26"/>
      <c r="E1665" s="318" t="s">
        <v>658</v>
      </c>
      <c r="F1665" s="27"/>
      <c r="G1665" s="28"/>
      <c r="H1665" s="319" t="s">
        <v>659</v>
      </c>
      <c r="I1665" s="322" t="s">
        <v>660</v>
      </c>
      <c r="J1665" s="325">
        <v>0</v>
      </c>
      <c r="K1665" s="328">
        <v>1</v>
      </c>
      <c r="L1665" s="328">
        <v>1</v>
      </c>
      <c r="M1665" s="331"/>
      <c r="N1665" s="471"/>
      <c r="O1665" s="295">
        <v>0</v>
      </c>
      <c r="P1665" s="426"/>
      <c r="Q1665" s="298">
        <v>0</v>
      </c>
      <c r="R1665" s="295"/>
      <c r="S1665" s="295">
        <v>0</v>
      </c>
      <c r="T1665" s="295"/>
      <c r="U1665" s="295">
        <v>0</v>
      </c>
      <c r="V1665" s="295"/>
      <c r="W1665" s="295">
        <v>0</v>
      </c>
      <c r="X1665" s="295"/>
      <c r="Y1665" s="298">
        <v>2000000</v>
      </c>
      <c r="Z1665" s="295"/>
      <c r="AA1665" s="298">
        <v>0</v>
      </c>
      <c r="AB1665" s="295"/>
      <c r="AC1665" s="298">
        <v>3000000</v>
      </c>
      <c r="AD1665" s="295"/>
      <c r="AE1665" s="298">
        <f>+Y1665+AC1665</f>
        <v>5000000</v>
      </c>
      <c r="AF1665" s="301"/>
      <c r="AG1665" s="304" t="s">
        <v>483</v>
      </c>
      <c r="AH1665" s="306"/>
      <c r="AI1665" s="306"/>
      <c r="AJ1665" s="277" t="s">
        <v>334</v>
      </c>
    </row>
    <row r="1666" spans="2:36" s="141" customFormat="1" ht="15">
      <c r="B1666" s="313"/>
      <c r="C1666" s="316"/>
      <c r="D1666" s="33"/>
      <c r="E1666" s="280"/>
      <c r="F1666" s="34"/>
      <c r="G1666" s="28"/>
      <c r="H1666" s="320"/>
      <c r="I1666" s="323"/>
      <c r="J1666" s="326"/>
      <c r="K1666" s="329"/>
      <c r="L1666" s="329"/>
      <c r="M1666" s="331"/>
      <c r="N1666" s="471"/>
      <c r="O1666" s="296"/>
      <c r="P1666" s="427"/>
      <c r="Q1666" s="299"/>
      <c r="R1666" s="296"/>
      <c r="S1666" s="296"/>
      <c r="T1666" s="296"/>
      <c r="U1666" s="296"/>
      <c r="V1666" s="296"/>
      <c r="W1666" s="296"/>
      <c r="X1666" s="296"/>
      <c r="Y1666" s="299"/>
      <c r="Z1666" s="296"/>
      <c r="AA1666" s="299"/>
      <c r="AB1666" s="296"/>
      <c r="AC1666" s="299"/>
      <c r="AD1666" s="296"/>
      <c r="AE1666" s="299"/>
      <c r="AF1666" s="302"/>
      <c r="AG1666" s="304"/>
      <c r="AH1666" s="307"/>
      <c r="AI1666" s="307"/>
      <c r="AJ1666" s="278"/>
    </row>
    <row r="1667" spans="2:36" s="141" customFormat="1" ht="15">
      <c r="B1667" s="313"/>
      <c r="C1667" s="316"/>
      <c r="D1667" s="33"/>
      <c r="E1667" s="280"/>
      <c r="F1667" s="35"/>
      <c r="G1667" s="28"/>
      <c r="H1667" s="320"/>
      <c r="I1667" s="323"/>
      <c r="J1667" s="326"/>
      <c r="K1667" s="329"/>
      <c r="L1667" s="329"/>
      <c r="M1667" s="331"/>
      <c r="N1667" s="471"/>
      <c r="O1667" s="296"/>
      <c r="P1667" s="427"/>
      <c r="Q1667" s="299"/>
      <c r="R1667" s="296"/>
      <c r="S1667" s="296"/>
      <c r="T1667" s="296"/>
      <c r="U1667" s="296"/>
      <c r="V1667" s="296"/>
      <c r="W1667" s="296"/>
      <c r="X1667" s="296"/>
      <c r="Y1667" s="299"/>
      <c r="Z1667" s="296"/>
      <c r="AA1667" s="299"/>
      <c r="AB1667" s="296"/>
      <c r="AC1667" s="299"/>
      <c r="AD1667" s="296"/>
      <c r="AE1667" s="299"/>
      <c r="AF1667" s="302"/>
      <c r="AG1667" s="304"/>
      <c r="AH1667" s="307"/>
      <c r="AI1667" s="307"/>
      <c r="AJ1667" s="278"/>
    </row>
    <row r="1668" spans="2:36" s="141" customFormat="1" ht="15.75" thickBot="1">
      <c r="B1668" s="314"/>
      <c r="C1668" s="317"/>
      <c r="D1668" s="36"/>
      <c r="E1668" s="281"/>
      <c r="F1668" s="37"/>
      <c r="G1668" s="38"/>
      <c r="H1668" s="321"/>
      <c r="I1668" s="324"/>
      <c r="J1668" s="327"/>
      <c r="K1668" s="330"/>
      <c r="L1668" s="330"/>
      <c r="M1668" s="332"/>
      <c r="N1668" s="472"/>
      <c r="O1668" s="297"/>
      <c r="P1668" s="428"/>
      <c r="Q1668" s="300"/>
      <c r="R1668" s="297"/>
      <c r="S1668" s="297"/>
      <c r="T1668" s="297"/>
      <c r="U1668" s="297"/>
      <c r="V1668" s="297"/>
      <c r="W1668" s="297"/>
      <c r="X1668" s="297"/>
      <c r="Y1668" s="300"/>
      <c r="Z1668" s="297"/>
      <c r="AA1668" s="300"/>
      <c r="AB1668" s="297"/>
      <c r="AC1668" s="300"/>
      <c r="AD1668" s="297"/>
      <c r="AE1668" s="300"/>
      <c r="AF1668" s="303"/>
      <c r="AG1668" s="305"/>
      <c r="AH1668" s="308"/>
      <c r="AI1668" s="308"/>
      <c r="AJ1668" s="279"/>
    </row>
    <row r="1669" spans="2:36" s="141" customFormat="1" ht="15.75" thickBot="1">
      <c r="B1669" s="184"/>
      <c r="C1669" s="185"/>
      <c r="D1669" s="185"/>
      <c r="E1669" s="185"/>
      <c r="F1669" s="185"/>
      <c r="G1669" s="185"/>
      <c r="H1669" s="185"/>
      <c r="I1669" s="182"/>
      <c r="J1669" s="182"/>
      <c r="K1669" s="182"/>
      <c r="L1669" s="182"/>
      <c r="M1669" s="182"/>
      <c r="N1669" s="182"/>
      <c r="O1669" s="185"/>
      <c r="P1669" s="185"/>
      <c r="Q1669" s="185"/>
      <c r="R1669" s="185"/>
      <c r="S1669" s="185"/>
      <c r="T1669" s="185"/>
      <c r="U1669" s="185"/>
      <c r="V1669" s="185"/>
      <c r="W1669" s="185"/>
      <c r="X1669" s="185"/>
      <c r="Y1669" s="185"/>
      <c r="Z1669" s="185"/>
      <c r="AA1669" s="185"/>
      <c r="AB1669" s="185"/>
      <c r="AC1669" s="185"/>
      <c r="AD1669" s="185"/>
      <c r="AE1669" s="185"/>
      <c r="AF1669" s="185"/>
      <c r="AG1669" s="182"/>
      <c r="AH1669" s="182"/>
      <c r="AI1669" s="182"/>
      <c r="AJ1669" s="183"/>
    </row>
    <row r="1670" spans="2:36" s="141" customFormat="1" ht="34.5" thickBot="1">
      <c r="B1670" s="15" t="s">
        <v>13</v>
      </c>
      <c r="C1670" s="16" t="s">
        <v>31</v>
      </c>
      <c r="D1670" s="16" t="s">
        <v>14</v>
      </c>
      <c r="E1670" s="16" t="s">
        <v>27</v>
      </c>
      <c r="F1670" s="17" t="s">
        <v>28</v>
      </c>
      <c r="G1670" s="17" t="s">
        <v>29</v>
      </c>
      <c r="H1670" s="76" t="s">
        <v>15</v>
      </c>
      <c r="I1670" s="77" t="s">
        <v>32</v>
      </c>
      <c r="J1670" s="78"/>
      <c r="K1670" s="78"/>
      <c r="L1670" s="78"/>
      <c r="M1670" s="78"/>
      <c r="N1670" s="79"/>
      <c r="O1670" s="19"/>
      <c r="P1670" s="20"/>
      <c r="Q1670" s="21"/>
      <c r="R1670" s="20"/>
      <c r="S1670" s="21"/>
      <c r="T1670" s="20"/>
      <c r="U1670" s="21"/>
      <c r="V1670" s="20"/>
      <c r="W1670" s="21"/>
      <c r="X1670" s="20"/>
      <c r="Y1670" s="21"/>
      <c r="Z1670" s="20"/>
      <c r="AA1670" s="21"/>
      <c r="AB1670" s="20"/>
      <c r="AC1670" s="21"/>
      <c r="AD1670" s="20"/>
      <c r="AE1670" s="22"/>
      <c r="AF1670" s="20"/>
      <c r="AG1670" s="159"/>
      <c r="AH1670" s="111"/>
      <c r="AI1670" s="111"/>
      <c r="AJ1670" s="112"/>
    </row>
    <row r="1671" spans="2:36" s="141" customFormat="1" ht="25.5" customHeight="1">
      <c r="B1671" s="312" t="s">
        <v>586</v>
      </c>
      <c r="C1671" s="315">
        <v>2012250010127</v>
      </c>
      <c r="D1671" s="26"/>
      <c r="E1671" s="318" t="s">
        <v>340</v>
      </c>
      <c r="F1671" s="27"/>
      <c r="G1671" s="28"/>
      <c r="H1671" s="319" t="s">
        <v>586</v>
      </c>
      <c r="I1671" s="322" t="s">
        <v>587</v>
      </c>
      <c r="J1671" s="657">
        <v>0</v>
      </c>
      <c r="K1671" s="533">
        <v>0.2</v>
      </c>
      <c r="L1671" s="536">
        <v>0.08</v>
      </c>
      <c r="M1671" s="331"/>
      <c r="N1671" s="471"/>
      <c r="O1671" s="295">
        <v>0</v>
      </c>
      <c r="P1671" s="426"/>
      <c r="Q1671" s="298">
        <v>0</v>
      </c>
      <c r="R1671" s="295"/>
      <c r="S1671" s="295">
        <v>0</v>
      </c>
      <c r="T1671" s="295"/>
      <c r="U1671" s="295">
        <v>0</v>
      </c>
      <c r="V1671" s="295"/>
      <c r="W1671" s="295">
        <v>0</v>
      </c>
      <c r="X1671" s="295"/>
      <c r="Y1671" s="298">
        <v>0</v>
      </c>
      <c r="Z1671" s="295"/>
      <c r="AA1671" s="298">
        <v>0</v>
      </c>
      <c r="AB1671" s="295"/>
      <c r="AC1671" s="298">
        <v>400000</v>
      </c>
      <c r="AD1671" s="295"/>
      <c r="AE1671" s="298">
        <f>+AC1671</f>
        <v>400000</v>
      </c>
      <c r="AF1671" s="301"/>
      <c r="AG1671" s="304" t="s">
        <v>483</v>
      </c>
      <c r="AH1671" s="306"/>
      <c r="AI1671" s="306"/>
      <c r="AJ1671" s="277" t="s">
        <v>334</v>
      </c>
    </row>
    <row r="1672" spans="2:36" s="141" customFormat="1" ht="32.25" customHeight="1">
      <c r="B1672" s="313"/>
      <c r="C1672" s="316"/>
      <c r="D1672" s="33"/>
      <c r="E1672" s="280"/>
      <c r="F1672" s="34"/>
      <c r="G1672" s="28"/>
      <c r="H1672" s="320"/>
      <c r="I1672" s="323"/>
      <c r="J1672" s="658"/>
      <c r="K1672" s="534"/>
      <c r="L1672" s="537"/>
      <c r="M1672" s="331"/>
      <c r="N1672" s="471"/>
      <c r="O1672" s="296"/>
      <c r="P1672" s="427"/>
      <c r="Q1672" s="299"/>
      <c r="R1672" s="296"/>
      <c r="S1672" s="296"/>
      <c r="T1672" s="296"/>
      <c r="U1672" s="296"/>
      <c r="V1672" s="296"/>
      <c r="W1672" s="296"/>
      <c r="X1672" s="296"/>
      <c r="Y1672" s="299"/>
      <c r="Z1672" s="296"/>
      <c r="AA1672" s="299"/>
      <c r="AB1672" s="296"/>
      <c r="AC1672" s="299"/>
      <c r="AD1672" s="296"/>
      <c r="AE1672" s="299"/>
      <c r="AF1672" s="302"/>
      <c r="AG1672" s="304"/>
      <c r="AH1672" s="307"/>
      <c r="AI1672" s="307"/>
      <c r="AJ1672" s="278"/>
    </row>
    <row r="1673" spans="2:36" s="141" customFormat="1" ht="33.75" customHeight="1">
      <c r="B1673" s="313"/>
      <c r="C1673" s="316"/>
      <c r="D1673" s="33"/>
      <c r="E1673" s="280"/>
      <c r="F1673" s="35"/>
      <c r="G1673" s="28"/>
      <c r="H1673" s="320"/>
      <c r="I1673" s="323"/>
      <c r="J1673" s="658"/>
      <c r="K1673" s="534"/>
      <c r="L1673" s="537"/>
      <c r="M1673" s="331"/>
      <c r="N1673" s="471"/>
      <c r="O1673" s="296"/>
      <c r="P1673" s="427"/>
      <c r="Q1673" s="299"/>
      <c r="R1673" s="296"/>
      <c r="S1673" s="296"/>
      <c r="T1673" s="296"/>
      <c r="U1673" s="296"/>
      <c r="V1673" s="296"/>
      <c r="W1673" s="296"/>
      <c r="X1673" s="296"/>
      <c r="Y1673" s="299"/>
      <c r="Z1673" s="296"/>
      <c r="AA1673" s="299"/>
      <c r="AB1673" s="296"/>
      <c r="AC1673" s="299"/>
      <c r="AD1673" s="296"/>
      <c r="AE1673" s="299"/>
      <c r="AF1673" s="302"/>
      <c r="AG1673" s="304"/>
      <c r="AH1673" s="307"/>
      <c r="AI1673" s="307"/>
      <c r="AJ1673" s="278"/>
    </row>
    <row r="1674" spans="2:36" s="141" customFormat="1" ht="36.75" customHeight="1" thickBot="1">
      <c r="B1674" s="314"/>
      <c r="C1674" s="317"/>
      <c r="D1674" s="36"/>
      <c r="E1674" s="281"/>
      <c r="F1674" s="37"/>
      <c r="G1674" s="38"/>
      <c r="H1674" s="321"/>
      <c r="I1674" s="324"/>
      <c r="J1674" s="659"/>
      <c r="K1674" s="535"/>
      <c r="L1674" s="538"/>
      <c r="M1674" s="332"/>
      <c r="N1674" s="472"/>
      <c r="O1674" s="297"/>
      <c r="P1674" s="428"/>
      <c r="Q1674" s="300"/>
      <c r="R1674" s="297"/>
      <c r="S1674" s="297"/>
      <c r="T1674" s="297"/>
      <c r="U1674" s="297"/>
      <c r="V1674" s="297"/>
      <c r="W1674" s="297"/>
      <c r="X1674" s="297"/>
      <c r="Y1674" s="300"/>
      <c r="Z1674" s="297"/>
      <c r="AA1674" s="300"/>
      <c r="AB1674" s="297"/>
      <c r="AC1674" s="300"/>
      <c r="AD1674" s="297"/>
      <c r="AE1674" s="300"/>
      <c r="AF1674" s="303"/>
      <c r="AG1674" s="305"/>
      <c r="AH1674" s="308"/>
      <c r="AI1674" s="308"/>
      <c r="AJ1674" s="279"/>
    </row>
    <row r="1675" spans="2:36" s="141" customFormat="1" ht="15.75" thickBot="1">
      <c r="B1675" s="414"/>
      <c r="C1675" s="415"/>
      <c r="D1675" s="415"/>
      <c r="E1675" s="415"/>
      <c r="F1675" s="415"/>
      <c r="G1675" s="415"/>
      <c r="H1675" s="415"/>
      <c r="I1675" s="415"/>
      <c r="J1675" s="415"/>
      <c r="K1675" s="415"/>
      <c r="L1675" s="415"/>
      <c r="M1675" s="415"/>
      <c r="N1675" s="415"/>
      <c r="O1675" s="415"/>
      <c r="P1675" s="415"/>
      <c r="Q1675" s="415"/>
      <c r="R1675" s="415"/>
      <c r="S1675" s="415"/>
      <c r="T1675" s="415"/>
      <c r="U1675" s="415"/>
      <c r="V1675" s="415"/>
      <c r="W1675" s="415"/>
      <c r="X1675" s="415"/>
      <c r="Y1675" s="415"/>
      <c r="Z1675" s="415"/>
      <c r="AA1675" s="415"/>
      <c r="AB1675" s="415"/>
      <c r="AC1675" s="415"/>
      <c r="AD1675" s="415"/>
      <c r="AE1675" s="415"/>
      <c r="AF1675" s="415"/>
      <c r="AG1675" s="415"/>
      <c r="AH1675" s="415"/>
      <c r="AI1675" s="415"/>
      <c r="AJ1675" s="416"/>
    </row>
    <row r="1676" spans="2:36" s="141" customFormat="1" ht="34.5" thickBot="1">
      <c r="B1676" s="15" t="s">
        <v>13</v>
      </c>
      <c r="C1676" s="16" t="s">
        <v>31</v>
      </c>
      <c r="D1676" s="16" t="s">
        <v>14</v>
      </c>
      <c r="E1676" s="16" t="s">
        <v>30</v>
      </c>
      <c r="F1676" s="17" t="s">
        <v>28</v>
      </c>
      <c r="G1676" s="17" t="s">
        <v>29</v>
      </c>
      <c r="H1676" s="76" t="s">
        <v>16</v>
      </c>
      <c r="I1676" s="77" t="s">
        <v>32</v>
      </c>
      <c r="J1676" s="18"/>
      <c r="K1676" s="42"/>
      <c r="L1676" s="42"/>
      <c r="M1676" s="43"/>
      <c r="N1676" s="44"/>
      <c r="O1676" s="127"/>
      <c r="P1676" s="128"/>
      <c r="Q1676" s="129"/>
      <c r="R1676" s="128"/>
      <c r="S1676" s="129"/>
      <c r="T1676" s="128"/>
      <c r="U1676" s="129"/>
      <c r="V1676" s="128"/>
      <c r="W1676" s="129"/>
      <c r="X1676" s="128"/>
      <c r="Y1676" s="129"/>
      <c r="Z1676" s="128"/>
      <c r="AA1676" s="129"/>
      <c r="AB1676" s="128"/>
      <c r="AC1676" s="129"/>
      <c r="AD1676" s="128"/>
      <c r="AE1676" s="129"/>
      <c r="AF1676" s="128"/>
      <c r="AG1676" s="159"/>
      <c r="AH1676" s="111"/>
      <c r="AI1676" s="111"/>
      <c r="AJ1676" s="112"/>
    </row>
    <row r="1677" spans="2:36" s="141" customFormat="1" ht="33.75" customHeight="1">
      <c r="B1677" s="318" t="s">
        <v>588</v>
      </c>
      <c r="C1677" s="315">
        <v>2012250010093</v>
      </c>
      <c r="D1677" s="519"/>
      <c r="E1677" s="318" t="s">
        <v>590</v>
      </c>
      <c r="F1677" s="338"/>
      <c r="G1677" s="336"/>
      <c r="H1677" s="291" t="s">
        <v>588</v>
      </c>
      <c r="I1677" s="291" t="s">
        <v>589</v>
      </c>
      <c r="J1677" s="410">
        <v>0</v>
      </c>
      <c r="K1677" s="411">
        <v>50</v>
      </c>
      <c r="L1677" s="411">
        <v>13</v>
      </c>
      <c r="M1677" s="293"/>
      <c r="N1677" s="391"/>
      <c r="O1677" s="393">
        <v>0</v>
      </c>
      <c r="P1677" s="309"/>
      <c r="Q1677" s="310">
        <v>0</v>
      </c>
      <c r="R1677" s="309"/>
      <c r="S1677" s="309">
        <v>0</v>
      </c>
      <c r="T1677" s="309"/>
      <c r="U1677" s="309">
        <v>0</v>
      </c>
      <c r="V1677" s="309"/>
      <c r="W1677" s="309">
        <v>0</v>
      </c>
      <c r="X1677" s="309"/>
      <c r="Y1677" s="310">
        <v>0</v>
      </c>
      <c r="Z1677" s="309"/>
      <c r="AA1677" s="310">
        <v>50000</v>
      </c>
      <c r="AB1677" s="309"/>
      <c r="AC1677" s="310">
        <v>0</v>
      </c>
      <c r="AD1677" s="309"/>
      <c r="AE1677" s="384">
        <f>+AA1677</f>
        <v>50000</v>
      </c>
      <c r="AF1677" s="923"/>
      <c r="AG1677" s="368" t="s">
        <v>483</v>
      </c>
      <c r="AH1677" s="404"/>
      <c r="AI1677" s="405"/>
      <c r="AJ1677" s="406" t="s">
        <v>77</v>
      </c>
    </row>
    <row r="1678" spans="2:36" s="141" customFormat="1" ht="33.75" customHeight="1">
      <c r="B1678" s="280"/>
      <c r="C1678" s="316"/>
      <c r="D1678" s="395"/>
      <c r="E1678" s="280"/>
      <c r="F1678" s="284"/>
      <c r="G1678" s="286"/>
      <c r="H1678" s="289"/>
      <c r="I1678" s="289"/>
      <c r="J1678" s="398"/>
      <c r="K1678" s="401"/>
      <c r="L1678" s="401"/>
      <c r="M1678" s="293"/>
      <c r="N1678" s="391"/>
      <c r="O1678" s="393"/>
      <c r="P1678" s="310"/>
      <c r="Q1678" s="310"/>
      <c r="R1678" s="310"/>
      <c r="S1678" s="310"/>
      <c r="T1678" s="310"/>
      <c r="U1678" s="310"/>
      <c r="V1678" s="310"/>
      <c r="W1678" s="310"/>
      <c r="X1678" s="310"/>
      <c r="Y1678" s="310"/>
      <c r="Z1678" s="310"/>
      <c r="AA1678" s="310"/>
      <c r="AB1678" s="310"/>
      <c r="AC1678" s="310"/>
      <c r="AD1678" s="310"/>
      <c r="AE1678" s="299"/>
      <c r="AF1678" s="924"/>
      <c r="AG1678" s="369"/>
      <c r="AH1678" s="307"/>
      <c r="AI1678" s="388"/>
      <c r="AJ1678" s="407"/>
    </row>
    <row r="1679" spans="2:36" s="141" customFormat="1" ht="28.5" customHeight="1">
      <c r="B1679" s="280"/>
      <c r="C1679" s="316"/>
      <c r="D1679" s="395"/>
      <c r="E1679" s="280"/>
      <c r="F1679" s="284"/>
      <c r="G1679" s="286"/>
      <c r="H1679" s="289"/>
      <c r="I1679" s="289"/>
      <c r="J1679" s="398"/>
      <c r="K1679" s="401"/>
      <c r="L1679" s="401"/>
      <c r="M1679" s="293"/>
      <c r="N1679" s="391"/>
      <c r="O1679" s="393"/>
      <c r="P1679" s="310"/>
      <c r="Q1679" s="310"/>
      <c r="R1679" s="310"/>
      <c r="S1679" s="310"/>
      <c r="T1679" s="310"/>
      <c r="U1679" s="310"/>
      <c r="V1679" s="310"/>
      <c r="W1679" s="310"/>
      <c r="X1679" s="310"/>
      <c r="Y1679" s="310"/>
      <c r="Z1679" s="310"/>
      <c r="AA1679" s="310"/>
      <c r="AB1679" s="310"/>
      <c r="AC1679" s="310"/>
      <c r="AD1679" s="310"/>
      <c r="AE1679" s="299"/>
      <c r="AF1679" s="924"/>
      <c r="AG1679" s="369"/>
      <c r="AH1679" s="307"/>
      <c r="AI1679" s="388"/>
      <c r="AJ1679" s="407"/>
    </row>
    <row r="1680" spans="2:36" s="141" customFormat="1" ht="24.75" customHeight="1" thickBot="1">
      <c r="B1680" s="281"/>
      <c r="C1680" s="317"/>
      <c r="D1680" s="396"/>
      <c r="E1680" s="281"/>
      <c r="F1680" s="285"/>
      <c r="G1680" s="287"/>
      <c r="H1680" s="290"/>
      <c r="I1680" s="290"/>
      <c r="J1680" s="399"/>
      <c r="K1680" s="402"/>
      <c r="L1680" s="402"/>
      <c r="M1680" s="294"/>
      <c r="N1680" s="392"/>
      <c r="O1680" s="394"/>
      <c r="P1680" s="311"/>
      <c r="Q1680" s="311"/>
      <c r="R1680" s="311"/>
      <c r="S1680" s="311"/>
      <c r="T1680" s="311"/>
      <c r="U1680" s="311"/>
      <c r="V1680" s="311"/>
      <c r="W1680" s="311"/>
      <c r="X1680" s="311"/>
      <c r="Y1680" s="311"/>
      <c r="Z1680" s="311"/>
      <c r="AA1680" s="311"/>
      <c r="AB1680" s="311"/>
      <c r="AC1680" s="311"/>
      <c r="AD1680" s="311"/>
      <c r="AE1680" s="300"/>
      <c r="AF1680" s="925"/>
      <c r="AG1680" s="370"/>
      <c r="AH1680" s="308"/>
      <c r="AI1680" s="389"/>
      <c r="AJ1680" s="408"/>
    </row>
    <row r="1681" spans="2:36" s="141" customFormat="1" ht="15.75" thickBot="1">
      <c r="B1681" s="414"/>
      <c r="C1681" s="415"/>
      <c r="D1681" s="415"/>
      <c r="E1681" s="415"/>
      <c r="F1681" s="415"/>
      <c r="G1681" s="415"/>
      <c r="H1681" s="415"/>
      <c r="I1681" s="415"/>
      <c r="J1681" s="415"/>
      <c r="K1681" s="415"/>
      <c r="L1681" s="415"/>
      <c r="M1681" s="415"/>
      <c r="N1681" s="415"/>
      <c r="O1681" s="415"/>
      <c r="P1681" s="415"/>
      <c r="Q1681" s="415"/>
      <c r="R1681" s="415"/>
      <c r="S1681" s="415"/>
      <c r="T1681" s="415"/>
      <c r="U1681" s="415"/>
      <c r="V1681" s="415"/>
      <c r="W1681" s="415"/>
      <c r="X1681" s="415"/>
      <c r="Y1681" s="415"/>
      <c r="Z1681" s="415"/>
      <c r="AA1681" s="415"/>
      <c r="AB1681" s="415"/>
      <c r="AC1681" s="415"/>
      <c r="AD1681" s="415"/>
      <c r="AE1681" s="415"/>
      <c r="AF1681" s="415"/>
      <c r="AG1681" s="415"/>
      <c r="AH1681" s="415"/>
      <c r="AI1681" s="415"/>
      <c r="AJ1681" s="416"/>
    </row>
    <row r="1682" spans="2:36" s="141" customFormat="1" ht="34.5" thickBot="1">
      <c r="B1682" s="15" t="s">
        <v>13</v>
      </c>
      <c r="C1682" s="16" t="s">
        <v>31</v>
      </c>
      <c r="D1682" s="16" t="s">
        <v>14</v>
      </c>
      <c r="E1682" s="16" t="s">
        <v>30</v>
      </c>
      <c r="F1682" s="17" t="s">
        <v>28</v>
      </c>
      <c r="G1682" s="17" t="s">
        <v>29</v>
      </c>
      <c r="H1682" s="76" t="s">
        <v>16</v>
      </c>
      <c r="I1682" s="77" t="s">
        <v>32</v>
      </c>
      <c r="J1682" s="18"/>
      <c r="K1682" s="42"/>
      <c r="L1682" s="42"/>
      <c r="M1682" s="43"/>
      <c r="N1682" s="44"/>
      <c r="O1682" s="127"/>
      <c r="P1682" s="128"/>
      <c r="Q1682" s="129"/>
      <c r="R1682" s="128"/>
      <c r="S1682" s="129"/>
      <c r="T1682" s="128"/>
      <c r="U1682" s="129"/>
      <c r="V1682" s="128"/>
      <c r="W1682" s="129"/>
      <c r="X1682" s="128"/>
      <c r="Y1682" s="129"/>
      <c r="Z1682" s="128"/>
      <c r="AA1682" s="129"/>
      <c r="AB1682" s="128"/>
      <c r="AC1682" s="129"/>
      <c r="AD1682" s="128"/>
      <c r="AE1682" s="129"/>
      <c r="AF1682" s="128"/>
      <c r="AG1682" s="159"/>
      <c r="AH1682" s="111"/>
      <c r="AI1682" s="111"/>
      <c r="AJ1682" s="112"/>
    </row>
    <row r="1683" spans="2:36" s="141" customFormat="1" ht="15">
      <c r="B1683" s="318"/>
      <c r="C1683" s="602"/>
      <c r="D1683" s="519"/>
      <c r="E1683" s="318"/>
      <c r="F1683" s="338"/>
      <c r="G1683" s="336"/>
      <c r="H1683" s="291"/>
      <c r="I1683" s="291"/>
      <c r="J1683" s="410"/>
      <c r="K1683" s="411"/>
      <c r="L1683" s="411"/>
      <c r="M1683" s="293"/>
      <c r="N1683" s="391"/>
      <c r="O1683" s="393"/>
      <c r="P1683" s="310"/>
      <c r="Q1683" s="310"/>
      <c r="R1683" s="310"/>
      <c r="S1683" s="310"/>
      <c r="T1683" s="310"/>
      <c r="U1683" s="310"/>
      <c r="V1683" s="310"/>
      <c r="W1683" s="310"/>
      <c r="X1683" s="310"/>
      <c r="Y1683" s="310"/>
      <c r="Z1683" s="310"/>
      <c r="AA1683" s="310"/>
      <c r="AB1683" s="310"/>
      <c r="AC1683" s="310"/>
      <c r="AD1683" s="310"/>
      <c r="AE1683" s="384"/>
      <c r="AF1683" s="384"/>
      <c r="AG1683" s="385"/>
      <c r="AH1683" s="306"/>
      <c r="AI1683" s="387"/>
      <c r="AJ1683" s="385"/>
    </row>
    <row r="1684" spans="2:36" s="141" customFormat="1" ht="15">
      <c r="B1684" s="280"/>
      <c r="C1684" s="412"/>
      <c r="D1684" s="395"/>
      <c r="E1684" s="280"/>
      <c r="F1684" s="284"/>
      <c r="G1684" s="286"/>
      <c r="H1684" s="289"/>
      <c r="I1684" s="289"/>
      <c r="J1684" s="398"/>
      <c r="K1684" s="401"/>
      <c r="L1684" s="401"/>
      <c r="M1684" s="293"/>
      <c r="N1684" s="391"/>
      <c r="O1684" s="393"/>
      <c r="P1684" s="310"/>
      <c r="Q1684" s="310"/>
      <c r="R1684" s="310"/>
      <c r="S1684" s="310"/>
      <c r="T1684" s="310"/>
      <c r="U1684" s="310"/>
      <c r="V1684" s="310"/>
      <c r="W1684" s="310"/>
      <c r="X1684" s="310"/>
      <c r="Y1684" s="310"/>
      <c r="Z1684" s="310"/>
      <c r="AA1684" s="310"/>
      <c r="AB1684" s="310"/>
      <c r="AC1684" s="310"/>
      <c r="AD1684" s="310"/>
      <c r="AE1684" s="299"/>
      <c r="AF1684" s="299"/>
      <c r="AG1684" s="385"/>
      <c r="AH1684" s="307"/>
      <c r="AI1684" s="388"/>
      <c r="AJ1684" s="385"/>
    </row>
    <row r="1685" spans="2:36" s="141" customFormat="1" ht="15">
      <c r="B1685" s="280"/>
      <c r="C1685" s="412"/>
      <c r="D1685" s="395"/>
      <c r="E1685" s="280"/>
      <c r="F1685" s="284"/>
      <c r="G1685" s="286"/>
      <c r="H1685" s="289"/>
      <c r="I1685" s="289"/>
      <c r="J1685" s="398"/>
      <c r="K1685" s="401"/>
      <c r="L1685" s="401"/>
      <c r="M1685" s="293"/>
      <c r="N1685" s="391"/>
      <c r="O1685" s="393"/>
      <c r="P1685" s="310"/>
      <c r="Q1685" s="310"/>
      <c r="R1685" s="310"/>
      <c r="S1685" s="310"/>
      <c r="T1685" s="310"/>
      <c r="U1685" s="310"/>
      <c r="V1685" s="310"/>
      <c r="W1685" s="310"/>
      <c r="X1685" s="310"/>
      <c r="Y1685" s="310"/>
      <c r="Z1685" s="310"/>
      <c r="AA1685" s="310"/>
      <c r="AB1685" s="310"/>
      <c r="AC1685" s="310"/>
      <c r="AD1685" s="310"/>
      <c r="AE1685" s="299"/>
      <c r="AF1685" s="299"/>
      <c r="AG1685" s="385"/>
      <c r="AH1685" s="307"/>
      <c r="AI1685" s="388"/>
      <c r="AJ1685" s="385"/>
    </row>
    <row r="1686" spans="2:36" s="141" customFormat="1" ht="15.75" thickBot="1">
      <c r="B1686" s="281"/>
      <c r="C1686" s="413"/>
      <c r="D1686" s="396"/>
      <c r="E1686" s="281"/>
      <c r="F1686" s="285"/>
      <c r="G1686" s="287"/>
      <c r="H1686" s="290"/>
      <c r="I1686" s="290"/>
      <c r="J1686" s="399"/>
      <c r="K1686" s="402"/>
      <c r="L1686" s="402"/>
      <c r="M1686" s="294"/>
      <c r="N1686" s="392"/>
      <c r="O1686" s="394"/>
      <c r="P1686" s="311"/>
      <c r="Q1686" s="311"/>
      <c r="R1686" s="311"/>
      <c r="S1686" s="311"/>
      <c r="T1686" s="311"/>
      <c r="U1686" s="311"/>
      <c r="V1686" s="311"/>
      <c r="W1686" s="311"/>
      <c r="X1686" s="311"/>
      <c r="Y1686" s="311"/>
      <c r="Z1686" s="311"/>
      <c r="AA1686" s="311"/>
      <c r="AB1686" s="311"/>
      <c r="AC1686" s="311"/>
      <c r="AD1686" s="311"/>
      <c r="AE1686" s="300"/>
      <c r="AF1686" s="300"/>
      <c r="AG1686" s="386"/>
      <c r="AH1686" s="308"/>
      <c r="AI1686" s="389"/>
      <c r="AJ1686" s="386"/>
    </row>
    <row r="1687" spans="2:33" s="141" customFormat="1" ht="15">
      <c r="B1687" s="63"/>
      <c r="C1687" s="63"/>
      <c r="H1687" s="64"/>
      <c r="I1687" s="64"/>
      <c r="J1687" s="64"/>
      <c r="AG1687" s="65"/>
    </row>
    <row r="1688" spans="2:33" s="141" customFormat="1" ht="15">
      <c r="B1688" s="63"/>
      <c r="C1688" s="63"/>
      <c r="H1688" s="64"/>
      <c r="I1688" s="64"/>
      <c r="J1688" s="64"/>
      <c r="AG1688" s="65"/>
    </row>
    <row r="1689" spans="2:33" s="141" customFormat="1" ht="15">
      <c r="B1689" s="63"/>
      <c r="C1689" s="63"/>
      <c r="H1689" s="64"/>
      <c r="I1689" s="64"/>
      <c r="J1689" s="64"/>
      <c r="AG1689" s="65"/>
    </row>
    <row r="1690" spans="2:33" s="141" customFormat="1" ht="15">
      <c r="B1690" s="63"/>
      <c r="C1690" s="63"/>
      <c r="H1690" s="64"/>
      <c r="I1690" s="64"/>
      <c r="J1690" s="64"/>
      <c r="AG1690" s="65"/>
    </row>
    <row r="1691" spans="2:33" s="141" customFormat="1" ht="15">
      <c r="B1691" s="63"/>
      <c r="C1691" s="63"/>
      <c r="H1691" s="64"/>
      <c r="I1691" s="64"/>
      <c r="J1691" s="64"/>
      <c r="AG1691" s="65"/>
    </row>
    <row r="1692" spans="2:33" s="141" customFormat="1" ht="15">
      <c r="B1692" s="63"/>
      <c r="C1692" s="63"/>
      <c r="H1692" s="64"/>
      <c r="I1692" s="64"/>
      <c r="J1692" s="64"/>
      <c r="AG1692" s="65"/>
    </row>
    <row r="1693" spans="2:33" s="141" customFormat="1" ht="15">
      <c r="B1693" s="63"/>
      <c r="C1693" s="63"/>
      <c r="H1693" s="64"/>
      <c r="I1693" s="64"/>
      <c r="J1693" s="64"/>
      <c r="AG1693" s="65"/>
    </row>
    <row r="1694" spans="2:33" s="141" customFormat="1" ht="15">
      <c r="B1694" s="63"/>
      <c r="C1694" s="63"/>
      <c r="H1694" s="64"/>
      <c r="I1694" s="64"/>
      <c r="J1694" s="64"/>
      <c r="AG1694" s="65"/>
    </row>
    <row r="1695" spans="2:33" s="141" customFormat="1" ht="15">
      <c r="B1695" s="63"/>
      <c r="C1695" s="63"/>
      <c r="H1695" s="64"/>
      <c r="I1695" s="64"/>
      <c r="J1695" s="64"/>
      <c r="AG1695" s="65"/>
    </row>
    <row r="1696" ht="15"/>
    <row r="1697" ht="15.75" thickBot="1"/>
    <row r="1698" spans="2:36" ht="15">
      <c r="B1698" s="352" t="s">
        <v>37</v>
      </c>
      <c r="C1698" s="353"/>
      <c r="D1698" s="353"/>
      <c r="E1698" s="353"/>
      <c r="F1698" s="353"/>
      <c r="G1698" s="353"/>
      <c r="H1698" s="353"/>
      <c r="I1698" s="353"/>
      <c r="J1698" s="353"/>
      <c r="K1698" s="353"/>
      <c r="L1698" s="353"/>
      <c r="M1698" s="353"/>
      <c r="N1698" s="353"/>
      <c r="O1698" s="353"/>
      <c r="P1698" s="353"/>
      <c r="Q1698" s="353"/>
      <c r="R1698" s="353"/>
      <c r="S1698" s="353"/>
      <c r="T1698" s="353"/>
      <c r="U1698" s="353"/>
      <c r="V1698" s="353"/>
      <c r="W1698" s="353"/>
      <c r="X1698" s="353"/>
      <c r="Y1698" s="353"/>
      <c r="Z1698" s="353"/>
      <c r="AA1698" s="353"/>
      <c r="AB1698" s="353"/>
      <c r="AC1698" s="353"/>
      <c r="AD1698" s="353"/>
      <c r="AE1698" s="353"/>
      <c r="AF1698" s="353"/>
      <c r="AG1698" s="353"/>
      <c r="AH1698" s="353"/>
      <c r="AI1698" s="353"/>
      <c r="AJ1698" s="354"/>
    </row>
    <row r="1699" spans="2:36" ht="15.75" thickBot="1">
      <c r="B1699" s="355" t="s">
        <v>636</v>
      </c>
      <c r="C1699" s="356"/>
      <c r="D1699" s="356"/>
      <c r="E1699" s="356"/>
      <c r="F1699" s="356"/>
      <c r="G1699" s="356"/>
      <c r="H1699" s="356"/>
      <c r="I1699" s="356"/>
      <c r="J1699" s="356"/>
      <c r="K1699" s="356"/>
      <c r="L1699" s="356"/>
      <c r="M1699" s="356"/>
      <c r="N1699" s="356"/>
      <c r="O1699" s="356"/>
      <c r="P1699" s="356"/>
      <c r="Q1699" s="356"/>
      <c r="R1699" s="356"/>
      <c r="S1699" s="356"/>
      <c r="T1699" s="356"/>
      <c r="U1699" s="356"/>
      <c r="V1699" s="356"/>
      <c r="W1699" s="356"/>
      <c r="X1699" s="356"/>
      <c r="Y1699" s="356"/>
      <c r="Z1699" s="356"/>
      <c r="AA1699" s="356"/>
      <c r="AB1699" s="356"/>
      <c r="AC1699" s="356"/>
      <c r="AD1699" s="356"/>
      <c r="AE1699" s="356"/>
      <c r="AF1699" s="356"/>
      <c r="AG1699" s="356"/>
      <c r="AH1699" s="356"/>
      <c r="AI1699" s="356"/>
      <c r="AJ1699" s="357"/>
    </row>
    <row r="1700" spans="2:36" ht="15">
      <c r="B1700" s="527" t="s">
        <v>328</v>
      </c>
      <c r="C1700" s="528"/>
      <c r="D1700" s="528"/>
      <c r="E1700" s="528"/>
      <c r="F1700" s="528"/>
      <c r="G1700" s="528"/>
      <c r="H1700" s="529"/>
      <c r="I1700" s="520" t="s">
        <v>329</v>
      </c>
      <c r="J1700" s="521"/>
      <c r="K1700" s="521"/>
      <c r="L1700" s="521"/>
      <c r="M1700" s="521"/>
      <c r="N1700" s="521"/>
      <c r="O1700" s="521"/>
      <c r="P1700" s="521"/>
      <c r="Q1700" s="521"/>
      <c r="R1700" s="521"/>
      <c r="S1700" s="521"/>
      <c r="T1700" s="522"/>
      <c r="U1700" s="520" t="s">
        <v>18</v>
      </c>
      <c r="V1700" s="523"/>
      <c r="W1700" s="523"/>
      <c r="X1700" s="523"/>
      <c r="Y1700" s="523"/>
      <c r="Z1700" s="523"/>
      <c r="AA1700" s="523"/>
      <c r="AB1700" s="523"/>
      <c r="AC1700" s="523"/>
      <c r="AD1700" s="523"/>
      <c r="AE1700" s="523"/>
      <c r="AF1700" s="523"/>
      <c r="AG1700" s="523"/>
      <c r="AH1700" s="523"/>
      <c r="AI1700" s="523"/>
      <c r="AJ1700" s="524"/>
    </row>
    <row r="1701" spans="2:36" ht="42" customHeight="1" thickBot="1">
      <c r="B1701" s="497" t="s">
        <v>330</v>
      </c>
      <c r="C1701" s="498"/>
      <c r="D1701" s="499"/>
      <c r="E1701" s="4"/>
      <c r="F1701" s="500" t="s">
        <v>331</v>
      </c>
      <c r="G1701" s="500"/>
      <c r="H1701" s="500"/>
      <c r="I1701" s="500"/>
      <c r="J1701" s="500"/>
      <c r="K1701" s="500"/>
      <c r="L1701" s="500"/>
      <c r="M1701" s="500"/>
      <c r="N1701" s="501"/>
      <c r="O1701" s="502" t="s">
        <v>0</v>
      </c>
      <c r="P1701" s="503"/>
      <c r="Q1701" s="503"/>
      <c r="R1701" s="503"/>
      <c r="S1701" s="503"/>
      <c r="T1701" s="503"/>
      <c r="U1701" s="503"/>
      <c r="V1701" s="503"/>
      <c r="W1701" s="503"/>
      <c r="X1701" s="503"/>
      <c r="Y1701" s="503"/>
      <c r="Z1701" s="503"/>
      <c r="AA1701" s="503"/>
      <c r="AB1701" s="503"/>
      <c r="AC1701" s="503"/>
      <c r="AD1701" s="503"/>
      <c r="AE1701" s="503"/>
      <c r="AF1701" s="504"/>
      <c r="AG1701" s="530" t="s">
        <v>1</v>
      </c>
      <c r="AH1701" s="531"/>
      <c r="AI1701" s="531"/>
      <c r="AJ1701" s="532"/>
    </row>
    <row r="1702" spans="2:36" ht="34.5" customHeight="1">
      <c r="B1702" s="454" t="s">
        <v>19</v>
      </c>
      <c r="C1702" s="456" t="s">
        <v>2</v>
      </c>
      <c r="D1702" s="457"/>
      <c r="E1702" s="457"/>
      <c r="F1702" s="457"/>
      <c r="G1702" s="457"/>
      <c r="H1702" s="457"/>
      <c r="I1702" s="460" t="s">
        <v>3</v>
      </c>
      <c r="J1702" s="462" t="s">
        <v>20</v>
      </c>
      <c r="K1702" s="462" t="s">
        <v>4</v>
      </c>
      <c r="L1702" s="469" t="s">
        <v>638</v>
      </c>
      <c r="M1702" s="437" t="s">
        <v>21</v>
      </c>
      <c r="N1702" s="466" t="s">
        <v>22</v>
      </c>
      <c r="O1702" s="468" t="s">
        <v>33</v>
      </c>
      <c r="P1702" s="380"/>
      <c r="Q1702" s="379" t="s">
        <v>34</v>
      </c>
      <c r="R1702" s="380"/>
      <c r="S1702" s="379" t="s">
        <v>35</v>
      </c>
      <c r="T1702" s="380"/>
      <c r="U1702" s="379" t="s">
        <v>7</v>
      </c>
      <c r="V1702" s="380"/>
      <c r="W1702" s="379" t="s">
        <v>6</v>
      </c>
      <c r="X1702" s="380"/>
      <c r="Y1702" s="379" t="s">
        <v>36</v>
      </c>
      <c r="Z1702" s="380"/>
      <c r="AA1702" s="379" t="s">
        <v>5</v>
      </c>
      <c r="AB1702" s="380"/>
      <c r="AC1702" s="379" t="s">
        <v>8</v>
      </c>
      <c r="AD1702" s="380"/>
      <c r="AE1702" s="379" t="s">
        <v>9</v>
      </c>
      <c r="AF1702" s="434"/>
      <c r="AG1702" s="435" t="s">
        <v>10</v>
      </c>
      <c r="AH1702" s="432" t="s">
        <v>11</v>
      </c>
      <c r="AI1702" s="464" t="s">
        <v>12</v>
      </c>
      <c r="AJ1702" s="439" t="s">
        <v>23</v>
      </c>
    </row>
    <row r="1703" spans="2:36" ht="60" customHeight="1" thickBot="1">
      <c r="B1703" s="455"/>
      <c r="C1703" s="458"/>
      <c r="D1703" s="459"/>
      <c r="E1703" s="459"/>
      <c r="F1703" s="459"/>
      <c r="G1703" s="459"/>
      <c r="H1703" s="459"/>
      <c r="I1703" s="461"/>
      <c r="J1703" s="463" t="s">
        <v>20</v>
      </c>
      <c r="K1703" s="463"/>
      <c r="L1703" s="470"/>
      <c r="M1703" s="438"/>
      <c r="N1703" s="467"/>
      <c r="O1703" s="5" t="s">
        <v>24</v>
      </c>
      <c r="P1703" s="69" t="s">
        <v>25</v>
      </c>
      <c r="Q1703" s="6" t="s">
        <v>24</v>
      </c>
      <c r="R1703" s="69" t="s">
        <v>25</v>
      </c>
      <c r="S1703" s="6" t="s">
        <v>24</v>
      </c>
      <c r="T1703" s="69" t="s">
        <v>25</v>
      </c>
      <c r="U1703" s="6" t="s">
        <v>24</v>
      </c>
      <c r="V1703" s="69" t="s">
        <v>25</v>
      </c>
      <c r="W1703" s="6" t="s">
        <v>24</v>
      </c>
      <c r="X1703" s="69" t="s">
        <v>25</v>
      </c>
      <c r="Y1703" s="6" t="s">
        <v>24</v>
      </c>
      <c r="Z1703" s="69" t="s">
        <v>25</v>
      </c>
      <c r="AA1703" s="6" t="s">
        <v>24</v>
      </c>
      <c r="AB1703" s="69" t="s">
        <v>26</v>
      </c>
      <c r="AC1703" s="6" t="s">
        <v>24</v>
      </c>
      <c r="AD1703" s="69" t="s">
        <v>26</v>
      </c>
      <c r="AE1703" s="6" t="s">
        <v>24</v>
      </c>
      <c r="AF1703" s="70" t="s">
        <v>26</v>
      </c>
      <c r="AG1703" s="436"/>
      <c r="AH1703" s="433"/>
      <c r="AI1703" s="465"/>
      <c r="AJ1703" s="440"/>
    </row>
    <row r="1704" spans="2:36" ht="129.75" customHeight="1" thickBot="1">
      <c r="B1704" s="7" t="s">
        <v>345</v>
      </c>
      <c r="C1704" s="441" t="s">
        <v>344</v>
      </c>
      <c r="D1704" s="442"/>
      <c r="E1704" s="442"/>
      <c r="F1704" s="442"/>
      <c r="G1704" s="442"/>
      <c r="H1704" s="443"/>
      <c r="I1704" s="74" t="s">
        <v>341</v>
      </c>
      <c r="J1704" s="100">
        <v>1</v>
      </c>
      <c r="K1704" s="97">
        <v>1</v>
      </c>
      <c r="L1704" s="83">
        <v>1</v>
      </c>
      <c r="M1704" s="8"/>
      <c r="N1704" s="75"/>
      <c r="O1704" s="9">
        <f>+O1707</f>
        <v>10300</v>
      </c>
      <c r="P1704" s="10">
        <v>0</v>
      </c>
      <c r="Q1704" s="10">
        <f>+Q1713</f>
        <v>25000</v>
      </c>
      <c r="R1704" s="10">
        <v>0</v>
      </c>
      <c r="S1704" s="10">
        <v>0</v>
      </c>
      <c r="T1704" s="10">
        <f>+T1713</f>
        <v>0</v>
      </c>
      <c r="U1704" s="10">
        <v>0</v>
      </c>
      <c r="V1704" s="10">
        <v>0</v>
      </c>
      <c r="W1704" s="10">
        <v>0</v>
      </c>
      <c r="X1704" s="10">
        <v>0</v>
      </c>
      <c r="Y1704" s="10">
        <v>0</v>
      </c>
      <c r="Z1704" s="10">
        <v>0</v>
      </c>
      <c r="AA1704" s="10">
        <v>0</v>
      </c>
      <c r="AB1704" s="10">
        <v>0</v>
      </c>
      <c r="AC1704" s="10">
        <v>0</v>
      </c>
      <c r="AD1704" s="10">
        <v>0</v>
      </c>
      <c r="AE1704" s="10">
        <f>+AC1704+AA1704+Y1704+W1704+U1704+S1704+Q1704+O1704</f>
        <v>35300</v>
      </c>
      <c r="AF1704" s="11">
        <f>+AD1704+AB1704+Z1704+X1704+V1704+T1704+R1704+P1704</f>
        <v>0</v>
      </c>
      <c r="AG1704" s="13" t="s">
        <v>117</v>
      </c>
      <c r="AH1704" s="13"/>
      <c r="AI1704" s="13"/>
      <c r="AJ1704" s="14" t="s">
        <v>485</v>
      </c>
    </row>
    <row r="1705" spans="2:36" ht="15.75" thickBot="1">
      <c r="B1705" s="444"/>
      <c r="C1705" s="445"/>
      <c r="D1705" s="445"/>
      <c r="E1705" s="445"/>
      <c r="F1705" s="445"/>
      <c r="G1705" s="445"/>
      <c r="H1705" s="445"/>
      <c r="I1705" s="445"/>
      <c r="J1705" s="445"/>
      <c r="K1705" s="445"/>
      <c r="L1705" s="445"/>
      <c r="M1705" s="445"/>
      <c r="N1705" s="445"/>
      <c r="O1705" s="445"/>
      <c r="P1705" s="445"/>
      <c r="Q1705" s="445"/>
      <c r="R1705" s="445"/>
      <c r="S1705" s="445"/>
      <c r="T1705" s="445"/>
      <c r="U1705" s="445"/>
      <c r="V1705" s="445"/>
      <c r="W1705" s="445"/>
      <c r="X1705" s="445"/>
      <c r="Y1705" s="445"/>
      <c r="Z1705" s="445"/>
      <c r="AA1705" s="445"/>
      <c r="AB1705" s="445"/>
      <c r="AC1705" s="445"/>
      <c r="AD1705" s="445"/>
      <c r="AE1705" s="445"/>
      <c r="AF1705" s="445"/>
      <c r="AG1705" s="445"/>
      <c r="AH1705" s="445"/>
      <c r="AI1705" s="445"/>
      <c r="AJ1705" s="446"/>
    </row>
    <row r="1706" spans="2:36" ht="34.5" thickBot="1">
      <c r="B1706" s="132" t="s">
        <v>13</v>
      </c>
      <c r="C1706" s="133" t="s">
        <v>31</v>
      </c>
      <c r="D1706" s="133" t="s">
        <v>14</v>
      </c>
      <c r="E1706" s="133" t="s">
        <v>27</v>
      </c>
      <c r="F1706" s="134" t="s">
        <v>28</v>
      </c>
      <c r="G1706" s="134" t="s">
        <v>29</v>
      </c>
      <c r="H1706" s="135" t="s">
        <v>15</v>
      </c>
      <c r="I1706" s="77" t="s">
        <v>32</v>
      </c>
      <c r="J1706" s="102"/>
      <c r="K1706" s="102"/>
      <c r="L1706" s="102"/>
      <c r="M1706" s="78"/>
      <c r="N1706" s="79"/>
      <c r="O1706" s="19"/>
      <c r="P1706" s="20"/>
      <c r="Q1706" s="21"/>
      <c r="R1706" s="20"/>
      <c r="S1706" s="21"/>
      <c r="T1706" s="20"/>
      <c r="U1706" s="21"/>
      <c r="V1706" s="20"/>
      <c r="W1706" s="21"/>
      <c r="X1706" s="20"/>
      <c r="Y1706" s="21"/>
      <c r="Z1706" s="20"/>
      <c r="AA1706" s="21"/>
      <c r="AB1706" s="20"/>
      <c r="AC1706" s="21"/>
      <c r="AD1706" s="20"/>
      <c r="AE1706" s="22"/>
      <c r="AF1706" s="20"/>
      <c r="AG1706" s="23"/>
      <c r="AH1706" s="24"/>
      <c r="AI1706" s="24"/>
      <c r="AJ1706" s="25"/>
    </row>
    <row r="1707" spans="2:36" ht="36" customHeight="1">
      <c r="B1707" s="448" t="s">
        <v>347</v>
      </c>
      <c r="C1707" s="282">
        <v>2012250010094</v>
      </c>
      <c r="D1707" s="280"/>
      <c r="E1707" s="280" t="s">
        <v>346</v>
      </c>
      <c r="F1707" s="334"/>
      <c r="G1707" s="286"/>
      <c r="H1707" s="320" t="s">
        <v>342</v>
      </c>
      <c r="I1707" s="323" t="s">
        <v>343</v>
      </c>
      <c r="J1707" s="331">
        <v>0</v>
      </c>
      <c r="K1707" s="331">
        <v>4</v>
      </c>
      <c r="L1707" s="331">
        <v>1</v>
      </c>
      <c r="M1707" s="331"/>
      <c r="N1707" s="637"/>
      <c r="O1707" s="298">
        <v>10300</v>
      </c>
      <c r="P1707" s="298"/>
      <c r="Q1707" s="298">
        <v>0</v>
      </c>
      <c r="R1707" s="295"/>
      <c r="S1707" s="295">
        <v>0</v>
      </c>
      <c r="T1707" s="295"/>
      <c r="U1707" s="295">
        <v>0</v>
      </c>
      <c r="V1707" s="295"/>
      <c r="W1707" s="295">
        <v>0</v>
      </c>
      <c r="X1707" s="295"/>
      <c r="Y1707" s="295">
        <v>0</v>
      </c>
      <c r="Z1707" s="295"/>
      <c r="AA1707" s="295">
        <v>0</v>
      </c>
      <c r="AB1707" s="295"/>
      <c r="AC1707" s="295">
        <v>0</v>
      </c>
      <c r="AD1707" s="295"/>
      <c r="AE1707" s="298">
        <f>+O1707</f>
        <v>10300</v>
      </c>
      <c r="AF1707" s="301">
        <v>0</v>
      </c>
      <c r="AG1707" s="651" t="s">
        <v>117</v>
      </c>
      <c r="AH1707" s="646"/>
      <c r="AI1707" s="404"/>
      <c r="AJ1707" s="420" t="s">
        <v>485</v>
      </c>
    </row>
    <row r="1708" spans="2:36" ht="34.5" customHeight="1">
      <c r="B1708" s="448"/>
      <c r="C1708" s="282"/>
      <c r="D1708" s="280"/>
      <c r="E1708" s="280"/>
      <c r="F1708" s="334"/>
      <c r="G1708" s="286"/>
      <c r="H1708" s="320"/>
      <c r="I1708" s="323"/>
      <c r="J1708" s="331"/>
      <c r="K1708" s="331"/>
      <c r="L1708" s="331"/>
      <c r="M1708" s="331"/>
      <c r="N1708" s="637"/>
      <c r="O1708" s="299"/>
      <c r="P1708" s="299"/>
      <c r="Q1708" s="299"/>
      <c r="R1708" s="296"/>
      <c r="S1708" s="296"/>
      <c r="T1708" s="296"/>
      <c r="U1708" s="296"/>
      <c r="V1708" s="296"/>
      <c r="W1708" s="296"/>
      <c r="X1708" s="296"/>
      <c r="Y1708" s="296"/>
      <c r="Z1708" s="296"/>
      <c r="AA1708" s="296"/>
      <c r="AB1708" s="296"/>
      <c r="AC1708" s="296"/>
      <c r="AD1708" s="296"/>
      <c r="AE1708" s="299"/>
      <c r="AF1708" s="302"/>
      <c r="AG1708" s="652"/>
      <c r="AH1708" s="647"/>
      <c r="AI1708" s="307"/>
      <c r="AJ1708" s="421"/>
    </row>
    <row r="1709" spans="2:36" ht="26.25" customHeight="1">
      <c r="B1709" s="448"/>
      <c r="C1709" s="282"/>
      <c r="D1709" s="280"/>
      <c r="E1709" s="280"/>
      <c r="F1709" s="334"/>
      <c r="G1709" s="286"/>
      <c r="H1709" s="320"/>
      <c r="I1709" s="323"/>
      <c r="J1709" s="331"/>
      <c r="K1709" s="331"/>
      <c r="L1709" s="331"/>
      <c r="M1709" s="331"/>
      <c r="N1709" s="637"/>
      <c r="O1709" s="299"/>
      <c r="P1709" s="299"/>
      <c r="Q1709" s="299"/>
      <c r="R1709" s="296"/>
      <c r="S1709" s="296"/>
      <c r="T1709" s="296"/>
      <c r="U1709" s="296"/>
      <c r="V1709" s="296"/>
      <c r="W1709" s="296"/>
      <c r="X1709" s="296"/>
      <c r="Y1709" s="296"/>
      <c r="Z1709" s="296"/>
      <c r="AA1709" s="296"/>
      <c r="AB1709" s="296"/>
      <c r="AC1709" s="296"/>
      <c r="AD1709" s="296"/>
      <c r="AE1709" s="299"/>
      <c r="AF1709" s="302"/>
      <c r="AG1709" s="652"/>
      <c r="AH1709" s="647"/>
      <c r="AI1709" s="307"/>
      <c r="AJ1709" s="421"/>
    </row>
    <row r="1710" spans="2:36" ht="34.5" customHeight="1" thickBot="1">
      <c r="B1710" s="449"/>
      <c r="C1710" s="283"/>
      <c r="D1710" s="281"/>
      <c r="E1710" s="281"/>
      <c r="F1710" s="335"/>
      <c r="G1710" s="287"/>
      <c r="H1710" s="321"/>
      <c r="I1710" s="324"/>
      <c r="J1710" s="332"/>
      <c r="K1710" s="332"/>
      <c r="L1710" s="332"/>
      <c r="M1710" s="332"/>
      <c r="N1710" s="638"/>
      <c r="O1710" s="300"/>
      <c r="P1710" s="300"/>
      <c r="Q1710" s="300"/>
      <c r="R1710" s="297"/>
      <c r="S1710" s="297"/>
      <c r="T1710" s="297"/>
      <c r="U1710" s="297"/>
      <c r="V1710" s="297"/>
      <c r="W1710" s="297"/>
      <c r="X1710" s="297"/>
      <c r="Y1710" s="297"/>
      <c r="Z1710" s="297"/>
      <c r="AA1710" s="297"/>
      <c r="AB1710" s="297"/>
      <c r="AC1710" s="297"/>
      <c r="AD1710" s="297"/>
      <c r="AE1710" s="300"/>
      <c r="AF1710" s="303"/>
      <c r="AG1710" s="653"/>
      <c r="AH1710" s="648"/>
      <c r="AI1710" s="308"/>
      <c r="AJ1710" s="422"/>
    </row>
    <row r="1711" spans="2:36" ht="15.75" thickBot="1">
      <c r="B1711" s="414"/>
      <c r="C1711" s="415"/>
      <c r="D1711" s="415"/>
      <c r="E1711" s="415"/>
      <c r="F1711" s="415"/>
      <c r="G1711" s="415"/>
      <c r="H1711" s="415"/>
      <c r="I1711" s="415"/>
      <c r="J1711" s="415"/>
      <c r="K1711" s="415"/>
      <c r="L1711" s="415"/>
      <c r="M1711" s="415"/>
      <c r="N1711" s="415"/>
      <c r="O1711" s="415"/>
      <c r="P1711" s="415"/>
      <c r="Q1711" s="415"/>
      <c r="R1711" s="415"/>
      <c r="S1711" s="415"/>
      <c r="T1711" s="415"/>
      <c r="U1711" s="415"/>
      <c r="V1711" s="415"/>
      <c r="W1711" s="415"/>
      <c r="X1711" s="415"/>
      <c r="Y1711" s="415"/>
      <c r="Z1711" s="415"/>
      <c r="AA1711" s="415"/>
      <c r="AB1711" s="415"/>
      <c r="AC1711" s="415"/>
      <c r="AD1711" s="415"/>
      <c r="AE1711" s="415"/>
      <c r="AF1711" s="415"/>
      <c r="AG1711" s="415"/>
      <c r="AH1711" s="415"/>
      <c r="AI1711" s="415"/>
      <c r="AJ1711" s="416"/>
    </row>
    <row r="1712" spans="2:36" ht="34.5" thickBot="1">
      <c r="B1712" s="15" t="s">
        <v>13</v>
      </c>
      <c r="C1712" s="16" t="s">
        <v>31</v>
      </c>
      <c r="D1712" s="16" t="s">
        <v>14</v>
      </c>
      <c r="E1712" s="16" t="s">
        <v>30</v>
      </c>
      <c r="F1712" s="17" t="s">
        <v>28</v>
      </c>
      <c r="G1712" s="17" t="s">
        <v>29</v>
      </c>
      <c r="H1712" s="76" t="s">
        <v>16</v>
      </c>
      <c r="I1712" s="170" t="s">
        <v>32</v>
      </c>
      <c r="J1712" s="160"/>
      <c r="K1712" s="136"/>
      <c r="L1712" s="136"/>
      <c r="M1712" s="78"/>
      <c r="N1712" s="79"/>
      <c r="O1712" s="19"/>
      <c r="P1712" s="20"/>
      <c r="Q1712" s="21"/>
      <c r="R1712" s="20"/>
      <c r="S1712" s="21"/>
      <c r="T1712" s="20"/>
      <c r="U1712" s="21"/>
      <c r="V1712" s="20"/>
      <c r="W1712" s="21"/>
      <c r="X1712" s="20"/>
      <c r="Y1712" s="21"/>
      <c r="Z1712" s="20"/>
      <c r="AA1712" s="21"/>
      <c r="AB1712" s="20"/>
      <c r="AC1712" s="21"/>
      <c r="AD1712" s="20"/>
      <c r="AE1712" s="21"/>
      <c r="AF1712" s="20"/>
      <c r="AG1712" s="23"/>
      <c r="AH1712" s="24"/>
      <c r="AI1712" s="24"/>
      <c r="AJ1712" s="25"/>
    </row>
    <row r="1713" spans="2:36" ht="32.25" customHeight="1">
      <c r="B1713" s="447" t="s">
        <v>350</v>
      </c>
      <c r="C1713" s="351">
        <v>2012250010095</v>
      </c>
      <c r="D1713" s="339"/>
      <c r="E1713" s="318" t="s">
        <v>300</v>
      </c>
      <c r="F1713" s="342"/>
      <c r="G1713" s="343"/>
      <c r="H1713" s="291" t="s">
        <v>348</v>
      </c>
      <c r="I1713" s="291" t="s">
        <v>349</v>
      </c>
      <c r="J1713" s="649">
        <v>0</v>
      </c>
      <c r="K1713" s="649">
        <v>50</v>
      </c>
      <c r="L1713" s="649">
        <v>38</v>
      </c>
      <c r="M1713" s="649"/>
      <c r="N1713" s="649"/>
      <c r="O1713" s="505">
        <v>0</v>
      </c>
      <c r="P1713" s="298"/>
      <c r="Q1713" s="298">
        <v>25000</v>
      </c>
      <c r="R1713" s="298"/>
      <c r="S1713" s="298">
        <v>0</v>
      </c>
      <c r="T1713" s="298"/>
      <c r="U1713" s="298">
        <v>0</v>
      </c>
      <c r="V1713" s="298"/>
      <c r="W1713" s="298">
        <v>0</v>
      </c>
      <c r="X1713" s="298"/>
      <c r="Y1713" s="298">
        <v>0</v>
      </c>
      <c r="Z1713" s="298"/>
      <c r="AA1713" s="298">
        <v>0</v>
      </c>
      <c r="AB1713" s="298"/>
      <c r="AC1713" s="298">
        <v>0</v>
      </c>
      <c r="AD1713" s="298"/>
      <c r="AE1713" s="298">
        <f>+Q1713</f>
        <v>25000</v>
      </c>
      <c r="AF1713" s="301">
        <f>+T1713</f>
        <v>0</v>
      </c>
      <c r="AG1713" s="651" t="s">
        <v>117</v>
      </c>
      <c r="AH1713" s="646"/>
      <c r="AI1713" s="900"/>
      <c r="AJ1713" s="420" t="s">
        <v>79</v>
      </c>
    </row>
    <row r="1714" spans="2:36" ht="21" customHeight="1">
      <c r="B1714" s="448"/>
      <c r="C1714" s="282"/>
      <c r="D1714" s="340"/>
      <c r="E1714" s="280"/>
      <c r="F1714" s="284"/>
      <c r="G1714" s="286"/>
      <c r="H1714" s="289"/>
      <c r="I1714" s="289"/>
      <c r="J1714" s="649"/>
      <c r="K1714" s="649"/>
      <c r="L1714" s="649"/>
      <c r="M1714" s="649"/>
      <c r="N1714" s="649"/>
      <c r="O1714" s="506"/>
      <c r="P1714" s="299"/>
      <c r="Q1714" s="299"/>
      <c r="R1714" s="299"/>
      <c r="S1714" s="299"/>
      <c r="T1714" s="299"/>
      <c r="U1714" s="299"/>
      <c r="V1714" s="299"/>
      <c r="W1714" s="299"/>
      <c r="X1714" s="299"/>
      <c r="Y1714" s="299"/>
      <c r="Z1714" s="299"/>
      <c r="AA1714" s="299"/>
      <c r="AB1714" s="299"/>
      <c r="AC1714" s="299"/>
      <c r="AD1714" s="299"/>
      <c r="AE1714" s="299"/>
      <c r="AF1714" s="302"/>
      <c r="AG1714" s="652"/>
      <c r="AH1714" s="647"/>
      <c r="AI1714" s="901"/>
      <c r="AJ1714" s="421"/>
    </row>
    <row r="1715" spans="2:36" ht="21" customHeight="1">
      <c r="B1715" s="448"/>
      <c r="C1715" s="282"/>
      <c r="D1715" s="496"/>
      <c r="E1715" s="280"/>
      <c r="F1715" s="378"/>
      <c r="G1715" s="636"/>
      <c r="H1715" s="289"/>
      <c r="I1715" s="289"/>
      <c r="J1715" s="649"/>
      <c r="K1715" s="649"/>
      <c r="L1715" s="649"/>
      <c r="M1715" s="649"/>
      <c r="N1715" s="649"/>
      <c r="O1715" s="506"/>
      <c r="P1715" s="299"/>
      <c r="Q1715" s="299"/>
      <c r="R1715" s="299"/>
      <c r="S1715" s="299"/>
      <c r="T1715" s="299"/>
      <c r="U1715" s="299"/>
      <c r="V1715" s="299"/>
      <c r="W1715" s="299"/>
      <c r="X1715" s="299"/>
      <c r="Y1715" s="299"/>
      <c r="Z1715" s="299"/>
      <c r="AA1715" s="299"/>
      <c r="AB1715" s="299"/>
      <c r="AC1715" s="299"/>
      <c r="AD1715" s="299"/>
      <c r="AE1715" s="299"/>
      <c r="AF1715" s="302"/>
      <c r="AG1715" s="652"/>
      <c r="AH1715" s="647"/>
      <c r="AI1715" s="901"/>
      <c r="AJ1715" s="421"/>
    </row>
    <row r="1716" spans="2:36" ht="50.25" customHeight="1" thickBot="1">
      <c r="B1716" s="449"/>
      <c r="C1716" s="283"/>
      <c r="D1716" s="118"/>
      <c r="E1716" s="281"/>
      <c r="F1716" s="49"/>
      <c r="G1716" s="117"/>
      <c r="H1716" s="290"/>
      <c r="I1716" s="290"/>
      <c r="J1716" s="650"/>
      <c r="K1716" s="650"/>
      <c r="L1716" s="650"/>
      <c r="M1716" s="650"/>
      <c r="N1716" s="650"/>
      <c r="O1716" s="507"/>
      <c r="P1716" s="300"/>
      <c r="Q1716" s="300"/>
      <c r="R1716" s="300"/>
      <c r="S1716" s="300"/>
      <c r="T1716" s="300"/>
      <c r="U1716" s="300"/>
      <c r="V1716" s="300"/>
      <c r="W1716" s="300"/>
      <c r="X1716" s="300"/>
      <c r="Y1716" s="300"/>
      <c r="Z1716" s="300"/>
      <c r="AA1716" s="300"/>
      <c r="AB1716" s="300"/>
      <c r="AC1716" s="300"/>
      <c r="AD1716" s="300"/>
      <c r="AE1716" s="300"/>
      <c r="AF1716" s="303"/>
      <c r="AG1716" s="653"/>
      <c r="AH1716" s="648"/>
      <c r="AI1716" s="902"/>
      <c r="AJ1716" s="422"/>
    </row>
    <row r="1717" spans="2:36" ht="15.75" thickBot="1">
      <c r="B1717" s="414"/>
      <c r="C1717" s="415"/>
      <c r="D1717" s="415"/>
      <c r="E1717" s="415"/>
      <c r="F1717" s="415"/>
      <c r="G1717" s="415"/>
      <c r="H1717" s="415"/>
      <c r="I1717" s="415"/>
      <c r="J1717" s="415"/>
      <c r="K1717" s="415"/>
      <c r="L1717" s="415"/>
      <c r="M1717" s="415"/>
      <c r="N1717" s="415"/>
      <c r="O1717" s="415"/>
      <c r="P1717" s="415"/>
      <c r="Q1717" s="415"/>
      <c r="R1717" s="415"/>
      <c r="S1717" s="415"/>
      <c r="T1717" s="415"/>
      <c r="U1717" s="415"/>
      <c r="V1717" s="415"/>
      <c r="W1717" s="415"/>
      <c r="X1717" s="415"/>
      <c r="Y1717" s="415"/>
      <c r="Z1717" s="415"/>
      <c r="AA1717" s="415"/>
      <c r="AB1717" s="415"/>
      <c r="AC1717" s="415"/>
      <c r="AD1717" s="415"/>
      <c r="AE1717" s="415"/>
      <c r="AF1717" s="415"/>
      <c r="AG1717" s="415"/>
      <c r="AH1717" s="415"/>
      <c r="AI1717" s="415"/>
      <c r="AJ1717" s="416"/>
    </row>
    <row r="1718" spans="2:36" ht="34.5" thickBot="1">
      <c r="B1718" s="132" t="s">
        <v>13</v>
      </c>
      <c r="C1718" s="133" t="s">
        <v>31</v>
      </c>
      <c r="D1718" s="133" t="s">
        <v>14</v>
      </c>
      <c r="E1718" s="133" t="s">
        <v>30</v>
      </c>
      <c r="F1718" s="134" t="s">
        <v>28</v>
      </c>
      <c r="G1718" s="134" t="s">
        <v>29</v>
      </c>
      <c r="H1718" s="135" t="s">
        <v>16</v>
      </c>
      <c r="I1718" s="109" t="s">
        <v>32</v>
      </c>
      <c r="J1718" s="169"/>
      <c r="K1718" s="146"/>
      <c r="L1718" s="146"/>
      <c r="M1718" s="78"/>
      <c r="N1718" s="79"/>
      <c r="O1718" s="127"/>
      <c r="P1718" s="128"/>
      <c r="Q1718" s="129"/>
      <c r="R1718" s="128"/>
      <c r="S1718" s="129"/>
      <c r="T1718" s="128"/>
      <c r="U1718" s="129"/>
      <c r="V1718" s="128"/>
      <c r="W1718" s="129"/>
      <c r="X1718" s="128"/>
      <c r="Y1718" s="129"/>
      <c r="Z1718" s="128"/>
      <c r="AA1718" s="129"/>
      <c r="AB1718" s="128"/>
      <c r="AC1718" s="129"/>
      <c r="AD1718" s="128"/>
      <c r="AE1718" s="129"/>
      <c r="AF1718" s="128"/>
      <c r="AG1718" s="159"/>
      <c r="AH1718" s="111"/>
      <c r="AI1718" s="111"/>
      <c r="AJ1718" s="112"/>
    </row>
    <row r="1719" spans="2:36" ht="15">
      <c r="B1719" s="280"/>
      <c r="C1719" s="412"/>
      <c r="D1719" s="395"/>
      <c r="E1719" s="280"/>
      <c r="F1719" s="284"/>
      <c r="G1719" s="286"/>
      <c r="H1719" s="288"/>
      <c r="I1719" s="288"/>
      <c r="J1719" s="397"/>
      <c r="K1719" s="400"/>
      <c r="L1719" s="400"/>
      <c r="M1719" s="292"/>
      <c r="N1719" s="390"/>
      <c r="O1719" s="409"/>
      <c r="P1719" s="309"/>
      <c r="Q1719" s="309"/>
      <c r="R1719" s="309"/>
      <c r="S1719" s="309"/>
      <c r="T1719" s="309"/>
      <c r="U1719" s="309"/>
      <c r="V1719" s="309"/>
      <c r="W1719" s="309"/>
      <c r="X1719" s="309"/>
      <c r="Y1719" s="309"/>
      <c r="Z1719" s="309"/>
      <c r="AA1719" s="309"/>
      <c r="AB1719" s="309"/>
      <c r="AC1719" s="309"/>
      <c r="AD1719" s="309"/>
      <c r="AE1719" s="298"/>
      <c r="AF1719" s="298"/>
      <c r="AG1719" s="403"/>
      <c r="AH1719" s="404"/>
      <c r="AI1719" s="405"/>
      <c r="AJ1719" s="641"/>
    </row>
    <row r="1720" spans="2:36" ht="15">
      <c r="B1720" s="280"/>
      <c r="C1720" s="412"/>
      <c r="D1720" s="395"/>
      <c r="E1720" s="280"/>
      <c r="F1720" s="284"/>
      <c r="G1720" s="286"/>
      <c r="H1720" s="289"/>
      <c r="I1720" s="289"/>
      <c r="J1720" s="398"/>
      <c r="K1720" s="401"/>
      <c r="L1720" s="401"/>
      <c r="M1720" s="293"/>
      <c r="N1720" s="391"/>
      <c r="O1720" s="393"/>
      <c r="P1720" s="310"/>
      <c r="Q1720" s="310"/>
      <c r="R1720" s="310"/>
      <c r="S1720" s="310"/>
      <c r="T1720" s="310"/>
      <c r="U1720" s="310"/>
      <c r="V1720" s="310"/>
      <c r="W1720" s="310"/>
      <c r="X1720" s="310"/>
      <c r="Y1720" s="310"/>
      <c r="Z1720" s="310"/>
      <c r="AA1720" s="310"/>
      <c r="AB1720" s="310"/>
      <c r="AC1720" s="310"/>
      <c r="AD1720" s="310"/>
      <c r="AE1720" s="299"/>
      <c r="AF1720" s="299"/>
      <c r="AG1720" s="385"/>
      <c r="AH1720" s="307"/>
      <c r="AI1720" s="388"/>
      <c r="AJ1720" s="642"/>
    </row>
    <row r="1721" spans="2:36" ht="15">
      <c r="B1721" s="280"/>
      <c r="C1721" s="412"/>
      <c r="D1721" s="395"/>
      <c r="E1721" s="280"/>
      <c r="F1721" s="284"/>
      <c r="G1721" s="286"/>
      <c r="H1721" s="289"/>
      <c r="I1721" s="289"/>
      <c r="J1721" s="398"/>
      <c r="K1721" s="401"/>
      <c r="L1721" s="401"/>
      <c r="M1721" s="293"/>
      <c r="N1721" s="391"/>
      <c r="O1721" s="393"/>
      <c r="P1721" s="310"/>
      <c r="Q1721" s="310"/>
      <c r="R1721" s="310"/>
      <c r="S1721" s="310"/>
      <c r="T1721" s="310"/>
      <c r="U1721" s="310"/>
      <c r="V1721" s="310"/>
      <c r="W1721" s="310"/>
      <c r="X1721" s="310"/>
      <c r="Y1721" s="310"/>
      <c r="Z1721" s="310"/>
      <c r="AA1721" s="310"/>
      <c r="AB1721" s="310"/>
      <c r="AC1721" s="310"/>
      <c r="AD1721" s="310"/>
      <c r="AE1721" s="299"/>
      <c r="AF1721" s="299"/>
      <c r="AG1721" s="385"/>
      <c r="AH1721" s="307"/>
      <c r="AI1721" s="388"/>
      <c r="AJ1721" s="642"/>
    </row>
    <row r="1722" spans="2:36" ht="15.75" thickBot="1">
      <c r="B1722" s="281"/>
      <c r="C1722" s="413"/>
      <c r="D1722" s="396"/>
      <c r="E1722" s="281"/>
      <c r="F1722" s="285"/>
      <c r="G1722" s="287"/>
      <c r="H1722" s="290"/>
      <c r="I1722" s="290"/>
      <c r="J1722" s="399"/>
      <c r="K1722" s="402"/>
      <c r="L1722" s="402"/>
      <c r="M1722" s="294"/>
      <c r="N1722" s="392"/>
      <c r="O1722" s="394"/>
      <c r="P1722" s="311"/>
      <c r="Q1722" s="311"/>
      <c r="R1722" s="311"/>
      <c r="S1722" s="311"/>
      <c r="T1722" s="311"/>
      <c r="U1722" s="311"/>
      <c r="V1722" s="311"/>
      <c r="W1722" s="311"/>
      <c r="X1722" s="311"/>
      <c r="Y1722" s="311"/>
      <c r="Z1722" s="311"/>
      <c r="AA1722" s="311"/>
      <c r="AB1722" s="311"/>
      <c r="AC1722" s="311"/>
      <c r="AD1722" s="311"/>
      <c r="AE1722" s="300"/>
      <c r="AF1722" s="300"/>
      <c r="AG1722" s="386"/>
      <c r="AH1722" s="308"/>
      <c r="AI1722" s="389"/>
      <c r="AJ1722" s="643"/>
    </row>
    <row r="1723" ht="15"/>
    <row r="1724" ht="15"/>
    <row r="1725" ht="15"/>
    <row r="1726" ht="15"/>
    <row r="1727" ht="15"/>
    <row r="1728" ht="15"/>
    <row r="1729" ht="15"/>
    <row r="1730" ht="15"/>
    <row r="1731" ht="15"/>
    <row r="1732" ht="15"/>
    <row r="1733" ht="15"/>
    <row r="1734" ht="15"/>
    <row r="1735" ht="15"/>
    <row r="1736" ht="15"/>
    <row r="1737" spans="2:33" s="141" customFormat="1" ht="15">
      <c r="B1737" s="63"/>
      <c r="C1737" s="63"/>
      <c r="H1737" s="64"/>
      <c r="I1737" s="64"/>
      <c r="J1737" s="64"/>
      <c r="AG1737" s="65"/>
    </row>
    <row r="1738" spans="2:33" s="141" customFormat="1" ht="15">
      <c r="B1738" s="63"/>
      <c r="C1738" s="63"/>
      <c r="H1738" s="64"/>
      <c r="I1738" s="64"/>
      <c r="J1738" s="64"/>
      <c r="AG1738" s="65"/>
    </row>
    <row r="1739" spans="2:33" s="141" customFormat="1" ht="15.75" thickBot="1">
      <c r="B1739" s="63"/>
      <c r="C1739" s="63"/>
      <c r="H1739" s="64"/>
      <c r="I1739" s="64"/>
      <c r="J1739" s="64"/>
      <c r="AG1739" s="65"/>
    </row>
    <row r="1740" spans="2:36" s="141" customFormat="1" ht="15">
      <c r="B1740" s="352" t="s">
        <v>37</v>
      </c>
      <c r="C1740" s="353"/>
      <c r="D1740" s="353"/>
      <c r="E1740" s="353"/>
      <c r="F1740" s="353"/>
      <c r="G1740" s="353"/>
      <c r="H1740" s="353"/>
      <c r="I1740" s="353"/>
      <c r="J1740" s="353"/>
      <c r="K1740" s="353"/>
      <c r="L1740" s="353"/>
      <c r="M1740" s="353"/>
      <c r="N1740" s="353"/>
      <c r="O1740" s="353"/>
      <c r="P1740" s="353"/>
      <c r="Q1740" s="353"/>
      <c r="R1740" s="353"/>
      <c r="S1740" s="353"/>
      <c r="T1740" s="353"/>
      <c r="U1740" s="353"/>
      <c r="V1740" s="353"/>
      <c r="W1740" s="353"/>
      <c r="X1740" s="353"/>
      <c r="Y1740" s="353"/>
      <c r="Z1740" s="353"/>
      <c r="AA1740" s="353"/>
      <c r="AB1740" s="353"/>
      <c r="AC1740" s="353"/>
      <c r="AD1740" s="353"/>
      <c r="AE1740" s="353"/>
      <c r="AF1740" s="353"/>
      <c r="AG1740" s="353"/>
      <c r="AH1740" s="353"/>
      <c r="AI1740" s="353"/>
      <c r="AJ1740" s="354"/>
    </row>
    <row r="1741" spans="2:36" s="141" customFormat="1" ht="15.75" thickBot="1">
      <c r="B1741" s="355" t="s">
        <v>636</v>
      </c>
      <c r="C1741" s="356"/>
      <c r="D1741" s="356"/>
      <c r="E1741" s="356"/>
      <c r="F1741" s="356"/>
      <c r="G1741" s="356"/>
      <c r="H1741" s="356"/>
      <c r="I1741" s="356"/>
      <c r="J1741" s="356"/>
      <c r="K1741" s="356"/>
      <c r="L1741" s="356"/>
      <c r="M1741" s="356"/>
      <c r="N1741" s="356"/>
      <c r="O1741" s="356"/>
      <c r="P1741" s="356"/>
      <c r="Q1741" s="356"/>
      <c r="R1741" s="356"/>
      <c r="S1741" s="356"/>
      <c r="T1741" s="356"/>
      <c r="U1741" s="356"/>
      <c r="V1741" s="356"/>
      <c r="W1741" s="356"/>
      <c r="X1741" s="356"/>
      <c r="Y1741" s="356"/>
      <c r="Z1741" s="356"/>
      <c r="AA1741" s="356"/>
      <c r="AB1741" s="356"/>
      <c r="AC1741" s="356"/>
      <c r="AD1741" s="356"/>
      <c r="AE1741" s="356"/>
      <c r="AF1741" s="356"/>
      <c r="AG1741" s="356"/>
      <c r="AH1741" s="356"/>
      <c r="AI1741" s="356"/>
      <c r="AJ1741" s="357"/>
    </row>
    <row r="1742" spans="2:36" s="141" customFormat="1" ht="15">
      <c r="B1742" s="527" t="s">
        <v>328</v>
      </c>
      <c r="C1742" s="528"/>
      <c r="D1742" s="528"/>
      <c r="E1742" s="528"/>
      <c r="F1742" s="528"/>
      <c r="G1742" s="528"/>
      <c r="H1742" s="529"/>
      <c r="I1742" s="520" t="s">
        <v>351</v>
      </c>
      <c r="J1742" s="521"/>
      <c r="K1742" s="521"/>
      <c r="L1742" s="521"/>
      <c r="M1742" s="521"/>
      <c r="N1742" s="521"/>
      <c r="O1742" s="521"/>
      <c r="P1742" s="521"/>
      <c r="Q1742" s="521"/>
      <c r="R1742" s="521"/>
      <c r="S1742" s="521"/>
      <c r="T1742" s="522"/>
      <c r="U1742" s="520" t="s">
        <v>18</v>
      </c>
      <c r="V1742" s="523"/>
      <c r="W1742" s="523"/>
      <c r="X1742" s="523"/>
      <c r="Y1742" s="523"/>
      <c r="Z1742" s="523"/>
      <c r="AA1742" s="523"/>
      <c r="AB1742" s="523"/>
      <c r="AC1742" s="523"/>
      <c r="AD1742" s="523"/>
      <c r="AE1742" s="523"/>
      <c r="AF1742" s="523"/>
      <c r="AG1742" s="523"/>
      <c r="AH1742" s="523"/>
      <c r="AI1742" s="523"/>
      <c r="AJ1742" s="524"/>
    </row>
    <row r="1743" spans="2:36" s="141" customFormat="1" ht="51.75" customHeight="1" thickBot="1">
      <c r="B1743" s="497" t="s">
        <v>330</v>
      </c>
      <c r="C1743" s="498"/>
      <c r="D1743" s="499"/>
      <c r="E1743" s="4"/>
      <c r="F1743" s="500" t="s">
        <v>331</v>
      </c>
      <c r="G1743" s="500"/>
      <c r="H1743" s="500"/>
      <c r="I1743" s="500"/>
      <c r="J1743" s="500"/>
      <c r="K1743" s="500"/>
      <c r="L1743" s="500"/>
      <c r="M1743" s="500"/>
      <c r="N1743" s="501"/>
      <c r="O1743" s="502" t="s">
        <v>0</v>
      </c>
      <c r="P1743" s="503"/>
      <c r="Q1743" s="503"/>
      <c r="R1743" s="503"/>
      <c r="S1743" s="503"/>
      <c r="T1743" s="503"/>
      <c r="U1743" s="503"/>
      <c r="V1743" s="503"/>
      <c r="W1743" s="503"/>
      <c r="X1743" s="503"/>
      <c r="Y1743" s="503"/>
      <c r="Z1743" s="503"/>
      <c r="AA1743" s="503"/>
      <c r="AB1743" s="503"/>
      <c r="AC1743" s="503"/>
      <c r="AD1743" s="503"/>
      <c r="AE1743" s="503"/>
      <c r="AF1743" s="504"/>
      <c r="AG1743" s="530" t="s">
        <v>1</v>
      </c>
      <c r="AH1743" s="531"/>
      <c r="AI1743" s="531"/>
      <c r="AJ1743" s="532"/>
    </row>
    <row r="1744" spans="2:36" s="141" customFormat="1" ht="24.75" customHeight="1">
      <c r="B1744" s="454" t="s">
        <v>19</v>
      </c>
      <c r="C1744" s="456" t="s">
        <v>2</v>
      </c>
      <c r="D1744" s="457"/>
      <c r="E1744" s="457"/>
      <c r="F1744" s="457"/>
      <c r="G1744" s="457"/>
      <c r="H1744" s="457"/>
      <c r="I1744" s="460" t="s">
        <v>3</v>
      </c>
      <c r="J1744" s="462" t="s">
        <v>20</v>
      </c>
      <c r="K1744" s="462" t="s">
        <v>4</v>
      </c>
      <c r="L1744" s="469" t="s">
        <v>638</v>
      </c>
      <c r="M1744" s="437" t="s">
        <v>21</v>
      </c>
      <c r="N1744" s="466" t="s">
        <v>22</v>
      </c>
      <c r="O1744" s="468" t="s">
        <v>33</v>
      </c>
      <c r="P1744" s="380"/>
      <c r="Q1744" s="379" t="s">
        <v>34</v>
      </c>
      <c r="R1744" s="380"/>
      <c r="S1744" s="379" t="s">
        <v>35</v>
      </c>
      <c r="T1744" s="380"/>
      <c r="U1744" s="379" t="s">
        <v>7</v>
      </c>
      <c r="V1744" s="380"/>
      <c r="W1744" s="379" t="s">
        <v>6</v>
      </c>
      <c r="X1744" s="380"/>
      <c r="Y1744" s="379" t="s">
        <v>36</v>
      </c>
      <c r="Z1744" s="380"/>
      <c r="AA1744" s="379" t="s">
        <v>5</v>
      </c>
      <c r="AB1744" s="380"/>
      <c r="AC1744" s="379" t="s">
        <v>8</v>
      </c>
      <c r="AD1744" s="380"/>
      <c r="AE1744" s="379" t="s">
        <v>9</v>
      </c>
      <c r="AF1744" s="434"/>
      <c r="AG1744" s="435" t="s">
        <v>10</v>
      </c>
      <c r="AH1744" s="432" t="s">
        <v>11</v>
      </c>
      <c r="AI1744" s="464" t="s">
        <v>12</v>
      </c>
      <c r="AJ1744" s="439" t="s">
        <v>23</v>
      </c>
    </row>
    <row r="1745" spans="2:36" s="141" customFormat="1" ht="84.75" customHeight="1" thickBot="1">
      <c r="B1745" s="455"/>
      <c r="C1745" s="458"/>
      <c r="D1745" s="459"/>
      <c r="E1745" s="459"/>
      <c r="F1745" s="459"/>
      <c r="G1745" s="459"/>
      <c r="H1745" s="459"/>
      <c r="I1745" s="461"/>
      <c r="J1745" s="463" t="s">
        <v>20</v>
      </c>
      <c r="K1745" s="463"/>
      <c r="L1745" s="470"/>
      <c r="M1745" s="438"/>
      <c r="N1745" s="467"/>
      <c r="O1745" s="5" t="s">
        <v>24</v>
      </c>
      <c r="P1745" s="69" t="s">
        <v>25</v>
      </c>
      <c r="Q1745" s="6" t="s">
        <v>24</v>
      </c>
      <c r="R1745" s="69" t="s">
        <v>25</v>
      </c>
      <c r="S1745" s="6" t="s">
        <v>24</v>
      </c>
      <c r="T1745" s="69" t="s">
        <v>25</v>
      </c>
      <c r="U1745" s="6" t="s">
        <v>24</v>
      </c>
      <c r="V1745" s="69" t="s">
        <v>25</v>
      </c>
      <c r="W1745" s="6" t="s">
        <v>24</v>
      </c>
      <c r="X1745" s="69" t="s">
        <v>25</v>
      </c>
      <c r="Y1745" s="6" t="s">
        <v>24</v>
      </c>
      <c r="Z1745" s="69" t="s">
        <v>25</v>
      </c>
      <c r="AA1745" s="6" t="s">
        <v>24</v>
      </c>
      <c r="AB1745" s="69" t="s">
        <v>26</v>
      </c>
      <c r="AC1745" s="6" t="s">
        <v>24</v>
      </c>
      <c r="AD1745" s="69" t="s">
        <v>26</v>
      </c>
      <c r="AE1745" s="6" t="s">
        <v>24</v>
      </c>
      <c r="AF1745" s="70" t="s">
        <v>26</v>
      </c>
      <c r="AG1745" s="436"/>
      <c r="AH1745" s="433"/>
      <c r="AI1745" s="465"/>
      <c r="AJ1745" s="440"/>
    </row>
    <row r="1746" spans="2:36" s="141" customFormat="1" ht="125.25" thickBot="1">
      <c r="B1746" s="7" t="s">
        <v>313</v>
      </c>
      <c r="C1746" s="441" t="s">
        <v>591</v>
      </c>
      <c r="D1746" s="442"/>
      <c r="E1746" s="442"/>
      <c r="F1746" s="442"/>
      <c r="G1746" s="442"/>
      <c r="H1746" s="443"/>
      <c r="I1746" s="74" t="s">
        <v>592</v>
      </c>
      <c r="J1746" s="100">
        <v>0.3</v>
      </c>
      <c r="K1746" s="97">
        <v>1</v>
      </c>
      <c r="L1746" s="83">
        <v>0.8</v>
      </c>
      <c r="M1746" s="83"/>
      <c r="N1746" s="83"/>
      <c r="O1746" s="9">
        <f>+O1749</f>
        <v>100000</v>
      </c>
      <c r="P1746" s="10"/>
      <c r="Q1746" s="10">
        <f>+Q1749</f>
        <v>0</v>
      </c>
      <c r="R1746" s="10"/>
      <c r="S1746" s="10">
        <v>0</v>
      </c>
      <c r="T1746" s="10"/>
      <c r="U1746" s="10">
        <v>0</v>
      </c>
      <c r="V1746" s="10"/>
      <c r="W1746" s="10">
        <v>0</v>
      </c>
      <c r="X1746" s="10"/>
      <c r="Y1746" s="10">
        <v>0</v>
      </c>
      <c r="Z1746" s="10"/>
      <c r="AA1746" s="10">
        <f>+AA1749</f>
        <v>0</v>
      </c>
      <c r="AB1746" s="10"/>
      <c r="AC1746" s="10">
        <v>0</v>
      </c>
      <c r="AD1746" s="10"/>
      <c r="AE1746" s="10">
        <f>+AC1746+AA1746+Y1746+W1746+U1746+S1746+Q1746+O1746</f>
        <v>100000</v>
      </c>
      <c r="AF1746" s="11"/>
      <c r="AG1746" s="13" t="s">
        <v>486</v>
      </c>
      <c r="AH1746" s="13"/>
      <c r="AI1746" s="13"/>
      <c r="AJ1746" s="14" t="s">
        <v>485</v>
      </c>
    </row>
    <row r="1747" spans="2:36" s="141" customFormat="1" ht="15.75" thickBot="1">
      <c r="B1747" s="444"/>
      <c r="C1747" s="445"/>
      <c r="D1747" s="445"/>
      <c r="E1747" s="445"/>
      <c r="F1747" s="445"/>
      <c r="G1747" s="445"/>
      <c r="H1747" s="445"/>
      <c r="I1747" s="445"/>
      <c r="J1747" s="445"/>
      <c r="K1747" s="445"/>
      <c r="L1747" s="445"/>
      <c r="M1747" s="445"/>
      <c r="N1747" s="445"/>
      <c r="O1747" s="445"/>
      <c r="P1747" s="445"/>
      <c r="Q1747" s="445"/>
      <c r="R1747" s="445"/>
      <c r="S1747" s="445"/>
      <c r="T1747" s="445"/>
      <c r="U1747" s="445"/>
      <c r="V1747" s="445"/>
      <c r="W1747" s="445"/>
      <c r="X1747" s="445"/>
      <c r="Y1747" s="445"/>
      <c r="Z1747" s="445"/>
      <c r="AA1747" s="445"/>
      <c r="AB1747" s="445"/>
      <c r="AC1747" s="445"/>
      <c r="AD1747" s="445"/>
      <c r="AE1747" s="445"/>
      <c r="AF1747" s="445"/>
      <c r="AG1747" s="445"/>
      <c r="AH1747" s="445"/>
      <c r="AI1747" s="445"/>
      <c r="AJ1747" s="446"/>
    </row>
    <row r="1748" spans="2:36" s="141" customFormat="1" ht="34.5" thickBot="1">
      <c r="B1748" s="15" t="s">
        <v>13</v>
      </c>
      <c r="C1748" s="16" t="s">
        <v>31</v>
      </c>
      <c r="D1748" s="16" t="s">
        <v>14</v>
      </c>
      <c r="E1748" s="16" t="s">
        <v>27</v>
      </c>
      <c r="F1748" s="17" t="s">
        <v>28</v>
      </c>
      <c r="G1748" s="17" t="s">
        <v>29</v>
      </c>
      <c r="H1748" s="76" t="s">
        <v>15</v>
      </c>
      <c r="I1748" s="77" t="s">
        <v>32</v>
      </c>
      <c r="J1748" s="102"/>
      <c r="K1748" s="102"/>
      <c r="L1748" s="102"/>
      <c r="M1748" s="78"/>
      <c r="N1748" s="79"/>
      <c r="O1748" s="19"/>
      <c r="P1748" s="20"/>
      <c r="Q1748" s="21"/>
      <c r="R1748" s="20"/>
      <c r="S1748" s="21"/>
      <c r="T1748" s="20"/>
      <c r="U1748" s="21"/>
      <c r="V1748" s="20"/>
      <c r="W1748" s="21"/>
      <c r="X1748" s="20"/>
      <c r="Y1748" s="21"/>
      <c r="Z1748" s="20"/>
      <c r="AA1748" s="21"/>
      <c r="AB1748" s="20"/>
      <c r="AC1748" s="21"/>
      <c r="AD1748" s="20"/>
      <c r="AE1748" s="22"/>
      <c r="AF1748" s="20"/>
      <c r="AG1748" s="159"/>
      <c r="AH1748" s="111"/>
      <c r="AI1748" s="111"/>
      <c r="AJ1748" s="112"/>
    </row>
    <row r="1749" spans="2:36" s="141" customFormat="1" ht="33.75" customHeight="1">
      <c r="B1749" s="447" t="s">
        <v>633</v>
      </c>
      <c r="C1749" s="450">
        <v>2012250010128</v>
      </c>
      <c r="D1749" s="318"/>
      <c r="E1749" s="318" t="s">
        <v>595</v>
      </c>
      <c r="F1749" s="904"/>
      <c r="G1749" s="899"/>
      <c r="H1749" s="319" t="s">
        <v>593</v>
      </c>
      <c r="I1749" s="322" t="s">
        <v>594</v>
      </c>
      <c r="J1749" s="596">
        <v>0.3</v>
      </c>
      <c r="K1749" s="596">
        <v>1</v>
      </c>
      <c r="L1749" s="596">
        <v>0.5</v>
      </c>
      <c r="M1749" s="596"/>
      <c r="N1749" s="644"/>
      <c r="O1749" s="505">
        <v>100000</v>
      </c>
      <c r="P1749" s="426"/>
      <c r="Q1749" s="298">
        <v>0</v>
      </c>
      <c r="R1749" s="295"/>
      <c r="S1749" s="295">
        <v>0</v>
      </c>
      <c r="T1749" s="295"/>
      <c r="U1749" s="295">
        <v>0</v>
      </c>
      <c r="V1749" s="295"/>
      <c r="W1749" s="295">
        <v>0</v>
      </c>
      <c r="X1749" s="295"/>
      <c r="Y1749" s="295">
        <v>0</v>
      </c>
      <c r="Z1749" s="295"/>
      <c r="AA1749" s="298">
        <v>0</v>
      </c>
      <c r="AB1749" s="295"/>
      <c r="AC1749" s="295">
        <v>0</v>
      </c>
      <c r="AD1749" s="295"/>
      <c r="AE1749" s="298">
        <f>+O1749</f>
        <v>100000</v>
      </c>
      <c r="AF1749" s="301"/>
      <c r="AG1749" s="304" t="s">
        <v>486</v>
      </c>
      <c r="AH1749" s="306"/>
      <c r="AI1749" s="306"/>
      <c r="AJ1749" s="277" t="s">
        <v>485</v>
      </c>
    </row>
    <row r="1750" spans="2:36" s="141" customFormat="1" ht="30" customHeight="1">
      <c r="B1750" s="448"/>
      <c r="C1750" s="282"/>
      <c r="D1750" s="280"/>
      <c r="E1750" s="280"/>
      <c r="F1750" s="334"/>
      <c r="G1750" s="286"/>
      <c r="H1750" s="320"/>
      <c r="I1750" s="323"/>
      <c r="J1750" s="596"/>
      <c r="K1750" s="596"/>
      <c r="L1750" s="596"/>
      <c r="M1750" s="596"/>
      <c r="N1750" s="644"/>
      <c r="O1750" s="506"/>
      <c r="P1750" s="427"/>
      <c r="Q1750" s="299"/>
      <c r="R1750" s="296"/>
      <c r="S1750" s="296"/>
      <c r="T1750" s="296"/>
      <c r="U1750" s="296"/>
      <c r="V1750" s="296"/>
      <c r="W1750" s="296"/>
      <c r="X1750" s="296"/>
      <c r="Y1750" s="296"/>
      <c r="Z1750" s="296"/>
      <c r="AA1750" s="299"/>
      <c r="AB1750" s="296"/>
      <c r="AC1750" s="296"/>
      <c r="AD1750" s="296"/>
      <c r="AE1750" s="299"/>
      <c r="AF1750" s="302"/>
      <c r="AG1750" s="304"/>
      <c r="AH1750" s="307"/>
      <c r="AI1750" s="307"/>
      <c r="AJ1750" s="278"/>
    </row>
    <row r="1751" spans="2:36" s="141" customFormat="1" ht="37.5" customHeight="1">
      <c r="B1751" s="448"/>
      <c r="C1751" s="282"/>
      <c r="D1751" s="280"/>
      <c r="E1751" s="280"/>
      <c r="F1751" s="334"/>
      <c r="G1751" s="286"/>
      <c r="H1751" s="320"/>
      <c r="I1751" s="323"/>
      <c r="J1751" s="596"/>
      <c r="K1751" s="596"/>
      <c r="L1751" s="596"/>
      <c r="M1751" s="596"/>
      <c r="N1751" s="644"/>
      <c r="O1751" s="506"/>
      <c r="P1751" s="427"/>
      <c r="Q1751" s="299"/>
      <c r="R1751" s="296"/>
      <c r="S1751" s="296"/>
      <c r="T1751" s="296"/>
      <c r="U1751" s="296"/>
      <c r="V1751" s="296"/>
      <c r="W1751" s="296"/>
      <c r="X1751" s="296"/>
      <c r="Y1751" s="296"/>
      <c r="Z1751" s="296"/>
      <c r="AA1751" s="299"/>
      <c r="AB1751" s="296"/>
      <c r="AC1751" s="296"/>
      <c r="AD1751" s="296"/>
      <c r="AE1751" s="299"/>
      <c r="AF1751" s="302"/>
      <c r="AG1751" s="304"/>
      <c r="AH1751" s="307"/>
      <c r="AI1751" s="307"/>
      <c r="AJ1751" s="278"/>
    </row>
    <row r="1752" spans="2:36" s="141" customFormat="1" ht="30" customHeight="1" thickBot="1">
      <c r="B1752" s="449"/>
      <c r="C1752" s="283"/>
      <c r="D1752" s="281"/>
      <c r="E1752" s="281"/>
      <c r="F1752" s="335"/>
      <c r="G1752" s="287"/>
      <c r="H1752" s="321"/>
      <c r="I1752" s="324"/>
      <c r="J1752" s="597"/>
      <c r="K1752" s="597"/>
      <c r="L1752" s="597"/>
      <c r="M1752" s="597"/>
      <c r="N1752" s="645"/>
      <c r="O1752" s="507"/>
      <c r="P1752" s="428"/>
      <c r="Q1752" s="300"/>
      <c r="R1752" s="297"/>
      <c r="S1752" s="297"/>
      <c r="T1752" s="297"/>
      <c r="U1752" s="297"/>
      <c r="V1752" s="297"/>
      <c r="W1752" s="297"/>
      <c r="X1752" s="297"/>
      <c r="Y1752" s="297"/>
      <c r="Z1752" s="297"/>
      <c r="AA1752" s="300"/>
      <c r="AB1752" s="297"/>
      <c r="AC1752" s="297"/>
      <c r="AD1752" s="297"/>
      <c r="AE1752" s="300"/>
      <c r="AF1752" s="303"/>
      <c r="AG1752" s="305"/>
      <c r="AH1752" s="308"/>
      <c r="AI1752" s="308"/>
      <c r="AJ1752" s="279"/>
    </row>
    <row r="1753" spans="2:36" s="141" customFormat="1" ht="15.75" thickBot="1">
      <c r="B1753" s="414"/>
      <c r="C1753" s="415"/>
      <c r="D1753" s="415"/>
      <c r="E1753" s="415"/>
      <c r="F1753" s="415"/>
      <c r="G1753" s="415"/>
      <c r="H1753" s="415"/>
      <c r="I1753" s="415"/>
      <c r="J1753" s="415"/>
      <c r="K1753" s="415"/>
      <c r="L1753" s="415"/>
      <c r="M1753" s="415"/>
      <c r="N1753" s="415"/>
      <c r="O1753" s="415"/>
      <c r="P1753" s="415"/>
      <c r="Q1753" s="415"/>
      <c r="R1753" s="415"/>
      <c r="S1753" s="415"/>
      <c r="T1753" s="415"/>
      <c r="U1753" s="415"/>
      <c r="V1753" s="415"/>
      <c r="W1753" s="415"/>
      <c r="X1753" s="415"/>
      <c r="Y1753" s="415"/>
      <c r="Z1753" s="415"/>
      <c r="AA1753" s="415"/>
      <c r="AB1753" s="415"/>
      <c r="AC1753" s="415"/>
      <c r="AD1753" s="415"/>
      <c r="AE1753" s="415"/>
      <c r="AF1753" s="415"/>
      <c r="AG1753" s="415"/>
      <c r="AH1753" s="415"/>
      <c r="AI1753" s="415"/>
      <c r="AJ1753" s="416"/>
    </row>
    <row r="1754" spans="2:36" s="141" customFormat="1" ht="34.5" thickBot="1">
      <c r="B1754" s="15" t="s">
        <v>13</v>
      </c>
      <c r="C1754" s="16" t="s">
        <v>31</v>
      </c>
      <c r="D1754" s="16" t="s">
        <v>14</v>
      </c>
      <c r="E1754" s="16" t="s">
        <v>30</v>
      </c>
      <c r="F1754" s="17" t="s">
        <v>28</v>
      </c>
      <c r="G1754" s="17" t="s">
        <v>29</v>
      </c>
      <c r="H1754" s="76" t="s">
        <v>16</v>
      </c>
      <c r="I1754" s="170" t="s">
        <v>32</v>
      </c>
      <c r="J1754" s="169"/>
      <c r="K1754" s="146"/>
      <c r="L1754" s="146"/>
      <c r="M1754" s="78"/>
      <c r="N1754" s="79"/>
      <c r="O1754" s="127"/>
      <c r="P1754" s="128"/>
      <c r="Q1754" s="129"/>
      <c r="R1754" s="128"/>
      <c r="S1754" s="129"/>
      <c r="T1754" s="128"/>
      <c r="U1754" s="129"/>
      <c r="V1754" s="128"/>
      <c r="W1754" s="129"/>
      <c r="X1754" s="128"/>
      <c r="Y1754" s="129"/>
      <c r="Z1754" s="128"/>
      <c r="AA1754" s="129"/>
      <c r="AB1754" s="128"/>
      <c r="AC1754" s="129"/>
      <c r="AD1754" s="128"/>
      <c r="AE1754" s="129"/>
      <c r="AF1754" s="128"/>
      <c r="AG1754" s="159"/>
      <c r="AH1754" s="111"/>
      <c r="AI1754" s="111"/>
      <c r="AJ1754" s="112"/>
    </row>
    <row r="1755" spans="2:36" s="141" customFormat="1" ht="27" customHeight="1">
      <c r="B1755" s="318"/>
      <c r="C1755" s="602"/>
      <c r="D1755" s="519"/>
      <c r="E1755" s="318"/>
      <c r="F1755" s="338"/>
      <c r="G1755" s="336"/>
      <c r="H1755" s="291"/>
      <c r="I1755" s="291"/>
      <c r="J1755" s="397"/>
      <c r="K1755" s="400"/>
      <c r="L1755" s="400"/>
      <c r="M1755" s="292"/>
      <c r="N1755" s="390"/>
      <c r="O1755" s="393"/>
      <c r="P1755" s="310"/>
      <c r="Q1755" s="310"/>
      <c r="R1755" s="310"/>
      <c r="S1755" s="310"/>
      <c r="T1755" s="310"/>
      <c r="U1755" s="310"/>
      <c r="V1755" s="310"/>
      <c r="W1755" s="310"/>
      <c r="X1755" s="310"/>
      <c r="Y1755" s="310"/>
      <c r="Z1755" s="310"/>
      <c r="AA1755" s="310"/>
      <c r="AB1755" s="310"/>
      <c r="AC1755" s="310"/>
      <c r="AD1755" s="310"/>
      <c r="AE1755" s="384"/>
      <c r="AF1755" s="384"/>
      <c r="AG1755" s="385"/>
      <c r="AH1755" s="306"/>
      <c r="AI1755" s="387"/>
      <c r="AJ1755" s="385"/>
    </row>
    <row r="1756" spans="2:36" s="141" customFormat="1" ht="20.25" customHeight="1">
      <c r="B1756" s="280"/>
      <c r="C1756" s="412"/>
      <c r="D1756" s="395"/>
      <c r="E1756" s="280"/>
      <c r="F1756" s="284"/>
      <c r="G1756" s="286"/>
      <c r="H1756" s="289"/>
      <c r="I1756" s="289"/>
      <c r="J1756" s="398"/>
      <c r="K1756" s="401"/>
      <c r="L1756" s="401"/>
      <c r="M1756" s="293"/>
      <c r="N1756" s="391"/>
      <c r="O1756" s="393"/>
      <c r="P1756" s="310"/>
      <c r="Q1756" s="310"/>
      <c r="R1756" s="310"/>
      <c r="S1756" s="310"/>
      <c r="T1756" s="310"/>
      <c r="U1756" s="310"/>
      <c r="V1756" s="310"/>
      <c r="W1756" s="310"/>
      <c r="X1756" s="310"/>
      <c r="Y1756" s="310"/>
      <c r="Z1756" s="310"/>
      <c r="AA1756" s="310"/>
      <c r="AB1756" s="310"/>
      <c r="AC1756" s="310"/>
      <c r="AD1756" s="310"/>
      <c r="AE1756" s="299"/>
      <c r="AF1756" s="299"/>
      <c r="AG1756" s="385"/>
      <c r="AH1756" s="307"/>
      <c r="AI1756" s="388"/>
      <c r="AJ1756" s="385"/>
    </row>
    <row r="1757" spans="2:36" s="141" customFormat="1" ht="21" customHeight="1">
      <c r="B1757" s="280"/>
      <c r="C1757" s="412"/>
      <c r="D1757" s="395"/>
      <c r="E1757" s="280"/>
      <c r="F1757" s="284"/>
      <c r="G1757" s="286"/>
      <c r="H1757" s="289"/>
      <c r="I1757" s="289"/>
      <c r="J1757" s="398"/>
      <c r="K1757" s="401"/>
      <c r="L1757" s="401"/>
      <c r="M1757" s="293"/>
      <c r="N1757" s="391"/>
      <c r="O1757" s="393"/>
      <c r="P1757" s="310"/>
      <c r="Q1757" s="310"/>
      <c r="R1757" s="310"/>
      <c r="S1757" s="310"/>
      <c r="T1757" s="310"/>
      <c r="U1757" s="310"/>
      <c r="V1757" s="310"/>
      <c r="W1757" s="310"/>
      <c r="X1757" s="310"/>
      <c r="Y1757" s="310"/>
      <c r="Z1757" s="310"/>
      <c r="AA1757" s="310"/>
      <c r="AB1757" s="310"/>
      <c r="AC1757" s="310"/>
      <c r="AD1757" s="310"/>
      <c r="AE1757" s="299"/>
      <c r="AF1757" s="299"/>
      <c r="AG1757" s="385"/>
      <c r="AH1757" s="307"/>
      <c r="AI1757" s="388"/>
      <c r="AJ1757" s="385"/>
    </row>
    <row r="1758" spans="2:36" s="141" customFormat="1" ht="15.75" thickBot="1">
      <c r="B1758" s="281"/>
      <c r="C1758" s="413"/>
      <c r="D1758" s="396"/>
      <c r="E1758" s="281"/>
      <c r="F1758" s="285"/>
      <c r="G1758" s="287"/>
      <c r="H1758" s="290"/>
      <c r="I1758" s="290"/>
      <c r="J1758" s="399"/>
      <c r="K1758" s="402"/>
      <c r="L1758" s="402"/>
      <c r="M1758" s="294"/>
      <c r="N1758" s="392"/>
      <c r="O1758" s="394"/>
      <c r="P1758" s="311"/>
      <c r="Q1758" s="311"/>
      <c r="R1758" s="311"/>
      <c r="S1758" s="311"/>
      <c r="T1758" s="311"/>
      <c r="U1758" s="311"/>
      <c r="V1758" s="311"/>
      <c r="W1758" s="311"/>
      <c r="X1758" s="311"/>
      <c r="Y1758" s="311"/>
      <c r="Z1758" s="311"/>
      <c r="AA1758" s="311"/>
      <c r="AB1758" s="311"/>
      <c r="AC1758" s="311"/>
      <c r="AD1758" s="311"/>
      <c r="AE1758" s="300"/>
      <c r="AF1758" s="300"/>
      <c r="AG1758" s="386"/>
      <c r="AH1758" s="308"/>
      <c r="AI1758" s="389"/>
      <c r="AJ1758" s="386"/>
    </row>
    <row r="1759" spans="2:36" s="141" customFormat="1" ht="15.75" thickBot="1">
      <c r="B1759" s="414"/>
      <c r="C1759" s="415"/>
      <c r="D1759" s="415"/>
      <c r="E1759" s="415"/>
      <c r="F1759" s="415"/>
      <c r="G1759" s="415"/>
      <c r="H1759" s="415"/>
      <c r="I1759" s="415"/>
      <c r="J1759" s="415"/>
      <c r="K1759" s="415"/>
      <c r="L1759" s="415"/>
      <c r="M1759" s="415"/>
      <c r="N1759" s="415"/>
      <c r="O1759" s="415"/>
      <c r="P1759" s="415"/>
      <c r="Q1759" s="415"/>
      <c r="R1759" s="415"/>
      <c r="S1759" s="415"/>
      <c r="T1759" s="415"/>
      <c r="U1759" s="415"/>
      <c r="V1759" s="415"/>
      <c r="W1759" s="415"/>
      <c r="X1759" s="415"/>
      <c r="Y1759" s="415"/>
      <c r="Z1759" s="415"/>
      <c r="AA1759" s="415"/>
      <c r="AB1759" s="415"/>
      <c r="AC1759" s="415"/>
      <c r="AD1759" s="415"/>
      <c r="AE1759" s="415"/>
      <c r="AF1759" s="415"/>
      <c r="AG1759" s="415"/>
      <c r="AH1759" s="415"/>
      <c r="AI1759" s="415"/>
      <c r="AJ1759" s="416"/>
    </row>
    <row r="1760" spans="2:36" s="141" customFormat="1" ht="34.5" thickBot="1">
      <c r="B1760" s="132" t="s">
        <v>13</v>
      </c>
      <c r="C1760" s="133" t="s">
        <v>31</v>
      </c>
      <c r="D1760" s="133" t="s">
        <v>14</v>
      </c>
      <c r="E1760" s="133" t="s">
        <v>30</v>
      </c>
      <c r="F1760" s="134" t="s">
        <v>28</v>
      </c>
      <c r="G1760" s="134" t="s">
        <v>29</v>
      </c>
      <c r="H1760" s="144" t="s">
        <v>17</v>
      </c>
      <c r="I1760" s="170" t="s">
        <v>32</v>
      </c>
      <c r="J1760" s="169"/>
      <c r="K1760" s="146"/>
      <c r="L1760" s="146"/>
      <c r="M1760" s="78"/>
      <c r="N1760" s="79"/>
      <c r="O1760" s="127"/>
      <c r="P1760" s="128"/>
      <c r="Q1760" s="129"/>
      <c r="R1760" s="128"/>
      <c r="S1760" s="129"/>
      <c r="T1760" s="128"/>
      <c r="U1760" s="129"/>
      <c r="V1760" s="128"/>
      <c r="W1760" s="129"/>
      <c r="X1760" s="128"/>
      <c r="Y1760" s="129"/>
      <c r="Z1760" s="128"/>
      <c r="AA1760" s="129"/>
      <c r="AB1760" s="128"/>
      <c r="AC1760" s="129"/>
      <c r="AD1760" s="128"/>
      <c r="AE1760" s="129"/>
      <c r="AF1760" s="128"/>
      <c r="AG1760" s="159"/>
      <c r="AH1760" s="111"/>
      <c r="AI1760" s="111"/>
      <c r="AJ1760" s="112"/>
    </row>
    <row r="1761" spans="2:36" s="141" customFormat="1" ht="24" customHeight="1">
      <c r="B1761" s="280"/>
      <c r="C1761" s="412"/>
      <c r="D1761" s="525"/>
      <c r="E1761" s="280"/>
      <c r="F1761" s="284"/>
      <c r="G1761" s="286"/>
      <c r="H1761" s="288"/>
      <c r="I1761" s="291"/>
      <c r="J1761" s="397"/>
      <c r="K1761" s="400"/>
      <c r="L1761" s="400"/>
      <c r="M1761" s="292"/>
      <c r="N1761" s="390"/>
      <c r="O1761" s="409"/>
      <c r="P1761" s="309"/>
      <c r="Q1761" s="309"/>
      <c r="R1761" s="309"/>
      <c r="S1761" s="309"/>
      <c r="T1761" s="309"/>
      <c r="U1761" s="309"/>
      <c r="V1761" s="309"/>
      <c r="W1761" s="309"/>
      <c r="X1761" s="309"/>
      <c r="Y1761" s="309"/>
      <c r="Z1761" s="309"/>
      <c r="AA1761" s="309"/>
      <c r="AB1761" s="309"/>
      <c r="AC1761" s="309"/>
      <c r="AD1761" s="309"/>
      <c r="AE1761" s="298"/>
      <c r="AF1761" s="298"/>
      <c r="AG1761" s="403"/>
      <c r="AH1761" s="404"/>
      <c r="AI1761" s="405"/>
      <c r="AJ1761" s="641"/>
    </row>
    <row r="1762" spans="2:36" s="141" customFormat="1" ht="20.25" customHeight="1">
      <c r="B1762" s="280"/>
      <c r="C1762" s="412"/>
      <c r="D1762" s="525"/>
      <c r="E1762" s="280"/>
      <c r="F1762" s="284"/>
      <c r="G1762" s="286"/>
      <c r="H1762" s="289"/>
      <c r="I1762" s="289"/>
      <c r="J1762" s="398"/>
      <c r="K1762" s="401"/>
      <c r="L1762" s="401"/>
      <c r="M1762" s="293"/>
      <c r="N1762" s="391"/>
      <c r="O1762" s="393"/>
      <c r="P1762" s="310"/>
      <c r="Q1762" s="310"/>
      <c r="R1762" s="310"/>
      <c r="S1762" s="310"/>
      <c r="T1762" s="310"/>
      <c r="U1762" s="310"/>
      <c r="V1762" s="310"/>
      <c r="W1762" s="310"/>
      <c r="X1762" s="310"/>
      <c r="Y1762" s="310"/>
      <c r="Z1762" s="310"/>
      <c r="AA1762" s="310"/>
      <c r="AB1762" s="310"/>
      <c r="AC1762" s="310"/>
      <c r="AD1762" s="310"/>
      <c r="AE1762" s="299"/>
      <c r="AF1762" s="299"/>
      <c r="AG1762" s="385"/>
      <c r="AH1762" s="307"/>
      <c r="AI1762" s="388"/>
      <c r="AJ1762" s="642"/>
    </row>
    <row r="1763" spans="2:36" s="141" customFormat="1" ht="15">
      <c r="B1763" s="280"/>
      <c r="C1763" s="412"/>
      <c r="D1763" s="525"/>
      <c r="E1763" s="280"/>
      <c r="F1763" s="284"/>
      <c r="G1763" s="286"/>
      <c r="H1763" s="289"/>
      <c r="I1763" s="289"/>
      <c r="J1763" s="398"/>
      <c r="K1763" s="401"/>
      <c r="L1763" s="401"/>
      <c r="M1763" s="293"/>
      <c r="N1763" s="391"/>
      <c r="O1763" s="393"/>
      <c r="P1763" s="310"/>
      <c r="Q1763" s="310"/>
      <c r="R1763" s="310"/>
      <c r="S1763" s="310"/>
      <c r="T1763" s="310"/>
      <c r="U1763" s="310"/>
      <c r="V1763" s="310"/>
      <c r="W1763" s="310"/>
      <c r="X1763" s="310"/>
      <c r="Y1763" s="310"/>
      <c r="Z1763" s="310"/>
      <c r="AA1763" s="310"/>
      <c r="AB1763" s="310"/>
      <c r="AC1763" s="310"/>
      <c r="AD1763" s="310"/>
      <c r="AE1763" s="299"/>
      <c r="AF1763" s="299"/>
      <c r="AG1763" s="385"/>
      <c r="AH1763" s="307"/>
      <c r="AI1763" s="388"/>
      <c r="AJ1763" s="642"/>
    </row>
    <row r="1764" spans="2:36" s="141" customFormat="1" ht="15.75" thickBot="1">
      <c r="B1764" s="281"/>
      <c r="C1764" s="413"/>
      <c r="D1764" s="526"/>
      <c r="E1764" s="281"/>
      <c r="F1764" s="285"/>
      <c r="G1764" s="287"/>
      <c r="H1764" s="290"/>
      <c r="I1764" s="290"/>
      <c r="J1764" s="399"/>
      <c r="K1764" s="402"/>
      <c r="L1764" s="402"/>
      <c r="M1764" s="294"/>
      <c r="N1764" s="392"/>
      <c r="O1764" s="394"/>
      <c r="P1764" s="311"/>
      <c r="Q1764" s="311"/>
      <c r="R1764" s="311"/>
      <c r="S1764" s="311"/>
      <c r="T1764" s="311"/>
      <c r="U1764" s="311"/>
      <c r="V1764" s="311"/>
      <c r="W1764" s="311"/>
      <c r="X1764" s="311"/>
      <c r="Y1764" s="311"/>
      <c r="Z1764" s="311"/>
      <c r="AA1764" s="311"/>
      <c r="AB1764" s="311"/>
      <c r="AC1764" s="311"/>
      <c r="AD1764" s="311"/>
      <c r="AE1764" s="300"/>
      <c r="AF1764" s="300"/>
      <c r="AG1764" s="386"/>
      <c r="AH1764" s="308"/>
      <c r="AI1764" s="389"/>
      <c r="AJ1764" s="643"/>
    </row>
    <row r="1765" spans="2:33" s="141" customFormat="1" ht="15">
      <c r="B1765" s="63"/>
      <c r="C1765" s="63"/>
      <c r="H1765" s="64"/>
      <c r="I1765" s="64"/>
      <c r="J1765" s="64"/>
      <c r="AG1765" s="65"/>
    </row>
    <row r="1766" spans="2:33" s="141" customFormat="1" ht="15">
      <c r="B1766" s="63"/>
      <c r="C1766" s="63"/>
      <c r="H1766" s="64"/>
      <c r="I1766" s="64"/>
      <c r="J1766" s="64"/>
      <c r="AG1766" s="65"/>
    </row>
    <row r="1767" spans="2:33" s="141" customFormat="1" ht="15">
      <c r="B1767" s="63"/>
      <c r="C1767" s="63"/>
      <c r="H1767" s="64"/>
      <c r="I1767" s="64"/>
      <c r="J1767" s="64"/>
      <c r="AG1767" s="65"/>
    </row>
    <row r="1768" spans="2:33" s="141" customFormat="1" ht="15">
      <c r="B1768" s="63"/>
      <c r="C1768" s="63"/>
      <c r="H1768" s="64"/>
      <c r="I1768" s="64"/>
      <c r="J1768" s="64"/>
      <c r="AG1768" s="65"/>
    </row>
    <row r="1769" spans="2:33" s="141" customFormat="1" ht="15">
      <c r="B1769" s="63"/>
      <c r="C1769" s="63"/>
      <c r="H1769" s="64"/>
      <c r="I1769" s="64"/>
      <c r="J1769" s="64"/>
      <c r="AG1769" s="65"/>
    </row>
    <row r="1770" spans="2:33" s="141" customFormat="1" ht="15">
      <c r="B1770" s="63"/>
      <c r="C1770" s="63"/>
      <c r="H1770" s="64"/>
      <c r="I1770" s="64"/>
      <c r="J1770" s="64"/>
      <c r="AG1770" s="65"/>
    </row>
    <row r="1771" spans="2:33" s="141" customFormat="1" ht="15">
      <c r="B1771" s="63"/>
      <c r="C1771" s="63"/>
      <c r="H1771" s="64"/>
      <c r="I1771" s="64"/>
      <c r="J1771" s="64"/>
      <c r="AG1771" s="65"/>
    </row>
    <row r="1772" spans="2:33" s="141" customFormat="1" ht="15">
      <c r="B1772" s="63"/>
      <c r="C1772" s="63"/>
      <c r="H1772" s="64"/>
      <c r="I1772" s="64"/>
      <c r="J1772" s="64"/>
      <c r="AG1772" s="65"/>
    </row>
    <row r="1773" spans="2:33" s="141" customFormat="1" ht="15">
      <c r="B1773" s="63"/>
      <c r="C1773" s="63"/>
      <c r="H1773" s="64"/>
      <c r="I1773" s="64"/>
      <c r="J1773" s="64"/>
      <c r="AG1773" s="65"/>
    </row>
    <row r="1774" spans="2:33" s="141" customFormat="1" ht="15">
      <c r="B1774" s="63"/>
      <c r="C1774" s="63"/>
      <c r="H1774" s="64"/>
      <c r="I1774" s="64"/>
      <c r="J1774" s="64"/>
      <c r="AG1774" s="65"/>
    </row>
    <row r="1775" spans="2:33" s="141" customFormat="1" ht="15">
      <c r="B1775" s="63"/>
      <c r="C1775" s="63"/>
      <c r="H1775" s="64"/>
      <c r="I1775" s="64"/>
      <c r="J1775" s="64"/>
      <c r="AG1775" s="65"/>
    </row>
    <row r="1776" spans="2:33" s="141" customFormat="1" ht="15">
      <c r="B1776" s="63"/>
      <c r="C1776" s="63"/>
      <c r="H1776" s="64"/>
      <c r="I1776" s="64"/>
      <c r="J1776" s="64"/>
      <c r="AG1776" s="65"/>
    </row>
    <row r="1777" spans="2:33" s="141" customFormat="1" ht="15">
      <c r="B1777" s="63"/>
      <c r="C1777" s="63"/>
      <c r="H1777" s="64"/>
      <c r="I1777" s="64"/>
      <c r="J1777" s="64"/>
      <c r="AG1777" s="65"/>
    </row>
    <row r="1778" spans="2:33" s="141" customFormat="1" ht="15">
      <c r="B1778" s="63"/>
      <c r="C1778" s="63"/>
      <c r="H1778" s="64"/>
      <c r="I1778" s="64"/>
      <c r="J1778" s="64"/>
      <c r="AG1778" s="65"/>
    </row>
    <row r="1779" spans="2:33" s="141" customFormat="1" ht="15">
      <c r="B1779" s="63"/>
      <c r="C1779" s="63"/>
      <c r="H1779" s="64"/>
      <c r="I1779" s="64"/>
      <c r="J1779" s="64"/>
      <c r="AG1779" s="65"/>
    </row>
    <row r="1780" ht="15"/>
    <row r="1781" ht="15"/>
    <row r="1782" ht="15.75" thickBot="1"/>
    <row r="1783" spans="2:36" ht="15">
      <c r="B1783" s="352" t="s">
        <v>37</v>
      </c>
      <c r="C1783" s="353"/>
      <c r="D1783" s="353"/>
      <c r="E1783" s="353"/>
      <c r="F1783" s="353"/>
      <c r="G1783" s="353"/>
      <c r="H1783" s="353"/>
      <c r="I1783" s="353"/>
      <c r="J1783" s="353"/>
      <c r="K1783" s="353"/>
      <c r="L1783" s="353"/>
      <c r="M1783" s="353"/>
      <c r="N1783" s="353"/>
      <c r="O1783" s="353"/>
      <c r="P1783" s="353"/>
      <c r="Q1783" s="353"/>
      <c r="R1783" s="353"/>
      <c r="S1783" s="353"/>
      <c r="T1783" s="353"/>
      <c r="U1783" s="353"/>
      <c r="V1783" s="353"/>
      <c r="W1783" s="353"/>
      <c r="X1783" s="353"/>
      <c r="Y1783" s="353"/>
      <c r="Z1783" s="353"/>
      <c r="AA1783" s="353"/>
      <c r="AB1783" s="353"/>
      <c r="AC1783" s="353"/>
      <c r="AD1783" s="353"/>
      <c r="AE1783" s="353"/>
      <c r="AF1783" s="353"/>
      <c r="AG1783" s="353"/>
      <c r="AH1783" s="353"/>
      <c r="AI1783" s="353"/>
      <c r="AJ1783" s="354"/>
    </row>
    <row r="1784" spans="2:36" ht="15.75" thickBot="1">
      <c r="B1784" s="355" t="s">
        <v>636</v>
      </c>
      <c r="C1784" s="356"/>
      <c r="D1784" s="356"/>
      <c r="E1784" s="356"/>
      <c r="F1784" s="356"/>
      <c r="G1784" s="356"/>
      <c r="H1784" s="356"/>
      <c r="I1784" s="356"/>
      <c r="J1784" s="356"/>
      <c r="K1784" s="356"/>
      <c r="L1784" s="356"/>
      <c r="M1784" s="356"/>
      <c r="N1784" s="356"/>
      <c r="O1784" s="356"/>
      <c r="P1784" s="356"/>
      <c r="Q1784" s="356"/>
      <c r="R1784" s="356"/>
      <c r="S1784" s="356"/>
      <c r="T1784" s="356"/>
      <c r="U1784" s="356"/>
      <c r="V1784" s="356"/>
      <c r="W1784" s="356"/>
      <c r="X1784" s="356"/>
      <c r="Y1784" s="356"/>
      <c r="Z1784" s="356"/>
      <c r="AA1784" s="356"/>
      <c r="AB1784" s="356"/>
      <c r="AC1784" s="356"/>
      <c r="AD1784" s="356"/>
      <c r="AE1784" s="356"/>
      <c r="AF1784" s="356"/>
      <c r="AG1784" s="356"/>
      <c r="AH1784" s="356"/>
      <c r="AI1784" s="356"/>
      <c r="AJ1784" s="357"/>
    </row>
    <row r="1785" spans="2:36" ht="15">
      <c r="B1785" s="527" t="s">
        <v>328</v>
      </c>
      <c r="C1785" s="528"/>
      <c r="D1785" s="528"/>
      <c r="E1785" s="528"/>
      <c r="F1785" s="528"/>
      <c r="G1785" s="528"/>
      <c r="H1785" s="529"/>
      <c r="I1785" s="520" t="s">
        <v>351</v>
      </c>
      <c r="J1785" s="521"/>
      <c r="K1785" s="521"/>
      <c r="L1785" s="521"/>
      <c r="M1785" s="521"/>
      <c r="N1785" s="521"/>
      <c r="O1785" s="521"/>
      <c r="P1785" s="521"/>
      <c r="Q1785" s="521"/>
      <c r="R1785" s="521"/>
      <c r="S1785" s="521"/>
      <c r="T1785" s="522"/>
      <c r="U1785" s="520" t="s">
        <v>18</v>
      </c>
      <c r="V1785" s="523"/>
      <c r="W1785" s="523"/>
      <c r="X1785" s="523"/>
      <c r="Y1785" s="523"/>
      <c r="Z1785" s="523"/>
      <c r="AA1785" s="523"/>
      <c r="AB1785" s="523"/>
      <c r="AC1785" s="523"/>
      <c r="AD1785" s="523"/>
      <c r="AE1785" s="523"/>
      <c r="AF1785" s="523"/>
      <c r="AG1785" s="523"/>
      <c r="AH1785" s="523"/>
      <c r="AI1785" s="523"/>
      <c r="AJ1785" s="524"/>
    </row>
    <row r="1786" spans="2:36" ht="55.5" customHeight="1" thickBot="1">
      <c r="B1786" s="497" t="s">
        <v>330</v>
      </c>
      <c r="C1786" s="498"/>
      <c r="D1786" s="499"/>
      <c r="E1786" s="4"/>
      <c r="F1786" s="500" t="s">
        <v>331</v>
      </c>
      <c r="G1786" s="500"/>
      <c r="H1786" s="500"/>
      <c r="I1786" s="500"/>
      <c r="J1786" s="500"/>
      <c r="K1786" s="500"/>
      <c r="L1786" s="500"/>
      <c r="M1786" s="500"/>
      <c r="N1786" s="501"/>
      <c r="O1786" s="502" t="s">
        <v>0</v>
      </c>
      <c r="P1786" s="503"/>
      <c r="Q1786" s="503"/>
      <c r="R1786" s="503"/>
      <c r="S1786" s="503"/>
      <c r="T1786" s="503"/>
      <c r="U1786" s="503"/>
      <c r="V1786" s="503"/>
      <c r="W1786" s="503"/>
      <c r="X1786" s="503"/>
      <c r="Y1786" s="503"/>
      <c r="Z1786" s="503"/>
      <c r="AA1786" s="503"/>
      <c r="AB1786" s="503"/>
      <c r="AC1786" s="503"/>
      <c r="AD1786" s="503"/>
      <c r="AE1786" s="503"/>
      <c r="AF1786" s="504"/>
      <c r="AG1786" s="530" t="s">
        <v>1</v>
      </c>
      <c r="AH1786" s="531"/>
      <c r="AI1786" s="531"/>
      <c r="AJ1786" s="532"/>
    </row>
    <row r="1787" spans="2:36" ht="56.25" customHeight="1">
      <c r="B1787" s="454" t="s">
        <v>19</v>
      </c>
      <c r="C1787" s="456" t="s">
        <v>2</v>
      </c>
      <c r="D1787" s="457"/>
      <c r="E1787" s="457"/>
      <c r="F1787" s="457"/>
      <c r="G1787" s="457"/>
      <c r="H1787" s="457"/>
      <c r="I1787" s="460" t="s">
        <v>3</v>
      </c>
      <c r="J1787" s="462" t="s">
        <v>20</v>
      </c>
      <c r="K1787" s="462" t="s">
        <v>4</v>
      </c>
      <c r="L1787" s="469" t="s">
        <v>638</v>
      </c>
      <c r="M1787" s="437" t="s">
        <v>21</v>
      </c>
      <c r="N1787" s="466" t="s">
        <v>22</v>
      </c>
      <c r="O1787" s="468" t="s">
        <v>33</v>
      </c>
      <c r="P1787" s="380"/>
      <c r="Q1787" s="379" t="s">
        <v>34</v>
      </c>
      <c r="R1787" s="380"/>
      <c r="S1787" s="379" t="s">
        <v>35</v>
      </c>
      <c r="T1787" s="380"/>
      <c r="U1787" s="379" t="s">
        <v>7</v>
      </c>
      <c r="V1787" s="380"/>
      <c r="W1787" s="379" t="s">
        <v>6</v>
      </c>
      <c r="X1787" s="380"/>
      <c r="Y1787" s="379" t="s">
        <v>36</v>
      </c>
      <c r="Z1787" s="380"/>
      <c r="AA1787" s="379" t="s">
        <v>5</v>
      </c>
      <c r="AB1787" s="380"/>
      <c r="AC1787" s="379" t="s">
        <v>8</v>
      </c>
      <c r="AD1787" s="380"/>
      <c r="AE1787" s="379" t="s">
        <v>9</v>
      </c>
      <c r="AF1787" s="434"/>
      <c r="AG1787" s="435" t="s">
        <v>10</v>
      </c>
      <c r="AH1787" s="432" t="s">
        <v>11</v>
      </c>
      <c r="AI1787" s="464" t="s">
        <v>12</v>
      </c>
      <c r="AJ1787" s="439" t="s">
        <v>23</v>
      </c>
    </row>
    <row r="1788" spans="2:36" ht="65.25" customHeight="1" thickBot="1">
      <c r="B1788" s="455"/>
      <c r="C1788" s="458"/>
      <c r="D1788" s="459"/>
      <c r="E1788" s="459"/>
      <c r="F1788" s="459"/>
      <c r="G1788" s="459"/>
      <c r="H1788" s="459"/>
      <c r="I1788" s="461"/>
      <c r="J1788" s="463" t="s">
        <v>20</v>
      </c>
      <c r="K1788" s="463"/>
      <c r="L1788" s="470"/>
      <c r="M1788" s="438"/>
      <c r="N1788" s="467"/>
      <c r="O1788" s="5" t="s">
        <v>24</v>
      </c>
      <c r="P1788" s="69" t="s">
        <v>25</v>
      </c>
      <c r="Q1788" s="6" t="s">
        <v>24</v>
      </c>
      <c r="R1788" s="69" t="s">
        <v>25</v>
      </c>
      <c r="S1788" s="6" t="s">
        <v>24</v>
      </c>
      <c r="T1788" s="69" t="s">
        <v>25</v>
      </c>
      <c r="U1788" s="6" t="s">
        <v>24</v>
      </c>
      <c r="V1788" s="69" t="s">
        <v>25</v>
      </c>
      <c r="W1788" s="6" t="s">
        <v>24</v>
      </c>
      <c r="X1788" s="69" t="s">
        <v>25</v>
      </c>
      <c r="Y1788" s="6" t="s">
        <v>24</v>
      </c>
      <c r="Z1788" s="69" t="s">
        <v>25</v>
      </c>
      <c r="AA1788" s="6" t="s">
        <v>24</v>
      </c>
      <c r="AB1788" s="69" t="s">
        <v>26</v>
      </c>
      <c r="AC1788" s="6" t="s">
        <v>24</v>
      </c>
      <c r="AD1788" s="69" t="s">
        <v>26</v>
      </c>
      <c r="AE1788" s="6" t="s">
        <v>24</v>
      </c>
      <c r="AF1788" s="70" t="s">
        <v>26</v>
      </c>
      <c r="AG1788" s="436"/>
      <c r="AH1788" s="433"/>
      <c r="AI1788" s="465"/>
      <c r="AJ1788" s="440"/>
    </row>
    <row r="1789" spans="2:36" ht="118.5" customHeight="1" thickBot="1">
      <c r="B1789" s="7" t="s">
        <v>313</v>
      </c>
      <c r="C1789" s="441" t="s">
        <v>352</v>
      </c>
      <c r="D1789" s="442"/>
      <c r="E1789" s="442"/>
      <c r="F1789" s="442"/>
      <c r="G1789" s="442"/>
      <c r="H1789" s="443"/>
      <c r="I1789" s="74" t="s">
        <v>353</v>
      </c>
      <c r="J1789" s="100">
        <v>0.79</v>
      </c>
      <c r="K1789" s="97">
        <v>1</v>
      </c>
      <c r="L1789" s="83">
        <v>0.94</v>
      </c>
      <c r="M1789" s="83"/>
      <c r="N1789" s="83"/>
      <c r="O1789" s="9">
        <f>+O1792</f>
        <v>5000</v>
      </c>
      <c r="P1789" s="10">
        <v>0</v>
      </c>
      <c r="Q1789" s="10">
        <f>+Q1792</f>
        <v>15000</v>
      </c>
      <c r="R1789" s="10">
        <v>0</v>
      </c>
      <c r="S1789" s="10">
        <v>0</v>
      </c>
      <c r="T1789" s="10">
        <v>0</v>
      </c>
      <c r="U1789" s="10">
        <v>0</v>
      </c>
      <c r="V1789" s="10">
        <v>0</v>
      </c>
      <c r="W1789" s="10">
        <v>0</v>
      </c>
      <c r="X1789" s="10">
        <v>0</v>
      </c>
      <c r="Y1789" s="10">
        <v>0</v>
      </c>
      <c r="Z1789" s="10">
        <v>0</v>
      </c>
      <c r="AA1789" s="10">
        <f>+AA1792</f>
        <v>0</v>
      </c>
      <c r="AB1789" s="10">
        <v>0</v>
      </c>
      <c r="AC1789" s="10">
        <v>0</v>
      </c>
      <c r="AD1789" s="10">
        <v>0</v>
      </c>
      <c r="AE1789" s="10">
        <f>+AC1789+AA1789+Y1789+W1789+U1789+S1789+Q1789+O1789</f>
        <v>20000</v>
      </c>
      <c r="AF1789" s="11">
        <f>+AD1789+AB1789+Z1789+X1789+V1789+T1789+R1789+P1789</f>
        <v>0</v>
      </c>
      <c r="AG1789" s="13" t="s">
        <v>486</v>
      </c>
      <c r="AH1789" s="13"/>
      <c r="AI1789" s="13"/>
      <c r="AJ1789" s="14" t="s">
        <v>485</v>
      </c>
    </row>
    <row r="1790" spans="2:36" ht="15.75" thickBot="1">
      <c r="B1790" s="444"/>
      <c r="C1790" s="445"/>
      <c r="D1790" s="445"/>
      <c r="E1790" s="445"/>
      <c r="F1790" s="445"/>
      <c r="G1790" s="445"/>
      <c r="H1790" s="445"/>
      <c r="I1790" s="445"/>
      <c r="J1790" s="445"/>
      <c r="K1790" s="445"/>
      <c r="L1790" s="445"/>
      <c r="M1790" s="445"/>
      <c r="N1790" s="445"/>
      <c r="O1790" s="445"/>
      <c r="P1790" s="445"/>
      <c r="Q1790" s="445"/>
      <c r="R1790" s="445"/>
      <c r="S1790" s="445"/>
      <c r="T1790" s="445"/>
      <c r="U1790" s="445"/>
      <c r="V1790" s="445"/>
      <c r="W1790" s="445"/>
      <c r="X1790" s="445"/>
      <c r="Y1790" s="445"/>
      <c r="Z1790" s="445"/>
      <c r="AA1790" s="445"/>
      <c r="AB1790" s="445"/>
      <c r="AC1790" s="445"/>
      <c r="AD1790" s="445"/>
      <c r="AE1790" s="445"/>
      <c r="AF1790" s="445"/>
      <c r="AG1790" s="445"/>
      <c r="AH1790" s="445"/>
      <c r="AI1790" s="445"/>
      <c r="AJ1790" s="446"/>
    </row>
    <row r="1791" spans="2:36" ht="34.5" thickBot="1">
      <c r="B1791" s="15" t="s">
        <v>13</v>
      </c>
      <c r="C1791" s="16" t="s">
        <v>31</v>
      </c>
      <c r="D1791" s="16" t="s">
        <v>14</v>
      </c>
      <c r="E1791" s="16" t="s">
        <v>27</v>
      </c>
      <c r="F1791" s="17" t="s">
        <v>28</v>
      </c>
      <c r="G1791" s="17" t="s">
        <v>29</v>
      </c>
      <c r="H1791" s="76" t="s">
        <v>15</v>
      </c>
      <c r="I1791" s="77" t="s">
        <v>32</v>
      </c>
      <c r="J1791" s="102"/>
      <c r="K1791" s="102"/>
      <c r="L1791" s="102"/>
      <c r="M1791" s="78"/>
      <c r="N1791" s="79"/>
      <c r="O1791" s="19"/>
      <c r="P1791" s="20"/>
      <c r="Q1791" s="21"/>
      <c r="R1791" s="20"/>
      <c r="S1791" s="21"/>
      <c r="T1791" s="20"/>
      <c r="U1791" s="21"/>
      <c r="V1791" s="20"/>
      <c r="W1791" s="21"/>
      <c r="X1791" s="20"/>
      <c r="Y1791" s="21"/>
      <c r="Z1791" s="20"/>
      <c r="AA1791" s="21"/>
      <c r="AB1791" s="20"/>
      <c r="AC1791" s="21"/>
      <c r="AD1791" s="20"/>
      <c r="AE1791" s="22"/>
      <c r="AF1791" s="20"/>
      <c r="AG1791" s="159"/>
      <c r="AH1791" s="111"/>
      <c r="AI1791" s="111"/>
      <c r="AJ1791" s="112"/>
    </row>
    <row r="1792" spans="2:36" ht="31.5" customHeight="1">
      <c r="B1792" s="447" t="s">
        <v>356</v>
      </c>
      <c r="C1792" s="450">
        <v>2012250010096</v>
      </c>
      <c r="D1792" s="318"/>
      <c r="E1792" s="318" t="s">
        <v>357</v>
      </c>
      <c r="F1792" s="333"/>
      <c r="G1792" s="336"/>
      <c r="H1792" s="319" t="s">
        <v>354</v>
      </c>
      <c r="I1792" s="322" t="s">
        <v>355</v>
      </c>
      <c r="J1792" s="596">
        <v>0.79</v>
      </c>
      <c r="K1792" s="596">
        <v>1</v>
      </c>
      <c r="L1792" s="596">
        <v>0.95</v>
      </c>
      <c r="M1792" s="596"/>
      <c r="N1792" s="644"/>
      <c r="O1792" s="505">
        <v>5000</v>
      </c>
      <c r="P1792" s="426"/>
      <c r="Q1792" s="298">
        <v>15000</v>
      </c>
      <c r="R1792" s="295"/>
      <c r="S1792" s="295">
        <v>0</v>
      </c>
      <c r="T1792" s="295"/>
      <c r="U1792" s="295">
        <v>0</v>
      </c>
      <c r="V1792" s="295"/>
      <c r="W1792" s="295">
        <v>0</v>
      </c>
      <c r="X1792" s="295"/>
      <c r="Y1792" s="295">
        <v>0</v>
      </c>
      <c r="Z1792" s="295"/>
      <c r="AA1792" s="298">
        <v>0</v>
      </c>
      <c r="AB1792" s="295"/>
      <c r="AC1792" s="295">
        <v>0</v>
      </c>
      <c r="AD1792" s="295"/>
      <c r="AE1792" s="298">
        <f>+O1792+Q1792+AA1792</f>
        <v>20000</v>
      </c>
      <c r="AF1792" s="301"/>
      <c r="AG1792" s="304" t="s">
        <v>486</v>
      </c>
      <c r="AH1792" s="306"/>
      <c r="AI1792" s="306"/>
      <c r="AJ1792" s="277" t="s">
        <v>485</v>
      </c>
    </row>
    <row r="1793" spans="2:36" ht="35.25" customHeight="1">
      <c r="B1793" s="448"/>
      <c r="C1793" s="282"/>
      <c r="D1793" s="280"/>
      <c r="E1793" s="280"/>
      <c r="F1793" s="334"/>
      <c r="G1793" s="286"/>
      <c r="H1793" s="320"/>
      <c r="I1793" s="323"/>
      <c r="J1793" s="596"/>
      <c r="K1793" s="596"/>
      <c r="L1793" s="596"/>
      <c r="M1793" s="596"/>
      <c r="N1793" s="644"/>
      <c r="O1793" s="506"/>
      <c r="P1793" s="427"/>
      <c r="Q1793" s="299"/>
      <c r="R1793" s="296"/>
      <c r="S1793" s="296"/>
      <c r="T1793" s="296"/>
      <c r="U1793" s="296"/>
      <c r="V1793" s="296"/>
      <c r="W1793" s="296"/>
      <c r="X1793" s="296"/>
      <c r="Y1793" s="296"/>
      <c r="Z1793" s="296"/>
      <c r="AA1793" s="299"/>
      <c r="AB1793" s="296"/>
      <c r="AC1793" s="296"/>
      <c r="AD1793" s="296"/>
      <c r="AE1793" s="299"/>
      <c r="AF1793" s="302"/>
      <c r="AG1793" s="304"/>
      <c r="AH1793" s="307"/>
      <c r="AI1793" s="307"/>
      <c r="AJ1793" s="278"/>
    </row>
    <row r="1794" spans="2:36" ht="33" customHeight="1">
      <c r="B1794" s="448"/>
      <c r="C1794" s="282"/>
      <c r="D1794" s="280"/>
      <c r="E1794" s="280"/>
      <c r="F1794" s="334"/>
      <c r="G1794" s="286"/>
      <c r="H1794" s="320"/>
      <c r="I1794" s="323"/>
      <c r="J1794" s="596"/>
      <c r="K1794" s="596"/>
      <c r="L1794" s="596"/>
      <c r="M1794" s="596"/>
      <c r="N1794" s="644"/>
      <c r="O1794" s="506"/>
      <c r="P1794" s="427"/>
      <c r="Q1794" s="299"/>
      <c r="R1794" s="296"/>
      <c r="S1794" s="296"/>
      <c r="T1794" s="296"/>
      <c r="U1794" s="296"/>
      <c r="V1794" s="296"/>
      <c r="W1794" s="296"/>
      <c r="X1794" s="296"/>
      <c r="Y1794" s="296"/>
      <c r="Z1794" s="296"/>
      <c r="AA1794" s="299"/>
      <c r="AB1794" s="296"/>
      <c r="AC1794" s="296"/>
      <c r="AD1794" s="296"/>
      <c r="AE1794" s="299"/>
      <c r="AF1794" s="302"/>
      <c r="AG1794" s="304"/>
      <c r="AH1794" s="307"/>
      <c r="AI1794" s="307"/>
      <c r="AJ1794" s="278"/>
    </row>
    <row r="1795" spans="2:36" ht="26.25" customHeight="1" thickBot="1">
      <c r="B1795" s="449"/>
      <c r="C1795" s="283"/>
      <c r="D1795" s="281"/>
      <c r="E1795" s="281"/>
      <c r="F1795" s="335"/>
      <c r="G1795" s="287"/>
      <c r="H1795" s="321"/>
      <c r="I1795" s="324"/>
      <c r="J1795" s="597"/>
      <c r="K1795" s="597"/>
      <c r="L1795" s="597"/>
      <c r="M1795" s="597"/>
      <c r="N1795" s="645"/>
      <c r="O1795" s="507"/>
      <c r="P1795" s="428"/>
      <c r="Q1795" s="300"/>
      <c r="R1795" s="297"/>
      <c r="S1795" s="297"/>
      <c r="T1795" s="297"/>
      <c r="U1795" s="297"/>
      <c r="V1795" s="297"/>
      <c r="W1795" s="297"/>
      <c r="X1795" s="297"/>
      <c r="Y1795" s="297"/>
      <c r="Z1795" s="297"/>
      <c r="AA1795" s="300"/>
      <c r="AB1795" s="297"/>
      <c r="AC1795" s="297"/>
      <c r="AD1795" s="297"/>
      <c r="AE1795" s="300"/>
      <c r="AF1795" s="303"/>
      <c r="AG1795" s="305"/>
      <c r="AH1795" s="308"/>
      <c r="AI1795" s="308"/>
      <c r="AJ1795" s="279"/>
    </row>
    <row r="1796" spans="2:36" ht="15.75" thickBot="1">
      <c r="B1796" s="414"/>
      <c r="C1796" s="415"/>
      <c r="D1796" s="415"/>
      <c r="E1796" s="415"/>
      <c r="F1796" s="415"/>
      <c r="G1796" s="415"/>
      <c r="H1796" s="415"/>
      <c r="I1796" s="415"/>
      <c r="J1796" s="415"/>
      <c r="K1796" s="415"/>
      <c r="L1796" s="415"/>
      <c r="M1796" s="415"/>
      <c r="N1796" s="415"/>
      <c r="O1796" s="415"/>
      <c r="P1796" s="415"/>
      <c r="Q1796" s="415"/>
      <c r="R1796" s="415"/>
      <c r="S1796" s="415"/>
      <c r="T1796" s="415"/>
      <c r="U1796" s="415"/>
      <c r="V1796" s="415"/>
      <c r="W1796" s="415"/>
      <c r="X1796" s="415"/>
      <c r="Y1796" s="415"/>
      <c r="Z1796" s="415"/>
      <c r="AA1796" s="415"/>
      <c r="AB1796" s="415"/>
      <c r="AC1796" s="415"/>
      <c r="AD1796" s="415"/>
      <c r="AE1796" s="415"/>
      <c r="AF1796" s="415"/>
      <c r="AG1796" s="415"/>
      <c r="AH1796" s="415"/>
      <c r="AI1796" s="415"/>
      <c r="AJ1796" s="416"/>
    </row>
    <row r="1797" spans="2:36" ht="34.5" thickBot="1">
      <c r="B1797" s="15" t="s">
        <v>13</v>
      </c>
      <c r="C1797" s="16" t="s">
        <v>31</v>
      </c>
      <c r="D1797" s="16" t="s">
        <v>14</v>
      </c>
      <c r="E1797" s="16" t="s">
        <v>30</v>
      </c>
      <c r="F1797" s="17" t="s">
        <v>28</v>
      </c>
      <c r="G1797" s="17" t="s">
        <v>29</v>
      </c>
      <c r="H1797" s="76" t="s">
        <v>16</v>
      </c>
      <c r="I1797" s="170" t="s">
        <v>32</v>
      </c>
      <c r="J1797" s="169"/>
      <c r="K1797" s="146"/>
      <c r="L1797" s="146"/>
      <c r="M1797" s="78"/>
      <c r="N1797" s="79"/>
      <c r="O1797" s="127"/>
      <c r="P1797" s="128"/>
      <c r="Q1797" s="129"/>
      <c r="R1797" s="128"/>
      <c r="S1797" s="129"/>
      <c r="T1797" s="128"/>
      <c r="U1797" s="129"/>
      <c r="V1797" s="128"/>
      <c r="W1797" s="129"/>
      <c r="X1797" s="128"/>
      <c r="Y1797" s="129"/>
      <c r="Z1797" s="128"/>
      <c r="AA1797" s="129"/>
      <c r="AB1797" s="128"/>
      <c r="AC1797" s="129"/>
      <c r="AD1797" s="128"/>
      <c r="AE1797" s="129"/>
      <c r="AF1797" s="128"/>
      <c r="AG1797" s="159"/>
      <c r="AH1797" s="111"/>
      <c r="AI1797" s="111"/>
      <c r="AJ1797" s="112"/>
    </row>
    <row r="1798" spans="2:36" ht="15">
      <c r="B1798" s="318"/>
      <c r="C1798" s="602"/>
      <c r="D1798" s="519"/>
      <c r="E1798" s="318"/>
      <c r="F1798" s="338"/>
      <c r="G1798" s="336"/>
      <c r="H1798" s="291"/>
      <c r="I1798" s="291"/>
      <c r="J1798" s="397"/>
      <c r="K1798" s="400"/>
      <c r="L1798" s="400"/>
      <c r="M1798" s="292"/>
      <c r="N1798" s="390"/>
      <c r="O1798" s="393"/>
      <c r="P1798" s="310"/>
      <c r="Q1798" s="310"/>
      <c r="R1798" s="310"/>
      <c r="S1798" s="310"/>
      <c r="T1798" s="310"/>
      <c r="U1798" s="310"/>
      <c r="V1798" s="310"/>
      <c r="W1798" s="310"/>
      <c r="X1798" s="310"/>
      <c r="Y1798" s="310"/>
      <c r="Z1798" s="310"/>
      <c r="AA1798" s="310"/>
      <c r="AB1798" s="310"/>
      <c r="AC1798" s="310"/>
      <c r="AD1798" s="310"/>
      <c r="AE1798" s="384"/>
      <c r="AF1798" s="384"/>
      <c r="AG1798" s="385"/>
      <c r="AH1798" s="306"/>
      <c r="AI1798" s="387"/>
      <c r="AJ1798" s="385"/>
    </row>
    <row r="1799" spans="2:36" ht="15">
      <c r="B1799" s="280"/>
      <c r="C1799" s="412"/>
      <c r="D1799" s="395"/>
      <c r="E1799" s="280"/>
      <c r="F1799" s="284"/>
      <c r="G1799" s="286"/>
      <c r="H1799" s="289"/>
      <c r="I1799" s="289"/>
      <c r="J1799" s="398"/>
      <c r="K1799" s="401"/>
      <c r="L1799" s="401"/>
      <c r="M1799" s="293"/>
      <c r="N1799" s="391"/>
      <c r="O1799" s="393"/>
      <c r="P1799" s="310"/>
      <c r="Q1799" s="310"/>
      <c r="R1799" s="310"/>
      <c r="S1799" s="310"/>
      <c r="T1799" s="310"/>
      <c r="U1799" s="310"/>
      <c r="V1799" s="310"/>
      <c r="W1799" s="310"/>
      <c r="X1799" s="310"/>
      <c r="Y1799" s="310"/>
      <c r="Z1799" s="310"/>
      <c r="AA1799" s="310"/>
      <c r="AB1799" s="310"/>
      <c r="AC1799" s="310"/>
      <c r="AD1799" s="310"/>
      <c r="AE1799" s="299"/>
      <c r="AF1799" s="299"/>
      <c r="AG1799" s="385"/>
      <c r="AH1799" s="307"/>
      <c r="AI1799" s="388"/>
      <c r="AJ1799" s="385"/>
    </row>
    <row r="1800" spans="2:36" ht="15">
      <c r="B1800" s="280"/>
      <c r="C1800" s="412"/>
      <c r="D1800" s="395"/>
      <c r="E1800" s="280"/>
      <c r="F1800" s="284"/>
      <c r="G1800" s="286"/>
      <c r="H1800" s="289"/>
      <c r="I1800" s="289"/>
      <c r="J1800" s="398"/>
      <c r="K1800" s="401"/>
      <c r="L1800" s="401"/>
      <c r="M1800" s="293"/>
      <c r="N1800" s="391"/>
      <c r="O1800" s="393"/>
      <c r="P1800" s="310"/>
      <c r="Q1800" s="310"/>
      <c r="R1800" s="310"/>
      <c r="S1800" s="310"/>
      <c r="T1800" s="310"/>
      <c r="U1800" s="310"/>
      <c r="V1800" s="310"/>
      <c r="W1800" s="310"/>
      <c r="X1800" s="310"/>
      <c r="Y1800" s="310"/>
      <c r="Z1800" s="310"/>
      <c r="AA1800" s="310"/>
      <c r="AB1800" s="310"/>
      <c r="AC1800" s="310"/>
      <c r="AD1800" s="310"/>
      <c r="AE1800" s="299"/>
      <c r="AF1800" s="299"/>
      <c r="AG1800" s="385"/>
      <c r="AH1800" s="307"/>
      <c r="AI1800" s="388"/>
      <c r="AJ1800" s="385"/>
    </row>
    <row r="1801" spans="2:36" ht="15.75" thickBot="1">
      <c r="B1801" s="281"/>
      <c r="C1801" s="413"/>
      <c r="D1801" s="396"/>
      <c r="E1801" s="281"/>
      <c r="F1801" s="285"/>
      <c r="G1801" s="287"/>
      <c r="H1801" s="290"/>
      <c r="I1801" s="290"/>
      <c r="J1801" s="399"/>
      <c r="K1801" s="402"/>
      <c r="L1801" s="402"/>
      <c r="M1801" s="294"/>
      <c r="N1801" s="392"/>
      <c r="O1801" s="394"/>
      <c r="P1801" s="311"/>
      <c r="Q1801" s="311"/>
      <c r="R1801" s="311"/>
      <c r="S1801" s="311"/>
      <c r="T1801" s="311"/>
      <c r="U1801" s="311"/>
      <c r="V1801" s="311"/>
      <c r="W1801" s="311"/>
      <c r="X1801" s="311"/>
      <c r="Y1801" s="311"/>
      <c r="Z1801" s="311"/>
      <c r="AA1801" s="311"/>
      <c r="AB1801" s="311"/>
      <c r="AC1801" s="311"/>
      <c r="AD1801" s="311"/>
      <c r="AE1801" s="300"/>
      <c r="AF1801" s="300"/>
      <c r="AG1801" s="386"/>
      <c r="AH1801" s="308"/>
      <c r="AI1801" s="389"/>
      <c r="AJ1801" s="386"/>
    </row>
    <row r="1802" spans="2:36" ht="15.75" thickBot="1">
      <c r="B1802" s="414"/>
      <c r="C1802" s="415"/>
      <c r="D1802" s="415"/>
      <c r="E1802" s="415"/>
      <c r="F1802" s="415"/>
      <c r="G1802" s="415"/>
      <c r="H1802" s="415"/>
      <c r="I1802" s="415"/>
      <c r="J1802" s="415"/>
      <c r="K1802" s="415"/>
      <c r="L1802" s="415"/>
      <c r="M1802" s="415"/>
      <c r="N1802" s="415"/>
      <c r="O1802" s="415"/>
      <c r="P1802" s="415"/>
      <c r="Q1802" s="415"/>
      <c r="R1802" s="415"/>
      <c r="S1802" s="415"/>
      <c r="T1802" s="415"/>
      <c r="U1802" s="415"/>
      <c r="V1802" s="415"/>
      <c r="W1802" s="415"/>
      <c r="X1802" s="415"/>
      <c r="Y1802" s="415"/>
      <c r="Z1802" s="415"/>
      <c r="AA1802" s="415"/>
      <c r="AB1802" s="415"/>
      <c r="AC1802" s="415"/>
      <c r="AD1802" s="415"/>
      <c r="AE1802" s="415"/>
      <c r="AF1802" s="415"/>
      <c r="AG1802" s="415"/>
      <c r="AH1802" s="415"/>
      <c r="AI1802" s="415"/>
      <c r="AJ1802" s="416"/>
    </row>
    <row r="1803" spans="2:36" ht="34.5" thickBot="1">
      <c r="B1803" s="132" t="s">
        <v>13</v>
      </c>
      <c r="C1803" s="133" t="s">
        <v>31</v>
      </c>
      <c r="D1803" s="133" t="s">
        <v>14</v>
      </c>
      <c r="E1803" s="133" t="s">
        <v>30</v>
      </c>
      <c r="F1803" s="134" t="s">
        <v>28</v>
      </c>
      <c r="G1803" s="134" t="s">
        <v>29</v>
      </c>
      <c r="H1803" s="144" t="s">
        <v>17</v>
      </c>
      <c r="I1803" s="170" t="s">
        <v>32</v>
      </c>
      <c r="J1803" s="169"/>
      <c r="K1803" s="146"/>
      <c r="L1803" s="146"/>
      <c r="M1803" s="78"/>
      <c r="N1803" s="79"/>
      <c r="O1803" s="127"/>
      <c r="P1803" s="128"/>
      <c r="Q1803" s="129"/>
      <c r="R1803" s="128"/>
      <c r="S1803" s="129"/>
      <c r="T1803" s="128"/>
      <c r="U1803" s="129"/>
      <c r="V1803" s="128"/>
      <c r="W1803" s="129"/>
      <c r="X1803" s="128"/>
      <c r="Y1803" s="129"/>
      <c r="Z1803" s="128"/>
      <c r="AA1803" s="129"/>
      <c r="AB1803" s="128"/>
      <c r="AC1803" s="129"/>
      <c r="AD1803" s="128"/>
      <c r="AE1803" s="129"/>
      <c r="AF1803" s="128"/>
      <c r="AG1803" s="159"/>
      <c r="AH1803" s="111"/>
      <c r="AI1803" s="111"/>
      <c r="AJ1803" s="112"/>
    </row>
    <row r="1804" spans="2:36" ht="15">
      <c r="B1804" s="280"/>
      <c r="C1804" s="412"/>
      <c r="D1804" s="525"/>
      <c r="E1804" s="280"/>
      <c r="F1804" s="284"/>
      <c r="G1804" s="286"/>
      <c r="H1804" s="288"/>
      <c r="I1804" s="291"/>
      <c r="J1804" s="397"/>
      <c r="K1804" s="400"/>
      <c r="L1804" s="400"/>
      <c r="M1804" s="292"/>
      <c r="N1804" s="390"/>
      <c r="O1804" s="409"/>
      <c r="P1804" s="309"/>
      <c r="Q1804" s="309"/>
      <c r="R1804" s="309"/>
      <c r="S1804" s="309"/>
      <c r="T1804" s="309"/>
      <c r="U1804" s="309"/>
      <c r="V1804" s="309"/>
      <c r="W1804" s="309"/>
      <c r="X1804" s="309"/>
      <c r="Y1804" s="309"/>
      <c r="Z1804" s="309"/>
      <c r="AA1804" s="309"/>
      <c r="AB1804" s="309"/>
      <c r="AC1804" s="309"/>
      <c r="AD1804" s="309"/>
      <c r="AE1804" s="298"/>
      <c r="AF1804" s="298"/>
      <c r="AG1804" s="403"/>
      <c r="AH1804" s="404"/>
      <c r="AI1804" s="405"/>
      <c r="AJ1804" s="641"/>
    </row>
    <row r="1805" spans="2:36" ht="15">
      <c r="B1805" s="280"/>
      <c r="C1805" s="412"/>
      <c r="D1805" s="525"/>
      <c r="E1805" s="280"/>
      <c r="F1805" s="284"/>
      <c r="G1805" s="286"/>
      <c r="H1805" s="289"/>
      <c r="I1805" s="289"/>
      <c r="J1805" s="398"/>
      <c r="K1805" s="401"/>
      <c r="L1805" s="401"/>
      <c r="M1805" s="293"/>
      <c r="N1805" s="391"/>
      <c r="O1805" s="393"/>
      <c r="P1805" s="310"/>
      <c r="Q1805" s="310"/>
      <c r="R1805" s="310"/>
      <c r="S1805" s="310"/>
      <c r="T1805" s="310"/>
      <c r="U1805" s="310"/>
      <c r="V1805" s="310"/>
      <c r="W1805" s="310"/>
      <c r="X1805" s="310"/>
      <c r="Y1805" s="310"/>
      <c r="Z1805" s="310"/>
      <c r="AA1805" s="310"/>
      <c r="AB1805" s="310"/>
      <c r="AC1805" s="310"/>
      <c r="AD1805" s="310"/>
      <c r="AE1805" s="299"/>
      <c r="AF1805" s="299"/>
      <c r="AG1805" s="385"/>
      <c r="AH1805" s="307"/>
      <c r="AI1805" s="388"/>
      <c r="AJ1805" s="642"/>
    </row>
    <row r="1806" spans="2:36" ht="15">
      <c r="B1806" s="280"/>
      <c r="C1806" s="412"/>
      <c r="D1806" s="525"/>
      <c r="E1806" s="280"/>
      <c r="F1806" s="284"/>
      <c r="G1806" s="286"/>
      <c r="H1806" s="289"/>
      <c r="I1806" s="289"/>
      <c r="J1806" s="398"/>
      <c r="K1806" s="401"/>
      <c r="L1806" s="401"/>
      <c r="M1806" s="293"/>
      <c r="N1806" s="391"/>
      <c r="O1806" s="393"/>
      <c r="P1806" s="310"/>
      <c r="Q1806" s="310"/>
      <c r="R1806" s="310"/>
      <c r="S1806" s="310"/>
      <c r="T1806" s="310"/>
      <c r="U1806" s="310"/>
      <c r="V1806" s="310"/>
      <c r="W1806" s="310"/>
      <c r="X1806" s="310"/>
      <c r="Y1806" s="310"/>
      <c r="Z1806" s="310"/>
      <c r="AA1806" s="310"/>
      <c r="AB1806" s="310"/>
      <c r="AC1806" s="310"/>
      <c r="AD1806" s="310"/>
      <c r="AE1806" s="299"/>
      <c r="AF1806" s="299"/>
      <c r="AG1806" s="385"/>
      <c r="AH1806" s="307"/>
      <c r="AI1806" s="388"/>
      <c r="AJ1806" s="642"/>
    </row>
    <row r="1807" spans="2:36" ht="15.75" thickBot="1">
      <c r="B1807" s="281"/>
      <c r="C1807" s="413"/>
      <c r="D1807" s="526"/>
      <c r="E1807" s="281"/>
      <c r="F1807" s="285"/>
      <c r="G1807" s="287"/>
      <c r="H1807" s="290"/>
      <c r="I1807" s="290"/>
      <c r="J1807" s="399"/>
      <c r="K1807" s="402"/>
      <c r="L1807" s="402"/>
      <c r="M1807" s="294"/>
      <c r="N1807" s="392"/>
      <c r="O1807" s="394"/>
      <c r="P1807" s="311"/>
      <c r="Q1807" s="311"/>
      <c r="R1807" s="311"/>
      <c r="S1807" s="311"/>
      <c r="T1807" s="311"/>
      <c r="U1807" s="311"/>
      <c r="V1807" s="311"/>
      <c r="W1807" s="311"/>
      <c r="X1807" s="311"/>
      <c r="Y1807" s="311"/>
      <c r="Z1807" s="311"/>
      <c r="AA1807" s="311"/>
      <c r="AB1807" s="311"/>
      <c r="AC1807" s="311"/>
      <c r="AD1807" s="311"/>
      <c r="AE1807" s="300"/>
      <c r="AF1807" s="300"/>
      <c r="AG1807" s="386"/>
      <c r="AH1807" s="308"/>
      <c r="AI1807" s="389"/>
      <c r="AJ1807" s="643"/>
    </row>
    <row r="1808" ht="15"/>
    <row r="1809" ht="15"/>
    <row r="1810" ht="15"/>
    <row r="1811" ht="15"/>
    <row r="1812" ht="15"/>
    <row r="1813" ht="15"/>
    <row r="1814" ht="15"/>
    <row r="1815" ht="15"/>
    <row r="1816" ht="15"/>
    <row r="1817" ht="15"/>
    <row r="1818" ht="15"/>
    <row r="1819" ht="15"/>
    <row r="1820" ht="15"/>
    <row r="1821" ht="15"/>
    <row r="1822" ht="15"/>
    <row r="1823" ht="15"/>
    <row r="1824" spans="2:33" s="141" customFormat="1" ht="15">
      <c r="B1824" s="63"/>
      <c r="C1824" s="63"/>
      <c r="H1824" s="64"/>
      <c r="I1824" s="64"/>
      <c r="J1824" s="64"/>
      <c r="AG1824" s="65"/>
    </row>
    <row r="1825" spans="2:33" s="141" customFormat="1" ht="15">
      <c r="B1825" s="63"/>
      <c r="C1825" s="63"/>
      <c r="H1825" s="64"/>
      <c r="I1825" s="64"/>
      <c r="J1825" s="64"/>
      <c r="AG1825" s="65"/>
    </row>
    <row r="1826" spans="2:33" s="141" customFormat="1" ht="15">
      <c r="B1826" s="63"/>
      <c r="C1826" s="63"/>
      <c r="H1826" s="64"/>
      <c r="I1826" s="64"/>
      <c r="J1826" s="64"/>
      <c r="AG1826" s="65"/>
    </row>
    <row r="1827" spans="2:33" s="141" customFormat="1" ht="15.75" thickBot="1">
      <c r="B1827" s="63"/>
      <c r="C1827" s="63"/>
      <c r="H1827" s="64"/>
      <c r="I1827" s="64"/>
      <c r="J1827" s="64"/>
      <c r="AG1827" s="65"/>
    </row>
    <row r="1828" spans="2:36" s="141" customFormat="1" ht="15">
      <c r="B1828" s="352" t="s">
        <v>37</v>
      </c>
      <c r="C1828" s="353"/>
      <c r="D1828" s="353"/>
      <c r="E1828" s="353"/>
      <c r="F1828" s="353"/>
      <c r="G1828" s="353"/>
      <c r="H1828" s="353"/>
      <c r="I1828" s="353"/>
      <c r="J1828" s="353"/>
      <c r="K1828" s="353"/>
      <c r="L1828" s="353"/>
      <c r="M1828" s="353"/>
      <c r="N1828" s="353"/>
      <c r="O1828" s="353"/>
      <c r="P1828" s="353"/>
      <c r="Q1828" s="353"/>
      <c r="R1828" s="353"/>
      <c r="S1828" s="353"/>
      <c r="T1828" s="353"/>
      <c r="U1828" s="353"/>
      <c r="V1828" s="353"/>
      <c r="W1828" s="353"/>
      <c r="X1828" s="353"/>
      <c r="Y1828" s="353"/>
      <c r="Z1828" s="353"/>
      <c r="AA1828" s="353"/>
      <c r="AB1828" s="353"/>
      <c r="AC1828" s="353"/>
      <c r="AD1828" s="353"/>
      <c r="AE1828" s="353"/>
      <c r="AF1828" s="353"/>
      <c r="AG1828" s="353"/>
      <c r="AH1828" s="353"/>
      <c r="AI1828" s="353"/>
      <c r="AJ1828" s="354"/>
    </row>
    <row r="1829" spans="2:36" s="141" customFormat="1" ht="15.75" thickBot="1">
      <c r="B1829" s="355" t="s">
        <v>636</v>
      </c>
      <c r="C1829" s="356"/>
      <c r="D1829" s="356"/>
      <c r="E1829" s="356"/>
      <c r="F1829" s="356"/>
      <c r="G1829" s="356"/>
      <c r="H1829" s="356"/>
      <c r="I1829" s="356"/>
      <c r="J1829" s="356"/>
      <c r="K1829" s="356"/>
      <c r="L1829" s="356"/>
      <c r="M1829" s="356"/>
      <c r="N1829" s="356"/>
      <c r="O1829" s="356"/>
      <c r="P1829" s="356"/>
      <c r="Q1829" s="356"/>
      <c r="R1829" s="356"/>
      <c r="S1829" s="356"/>
      <c r="T1829" s="356"/>
      <c r="U1829" s="356"/>
      <c r="V1829" s="356"/>
      <c r="W1829" s="356"/>
      <c r="X1829" s="356"/>
      <c r="Y1829" s="356"/>
      <c r="Z1829" s="356"/>
      <c r="AA1829" s="356"/>
      <c r="AB1829" s="356"/>
      <c r="AC1829" s="356"/>
      <c r="AD1829" s="356"/>
      <c r="AE1829" s="356"/>
      <c r="AF1829" s="356"/>
      <c r="AG1829" s="356"/>
      <c r="AH1829" s="356"/>
      <c r="AI1829" s="356"/>
      <c r="AJ1829" s="357"/>
    </row>
    <row r="1830" spans="2:36" s="141" customFormat="1" ht="15">
      <c r="B1830" s="527" t="s">
        <v>328</v>
      </c>
      <c r="C1830" s="528"/>
      <c r="D1830" s="528"/>
      <c r="E1830" s="528"/>
      <c r="F1830" s="528"/>
      <c r="G1830" s="528"/>
      <c r="H1830" s="529"/>
      <c r="I1830" s="520" t="s">
        <v>358</v>
      </c>
      <c r="J1830" s="521"/>
      <c r="K1830" s="521"/>
      <c r="L1830" s="521"/>
      <c r="M1830" s="521"/>
      <c r="N1830" s="521"/>
      <c r="O1830" s="521"/>
      <c r="P1830" s="521"/>
      <c r="Q1830" s="521"/>
      <c r="R1830" s="521"/>
      <c r="S1830" s="521"/>
      <c r="T1830" s="522"/>
      <c r="U1830" s="520" t="s">
        <v>18</v>
      </c>
      <c r="V1830" s="523"/>
      <c r="W1830" s="523"/>
      <c r="X1830" s="523"/>
      <c r="Y1830" s="523"/>
      <c r="Z1830" s="523"/>
      <c r="AA1830" s="523"/>
      <c r="AB1830" s="523"/>
      <c r="AC1830" s="523"/>
      <c r="AD1830" s="523"/>
      <c r="AE1830" s="523"/>
      <c r="AF1830" s="523"/>
      <c r="AG1830" s="523"/>
      <c r="AH1830" s="523"/>
      <c r="AI1830" s="523"/>
      <c r="AJ1830" s="524"/>
    </row>
    <row r="1831" spans="2:36" s="141" customFormat="1" ht="36.75" customHeight="1" thickBot="1">
      <c r="B1831" s="497" t="s">
        <v>359</v>
      </c>
      <c r="C1831" s="498"/>
      <c r="D1831" s="499"/>
      <c r="E1831" s="4"/>
      <c r="F1831" s="500" t="s">
        <v>360</v>
      </c>
      <c r="G1831" s="500"/>
      <c r="H1831" s="500"/>
      <c r="I1831" s="500"/>
      <c r="J1831" s="500"/>
      <c r="K1831" s="500"/>
      <c r="L1831" s="500"/>
      <c r="M1831" s="500"/>
      <c r="N1831" s="501"/>
      <c r="O1831" s="502" t="s">
        <v>0</v>
      </c>
      <c r="P1831" s="503"/>
      <c r="Q1831" s="503"/>
      <c r="R1831" s="503"/>
      <c r="S1831" s="503"/>
      <c r="T1831" s="503"/>
      <c r="U1831" s="503"/>
      <c r="V1831" s="503"/>
      <c r="W1831" s="503"/>
      <c r="X1831" s="503"/>
      <c r="Y1831" s="503"/>
      <c r="Z1831" s="503"/>
      <c r="AA1831" s="503"/>
      <c r="AB1831" s="503"/>
      <c r="AC1831" s="503"/>
      <c r="AD1831" s="503"/>
      <c r="AE1831" s="503"/>
      <c r="AF1831" s="504"/>
      <c r="AG1831" s="530" t="s">
        <v>1</v>
      </c>
      <c r="AH1831" s="531"/>
      <c r="AI1831" s="531"/>
      <c r="AJ1831" s="532"/>
    </row>
    <row r="1832" spans="2:36" s="141" customFormat="1" ht="26.25" customHeight="1">
      <c r="B1832" s="454" t="s">
        <v>19</v>
      </c>
      <c r="C1832" s="456" t="s">
        <v>2</v>
      </c>
      <c r="D1832" s="457"/>
      <c r="E1832" s="457"/>
      <c r="F1832" s="457"/>
      <c r="G1832" s="457"/>
      <c r="H1832" s="457"/>
      <c r="I1832" s="460" t="s">
        <v>3</v>
      </c>
      <c r="J1832" s="462" t="s">
        <v>20</v>
      </c>
      <c r="K1832" s="462" t="s">
        <v>4</v>
      </c>
      <c r="L1832" s="469" t="s">
        <v>638</v>
      </c>
      <c r="M1832" s="437" t="s">
        <v>21</v>
      </c>
      <c r="N1832" s="466" t="s">
        <v>22</v>
      </c>
      <c r="O1832" s="468" t="s">
        <v>33</v>
      </c>
      <c r="P1832" s="380"/>
      <c r="Q1832" s="379" t="s">
        <v>34</v>
      </c>
      <c r="R1832" s="380"/>
      <c r="S1832" s="379" t="s">
        <v>35</v>
      </c>
      <c r="T1832" s="380"/>
      <c r="U1832" s="379" t="s">
        <v>7</v>
      </c>
      <c r="V1832" s="380"/>
      <c r="W1832" s="379" t="s">
        <v>6</v>
      </c>
      <c r="X1832" s="380"/>
      <c r="Y1832" s="379" t="s">
        <v>36</v>
      </c>
      <c r="Z1832" s="380"/>
      <c r="AA1832" s="379" t="s">
        <v>5</v>
      </c>
      <c r="AB1832" s="380"/>
      <c r="AC1832" s="379" t="s">
        <v>8</v>
      </c>
      <c r="AD1832" s="380"/>
      <c r="AE1832" s="379" t="s">
        <v>9</v>
      </c>
      <c r="AF1832" s="434"/>
      <c r="AG1832" s="435" t="s">
        <v>10</v>
      </c>
      <c r="AH1832" s="432" t="s">
        <v>11</v>
      </c>
      <c r="AI1832" s="464" t="s">
        <v>12</v>
      </c>
      <c r="AJ1832" s="439" t="s">
        <v>23</v>
      </c>
    </row>
    <row r="1833" spans="2:36" s="141" customFormat="1" ht="82.5" customHeight="1" thickBot="1">
      <c r="B1833" s="455"/>
      <c r="C1833" s="458"/>
      <c r="D1833" s="459"/>
      <c r="E1833" s="459"/>
      <c r="F1833" s="459"/>
      <c r="G1833" s="459"/>
      <c r="H1833" s="459"/>
      <c r="I1833" s="461"/>
      <c r="J1833" s="463" t="s">
        <v>20</v>
      </c>
      <c r="K1833" s="463"/>
      <c r="L1833" s="470"/>
      <c r="M1833" s="438"/>
      <c r="N1833" s="467"/>
      <c r="O1833" s="5" t="s">
        <v>24</v>
      </c>
      <c r="P1833" s="69" t="s">
        <v>25</v>
      </c>
      <c r="Q1833" s="6" t="s">
        <v>24</v>
      </c>
      <c r="R1833" s="69" t="s">
        <v>25</v>
      </c>
      <c r="S1833" s="6" t="s">
        <v>24</v>
      </c>
      <c r="T1833" s="69" t="s">
        <v>25</v>
      </c>
      <c r="U1833" s="6" t="s">
        <v>24</v>
      </c>
      <c r="V1833" s="69" t="s">
        <v>25</v>
      </c>
      <c r="W1833" s="6" t="s">
        <v>24</v>
      </c>
      <c r="X1833" s="69" t="s">
        <v>25</v>
      </c>
      <c r="Y1833" s="6" t="s">
        <v>24</v>
      </c>
      <c r="Z1833" s="69" t="s">
        <v>25</v>
      </c>
      <c r="AA1833" s="6" t="s">
        <v>24</v>
      </c>
      <c r="AB1833" s="69" t="s">
        <v>26</v>
      </c>
      <c r="AC1833" s="6" t="s">
        <v>24</v>
      </c>
      <c r="AD1833" s="69" t="s">
        <v>26</v>
      </c>
      <c r="AE1833" s="6" t="s">
        <v>24</v>
      </c>
      <c r="AF1833" s="70" t="s">
        <v>26</v>
      </c>
      <c r="AG1833" s="436"/>
      <c r="AH1833" s="433"/>
      <c r="AI1833" s="465"/>
      <c r="AJ1833" s="440"/>
    </row>
    <row r="1834" spans="2:36" s="141" customFormat="1" ht="105.75" customHeight="1" thickBot="1">
      <c r="B1834" s="7" t="s">
        <v>365</v>
      </c>
      <c r="C1834" s="441" t="s">
        <v>361</v>
      </c>
      <c r="D1834" s="442"/>
      <c r="E1834" s="442"/>
      <c r="F1834" s="442"/>
      <c r="G1834" s="442"/>
      <c r="H1834" s="443"/>
      <c r="I1834" s="74" t="s">
        <v>362</v>
      </c>
      <c r="J1834" s="89">
        <v>266</v>
      </c>
      <c r="K1834" s="88">
        <v>86</v>
      </c>
      <c r="L1834" s="88">
        <v>131</v>
      </c>
      <c r="M1834" s="88"/>
      <c r="N1834" s="88"/>
      <c r="O1834" s="9">
        <v>0</v>
      </c>
      <c r="P1834" s="10">
        <v>0</v>
      </c>
      <c r="Q1834" s="10">
        <f>+Q1843</f>
        <v>35000</v>
      </c>
      <c r="R1834" s="10">
        <f>+R1837</f>
        <v>0</v>
      </c>
      <c r="S1834" s="10">
        <v>0</v>
      </c>
      <c r="T1834" s="10">
        <v>0</v>
      </c>
      <c r="U1834" s="10">
        <v>0</v>
      </c>
      <c r="V1834" s="10">
        <v>0</v>
      </c>
      <c r="W1834" s="10">
        <v>0</v>
      </c>
      <c r="X1834" s="10">
        <v>0</v>
      </c>
      <c r="Y1834" s="10">
        <f>+Y1837</f>
        <v>500000</v>
      </c>
      <c r="Z1834" s="10">
        <v>0</v>
      </c>
      <c r="AA1834" s="10">
        <f>+AA1837+AA1843</f>
        <v>350000</v>
      </c>
      <c r="AB1834" s="10">
        <v>0</v>
      </c>
      <c r="AC1834" s="10">
        <v>0</v>
      </c>
      <c r="AD1834" s="10">
        <v>0</v>
      </c>
      <c r="AE1834" s="10">
        <f>+AC1834+AA1834+Y1834+W1834+U1834+S1834+Q1834+O1834</f>
        <v>885000</v>
      </c>
      <c r="AF1834" s="11">
        <f>+AD1834+AB1834+Z1834+X1834+V1834+T1834+R1834+P1834</f>
        <v>0</v>
      </c>
      <c r="AG1834" s="13" t="s">
        <v>489</v>
      </c>
      <c r="AH1834" s="13"/>
      <c r="AI1834" s="13"/>
      <c r="AJ1834" s="14" t="s">
        <v>485</v>
      </c>
    </row>
    <row r="1835" spans="2:36" s="141" customFormat="1" ht="15.75" thickBot="1">
      <c r="B1835" s="444"/>
      <c r="C1835" s="445"/>
      <c r="D1835" s="445"/>
      <c r="E1835" s="445"/>
      <c r="F1835" s="445"/>
      <c r="G1835" s="445"/>
      <c r="H1835" s="445"/>
      <c r="I1835" s="445"/>
      <c r="J1835" s="445"/>
      <c r="K1835" s="445"/>
      <c r="L1835" s="445"/>
      <c r="M1835" s="445"/>
      <c r="N1835" s="445"/>
      <c r="O1835" s="445"/>
      <c r="P1835" s="445"/>
      <c r="Q1835" s="445"/>
      <c r="R1835" s="445"/>
      <c r="S1835" s="445"/>
      <c r="T1835" s="445"/>
      <c r="U1835" s="445"/>
      <c r="V1835" s="445"/>
      <c r="W1835" s="445"/>
      <c r="X1835" s="445"/>
      <c r="Y1835" s="445"/>
      <c r="Z1835" s="445"/>
      <c r="AA1835" s="445"/>
      <c r="AB1835" s="445"/>
      <c r="AC1835" s="445"/>
      <c r="AD1835" s="445"/>
      <c r="AE1835" s="445"/>
      <c r="AF1835" s="445"/>
      <c r="AG1835" s="445"/>
      <c r="AH1835" s="445"/>
      <c r="AI1835" s="445"/>
      <c r="AJ1835" s="446"/>
    </row>
    <row r="1836" spans="2:36" s="141" customFormat="1" ht="34.5" thickBot="1">
      <c r="B1836" s="15" t="s">
        <v>13</v>
      </c>
      <c r="C1836" s="16" t="s">
        <v>31</v>
      </c>
      <c r="D1836" s="16" t="s">
        <v>14</v>
      </c>
      <c r="E1836" s="16" t="s">
        <v>27</v>
      </c>
      <c r="F1836" s="17" t="s">
        <v>28</v>
      </c>
      <c r="G1836" s="17" t="s">
        <v>29</v>
      </c>
      <c r="H1836" s="76" t="s">
        <v>15</v>
      </c>
      <c r="I1836" s="109" t="s">
        <v>32</v>
      </c>
      <c r="J1836" s="171"/>
      <c r="K1836" s="102"/>
      <c r="L1836" s="102"/>
      <c r="M1836" s="78"/>
      <c r="N1836" s="79"/>
      <c r="O1836" s="19"/>
      <c r="P1836" s="20"/>
      <c r="Q1836" s="21"/>
      <c r="R1836" s="20"/>
      <c r="S1836" s="21"/>
      <c r="T1836" s="20"/>
      <c r="U1836" s="21"/>
      <c r="V1836" s="20"/>
      <c r="W1836" s="21"/>
      <c r="X1836" s="20"/>
      <c r="Y1836" s="21"/>
      <c r="Z1836" s="20"/>
      <c r="AA1836" s="21"/>
      <c r="AB1836" s="20"/>
      <c r="AC1836" s="21"/>
      <c r="AD1836" s="20"/>
      <c r="AE1836" s="22"/>
      <c r="AF1836" s="165"/>
      <c r="AG1836" s="143"/>
      <c r="AH1836" s="111"/>
      <c r="AI1836" s="111"/>
      <c r="AJ1836" s="112"/>
    </row>
    <row r="1837" spans="2:36" s="141" customFormat="1" ht="31.5" customHeight="1">
      <c r="B1837" s="447" t="s">
        <v>598</v>
      </c>
      <c r="C1837" s="450">
        <v>2012250010129</v>
      </c>
      <c r="D1837" s="376"/>
      <c r="E1837" s="318" t="s">
        <v>367</v>
      </c>
      <c r="F1837" s="377"/>
      <c r="G1837" s="376"/>
      <c r="H1837" s="451" t="s">
        <v>596</v>
      </c>
      <c r="I1837" s="322" t="s">
        <v>597</v>
      </c>
      <c r="J1837" s="429">
        <v>0</v>
      </c>
      <c r="K1837" s="371">
        <v>100</v>
      </c>
      <c r="L1837" s="371">
        <v>50</v>
      </c>
      <c r="M1837" s="371"/>
      <c r="N1837" s="420"/>
      <c r="O1837" s="423">
        <v>0</v>
      </c>
      <c r="P1837" s="426"/>
      <c r="Q1837" s="417">
        <v>0</v>
      </c>
      <c r="R1837" s="417"/>
      <c r="S1837" s="295">
        <v>0</v>
      </c>
      <c r="T1837" s="295"/>
      <c r="U1837" s="295">
        <v>0</v>
      </c>
      <c r="V1837" s="295"/>
      <c r="W1837" s="295">
        <v>0</v>
      </c>
      <c r="X1837" s="295"/>
      <c r="Y1837" s="417">
        <v>500000</v>
      </c>
      <c r="Z1837" s="295"/>
      <c r="AA1837" s="417">
        <v>250000</v>
      </c>
      <c r="AB1837" s="295"/>
      <c r="AC1837" s="295">
        <v>0</v>
      </c>
      <c r="AD1837" s="295"/>
      <c r="AE1837" s="298">
        <f>+O1837+Q1837+AA1837+Y1837</f>
        <v>750000</v>
      </c>
      <c r="AF1837" s="301"/>
      <c r="AG1837" s="304" t="s">
        <v>491</v>
      </c>
      <c r="AH1837" s="306"/>
      <c r="AI1837" s="306"/>
      <c r="AJ1837" s="277" t="s">
        <v>79</v>
      </c>
    </row>
    <row r="1838" spans="2:36" s="141" customFormat="1" ht="30" customHeight="1">
      <c r="B1838" s="448"/>
      <c r="C1838" s="282"/>
      <c r="D1838" s="376"/>
      <c r="E1838" s="280"/>
      <c r="F1838" s="377"/>
      <c r="G1838" s="376"/>
      <c r="H1838" s="452"/>
      <c r="I1838" s="323"/>
      <c r="J1838" s="430"/>
      <c r="K1838" s="331"/>
      <c r="L1838" s="331"/>
      <c r="M1838" s="331"/>
      <c r="N1838" s="421"/>
      <c r="O1838" s="424"/>
      <c r="P1838" s="427"/>
      <c r="Q1838" s="418"/>
      <c r="R1838" s="418"/>
      <c r="S1838" s="296"/>
      <c r="T1838" s="296"/>
      <c r="U1838" s="296"/>
      <c r="V1838" s="296"/>
      <c r="W1838" s="296"/>
      <c r="X1838" s="296"/>
      <c r="Y1838" s="418"/>
      <c r="Z1838" s="296"/>
      <c r="AA1838" s="418"/>
      <c r="AB1838" s="296"/>
      <c r="AC1838" s="296"/>
      <c r="AD1838" s="296"/>
      <c r="AE1838" s="299"/>
      <c r="AF1838" s="302"/>
      <c r="AG1838" s="304"/>
      <c r="AH1838" s="307"/>
      <c r="AI1838" s="307"/>
      <c r="AJ1838" s="278"/>
    </row>
    <row r="1839" spans="2:36" s="141" customFormat="1" ht="19.5" customHeight="1">
      <c r="B1839" s="448"/>
      <c r="C1839" s="282"/>
      <c r="D1839" s="376"/>
      <c r="E1839" s="280"/>
      <c r="F1839" s="377"/>
      <c r="G1839" s="376"/>
      <c r="H1839" s="452"/>
      <c r="I1839" s="323"/>
      <c r="J1839" s="430"/>
      <c r="K1839" s="331"/>
      <c r="L1839" s="331"/>
      <c r="M1839" s="331"/>
      <c r="N1839" s="421"/>
      <c r="O1839" s="424"/>
      <c r="P1839" s="427"/>
      <c r="Q1839" s="418"/>
      <c r="R1839" s="418"/>
      <c r="S1839" s="296"/>
      <c r="T1839" s="296"/>
      <c r="U1839" s="296"/>
      <c r="V1839" s="296"/>
      <c r="W1839" s="296"/>
      <c r="X1839" s="296"/>
      <c r="Y1839" s="418"/>
      <c r="Z1839" s="296"/>
      <c r="AA1839" s="418"/>
      <c r="AB1839" s="296"/>
      <c r="AC1839" s="296"/>
      <c r="AD1839" s="296"/>
      <c r="AE1839" s="299"/>
      <c r="AF1839" s="302"/>
      <c r="AG1839" s="304"/>
      <c r="AH1839" s="307"/>
      <c r="AI1839" s="307"/>
      <c r="AJ1839" s="278"/>
    </row>
    <row r="1840" spans="2:36" s="141" customFormat="1" ht="21.75" customHeight="1" thickBot="1">
      <c r="B1840" s="449"/>
      <c r="C1840" s="283"/>
      <c r="D1840" s="376"/>
      <c r="E1840" s="281"/>
      <c r="F1840" s="377"/>
      <c r="G1840" s="376"/>
      <c r="H1840" s="453"/>
      <c r="I1840" s="324"/>
      <c r="J1840" s="431"/>
      <c r="K1840" s="332"/>
      <c r="L1840" s="332"/>
      <c r="M1840" s="332"/>
      <c r="N1840" s="422"/>
      <c r="O1840" s="425"/>
      <c r="P1840" s="428"/>
      <c r="Q1840" s="419"/>
      <c r="R1840" s="419"/>
      <c r="S1840" s="297"/>
      <c r="T1840" s="297"/>
      <c r="U1840" s="297"/>
      <c r="V1840" s="297"/>
      <c r="W1840" s="297"/>
      <c r="X1840" s="297"/>
      <c r="Y1840" s="419"/>
      <c r="Z1840" s="297"/>
      <c r="AA1840" s="419"/>
      <c r="AB1840" s="297"/>
      <c r="AC1840" s="297"/>
      <c r="AD1840" s="297"/>
      <c r="AE1840" s="300"/>
      <c r="AF1840" s="303"/>
      <c r="AG1840" s="305"/>
      <c r="AH1840" s="308"/>
      <c r="AI1840" s="308"/>
      <c r="AJ1840" s="279"/>
    </row>
    <row r="1841" spans="2:36" s="141" customFormat="1" ht="15.75" thickBot="1">
      <c r="B1841" s="414"/>
      <c r="C1841" s="415"/>
      <c r="D1841" s="415"/>
      <c r="E1841" s="415"/>
      <c r="F1841" s="415"/>
      <c r="G1841" s="415"/>
      <c r="H1841" s="415"/>
      <c r="I1841" s="415"/>
      <c r="J1841" s="415"/>
      <c r="K1841" s="415"/>
      <c r="L1841" s="415"/>
      <c r="M1841" s="415"/>
      <c r="N1841" s="415"/>
      <c r="O1841" s="415"/>
      <c r="P1841" s="415"/>
      <c r="Q1841" s="415"/>
      <c r="R1841" s="415"/>
      <c r="S1841" s="415"/>
      <c r="T1841" s="415"/>
      <c r="U1841" s="415"/>
      <c r="V1841" s="415"/>
      <c r="W1841" s="415"/>
      <c r="X1841" s="415"/>
      <c r="Y1841" s="415"/>
      <c r="Z1841" s="415"/>
      <c r="AA1841" s="415"/>
      <c r="AB1841" s="415"/>
      <c r="AC1841" s="415"/>
      <c r="AD1841" s="415"/>
      <c r="AE1841" s="415"/>
      <c r="AF1841" s="415"/>
      <c r="AG1841" s="415"/>
      <c r="AH1841" s="415"/>
      <c r="AI1841" s="415"/>
      <c r="AJ1841" s="416"/>
    </row>
    <row r="1842" spans="2:36" s="141" customFormat="1" ht="34.5" thickBot="1">
      <c r="B1842" s="132" t="s">
        <v>13</v>
      </c>
      <c r="C1842" s="133" t="s">
        <v>31</v>
      </c>
      <c r="D1842" s="133" t="s">
        <v>14</v>
      </c>
      <c r="E1842" s="133" t="s">
        <v>30</v>
      </c>
      <c r="F1842" s="134" t="s">
        <v>28</v>
      </c>
      <c r="G1842" s="134" t="s">
        <v>29</v>
      </c>
      <c r="H1842" s="135" t="s">
        <v>16</v>
      </c>
      <c r="I1842" s="109" t="s">
        <v>32</v>
      </c>
      <c r="J1842" s="169"/>
      <c r="K1842" s="146"/>
      <c r="L1842" s="146"/>
      <c r="M1842" s="78"/>
      <c r="N1842" s="79"/>
      <c r="O1842" s="127"/>
      <c r="P1842" s="128"/>
      <c r="Q1842" s="129"/>
      <c r="R1842" s="128"/>
      <c r="S1842" s="129"/>
      <c r="T1842" s="128"/>
      <c r="U1842" s="129"/>
      <c r="V1842" s="128"/>
      <c r="W1842" s="129"/>
      <c r="X1842" s="128"/>
      <c r="Y1842" s="129"/>
      <c r="Z1842" s="128"/>
      <c r="AA1842" s="129"/>
      <c r="AB1842" s="128"/>
      <c r="AC1842" s="129"/>
      <c r="AD1842" s="128"/>
      <c r="AE1842" s="129"/>
      <c r="AF1842" s="128"/>
      <c r="AG1842" s="159"/>
      <c r="AH1842" s="111"/>
      <c r="AI1842" s="111"/>
      <c r="AJ1842" s="112"/>
    </row>
    <row r="1843" spans="2:36" s="141" customFormat="1" ht="24.75" customHeight="1">
      <c r="B1843" s="312" t="s">
        <v>366</v>
      </c>
      <c r="C1843" s="315">
        <v>2012250010097</v>
      </c>
      <c r="D1843" s="318"/>
      <c r="E1843" s="318" t="s">
        <v>367</v>
      </c>
      <c r="F1843" s="333"/>
      <c r="G1843" s="336"/>
      <c r="H1843" s="319" t="s">
        <v>363</v>
      </c>
      <c r="I1843" s="322" t="s">
        <v>364</v>
      </c>
      <c r="J1843" s="429">
        <v>0</v>
      </c>
      <c r="K1843" s="371">
        <v>80</v>
      </c>
      <c r="L1843" s="371">
        <v>20</v>
      </c>
      <c r="M1843" s="371"/>
      <c r="N1843" s="420"/>
      <c r="O1843" s="423">
        <v>0</v>
      </c>
      <c r="P1843" s="426"/>
      <c r="Q1843" s="417">
        <v>35000</v>
      </c>
      <c r="R1843" s="417"/>
      <c r="S1843" s="295">
        <v>0</v>
      </c>
      <c r="T1843" s="295"/>
      <c r="U1843" s="295">
        <v>0</v>
      </c>
      <c r="V1843" s="295"/>
      <c r="W1843" s="295">
        <v>0</v>
      </c>
      <c r="X1843" s="295"/>
      <c r="Y1843" s="295">
        <v>0</v>
      </c>
      <c r="Z1843" s="295"/>
      <c r="AA1843" s="417">
        <v>100000</v>
      </c>
      <c r="AB1843" s="295"/>
      <c r="AC1843" s="295">
        <v>0</v>
      </c>
      <c r="AD1843" s="295"/>
      <c r="AE1843" s="298">
        <f>+O1843+Q1843+AA1843</f>
        <v>135000</v>
      </c>
      <c r="AF1843" s="301"/>
      <c r="AG1843" s="304" t="s">
        <v>491</v>
      </c>
      <c r="AH1843" s="306"/>
      <c r="AI1843" s="306"/>
      <c r="AJ1843" s="277" t="s">
        <v>490</v>
      </c>
    </row>
    <row r="1844" spans="2:36" s="141" customFormat="1" ht="23.25" customHeight="1">
      <c r="B1844" s="313"/>
      <c r="C1844" s="316"/>
      <c r="D1844" s="280"/>
      <c r="E1844" s="280"/>
      <c r="F1844" s="334"/>
      <c r="G1844" s="286"/>
      <c r="H1844" s="320"/>
      <c r="I1844" s="323"/>
      <c r="J1844" s="430"/>
      <c r="K1844" s="331"/>
      <c r="L1844" s="331"/>
      <c r="M1844" s="331"/>
      <c r="N1844" s="421"/>
      <c r="O1844" s="424"/>
      <c r="P1844" s="427"/>
      <c r="Q1844" s="418"/>
      <c r="R1844" s="418"/>
      <c r="S1844" s="296"/>
      <c r="T1844" s="296"/>
      <c r="U1844" s="296"/>
      <c r="V1844" s="296"/>
      <c r="W1844" s="296"/>
      <c r="X1844" s="296"/>
      <c r="Y1844" s="296"/>
      <c r="Z1844" s="296"/>
      <c r="AA1844" s="418"/>
      <c r="AB1844" s="296"/>
      <c r="AC1844" s="296"/>
      <c r="AD1844" s="296"/>
      <c r="AE1844" s="299"/>
      <c r="AF1844" s="302"/>
      <c r="AG1844" s="304"/>
      <c r="AH1844" s="307"/>
      <c r="AI1844" s="307"/>
      <c r="AJ1844" s="278"/>
    </row>
    <row r="1845" spans="2:36" s="141" customFormat="1" ht="26.25" customHeight="1">
      <c r="B1845" s="313"/>
      <c r="C1845" s="316"/>
      <c r="D1845" s="280"/>
      <c r="E1845" s="280"/>
      <c r="F1845" s="334"/>
      <c r="G1845" s="286"/>
      <c r="H1845" s="320"/>
      <c r="I1845" s="323"/>
      <c r="J1845" s="430"/>
      <c r="K1845" s="331"/>
      <c r="L1845" s="331"/>
      <c r="M1845" s="331"/>
      <c r="N1845" s="421"/>
      <c r="O1845" s="424"/>
      <c r="P1845" s="427"/>
      <c r="Q1845" s="418"/>
      <c r="R1845" s="418"/>
      <c r="S1845" s="296"/>
      <c r="T1845" s="296"/>
      <c r="U1845" s="296"/>
      <c r="V1845" s="296"/>
      <c r="W1845" s="296"/>
      <c r="X1845" s="296"/>
      <c r="Y1845" s="296"/>
      <c r="Z1845" s="296"/>
      <c r="AA1845" s="418"/>
      <c r="AB1845" s="296"/>
      <c r="AC1845" s="296"/>
      <c r="AD1845" s="296"/>
      <c r="AE1845" s="299"/>
      <c r="AF1845" s="302"/>
      <c r="AG1845" s="304"/>
      <c r="AH1845" s="307"/>
      <c r="AI1845" s="307"/>
      <c r="AJ1845" s="278"/>
    </row>
    <row r="1846" spans="2:36" s="141" customFormat="1" ht="30" customHeight="1" thickBot="1">
      <c r="B1846" s="314"/>
      <c r="C1846" s="317"/>
      <c r="D1846" s="281"/>
      <c r="E1846" s="281"/>
      <c r="F1846" s="335"/>
      <c r="G1846" s="287"/>
      <c r="H1846" s="321"/>
      <c r="I1846" s="324"/>
      <c r="J1846" s="431"/>
      <c r="K1846" s="332"/>
      <c r="L1846" s="332"/>
      <c r="M1846" s="332"/>
      <c r="N1846" s="422"/>
      <c r="O1846" s="425"/>
      <c r="P1846" s="428"/>
      <c r="Q1846" s="419"/>
      <c r="R1846" s="419"/>
      <c r="S1846" s="297"/>
      <c r="T1846" s="297"/>
      <c r="U1846" s="297"/>
      <c r="V1846" s="297"/>
      <c r="W1846" s="297"/>
      <c r="X1846" s="297"/>
      <c r="Y1846" s="297"/>
      <c r="Z1846" s="297"/>
      <c r="AA1846" s="419"/>
      <c r="AB1846" s="297"/>
      <c r="AC1846" s="297"/>
      <c r="AD1846" s="297"/>
      <c r="AE1846" s="300"/>
      <c r="AF1846" s="303"/>
      <c r="AG1846" s="305"/>
      <c r="AH1846" s="308"/>
      <c r="AI1846" s="308"/>
      <c r="AJ1846" s="279"/>
    </row>
    <row r="1847" spans="2:36" s="141" customFormat="1" ht="15.75" thickBot="1">
      <c r="B1847" s="414"/>
      <c r="C1847" s="415"/>
      <c r="D1847" s="415"/>
      <c r="E1847" s="415"/>
      <c r="F1847" s="415"/>
      <c r="G1847" s="415"/>
      <c r="H1847" s="415"/>
      <c r="I1847" s="415"/>
      <c r="J1847" s="415"/>
      <c r="K1847" s="415"/>
      <c r="L1847" s="415"/>
      <c r="M1847" s="415"/>
      <c r="N1847" s="415"/>
      <c r="O1847" s="415"/>
      <c r="P1847" s="415"/>
      <c r="Q1847" s="415"/>
      <c r="R1847" s="415"/>
      <c r="S1847" s="415"/>
      <c r="T1847" s="415"/>
      <c r="U1847" s="415"/>
      <c r="V1847" s="415"/>
      <c r="W1847" s="415"/>
      <c r="X1847" s="415"/>
      <c r="Y1847" s="415"/>
      <c r="Z1847" s="415"/>
      <c r="AA1847" s="415"/>
      <c r="AB1847" s="415"/>
      <c r="AC1847" s="415"/>
      <c r="AD1847" s="415"/>
      <c r="AE1847" s="415"/>
      <c r="AF1847" s="415"/>
      <c r="AG1847" s="415"/>
      <c r="AH1847" s="415"/>
      <c r="AI1847" s="415"/>
      <c r="AJ1847" s="416"/>
    </row>
    <row r="1848" spans="2:36" s="141" customFormat="1" ht="34.5" thickBot="1">
      <c r="B1848" s="132" t="s">
        <v>13</v>
      </c>
      <c r="C1848" s="133" t="s">
        <v>31</v>
      </c>
      <c r="D1848" s="133" t="s">
        <v>14</v>
      </c>
      <c r="E1848" s="133" t="s">
        <v>30</v>
      </c>
      <c r="F1848" s="134" t="s">
        <v>28</v>
      </c>
      <c r="G1848" s="134" t="s">
        <v>29</v>
      </c>
      <c r="H1848" s="135" t="s">
        <v>16</v>
      </c>
      <c r="I1848" s="109" t="s">
        <v>32</v>
      </c>
      <c r="J1848" s="168"/>
      <c r="K1848" s="42"/>
      <c r="L1848" s="42"/>
      <c r="M1848" s="43"/>
      <c r="N1848" s="44"/>
      <c r="O1848" s="127"/>
      <c r="P1848" s="128"/>
      <c r="Q1848" s="129"/>
      <c r="R1848" s="128"/>
      <c r="S1848" s="129"/>
      <c r="T1848" s="128"/>
      <c r="U1848" s="129"/>
      <c r="V1848" s="128"/>
      <c r="W1848" s="129"/>
      <c r="X1848" s="128"/>
      <c r="Y1848" s="129"/>
      <c r="Z1848" s="128"/>
      <c r="AA1848" s="129"/>
      <c r="AB1848" s="128"/>
      <c r="AC1848" s="129"/>
      <c r="AD1848" s="128"/>
      <c r="AE1848" s="129"/>
      <c r="AF1848" s="128"/>
      <c r="AG1848" s="159"/>
      <c r="AH1848" s="111"/>
      <c r="AI1848" s="111"/>
      <c r="AJ1848" s="112"/>
    </row>
    <row r="1849" spans="2:36" s="141" customFormat="1" ht="15">
      <c r="B1849" s="280"/>
      <c r="C1849" s="412"/>
      <c r="D1849" s="395"/>
      <c r="E1849" s="280"/>
      <c r="F1849" s="284"/>
      <c r="G1849" s="286"/>
      <c r="H1849" s="288"/>
      <c r="I1849" s="288"/>
      <c r="J1849" s="410"/>
      <c r="K1849" s="411"/>
      <c r="L1849" s="411"/>
      <c r="M1849" s="293"/>
      <c r="N1849" s="391"/>
      <c r="O1849" s="409"/>
      <c r="P1849" s="309"/>
      <c r="Q1849" s="309"/>
      <c r="R1849" s="309"/>
      <c r="S1849" s="309"/>
      <c r="T1849" s="309"/>
      <c r="U1849" s="309"/>
      <c r="V1849" s="309"/>
      <c r="W1849" s="309"/>
      <c r="X1849" s="309"/>
      <c r="Y1849" s="309"/>
      <c r="Z1849" s="309"/>
      <c r="AA1849" s="309"/>
      <c r="AB1849" s="309"/>
      <c r="AC1849" s="309"/>
      <c r="AD1849" s="309"/>
      <c r="AE1849" s="298"/>
      <c r="AF1849" s="298"/>
      <c r="AG1849" s="403"/>
      <c r="AH1849" s="404"/>
      <c r="AI1849" s="405"/>
      <c r="AJ1849" s="406"/>
    </row>
    <row r="1850" spans="2:36" s="141" customFormat="1" ht="15">
      <c r="B1850" s="280"/>
      <c r="C1850" s="412"/>
      <c r="D1850" s="395"/>
      <c r="E1850" s="280"/>
      <c r="F1850" s="284"/>
      <c r="G1850" s="286"/>
      <c r="H1850" s="289"/>
      <c r="I1850" s="289"/>
      <c r="J1850" s="398"/>
      <c r="K1850" s="401"/>
      <c r="L1850" s="401"/>
      <c r="M1850" s="293"/>
      <c r="N1850" s="391"/>
      <c r="O1850" s="393"/>
      <c r="P1850" s="310"/>
      <c r="Q1850" s="310"/>
      <c r="R1850" s="310"/>
      <c r="S1850" s="310"/>
      <c r="T1850" s="310"/>
      <c r="U1850" s="310"/>
      <c r="V1850" s="310"/>
      <c r="W1850" s="310"/>
      <c r="X1850" s="310"/>
      <c r="Y1850" s="310"/>
      <c r="Z1850" s="310"/>
      <c r="AA1850" s="310"/>
      <c r="AB1850" s="310"/>
      <c r="AC1850" s="310"/>
      <c r="AD1850" s="310"/>
      <c r="AE1850" s="299"/>
      <c r="AF1850" s="299"/>
      <c r="AG1850" s="385"/>
      <c r="AH1850" s="307"/>
      <c r="AI1850" s="388"/>
      <c r="AJ1850" s="407"/>
    </row>
    <row r="1851" spans="2:36" s="141" customFormat="1" ht="15">
      <c r="B1851" s="280"/>
      <c r="C1851" s="412"/>
      <c r="D1851" s="395"/>
      <c r="E1851" s="280"/>
      <c r="F1851" s="284"/>
      <c r="G1851" s="286"/>
      <c r="H1851" s="289"/>
      <c r="I1851" s="289"/>
      <c r="J1851" s="398"/>
      <c r="K1851" s="401"/>
      <c r="L1851" s="401"/>
      <c r="M1851" s="293"/>
      <c r="N1851" s="391"/>
      <c r="O1851" s="393"/>
      <c r="P1851" s="310"/>
      <c r="Q1851" s="310"/>
      <c r="R1851" s="310"/>
      <c r="S1851" s="310"/>
      <c r="T1851" s="310"/>
      <c r="U1851" s="310"/>
      <c r="V1851" s="310"/>
      <c r="W1851" s="310"/>
      <c r="X1851" s="310"/>
      <c r="Y1851" s="310"/>
      <c r="Z1851" s="310"/>
      <c r="AA1851" s="310"/>
      <c r="AB1851" s="310"/>
      <c r="AC1851" s="310"/>
      <c r="AD1851" s="310"/>
      <c r="AE1851" s="299"/>
      <c r="AF1851" s="299"/>
      <c r="AG1851" s="385"/>
      <c r="AH1851" s="307"/>
      <c r="AI1851" s="388"/>
      <c r="AJ1851" s="407"/>
    </row>
    <row r="1852" spans="2:36" s="141" customFormat="1" ht="15.75" thickBot="1">
      <c r="B1852" s="281"/>
      <c r="C1852" s="413"/>
      <c r="D1852" s="396"/>
      <c r="E1852" s="281"/>
      <c r="F1852" s="285"/>
      <c r="G1852" s="287"/>
      <c r="H1852" s="290"/>
      <c r="I1852" s="290"/>
      <c r="J1852" s="399"/>
      <c r="K1852" s="402"/>
      <c r="L1852" s="402"/>
      <c r="M1852" s="294"/>
      <c r="N1852" s="392"/>
      <c r="O1852" s="394"/>
      <c r="P1852" s="311"/>
      <c r="Q1852" s="311"/>
      <c r="R1852" s="311"/>
      <c r="S1852" s="311"/>
      <c r="T1852" s="311"/>
      <c r="U1852" s="311"/>
      <c r="V1852" s="311"/>
      <c r="W1852" s="311"/>
      <c r="X1852" s="311"/>
      <c r="Y1852" s="311"/>
      <c r="Z1852" s="311"/>
      <c r="AA1852" s="311"/>
      <c r="AB1852" s="311"/>
      <c r="AC1852" s="311"/>
      <c r="AD1852" s="311"/>
      <c r="AE1852" s="300"/>
      <c r="AF1852" s="300"/>
      <c r="AG1852" s="386"/>
      <c r="AH1852" s="308"/>
      <c r="AI1852" s="389"/>
      <c r="AJ1852" s="408"/>
    </row>
    <row r="1853" spans="2:33" s="141" customFormat="1" ht="15">
      <c r="B1853" s="63"/>
      <c r="C1853" s="63"/>
      <c r="H1853" s="64"/>
      <c r="I1853" s="64"/>
      <c r="J1853" s="64"/>
      <c r="AG1853" s="65"/>
    </row>
    <row r="1854" spans="2:33" s="141" customFormat="1" ht="15">
      <c r="B1854" s="63"/>
      <c r="C1854" s="63"/>
      <c r="H1854" s="64"/>
      <c r="I1854" s="64"/>
      <c r="J1854" s="64"/>
      <c r="AG1854" s="65"/>
    </row>
    <row r="1855" spans="2:33" s="141" customFormat="1" ht="15">
      <c r="B1855" s="63"/>
      <c r="C1855" s="63"/>
      <c r="H1855" s="64"/>
      <c r="I1855" s="64"/>
      <c r="J1855" s="64"/>
      <c r="AG1855" s="65"/>
    </row>
    <row r="1856" spans="2:33" s="141" customFormat="1" ht="15">
      <c r="B1856" s="63"/>
      <c r="C1856" s="63"/>
      <c r="H1856" s="64"/>
      <c r="I1856" s="64"/>
      <c r="J1856" s="64"/>
      <c r="AG1856" s="65"/>
    </row>
    <row r="1857" spans="2:33" s="141" customFormat="1" ht="15">
      <c r="B1857" s="63"/>
      <c r="C1857" s="63"/>
      <c r="H1857" s="64"/>
      <c r="I1857" s="64"/>
      <c r="J1857" s="64"/>
      <c r="AG1857" s="65"/>
    </row>
    <row r="1858" spans="2:33" s="141" customFormat="1" ht="15">
      <c r="B1858" s="63"/>
      <c r="C1858" s="63"/>
      <c r="H1858" s="64"/>
      <c r="I1858" s="64"/>
      <c r="J1858" s="64"/>
      <c r="AG1858" s="65"/>
    </row>
    <row r="1859" spans="2:33" s="141" customFormat="1" ht="15">
      <c r="B1859" s="63"/>
      <c r="C1859" s="63"/>
      <c r="H1859" s="64"/>
      <c r="I1859" s="64"/>
      <c r="J1859" s="64"/>
      <c r="AG1859" s="65"/>
    </row>
    <row r="1860" spans="2:33" s="141" customFormat="1" ht="15">
      <c r="B1860" s="63"/>
      <c r="C1860" s="63"/>
      <c r="H1860" s="64"/>
      <c r="I1860" s="64"/>
      <c r="J1860" s="64"/>
      <c r="AG1860" s="65"/>
    </row>
    <row r="1861" spans="2:33" s="141" customFormat="1" ht="15">
      <c r="B1861" s="63"/>
      <c r="C1861" s="63"/>
      <c r="H1861" s="64"/>
      <c r="I1861" s="64"/>
      <c r="J1861" s="64"/>
      <c r="AG1861" s="65"/>
    </row>
    <row r="1862" spans="2:33" s="141" customFormat="1" ht="15">
      <c r="B1862" s="63"/>
      <c r="C1862" s="63"/>
      <c r="H1862" s="64"/>
      <c r="I1862" s="64"/>
      <c r="J1862" s="64"/>
      <c r="AG1862" s="65"/>
    </row>
    <row r="1863" spans="2:33" s="141" customFormat="1" ht="15">
      <c r="B1863" s="63"/>
      <c r="C1863" s="63"/>
      <c r="H1863" s="64"/>
      <c r="I1863" s="64"/>
      <c r="J1863" s="64"/>
      <c r="AG1863" s="65"/>
    </row>
    <row r="1864" spans="2:33" s="141" customFormat="1" ht="15">
      <c r="B1864" s="63"/>
      <c r="C1864" s="63"/>
      <c r="H1864" s="64"/>
      <c r="I1864" s="64"/>
      <c r="J1864" s="64"/>
      <c r="AG1864" s="65"/>
    </row>
    <row r="1865" spans="2:33" s="141" customFormat="1" ht="15">
      <c r="B1865" s="63"/>
      <c r="C1865" s="63"/>
      <c r="H1865" s="64"/>
      <c r="I1865" s="64"/>
      <c r="J1865" s="64"/>
      <c r="AG1865" s="65"/>
    </row>
    <row r="1866" spans="2:33" s="141" customFormat="1" ht="15">
      <c r="B1866" s="63"/>
      <c r="C1866" s="63"/>
      <c r="H1866" s="64"/>
      <c r="I1866" s="64"/>
      <c r="J1866" s="64"/>
      <c r="AG1866" s="65"/>
    </row>
    <row r="1867" spans="2:33" s="141" customFormat="1" ht="15">
      <c r="B1867" s="63"/>
      <c r="C1867" s="63"/>
      <c r="H1867" s="64"/>
      <c r="I1867" s="64"/>
      <c r="J1867" s="64"/>
      <c r="AG1867" s="65"/>
    </row>
    <row r="1868" spans="2:33" s="141" customFormat="1" ht="15">
      <c r="B1868" s="63"/>
      <c r="C1868" s="63"/>
      <c r="H1868" s="64"/>
      <c r="I1868" s="64"/>
      <c r="J1868" s="64"/>
      <c r="AG1868" s="65"/>
    </row>
    <row r="1869" spans="2:33" s="141" customFormat="1" ht="15">
      <c r="B1869" s="63"/>
      <c r="C1869" s="63"/>
      <c r="H1869" s="64"/>
      <c r="I1869" s="64"/>
      <c r="J1869" s="64"/>
      <c r="AG1869" s="65"/>
    </row>
    <row r="1870" spans="2:33" s="141" customFormat="1" ht="15">
      <c r="B1870" s="63"/>
      <c r="C1870" s="63"/>
      <c r="H1870" s="64"/>
      <c r="I1870" s="64"/>
      <c r="J1870" s="64"/>
      <c r="AG1870" s="65"/>
    </row>
    <row r="1871" spans="2:33" s="141" customFormat="1" ht="15">
      <c r="B1871" s="63"/>
      <c r="C1871" s="63"/>
      <c r="H1871" s="64"/>
      <c r="I1871" s="64"/>
      <c r="J1871" s="64"/>
      <c r="AG1871" s="65"/>
    </row>
    <row r="1872" spans="2:33" s="81" customFormat="1" ht="15">
      <c r="B1872" s="63"/>
      <c r="C1872" s="63"/>
      <c r="H1872" s="64"/>
      <c r="I1872" s="64"/>
      <c r="J1872" s="64"/>
      <c r="AG1872" s="65"/>
    </row>
    <row r="1873" spans="2:33" s="81" customFormat="1" ht="15">
      <c r="B1873" s="63"/>
      <c r="C1873" s="63"/>
      <c r="H1873" s="64"/>
      <c r="I1873" s="64"/>
      <c r="J1873" s="64"/>
      <c r="AG1873" s="65"/>
    </row>
    <row r="1874" ht="15.75" thickBot="1"/>
    <row r="1875" spans="2:36" ht="15">
      <c r="B1875" s="352" t="s">
        <v>37</v>
      </c>
      <c r="C1875" s="353"/>
      <c r="D1875" s="353"/>
      <c r="E1875" s="353"/>
      <c r="F1875" s="353"/>
      <c r="G1875" s="353"/>
      <c r="H1875" s="353"/>
      <c r="I1875" s="353"/>
      <c r="J1875" s="353"/>
      <c r="K1875" s="353"/>
      <c r="L1875" s="353"/>
      <c r="M1875" s="353"/>
      <c r="N1875" s="353"/>
      <c r="O1875" s="353"/>
      <c r="P1875" s="353"/>
      <c r="Q1875" s="353"/>
      <c r="R1875" s="353"/>
      <c r="S1875" s="353"/>
      <c r="T1875" s="353"/>
      <c r="U1875" s="353"/>
      <c r="V1875" s="353"/>
      <c r="W1875" s="353"/>
      <c r="X1875" s="353"/>
      <c r="Y1875" s="353"/>
      <c r="Z1875" s="353"/>
      <c r="AA1875" s="353"/>
      <c r="AB1875" s="353"/>
      <c r="AC1875" s="353"/>
      <c r="AD1875" s="353"/>
      <c r="AE1875" s="353"/>
      <c r="AF1875" s="353"/>
      <c r="AG1875" s="353"/>
      <c r="AH1875" s="353"/>
      <c r="AI1875" s="353"/>
      <c r="AJ1875" s="354"/>
    </row>
    <row r="1876" spans="2:36" ht="15.75" thickBot="1">
      <c r="B1876" s="355" t="s">
        <v>636</v>
      </c>
      <c r="C1876" s="356"/>
      <c r="D1876" s="356"/>
      <c r="E1876" s="356"/>
      <c r="F1876" s="356"/>
      <c r="G1876" s="356"/>
      <c r="H1876" s="356"/>
      <c r="I1876" s="356"/>
      <c r="J1876" s="356"/>
      <c r="K1876" s="356"/>
      <c r="L1876" s="356"/>
      <c r="M1876" s="356"/>
      <c r="N1876" s="356"/>
      <c r="O1876" s="356"/>
      <c r="P1876" s="356"/>
      <c r="Q1876" s="356"/>
      <c r="R1876" s="356"/>
      <c r="S1876" s="356"/>
      <c r="T1876" s="356"/>
      <c r="U1876" s="356"/>
      <c r="V1876" s="356"/>
      <c r="W1876" s="356"/>
      <c r="X1876" s="356"/>
      <c r="Y1876" s="356"/>
      <c r="Z1876" s="356"/>
      <c r="AA1876" s="356"/>
      <c r="AB1876" s="356"/>
      <c r="AC1876" s="356"/>
      <c r="AD1876" s="356"/>
      <c r="AE1876" s="356"/>
      <c r="AF1876" s="356"/>
      <c r="AG1876" s="356"/>
      <c r="AH1876" s="356"/>
      <c r="AI1876" s="356"/>
      <c r="AJ1876" s="357"/>
    </row>
    <row r="1877" spans="2:36" ht="15">
      <c r="B1877" s="527" t="s">
        <v>328</v>
      </c>
      <c r="C1877" s="528"/>
      <c r="D1877" s="528"/>
      <c r="E1877" s="528"/>
      <c r="F1877" s="528"/>
      <c r="G1877" s="528"/>
      <c r="H1877" s="529"/>
      <c r="I1877" s="520" t="s">
        <v>358</v>
      </c>
      <c r="J1877" s="521"/>
      <c r="K1877" s="521"/>
      <c r="L1877" s="521"/>
      <c r="M1877" s="521"/>
      <c r="N1877" s="521"/>
      <c r="O1877" s="521"/>
      <c r="P1877" s="521"/>
      <c r="Q1877" s="521"/>
      <c r="R1877" s="521"/>
      <c r="S1877" s="521"/>
      <c r="T1877" s="522"/>
      <c r="U1877" s="520" t="s">
        <v>18</v>
      </c>
      <c r="V1877" s="523"/>
      <c r="W1877" s="523"/>
      <c r="X1877" s="523"/>
      <c r="Y1877" s="523"/>
      <c r="Z1877" s="523"/>
      <c r="AA1877" s="523"/>
      <c r="AB1877" s="523"/>
      <c r="AC1877" s="523"/>
      <c r="AD1877" s="523"/>
      <c r="AE1877" s="523"/>
      <c r="AF1877" s="523"/>
      <c r="AG1877" s="523"/>
      <c r="AH1877" s="523"/>
      <c r="AI1877" s="523"/>
      <c r="AJ1877" s="524"/>
    </row>
    <row r="1878" spans="2:36" ht="42.75" customHeight="1" thickBot="1">
      <c r="B1878" s="497" t="s">
        <v>359</v>
      </c>
      <c r="C1878" s="498"/>
      <c r="D1878" s="499"/>
      <c r="E1878" s="4"/>
      <c r="F1878" s="500" t="s">
        <v>360</v>
      </c>
      <c r="G1878" s="500"/>
      <c r="H1878" s="500"/>
      <c r="I1878" s="500"/>
      <c r="J1878" s="500"/>
      <c r="K1878" s="500"/>
      <c r="L1878" s="500"/>
      <c r="M1878" s="500"/>
      <c r="N1878" s="501"/>
      <c r="O1878" s="502" t="s">
        <v>0</v>
      </c>
      <c r="P1878" s="503"/>
      <c r="Q1878" s="503"/>
      <c r="R1878" s="503"/>
      <c r="S1878" s="503"/>
      <c r="T1878" s="503"/>
      <c r="U1878" s="503"/>
      <c r="V1878" s="503"/>
      <c r="W1878" s="503"/>
      <c r="X1878" s="503"/>
      <c r="Y1878" s="503"/>
      <c r="Z1878" s="503"/>
      <c r="AA1878" s="503"/>
      <c r="AB1878" s="503"/>
      <c r="AC1878" s="503"/>
      <c r="AD1878" s="503"/>
      <c r="AE1878" s="503"/>
      <c r="AF1878" s="504"/>
      <c r="AG1878" s="530" t="s">
        <v>1</v>
      </c>
      <c r="AH1878" s="531"/>
      <c r="AI1878" s="531"/>
      <c r="AJ1878" s="532"/>
    </row>
    <row r="1879" spans="2:36" ht="33" customHeight="1">
      <c r="B1879" s="454" t="s">
        <v>19</v>
      </c>
      <c r="C1879" s="456" t="s">
        <v>2</v>
      </c>
      <c r="D1879" s="457"/>
      <c r="E1879" s="457"/>
      <c r="F1879" s="457"/>
      <c r="G1879" s="457"/>
      <c r="H1879" s="457"/>
      <c r="I1879" s="460" t="s">
        <v>3</v>
      </c>
      <c r="J1879" s="462" t="s">
        <v>20</v>
      </c>
      <c r="K1879" s="462" t="s">
        <v>4</v>
      </c>
      <c r="L1879" s="469" t="s">
        <v>638</v>
      </c>
      <c r="M1879" s="437" t="s">
        <v>21</v>
      </c>
      <c r="N1879" s="466" t="s">
        <v>22</v>
      </c>
      <c r="O1879" s="468" t="s">
        <v>33</v>
      </c>
      <c r="P1879" s="380"/>
      <c r="Q1879" s="379" t="s">
        <v>34</v>
      </c>
      <c r="R1879" s="380"/>
      <c r="S1879" s="379" t="s">
        <v>35</v>
      </c>
      <c r="T1879" s="380"/>
      <c r="U1879" s="379" t="s">
        <v>7</v>
      </c>
      <c r="V1879" s="380"/>
      <c r="W1879" s="379" t="s">
        <v>6</v>
      </c>
      <c r="X1879" s="380"/>
      <c r="Y1879" s="379" t="s">
        <v>36</v>
      </c>
      <c r="Z1879" s="380"/>
      <c r="AA1879" s="379" t="s">
        <v>5</v>
      </c>
      <c r="AB1879" s="380"/>
      <c r="AC1879" s="379" t="s">
        <v>8</v>
      </c>
      <c r="AD1879" s="380"/>
      <c r="AE1879" s="379" t="s">
        <v>9</v>
      </c>
      <c r="AF1879" s="434"/>
      <c r="AG1879" s="435" t="s">
        <v>10</v>
      </c>
      <c r="AH1879" s="432" t="s">
        <v>11</v>
      </c>
      <c r="AI1879" s="464" t="s">
        <v>12</v>
      </c>
      <c r="AJ1879" s="439" t="s">
        <v>23</v>
      </c>
    </row>
    <row r="1880" spans="2:36" ht="75.75" customHeight="1" thickBot="1">
      <c r="B1880" s="455"/>
      <c r="C1880" s="458"/>
      <c r="D1880" s="459"/>
      <c r="E1880" s="459"/>
      <c r="F1880" s="459"/>
      <c r="G1880" s="459"/>
      <c r="H1880" s="459"/>
      <c r="I1880" s="461"/>
      <c r="J1880" s="463" t="s">
        <v>20</v>
      </c>
      <c r="K1880" s="463"/>
      <c r="L1880" s="470"/>
      <c r="M1880" s="438"/>
      <c r="N1880" s="467"/>
      <c r="O1880" s="5" t="s">
        <v>24</v>
      </c>
      <c r="P1880" s="69" t="s">
        <v>25</v>
      </c>
      <c r="Q1880" s="6" t="s">
        <v>24</v>
      </c>
      <c r="R1880" s="69" t="s">
        <v>25</v>
      </c>
      <c r="S1880" s="6" t="s">
        <v>24</v>
      </c>
      <c r="T1880" s="69" t="s">
        <v>25</v>
      </c>
      <c r="U1880" s="6" t="s">
        <v>24</v>
      </c>
      <c r="V1880" s="69" t="s">
        <v>25</v>
      </c>
      <c r="W1880" s="6" t="s">
        <v>24</v>
      </c>
      <c r="X1880" s="69" t="s">
        <v>25</v>
      </c>
      <c r="Y1880" s="6" t="s">
        <v>24</v>
      </c>
      <c r="Z1880" s="69" t="s">
        <v>25</v>
      </c>
      <c r="AA1880" s="6" t="s">
        <v>24</v>
      </c>
      <c r="AB1880" s="69" t="s">
        <v>26</v>
      </c>
      <c r="AC1880" s="6" t="s">
        <v>24</v>
      </c>
      <c r="AD1880" s="69" t="s">
        <v>26</v>
      </c>
      <c r="AE1880" s="6" t="s">
        <v>24</v>
      </c>
      <c r="AF1880" s="70" t="s">
        <v>26</v>
      </c>
      <c r="AG1880" s="436"/>
      <c r="AH1880" s="433"/>
      <c r="AI1880" s="465"/>
      <c r="AJ1880" s="440"/>
    </row>
    <row r="1881" spans="2:36" ht="100.5" customHeight="1" thickBot="1">
      <c r="B1881" s="7" t="s">
        <v>365</v>
      </c>
      <c r="C1881" s="441" t="s">
        <v>599</v>
      </c>
      <c r="D1881" s="442"/>
      <c r="E1881" s="442"/>
      <c r="F1881" s="442"/>
      <c r="G1881" s="442"/>
      <c r="H1881" s="443"/>
      <c r="I1881" s="74" t="s">
        <v>362</v>
      </c>
      <c r="J1881" s="89">
        <v>730</v>
      </c>
      <c r="K1881" s="88">
        <v>693</v>
      </c>
      <c r="L1881" s="88">
        <v>703</v>
      </c>
      <c r="M1881" s="88"/>
      <c r="N1881" s="88"/>
      <c r="O1881" s="9">
        <v>0</v>
      </c>
      <c r="P1881" s="10">
        <v>0</v>
      </c>
      <c r="Q1881" s="10">
        <f>+Q1884</f>
        <v>2000</v>
      </c>
      <c r="R1881" s="10">
        <f>+R1884</f>
        <v>0</v>
      </c>
      <c r="S1881" s="10">
        <v>0</v>
      </c>
      <c r="T1881" s="10">
        <v>0</v>
      </c>
      <c r="U1881" s="10">
        <v>0</v>
      </c>
      <c r="V1881" s="10">
        <v>0</v>
      </c>
      <c r="W1881" s="10">
        <v>0</v>
      </c>
      <c r="X1881" s="10">
        <v>0</v>
      </c>
      <c r="Y1881" s="10">
        <v>0</v>
      </c>
      <c r="Z1881" s="10">
        <v>0</v>
      </c>
      <c r="AA1881" s="10">
        <f>+AA1884</f>
        <v>0</v>
      </c>
      <c r="AB1881" s="10">
        <v>0</v>
      </c>
      <c r="AC1881" s="10">
        <v>0</v>
      </c>
      <c r="AD1881" s="10">
        <v>0</v>
      </c>
      <c r="AE1881" s="10">
        <f>+AC1881+AA1881+Y1881+W1881+U1881+S1881+Q1881+O1881</f>
        <v>2000</v>
      </c>
      <c r="AF1881" s="11">
        <f>+AD1881+AB1881+Z1881+X1881+V1881+T1881+R1881+P1881</f>
        <v>0</v>
      </c>
      <c r="AG1881" s="13" t="s">
        <v>489</v>
      </c>
      <c r="AH1881" s="13"/>
      <c r="AI1881" s="13"/>
      <c r="AJ1881" s="14" t="s">
        <v>485</v>
      </c>
    </row>
    <row r="1882" spans="2:36" ht="15.75" thickBot="1">
      <c r="B1882" s="444"/>
      <c r="C1882" s="445"/>
      <c r="D1882" s="445"/>
      <c r="E1882" s="445"/>
      <c r="F1882" s="445"/>
      <c r="G1882" s="445"/>
      <c r="H1882" s="445"/>
      <c r="I1882" s="445"/>
      <c r="J1882" s="445"/>
      <c r="K1882" s="445"/>
      <c r="L1882" s="445"/>
      <c r="M1882" s="445"/>
      <c r="N1882" s="445"/>
      <c r="O1882" s="445"/>
      <c r="P1882" s="445"/>
      <c r="Q1882" s="445"/>
      <c r="R1882" s="445"/>
      <c r="S1882" s="445"/>
      <c r="T1882" s="445"/>
      <c r="U1882" s="445"/>
      <c r="V1882" s="445"/>
      <c r="W1882" s="445"/>
      <c r="X1882" s="445"/>
      <c r="Y1882" s="445"/>
      <c r="Z1882" s="445"/>
      <c r="AA1882" s="445"/>
      <c r="AB1882" s="445"/>
      <c r="AC1882" s="445"/>
      <c r="AD1882" s="445"/>
      <c r="AE1882" s="445"/>
      <c r="AF1882" s="445"/>
      <c r="AG1882" s="445"/>
      <c r="AH1882" s="445"/>
      <c r="AI1882" s="445"/>
      <c r="AJ1882" s="446"/>
    </row>
    <row r="1883" spans="2:38" ht="34.5" thickBot="1">
      <c r="B1883" s="15" t="s">
        <v>13</v>
      </c>
      <c r="C1883" s="16" t="s">
        <v>31</v>
      </c>
      <c r="D1883" s="16" t="s">
        <v>14</v>
      </c>
      <c r="E1883" s="16" t="s">
        <v>27</v>
      </c>
      <c r="F1883" s="17" t="s">
        <v>28</v>
      </c>
      <c r="G1883" s="17" t="s">
        <v>29</v>
      </c>
      <c r="H1883" s="76" t="s">
        <v>15</v>
      </c>
      <c r="I1883" s="109" t="s">
        <v>32</v>
      </c>
      <c r="J1883" s="171"/>
      <c r="K1883" s="102"/>
      <c r="L1883" s="102"/>
      <c r="M1883" s="78"/>
      <c r="N1883" s="79"/>
      <c r="O1883" s="19"/>
      <c r="P1883" s="20"/>
      <c r="Q1883" s="21"/>
      <c r="R1883" s="20"/>
      <c r="S1883" s="21"/>
      <c r="T1883" s="20"/>
      <c r="U1883" s="21"/>
      <c r="V1883" s="20"/>
      <c r="W1883" s="21"/>
      <c r="X1883" s="20"/>
      <c r="Y1883" s="21"/>
      <c r="Z1883" s="20"/>
      <c r="AA1883" s="21"/>
      <c r="AB1883" s="20"/>
      <c r="AC1883" s="21"/>
      <c r="AD1883" s="20"/>
      <c r="AE1883" s="22"/>
      <c r="AF1883" s="165"/>
      <c r="AG1883" s="143"/>
      <c r="AH1883" s="111"/>
      <c r="AI1883" s="111"/>
      <c r="AJ1883" s="112"/>
      <c r="AL1883" s="141"/>
    </row>
    <row r="1884" spans="2:36" ht="63.75" customHeight="1">
      <c r="B1884" s="447" t="s">
        <v>602</v>
      </c>
      <c r="C1884" s="450">
        <v>2012250010130</v>
      </c>
      <c r="D1884" s="376"/>
      <c r="E1884" s="318" t="s">
        <v>492</v>
      </c>
      <c r="F1884" s="377"/>
      <c r="G1884" s="376"/>
      <c r="H1884" s="451" t="s">
        <v>600</v>
      </c>
      <c r="I1884" s="322" t="s">
        <v>601</v>
      </c>
      <c r="J1884" s="429">
        <v>0</v>
      </c>
      <c r="K1884" s="371">
        <v>37</v>
      </c>
      <c r="L1884" s="371">
        <v>12</v>
      </c>
      <c r="M1884" s="371"/>
      <c r="N1884" s="420"/>
      <c r="O1884" s="423">
        <v>0</v>
      </c>
      <c r="P1884" s="426"/>
      <c r="Q1884" s="417">
        <v>2000</v>
      </c>
      <c r="R1884" s="417"/>
      <c r="S1884" s="295">
        <v>0</v>
      </c>
      <c r="T1884" s="295"/>
      <c r="U1884" s="295">
        <v>0</v>
      </c>
      <c r="V1884" s="295"/>
      <c r="W1884" s="295">
        <v>0</v>
      </c>
      <c r="X1884" s="295"/>
      <c r="Y1884" s="295">
        <v>0</v>
      </c>
      <c r="Z1884" s="295"/>
      <c r="AA1884" s="417">
        <v>0</v>
      </c>
      <c r="AB1884" s="295"/>
      <c r="AC1884" s="295">
        <v>0</v>
      </c>
      <c r="AD1884" s="295"/>
      <c r="AE1884" s="298">
        <f>+O1884+Q1884+AA1884</f>
        <v>2000</v>
      </c>
      <c r="AF1884" s="301"/>
      <c r="AG1884" s="304" t="s">
        <v>491</v>
      </c>
      <c r="AH1884" s="306"/>
      <c r="AI1884" s="306"/>
      <c r="AJ1884" s="277" t="s">
        <v>79</v>
      </c>
    </row>
    <row r="1885" spans="2:36" ht="23.25" customHeight="1">
      <c r="B1885" s="448"/>
      <c r="C1885" s="282"/>
      <c r="D1885" s="376"/>
      <c r="E1885" s="280"/>
      <c r="F1885" s="377"/>
      <c r="G1885" s="376"/>
      <c r="H1885" s="452"/>
      <c r="I1885" s="323"/>
      <c r="J1885" s="430"/>
      <c r="K1885" s="331"/>
      <c r="L1885" s="331"/>
      <c r="M1885" s="331"/>
      <c r="N1885" s="421"/>
      <c r="O1885" s="424"/>
      <c r="P1885" s="427"/>
      <c r="Q1885" s="418"/>
      <c r="R1885" s="418"/>
      <c r="S1885" s="296"/>
      <c r="T1885" s="296"/>
      <c r="U1885" s="296"/>
      <c r="V1885" s="296"/>
      <c r="W1885" s="296"/>
      <c r="X1885" s="296"/>
      <c r="Y1885" s="296"/>
      <c r="Z1885" s="296"/>
      <c r="AA1885" s="418"/>
      <c r="AB1885" s="296"/>
      <c r="AC1885" s="296"/>
      <c r="AD1885" s="296"/>
      <c r="AE1885" s="299"/>
      <c r="AF1885" s="302"/>
      <c r="AG1885" s="304"/>
      <c r="AH1885" s="307"/>
      <c r="AI1885" s="307"/>
      <c r="AJ1885" s="278"/>
    </row>
    <row r="1886" spans="2:36" ht="24.75" customHeight="1">
      <c r="B1886" s="448"/>
      <c r="C1886" s="282"/>
      <c r="D1886" s="376"/>
      <c r="E1886" s="280"/>
      <c r="F1886" s="377"/>
      <c r="G1886" s="376"/>
      <c r="H1886" s="452"/>
      <c r="I1886" s="323"/>
      <c r="J1886" s="430"/>
      <c r="K1886" s="331"/>
      <c r="L1886" s="331"/>
      <c r="M1886" s="331"/>
      <c r="N1886" s="421"/>
      <c r="O1886" s="424"/>
      <c r="P1886" s="427"/>
      <c r="Q1886" s="418"/>
      <c r="R1886" s="418"/>
      <c r="S1886" s="296"/>
      <c r="T1886" s="296"/>
      <c r="U1886" s="296"/>
      <c r="V1886" s="296"/>
      <c r="W1886" s="296"/>
      <c r="X1886" s="296"/>
      <c r="Y1886" s="296"/>
      <c r="Z1886" s="296"/>
      <c r="AA1886" s="418"/>
      <c r="AB1886" s="296"/>
      <c r="AC1886" s="296"/>
      <c r="AD1886" s="296"/>
      <c r="AE1886" s="299"/>
      <c r="AF1886" s="302"/>
      <c r="AG1886" s="304"/>
      <c r="AH1886" s="307"/>
      <c r="AI1886" s="307"/>
      <c r="AJ1886" s="278"/>
    </row>
    <row r="1887" spans="2:36" ht="24" customHeight="1" thickBot="1">
      <c r="B1887" s="449"/>
      <c r="C1887" s="283"/>
      <c r="D1887" s="376"/>
      <c r="E1887" s="281"/>
      <c r="F1887" s="377"/>
      <c r="G1887" s="376"/>
      <c r="H1887" s="453"/>
      <c r="I1887" s="324"/>
      <c r="J1887" s="431"/>
      <c r="K1887" s="332"/>
      <c r="L1887" s="332"/>
      <c r="M1887" s="332"/>
      <c r="N1887" s="422"/>
      <c r="O1887" s="425"/>
      <c r="P1887" s="428"/>
      <c r="Q1887" s="419"/>
      <c r="R1887" s="419"/>
      <c r="S1887" s="297"/>
      <c r="T1887" s="297"/>
      <c r="U1887" s="297"/>
      <c r="V1887" s="297"/>
      <c r="W1887" s="297"/>
      <c r="X1887" s="297"/>
      <c r="Y1887" s="297"/>
      <c r="Z1887" s="297"/>
      <c r="AA1887" s="419"/>
      <c r="AB1887" s="297"/>
      <c r="AC1887" s="297"/>
      <c r="AD1887" s="297"/>
      <c r="AE1887" s="300"/>
      <c r="AF1887" s="303"/>
      <c r="AG1887" s="305"/>
      <c r="AH1887" s="308"/>
      <c r="AI1887" s="308"/>
      <c r="AJ1887" s="279"/>
    </row>
    <row r="1888" spans="2:36" ht="15.75" thickBot="1">
      <c r="B1888" s="414"/>
      <c r="C1888" s="415"/>
      <c r="D1888" s="415"/>
      <c r="E1888" s="415"/>
      <c r="F1888" s="415"/>
      <c r="G1888" s="415"/>
      <c r="H1888" s="415"/>
      <c r="I1888" s="415"/>
      <c r="J1888" s="415"/>
      <c r="K1888" s="415"/>
      <c r="L1888" s="415"/>
      <c r="M1888" s="415"/>
      <c r="N1888" s="415"/>
      <c r="O1888" s="415"/>
      <c r="P1888" s="415"/>
      <c r="Q1888" s="415"/>
      <c r="R1888" s="415"/>
      <c r="S1888" s="415"/>
      <c r="T1888" s="415"/>
      <c r="U1888" s="415"/>
      <c r="V1888" s="415"/>
      <c r="W1888" s="415"/>
      <c r="X1888" s="415"/>
      <c r="Y1888" s="415"/>
      <c r="Z1888" s="415"/>
      <c r="AA1888" s="415"/>
      <c r="AB1888" s="415"/>
      <c r="AC1888" s="415"/>
      <c r="AD1888" s="415"/>
      <c r="AE1888" s="415"/>
      <c r="AF1888" s="415"/>
      <c r="AG1888" s="415"/>
      <c r="AH1888" s="415"/>
      <c r="AI1888" s="415"/>
      <c r="AJ1888" s="416"/>
    </row>
    <row r="1889" spans="2:36" ht="34.5" thickBot="1">
      <c r="B1889" s="132" t="s">
        <v>13</v>
      </c>
      <c r="C1889" s="133" t="s">
        <v>31</v>
      </c>
      <c r="D1889" s="133" t="s">
        <v>14</v>
      </c>
      <c r="E1889" s="133" t="s">
        <v>30</v>
      </c>
      <c r="F1889" s="134" t="s">
        <v>28</v>
      </c>
      <c r="G1889" s="134" t="s">
        <v>29</v>
      </c>
      <c r="H1889" s="135" t="s">
        <v>16</v>
      </c>
      <c r="I1889" s="109" t="s">
        <v>32</v>
      </c>
      <c r="J1889" s="169"/>
      <c r="K1889" s="146"/>
      <c r="L1889" s="146"/>
      <c r="M1889" s="78"/>
      <c r="N1889" s="79"/>
      <c r="O1889" s="127"/>
      <c r="P1889" s="128"/>
      <c r="Q1889" s="129"/>
      <c r="R1889" s="128"/>
      <c r="S1889" s="129"/>
      <c r="T1889" s="128"/>
      <c r="U1889" s="129"/>
      <c r="V1889" s="128"/>
      <c r="W1889" s="129"/>
      <c r="X1889" s="128"/>
      <c r="Y1889" s="129"/>
      <c r="Z1889" s="128"/>
      <c r="AA1889" s="129"/>
      <c r="AB1889" s="128"/>
      <c r="AC1889" s="129"/>
      <c r="AD1889" s="128"/>
      <c r="AE1889" s="129"/>
      <c r="AF1889" s="128"/>
      <c r="AG1889" s="159"/>
      <c r="AH1889" s="111"/>
      <c r="AI1889" s="111"/>
      <c r="AJ1889" s="112"/>
    </row>
    <row r="1890" spans="2:36" ht="15">
      <c r="B1890" s="280"/>
      <c r="C1890" s="412"/>
      <c r="D1890" s="395"/>
      <c r="E1890" s="280"/>
      <c r="F1890" s="284"/>
      <c r="G1890" s="286"/>
      <c r="H1890" s="288"/>
      <c r="I1890" s="288"/>
      <c r="J1890" s="397"/>
      <c r="K1890" s="400"/>
      <c r="L1890" s="400"/>
      <c r="M1890" s="292"/>
      <c r="N1890" s="390"/>
      <c r="O1890" s="409"/>
      <c r="P1890" s="309"/>
      <c r="Q1890" s="309"/>
      <c r="R1890" s="309"/>
      <c r="S1890" s="309"/>
      <c r="T1890" s="309"/>
      <c r="U1890" s="309"/>
      <c r="V1890" s="309"/>
      <c r="W1890" s="309"/>
      <c r="X1890" s="309"/>
      <c r="Y1890" s="309"/>
      <c r="Z1890" s="309"/>
      <c r="AA1890" s="309"/>
      <c r="AB1890" s="309"/>
      <c r="AC1890" s="309"/>
      <c r="AD1890" s="309"/>
      <c r="AE1890" s="298"/>
      <c r="AF1890" s="298"/>
      <c r="AG1890" s="403"/>
      <c r="AH1890" s="404"/>
      <c r="AI1890" s="405"/>
      <c r="AJ1890" s="406"/>
    </row>
    <row r="1891" spans="2:36" ht="15">
      <c r="B1891" s="280"/>
      <c r="C1891" s="412"/>
      <c r="D1891" s="395"/>
      <c r="E1891" s="280"/>
      <c r="F1891" s="284"/>
      <c r="G1891" s="286"/>
      <c r="H1891" s="289"/>
      <c r="I1891" s="289"/>
      <c r="J1891" s="398"/>
      <c r="K1891" s="401"/>
      <c r="L1891" s="401"/>
      <c r="M1891" s="293"/>
      <c r="N1891" s="391"/>
      <c r="O1891" s="393"/>
      <c r="P1891" s="310"/>
      <c r="Q1891" s="310"/>
      <c r="R1891" s="310"/>
      <c r="S1891" s="310"/>
      <c r="T1891" s="310"/>
      <c r="U1891" s="310"/>
      <c r="V1891" s="310"/>
      <c r="W1891" s="310"/>
      <c r="X1891" s="310"/>
      <c r="Y1891" s="310"/>
      <c r="Z1891" s="310"/>
      <c r="AA1891" s="310"/>
      <c r="AB1891" s="310"/>
      <c r="AC1891" s="310"/>
      <c r="AD1891" s="310"/>
      <c r="AE1891" s="299"/>
      <c r="AF1891" s="299"/>
      <c r="AG1891" s="385"/>
      <c r="AH1891" s="307"/>
      <c r="AI1891" s="388"/>
      <c r="AJ1891" s="407"/>
    </row>
    <row r="1892" spans="2:36" ht="15">
      <c r="B1892" s="280"/>
      <c r="C1892" s="412"/>
      <c r="D1892" s="395"/>
      <c r="E1892" s="280"/>
      <c r="F1892" s="284"/>
      <c r="G1892" s="286"/>
      <c r="H1892" s="289"/>
      <c r="I1892" s="289"/>
      <c r="J1892" s="398"/>
      <c r="K1892" s="401"/>
      <c r="L1892" s="401"/>
      <c r="M1892" s="293"/>
      <c r="N1892" s="391"/>
      <c r="O1892" s="393"/>
      <c r="P1892" s="310"/>
      <c r="Q1892" s="310"/>
      <c r="R1892" s="310"/>
      <c r="S1892" s="310"/>
      <c r="T1892" s="310"/>
      <c r="U1892" s="310"/>
      <c r="V1892" s="310"/>
      <c r="W1892" s="310"/>
      <c r="X1892" s="310"/>
      <c r="Y1892" s="310"/>
      <c r="Z1892" s="310"/>
      <c r="AA1892" s="310"/>
      <c r="AB1892" s="310"/>
      <c r="AC1892" s="310"/>
      <c r="AD1892" s="310"/>
      <c r="AE1892" s="299"/>
      <c r="AF1892" s="299"/>
      <c r="AG1892" s="385"/>
      <c r="AH1892" s="307"/>
      <c r="AI1892" s="388"/>
      <c r="AJ1892" s="407"/>
    </row>
    <row r="1893" spans="2:36" ht="15.75" thickBot="1">
      <c r="B1893" s="281"/>
      <c r="C1893" s="413"/>
      <c r="D1893" s="396"/>
      <c r="E1893" s="281"/>
      <c r="F1893" s="285"/>
      <c r="G1893" s="287"/>
      <c r="H1893" s="290"/>
      <c r="I1893" s="290"/>
      <c r="J1893" s="399"/>
      <c r="K1893" s="402"/>
      <c r="L1893" s="402"/>
      <c r="M1893" s="294"/>
      <c r="N1893" s="392"/>
      <c r="O1893" s="394"/>
      <c r="P1893" s="311"/>
      <c r="Q1893" s="311"/>
      <c r="R1893" s="311"/>
      <c r="S1893" s="311"/>
      <c r="T1893" s="311"/>
      <c r="U1893" s="311"/>
      <c r="V1893" s="311"/>
      <c r="W1893" s="311"/>
      <c r="X1893" s="311"/>
      <c r="Y1893" s="311"/>
      <c r="Z1893" s="311"/>
      <c r="AA1893" s="311"/>
      <c r="AB1893" s="311"/>
      <c r="AC1893" s="311"/>
      <c r="AD1893" s="311"/>
      <c r="AE1893" s="300"/>
      <c r="AF1893" s="300"/>
      <c r="AG1893" s="386"/>
      <c r="AH1893" s="308"/>
      <c r="AI1893" s="389"/>
      <c r="AJ1893" s="408"/>
    </row>
    <row r="1894" spans="2:36" ht="15.75" thickBot="1">
      <c r="B1894" s="414"/>
      <c r="C1894" s="415"/>
      <c r="D1894" s="415"/>
      <c r="E1894" s="415"/>
      <c r="F1894" s="415"/>
      <c r="G1894" s="415"/>
      <c r="H1894" s="415"/>
      <c r="I1894" s="415"/>
      <c r="J1894" s="415"/>
      <c r="K1894" s="415"/>
      <c r="L1894" s="415"/>
      <c r="M1894" s="415"/>
      <c r="N1894" s="415"/>
      <c r="O1894" s="415"/>
      <c r="P1894" s="415"/>
      <c r="Q1894" s="415"/>
      <c r="R1894" s="415"/>
      <c r="S1894" s="415"/>
      <c r="T1894" s="415"/>
      <c r="U1894" s="415"/>
      <c r="V1894" s="415"/>
      <c r="W1894" s="415"/>
      <c r="X1894" s="415"/>
      <c r="Y1894" s="415"/>
      <c r="Z1894" s="415"/>
      <c r="AA1894" s="415"/>
      <c r="AB1894" s="415"/>
      <c r="AC1894" s="415"/>
      <c r="AD1894" s="415"/>
      <c r="AE1894" s="415"/>
      <c r="AF1894" s="415"/>
      <c r="AG1894" s="415"/>
      <c r="AH1894" s="415"/>
      <c r="AI1894" s="415"/>
      <c r="AJ1894" s="416"/>
    </row>
    <row r="1895" spans="2:36" ht="34.5" thickBot="1">
      <c r="B1895" s="132" t="s">
        <v>13</v>
      </c>
      <c r="C1895" s="133" t="s">
        <v>31</v>
      </c>
      <c r="D1895" s="133" t="s">
        <v>14</v>
      </c>
      <c r="E1895" s="133" t="s">
        <v>30</v>
      </c>
      <c r="F1895" s="134" t="s">
        <v>28</v>
      </c>
      <c r="G1895" s="134" t="s">
        <v>29</v>
      </c>
      <c r="H1895" s="135" t="s">
        <v>16</v>
      </c>
      <c r="I1895" s="109" t="s">
        <v>32</v>
      </c>
      <c r="J1895" s="168"/>
      <c r="K1895" s="42"/>
      <c r="L1895" s="42"/>
      <c r="M1895" s="43"/>
      <c r="N1895" s="44"/>
      <c r="O1895" s="127"/>
      <c r="P1895" s="128"/>
      <c r="Q1895" s="129"/>
      <c r="R1895" s="128"/>
      <c r="S1895" s="129"/>
      <c r="T1895" s="128"/>
      <c r="U1895" s="129"/>
      <c r="V1895" s="128"/>
      <c r="W1895" s="129"/>
      <c r="X1895" s="128"/>
      <c r="Y1895" s="129"/>
      <c r="Z1895" s="128"/>
      <c r="AA1895" s="129"/>
      <c r="AB1895" s="128"/>
      <c r="AC1895" s="129"/>
      <c r="AD1895" s="128"/>
      <c r="AE1895" s="129"/>
      <c r="AF1895" s="128"/>
      <c r="AG1895" s="159"/>
      <c r="AH1895" s="111"/>
      <c r="AI1895" s="111"/>
      <c r="AJ1895" s="112"/>
    </row>
    <row r="1896" spans="2:36" ht="15">
      <c r="B1896" s="280"/>
      <c r="C1896" s="412"/>
      <c r="D1896" s="395"/>
      <c r="E1896" s="280"/>
      <c r="F1896" s="284"/>
      <c r="G1896" s="286"/>
      <c r="H1896" s="288"/>
      <c r="I1896" s="288"/>
      <c r="J1896" s="410"/>
      <c r="K1896" s="411"/>
      <c r="L1896" s="411"/>
      <c r="M1896" s="293"/>
      <c r="N1896" s="391"/>
      <c r="O1896" s="409"/>
      <c r="P1896" s="309"/>
      <c r="Q1896" s="309"/>
      <c r="R1896" s="309"/>
      <c r="S1896" s="309"/>
      <c r="T1896" s="309"/>
      <c r="U1896" s="309"/>
      <c r="V1896" s="309"/>
      <c r="W1896" s="309"/>
      <c r="X1896" s="309"/>
      <c r="Y1896" s="309"/>
      <c r="Z1896" s="309"/>
      <c r="AA1896" s="309"/>
      <c r="AB1896" s="309"/>
      <c r="AC1896" s="309"/>
      <c r="AD1896" s="309"/>
      <c r="AE1896" s="298"/>
      <c r="AF1896" s="298"/>
      <c r="AG1896" s="403"/>
      <c r="AH1896" s="404"/>
      <c r="AI1896" s="405"/>
      <c r="AJ1896" s="406"/>
    </row>
    <row r="1897" spans="2:36" ht="15">
      <c r="B1897" s="280"/>
      <c r="C1897" s="412"/>
      <c r="D1897" s="395"/>
      <c r="E1897" s="280"/>
      <c r="F1897" s="284"/>
      <c r="G1897" s="286"/>
      <c r="H1897" s="289"/>
      <c r="I1897" s="289"/>
      <c r="J1897" s="398"/>
      <c r="K1897" s="401"/>
      <c r="L1897" s="401"/>
      <c r="M1897" s="293"/>
      <c r="N1897" s="391"/>
      <c r="O1897" s="393"/>
      <c r="P1897" s="310"/>
      <c r="Q1897" s="310"/>
      <c r="R1897" s="310"/>
      <c r="S1897" s="310"/>
      <c r="T1897" s="310"/>
      <c r="U1897" s="310"/>
      <c r="V1897" s="310"/>
      <c r="W1897" s="310"/>
      <c r="X1897" s="310"/>
      <c r="Y1897" s="310"/>
      <c r="Z1897" s="310"/>
      <c r="AA1897" s="310"/>
      <c r="AB1897" s="310"/>
      <c r="AC1897" s="310"/>
      <c r="AD1897" s="310"/>
      <c r="AE1897" s="299"/>
      <c r="AF1897" s="299"/>
      <c r="AG1897" s="385"/>
      <c r="AH1897" s="307"/>
      <c r="AI1897" s="388"/>
      <c r="AJ1897" s="407"/>
    </row>
    <row r="1898" spans="2:36" ht="15">
      <c r="B1898" s="280"/>
      <c r="C1898" s="412"/>
      <c r="D1898" s="395"/>
      <c r="E1898" s="280"/>
      <c r="F1898" s="284"/>
      <c r="G1898" s="286"/>
      <c r="H1898" s="289"/>
      <c r="I1898" s="289"/>
      <c r="J1898" s="398"/>
      <c r="K1898" s="401"/>
      <c r="L1898" s="401"/>
      <c r="M1898" s="293"/>
      <c r="N1898" s="391"/>
      <c r="O1898" s="393"/>
      <c r="P1898" s="310"/>
      <c r="Q1898" s="310"/>
      <c r="R1898" s="310"/>
      <c r="S1898" s="310"/>
      <c r="T1898" s="310"/>
      <c r="U1898" s="310"/>
      <c r="V1898" s="310"/>
      <c r="W1898" s="310"/>
      <c r="X1898" s="310"/>
      <c r="Y1898" s="310"/>
      <c r="Z1898" s="310"/>
      <c r="AA1898" s="310"/>
      <c r="AB1898" s="310"/>
      <c r="AC1898" s="310"/>
      <c r="AD1898" s="310"/>
      <c r="AE1898" s="299"/>
      <c r="AF1898" s="299"/>
      <c r="AG1898" s="385"/>
      <c r="AH1898" s="307"/>
      <c r="AI1898" s="388"/>
      <c r="AJ1898" s="407"/>
    </row>
    <row r="1899" spans="2:36" ht="15.75" thickBot="1">
      <c r="B1899" s="281"/>
      <c r="C1899" s="413"/>
      <c r="D1899" s="396"/>
      <c r="E1899" s="281"/>
      <c r="F1899" s="285"/>
      <c r="G1899" s="287"/>
      <c r="H1899" s="290"/>
      <c r="I1899" s="290"/>
      <c r="J1899" s="399"/>
      <c r="K1899" s="402"/>
      <c r="L1899" s="402"/>
      <c r="M1899" s="294"/>
      <c r="N1899" s="392"/>
      <c r="O1899" s="394"/>
      <c r="P1899" s="311"/>
      <c r="Q1899" s="311"/>
      <c r="R1899" s="311"/>
      <c r="S1899" s="311"/>
      <c r="T1899" s="311"/>
      <c r="U1899" s="311"/>
      <c r="V1899" s="311"/>
      <c r="W1899" s="311"/>
      <c r="X1899" s="311"/>
      <c r="Y1899" s="311"/>
      <c r="Z1899" s="311"/>
      <c r="AA1899" s="311"/>
      <c r="AB1899" s="311"/>
      <c r="AC1899" s="311"/>
      <c r="AD1899" s="311"/>
      <c r="AE1899" s="300"/>
      <c r="AF1899" s="300"/>
      <c r="AG1899" s="386"/>
      <c r="AH1899" s="308"/>
      <c r="AI1899" s="389"/>
      <c r="AJ1899" s="408"/>
    </row>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75" thickBot="1"/>
    <row r="1922" spans="2:36" ht="15">
      <c r="B1922" s="352" t="s">
        <v>37</v>
      </c>
      <c r="C1922" s="353"/>
      <c r="D1922" s="353"/>
      <c r="E1922" s="353"/>
      <c r="F1922" s="353"/>
      <c r="G1922" s="353"/>
      <c r="H1922" s="353"/>
      <c r="I1922" s="353"/>
      <c r="J1922" s="353"/>
      <c r="K1922" s="353"/>
      <c r="L1922" s="353"/>
      <c r="M1922" s="353"/>
      <c r="N1922" s="353"/>
      <c r="O1922" s="353"/>
      <c r="P1922" s="353"/>
      <c r="Q1922" s="353"/>
      <c r="R1922" s="353"/>
      <c r="S1922" s="353"/>
      <c r="T1922" s="353"/>
      <c r="U1922" s="353"/>
      <c r="V1922" s="353"/>
      <c r="W1922" s="353"/>
      <c r="X1922" s="353"/>
      <c r="Y1922" s="353"/>
      <c r="Z1922" s="353"/>
      <c r="AA1922" s="353"/>
      <c r="AB1922" s="353"/>
      <c r="AC1922" s="353"/>
      <c r="AD1922" s="353"/>
      <c r="AE1922" s="353"/>
      <c r="AF1922" s="353"/>
      <c r="AG1922" s="353"/>
      <c r="AH1922" s="353"/>
      <c r="AI1922" s="353"/>
      <c r="AJ1922" s="354"/>
    </row>
    <row r="1923" spans="2:36" ht="15.75" thickBot="1">
      <c r="B1923" s="355" t="s">
        <v>636</v>
      </c>
      <c r="C1923" s="356"/>
      <c r="D1923" s="356"/>
      <c r="E1923" s="356"/>
      <c r="F1923" s="356"/>
      <c r="G1923" s="356"/>
      <c r="H1923" s="356"/>
      <c r="I1923" s="356"/>
      <c r="J1923" s="356"/>
      <c r="K1923" s="356"/>
      <c r="L1923" s="356"/>
      <c r="M1923" s="356"/>
      <c r="N1923" s="356"/>
      <c r="O1923" s="356"/>
      <c r="P1923" s="356"/>
      <c r="Q1923" s="356"/>
      <c r="R1923" s="356"/>
      <c r="S1923" s="356"/>
      <c r="T1923" s="356"/>
      <c r="U1923" s="356"/>
      <c r="V1923" s="356"/>
      <c r="W1923" s="356"/>
      <c r="X1923" s="356"/>
      <c r="Y1923" s="356"/>
      <c r="Z1923" s="356"/>
      <c r="AA1923" s="356"/>
      <c r="AB1923" s="356"/>
      <c r="AC1923" s="356"/>
      <c r="AD1923" s="356"/>
      <c r="AE1923" s="356"/>
      <c r="AF1923" s="356"/>
      <c r="AG1923" s="356"/>
      <c r="AH1923" s="356"/>
      <c r="AI1923" s="356"/>
      <c r="AJ1923" s="357"/>
    </row>
    <row r="1924" spans="2:36" ht="15">
      <c r="B1924" s="527" t="s">
        <v>328</v>
      </c>
      <c r="C1924" s="528"/>
      <c r="D1924" s="528"/>
      <c r="E1924" s="528"/>
      <c r="F1924" s="528"/>
      <c r="G1924" s="528"/>
      <c r="H1924" s="529"/>
      <c r="I1924" s="520" t="s">
        <v>368</v>
      </c>
      <c r="J1924" s="521"/>
      <c r="K1924" s="521"/>
      <c r="L1924" s="521"/>
      <c r="M1924" s="521"/>
      <c r="N1924" s="521"/>
      <c r="O1924" s="521"/>
      <c r="P1924" s="521"/>
      <c r="Q1924" s="521"/>
      <c r="R1924" s="521"/>
      <c r="S1924" s="521"/>
      <c r="T1924" s="522"/>
      <c r="U1924" s="520" t="s">
        <v>18</v>
      </c>
      <c r="V1924" s="523"/>
      <c r="W1924" s="523"/>
      <c r="X1924" s="523"/>
      <c r="Y1924" s="523"/>
      <c r="Z1924" s="523"/>
      <c r="AA1924" s="523"/>
      <c r="AB1924" s="523"/>
      <c r="AC1924" s="523"/>
      <c r="AD1924" s="523"/>
      <c r="AE1924" s="523"/>
      <c r="AF1924" s="523"/>
      <c r="AG1924" s="523"/>
      <c r="AH1924" s="523"/>
      <c r="AI1924" s="523"/>
      <c r="AJ1924" s="524"/>
    </row>
    <row r="1925" spans="2:36" ht="50.25" customHeight="1" thickBot="1">
      <c r="B1925" s="497" t="s">
        <v>370</v>
      </c>
      <c r="C1925" s="498"/>
      <c r="D1925" s="499"/>
      <c r="E1925" s="4"/>
      <c r="F1925" s="500" t="s">
        <v>369</v>
      </c>
      <c r="G1925" s="500"/>
      <c r="H1925" s="500"/>
      <c r="I1925" s="500"/>
      <c r="J1925" s="500"/>
      <c r="K1925" s="500"/>
      <c r="L1925" s="500"/>
      <c r="M1925" s="500"/>
      <c r="N1925" s="501"/>
      <c r="O1925" s="502" t="s">
        <v>0</v>
      </c>
      <c r="P1925" s="503"/>
      <c r="Q1925" s="503"/>
      <c r="R1925" s="503"/>
      <c r="S1925" s="503"/>
      <c r="T1925" s="503"/>
      <c r="U1925" s="503"/>
      <c r="V1925" s="503"/>
      <c r="W1925" s="503"/>
      <c r="X1925" s="503"/>
      <c r="Y1925" s="503"/>
      <c r="Z1925" s="503"/>
      <c r="AA1925" s="503"/>
      <c r="AB1925" s="503"/>
      <c r="AC1925" s="503"/>
      <c r="AD1925" s="503"/>
      <c r="AE1925" s="503"/>
      <c r="AF1925" s="504"/>
      <c r="AG1925" s="530" t="s">
        <v>1</v>
      </c>
      <c r="AH1925" s="531"/>
      <c r="AI1925" s="531"/>
      <c r="AJ1925" s="532"/>
    </row>
    <row r="1926" spans="2:36" ht="45" customHeight="1">
      <c r="B1926" s="454" t="s">
        <v>19</v>
      </c>
      <c r="C1926" s="456" t="s">
        <v>2</v>
      </c>
      <c r="D1926" s="457"/>
      <c r="E1926" s="457"/>
      <c r="F1926" s="457"/>
      <c r="G1926" s="457"/>
      <c r="H1926" s="457"/>
      <c r="I1926" s="460" t="s">
        <v>3</v>
      </c>
      <c r="J1926" s="462" t="s">
        <v>20</v>
      </c>
      <c r="K1926" s="462" t="s">
        <v>4</v>
      </c>
      <c r="L1926" s="469" t="s">
        <v>638</v>
      </c>
      <c r="M1926" s="437" t="s">
        <v>21</v>
      </c>
      <c r="N1926" s="466" t="s">
        <v>22</v>
      </c>
      <c r="O1926" s="468" t="s">
        <v>33</v>
      </c>
      <c r="P1926" s="380"/>
      <c r="Q1926" s="379" t="s">
        <v>34</v>
      </c>
      <c r="R1926" s="380"/>
      <c r="S1926" s="379" t="s">
        <v>35</v>
      </c>
      <c r="T1926" s="380"/>
      <c r="U1926" s="379" t="s">
        <v>7</v>
      </c>
      <c r="V1926" s="380"/>
      <c r="W1926" s="379" t="s">
        <v>6</v>
      </c>
      <c r="X1926" s="380"/>
      <c r="Y1926" s="379" t="s">
        <v>36</v>
      </c>
      <c r="Z1926" s="380"/>
      <c r="AA1926" s="379" t="s">
        <v>5</v>
      </c>
      <c r="AB1926" s="380"/>
      <c r="AC1926" s="379" t="s">
        <v>8</v>
      </c>
      <c r="AD1926" s="380"/>
      <c r="AE1926" s="379" t="s">
        <v>9</v>
      </c>
      <c r="AF1926" s="434"/>
      <c r="AG1926" s="435" t="s">
        <v>10</v>
      </c>
      <c r="AH1926" s="432" t="s">
        <v>11</v>
      </c>
      <c r="AI1926" s="464" t="s">
        <v>12</v>
      </c>
      <c r="AJ1926" s="439" t="s">
        <v>23</v>
      </c>
    </row>
    <row r="1927" spans="2:36" ht="58.5" customHeight="1" thickBot="1">
      <c r="B1927" s="455"/>
      <c r="C1927" s="458"/>
      <c r="D1927" s="459"/>
      <c r="E1927" s="459"/>
      <c r="F1927" s="459"/>
      <c r="G1927" s="459"/>
      <c r="H1927" s="459"/>
      <c r="I1927" s="461"/>
      <c r="J1927" s="463" t="s">
        <v>20</v>
      </c>
      <c r="K1927" s="463"/>
      <c r="L1927" s="470"/>
      <c r="M1927" s="438"/>
      <c r="N1927" s="467"/>
      <c r="O1927" s="5" t="s">
        <v>24</v>
      </c>
      <c r="P1927" s="69" t="s">
        <v>25</v>
      </c>
      <c r="Q1927" s="6" t="s">
        <v>24</v>
      </c>
      <c r="R1927" s="69" t="s">
        <v>25</v>
      </c>
      <c r="S1927" s="6" t="s">
        <v>24</v>
      </c>
      <c r="T1927" s="69" t="s">
        <v>25</v>
      </c>
      <c r="U1927" s="6" t="s">
        <v>24</v>
      </c>
      <c r="V1927" s="69" t="s">
        <v>25</v>
      </c>
      <c r="W1927" s="6" t="s">
        <v>24</v>
      </c>
      <c r="X1927" s="69" t="s">
        <v>25</v>
      </c>
      <c r="Y1927" s="6" t="s">
        <v>24</v>
      </c>
      <c r="Z1927" s="69" t="s">
        <v>25</v>
      </c>
      <c r="AA1927" s="6" t="s">
        <v>24</v>
      </c>
      <c r="AB1927" s="69" t="s">
        <v>26</v>
      </c>
      <c r="AC1927" s="6" t="s">
        <v>24</v>
      </c>
      <c r="AD1927" s="69" t="s">
        <v>26</v>
      </c>
      <c r="AE1927" s="6" t="s">
        <v>24</v>
      </c>
      <c r="AF1927" s="70" t="s">
        <v>26</v>
      </c>
      <c r="AG1927" s="436"/>
      <c r="AH1927" s="433"/>
      <c r="AI1927" s="465"/>
      <c r="AJ1927" s="440"/>
    </row>
    <row r="1928" spans="2:36" ht="136.5" customHeight="1" thickBot="1">
      <c r="B1928" s="7" t="s">
        <v>377</v>
      </c>
      <c r="C1928" s="441" t="s">
        <v>371</v>
      </c>
      <c r="D1928" s="442"/>
      <c r="E1928" s="442"/>
      <c r="F1928" s="442"/>
      <c r="G1928" s="442"/>
      <c r="H1928" s="443"/>
      <c r="I1928" s="74" t="s">
        <v>372</v>
      </c>
      <c r="J1928" s="90">
        <v>0.4</v>
      </c>
      <c r="K1928" s="82">
        <v>0.9</v>
      </c>
      <c r="L1928" s="82">
        <v>0.75</v>
      </c>
      <c r="M1928" s="82"/>
      <c r="N1928" s="82"/>
      <c r="O1928" s="9">
        <f>+O1937+O1949</f>
        <v>32000</v>
      </c>
      <c r="P1928" s="10">
        <v>0</v>
      </c>
      <c r="Q1928" s="10">
        <f>+Q1931+Q1943</f>
        <v>63045</v>
      </c>
      <c r="R1928" s="10">
        <v>0</v>
      </c>
      <c r="S1928" s="10">
        <v>0</v>
      </c>
      <c r="T1928" s="10">
        <v>0</v>
      </c>
      <c r="U1928" s="10">
        <v>0</v>
      </c>
      <c r="V1928" s="10">
        <v>0</v>
      </c>
      <c r="W1928" s="10">
        <v>0</v>
      </c>
      <c r="X1928" s="10">
        <v>0</v>
      </c>
      <c r="Y1928" s="10">
        <v>0</v>
      </c>
      <c r="Z1928" s="10">
        <v>0</v>
      </c>
      <c r="AA1928" s="10">
        <v>0</v>
      </c>
      <c r="AB1928" s="10">
        <v>0</v>
      </c>
      <c r="AC1928" s="10" t="e">
        <f>+AC1937+#REF!</f>
        <v>#REF!</v>
      </c>
      <c r="AD1928" s="10">
        <v>0</v>
      </c>
      <c r="AE1928" s="10" t="e">
        <f>+AC1928+AA1928+Y1928+W1928+U1928+S1928+Q1928+O1928</f>
        <v>#REF!</v>
      </c>
      <c r="AF1928" s="11">
        <f>+AD1928+AB1928+Z1928+X1928+V1928+T1928+R1928+P1928</f>
        <v>0</v>
      </c>
      <c r="AG1928" s="13" t="s">
        <v>117</v>
      </c>
      <c r="AH1928" s="13"/>
      <c r="AI1928" s="13"/>
      <c r="AJ1928" s="14" t="s">
        <v>485</v>
      </c>
    </row>
    <row r="1929" spans="2:36" ht="15.75" thickBot="1">
      <c r="B1929" s="444"/>
      <c r="C1929" s="445"/>
      <c r="D1929" s="445"/>
      <c r="E1929" s="445"/>
      <c r="F1929" s="445"/>
      <c r="G1929" s="445"/>
      <c r="H1929" s="445"/>
      <c r="I1929" s="445"/>
      <c r="J1929" s="445"/>
      <c r="K1929" s="445"/>
      <c r="L1929" s="445"/>
      <c r="M1929" s="445"/>
      <c r="N1929" s="445"/>
      <c r="O1929" s="445"/>
      <c r="P1929" s="445"/>
      <c r="Q1929" s="445"/>
      <c r="R1929" s="445"/>
      <c r="S1929" s="445"/>
      <c r="T1929" s="445"/>
      <c r="U1929" s="445"/>
      <c r="V1929" s="445"/>
      <c r="W1929" s="445"/>
      <c r="X1929" s="445"/>
      <c r="Y1929" s="445"/>
      <c r="Z1929" s="445"/>
      <c r="AA1929" s="445"/>
      <c r="AB1929" s="445"/>
      <c r="AC1929" s="445"/>
      <c r="AD1929" s="445"/>
      <c r="AE1929" s="445"/>
      <c r="AF1929" s="445"/>
      <c r="AG1929" s="445"/>
      <c r="AH1929" s="445"/>
      <c r="AI1929" s="445"/>
      <c r="AJ1929" s="446"/>
    </row>
    <row r="1930" spans="2:36" ht="34.5" thickBot="1">
      <c r="B1930" s="15" t="s">
        <v>13</v>
      </c>
      <c r="C1930" s="16" t="s">
        <v>31</v>
      </c>
      <c r="D1930" s="16" t="s">
        <v>14</v>
      </c>
      <c r="E1930" s="16" t="s">
        <v>27</v>
      </c>
      <c r="F1930" s="17" t="s">
        <v>28</v>
      </c>
      <c r="G1930" s="17" t="s">
        <v>29</v>
      </c>
      <c r="H1930" s="76" t="s">
        <v>15</v>
      </c>
      <c r="I1930" s="77" t="s">
        <v>32</v>
      </c>
      <c r="J1930" s="102"/>
      <c r="K1930" s="102"/>
      <c r="L1930" s="102"/>
      <c r="M1930" s="78"/>
      <c r="N1930" s="79"/>
      <c r="O1930" s="127"/>
      <c r="P1930" s="128"/>
      <c r="Q1930" s="129"/>
      <c r="R1930" s="128"/>
      <c r="S1930" s="129"/>
      <c r="T1930" s="128"/>
      <c r="U1930" s="129"/>
      <c r="V1930" s="128"/>
      <c r="W1930" s="129"/>
      <c r="X1930" s="128"/>
      <c r="Y1930" s="129"/>
      <c r="Z1930" s="128"/>
      <c r="AA1930" s="129"/>
      <c r="AB1930" s="128"/>
      <c r="AC1930" s="129"/>
      <c r="AD1930" s="128"/>
      <c r="AE1930" s="130"/>
      <c r="AF1930" s="128"/>
      <c r="AG1930" s="159"/>
      <c r="AH1930" s="111"/>
      <c r="AI1930" s="111"/>
      <c r="AJ1930" s="112"/>
    </row>
    <row r="1931" spans="2:36" ht="36" customHeight="1">
      <c r="B1931" s="447" t="s">
        <v>374</v>
      </c>
      <c r="C1931" s="450">
        <v>2012250010098</v>
      </c>
      <c r="D1931" s="318"/>
      <c r="E1931" s="318" t="s">
        <v>492</v>
      </c>
      <c r="F1931" s="333"/>
      <c r="G1931" s="336"/>
      <c r="H1931" s="319" t="s">
        <v>603</v>
      </c>
      <c r="I1931" s="322" t="s">
        <v>373</v>
      </c>
      <c r="J1931" s="429">
        <v>0</v>
      </c>
      <c r="K1931" s="870">
        <v>1</v>
      </c>
      <c r="L1931" s="371">
        <v>0.75</v>
      </c>
      <c r="M1931" s="371"/>
      <c r="N1931" s="420"/>
      <c r="O1931" s="871">
        <v>0</v>
      </c>
      <c r="P1931" s="363"/>
      <c r="Q1931" s="309">
        <v>53045</v>
      </c>
      <c r="R1931" s="363"/>
      <c r="S1931" s="363">
        <v>0</v>
      </c>
      <c r="T1931" s="363"/>
      <c r="U1931" s="363">
        <v>0</v>
      </c>
      <c r="V1931" s="363"/>
      <c r="W1931" s="363">
        <v>0</v>
      </c>
      <c r="X1931" s="363"/>
      <c r="Y1931" s="363">
        <v>0</v>
      </c>
      <c r="Z1931" s="363"/>
      <c r="AA1931" s="363">
        <v>0</v>
      </c>
      <c r="AB1931" s="363"/>
      <c r="AC1931" s="363">
        <v>0</v>
      </c>
      <c r="AD1931" s="363"/>
      <c r="AE1931" s="384">
        <f>+O1931+Q1931+AA1931</f>
        <v>53045</v>
      </c>
      <c r="AF1931" s="363"/>
      <c r="AG1931" s="385" t="s">
        <v>117</v>
      </c>
      <c r="AH1931" s="306"/>
      <c r="AI1931" s="306"/>
      <c r="AJ1931" s="277" t="s">
        <v>485</v>
      </c>
    </row>
    <row r="1932" spans="2:36" ht="27" customHeight="1">
      <c r="B1932" s="448"/>
      <c r="C1932" s="282"/>
      <c r="D1932" s="280"/>
      <c r="E1932" s="280"/>
      <c r="F1932" s="334"/>
      <c r="G1932" s="286"/>
      <c r="H1932" s="320"/>
      <c r="I1932" s="323"/>
      <c r="J1932" s="430"/>
      <c r="K1932" s="539"/>
      <c r="L1932" s="331"/>
      <c r="M1932" s="331"/>
      <c r="N1932" s="421"/>
      <c r="O1932" s="871"/>
      <c r="P1932" s="363"/>
      <c r="Q1932" s="310"/>
      <c r="R1932" s="363"/>
      <c r="S1932" s="363"/>
      <c r="T1932" s="363"/>
      <c r="U1932" s="363"/>
      <c r="V1932" s="363"/>
      <c r="W1932" s="363"/>
      <c r="X1932" s="363"/>
      <c r="Y1932" s="363"/>
      <c r="Z1932" s="363"/>
      <c r="AA1932" s="363"/>
      <c r="AB1932" s="363"/>
      <c r="AC1932" s="363"/>
      <c r="AD1932" s="363"/>
      <c r="AE1932" s="299"/>
      <c r="AF1932" s="363"/>
      <c r="AG1932" s="385"/>
      <c r="AH1932" s="307"/>
      <c r="AI1932" s="307"/>
      <c r="AJ1932" s="278"/>
    </row>
    <row r="1933" spans="2:36" ht="36.75" customHeight="1">
      <c r="B1933" s="448"/>
      <c r="C1933" s="282"/>
      <c r="D1933" s="280"/>
      <c r="E1933" s="280"/>
      <c r="F1933" s="334"/>
      <c r="G1933" s="286"/>
      <c r="H1933" s="320"/>
      <c r="I1933" s="323"/>
      <c r="J1933" s="430"/>
      <c r="K1933" s="539"/>
      <c r="L1933" s="331"/>
      <c r="M1933" s="331"/>
      <c r="N1933" s="421"/>
      <c r="O1933" s="871"/>
      <c r="P1933" s="363"/>
      <c r="Q1933" s="310"/>
      <c r="R1933" s="363"/>
      <c r="S1933" s="363"/>
      <c r="T1933" s="363"/>
      <c r="U1933" s="363"/>
      <c r="V1933" s="363"/>
      <c r="W1933" s="363"/>
      <c r="X1933" s="363"/>
      <c r="Y1933" s="363"/>
      <c r="Z1933" s="363"/>
      <c r="AA1933" s="363"/>
      <c r="AB1933" s="363"/>
      <c r="AC1933" s="363"/>
      <c r="AD1933" s="363"/>
      <c r="AE1933" s="299"/>
      <c r="AF1933" s="363"/>
      <c r="AG1933" s="385"/>
      <c r="AH1933" s="307"/>
      <c r="AI1933" s="307"/>
      <c r="AJ1933" s="278"/>
    </row>
    <row r="1934" spans="2:36" ht="34.5" customHeight="1" thickBot="1">
      <c r="B1934" s="449"/>
      <c r="C1934" s="283"/>
      <c r="D1934" s="281"/>
      <c r="E1934" s="281"/>
      <c r="F1934" s="335"/>
      <c r="G1934" s="287"/>
      <c r="H1934" s="321"/>
      <c r="I1934" s="324"/>
      <c r="J1934" s="431"/>
      <c r="K1934" s="540"/>
      <c r="L1934" s="332"/>
      <c r="M1934" s="332"/>
      <c r="N1934" s="422"/>
      <c r="O1934" s="872"/>
      <c r="P1934" s="364"/>
      <c r="Q1934" s="311"/>
      <c r="R1934" s="364"/>
      <c r="S1934" s="364"/>
      <c r="T1934" s="364"/>
      <c r="U1934" s="364"/>
      <c r="V1934" s="364"/>
      <c r="W1934" s="364"/>
      <c r="X1934" s="364"/>
      <c r="Y1934" s="364"/>
      <c r="Z1934" s="364"/>
      <c r="AA1934" s="364"/>
      <c r="AB1934" s="364"/>
      <c r="AC1934" s="364"/>
      <c r="AD1934" s="364"/>
      <c r="AE1934" s="300"/>
      <c r="AF1934" s="364"/>
      <c r="AG1934" s="386"/>
      <c r="AH1934" s="308"/>
      <c r="AI1934" s="308"/>
      <c r="AJ1934" s="279"/>
    </row>
    <row r="1935" spans="2:36" ht="15.75" thickBot="1">
      <c r="B1935" s="414"/>
      <c r="C1935" s="415"/>
      <c r="D1935" s="415"/>
      <c r="E1935" s="415"/>
      <c r="F1935" s="415"/>
      <c r="G1935" s="415"/>
      <c r="H1935" s="415"/>
      <c r="I1935" s="415"/>
      <c r="J1935" s="415"/>
      <c r="K1935" s="415"/>
      <c r="L1935" s="415"/>
      <c r="M1935" s="415"/>
      <c r="N1935" s="415"/>
      <c r="O1935" s="415"/>
      <c r="P1935" s="415"/>
      <c r="Q1935" s="415"/>
      <c r="R1935" s="415"/>
      <c r="S1935" s="415"/>
      <c r="T1935" s="415"/>
      <c r="U1935" s="415"/>
      <c r="V1935" s="415"/>
      <c r="W1935" s="415"/>
      <c r="X1935" s="415"/>
      <c r="Y1935" s="415"/>
      <c r="Z1935" s="415"/>
      <c r="AA1935" s="415"/>
      <c r="AB1935" s="415"/>
      <c r="AC1935" s="415"/>
      <c r="AD1935" s="415"/>
      <c r="AE1935" s="415"/>
      <c r="AF1935" s="415"/>
      <c r="AG1935" s="415"/>
      <c r="AH1935" s="415"/>
      <c r="AI1935" s="415"/>
      <c r="AJ1935" s="416"/>
    </row>
    <row r="1936" spans="2:36" ht="34.5" thickBot="1">
      <c r="B1936" s="132" t="s">
        <v>13</v>
      </c>
      <c r="C1936" s="133" t="s">
        <v>31</v>
      </c>
      <c r="D1936" s="133" t="s">
        <v>14</v>
      </c>
      <c r="E1936" s="133" t="s">
        <v>30</v>
      </c>
      <c r="F1936" s="134" t="s">
        <v>28</v>
      </c>
      <c r="G1936" s="134" t="s">
        <v>29</v>
      </c>
      <c r="H1936" s="135" t="s">
        <v>16</v>
      </c>
      <c r="I1936" s="170" t="s">
        <v>32</v>
      </c>
      <c r="J1936" s="160"/>
      <c r="K1936" s="166"/>
      <c r="L1936" s="166"/>
      <c r="M1936" s="78"/>
      <c r="N1936" s="79"/>
      <c r="O1936" s="127"/>
      <c r="P1936" s="128"/>
      <c r="Q1936" s="129"/>
      <c r="R1936" s="128"/>
      <c r="S1936" s="129"/>
      <c r="T1936" s="128"/>
      <c r="U1936" s="129"/>
      <c r="V1936" s="128"/>
      <c r="W1936" s="129"/>
      <c r="X1936" s="128"/>
      <c r="Y1936" s="129"/>
      <c r="Z1936" s="128"/>
      <c r="AA1936" s="129"/>
      <c r="AB1936" s="128"/>
      <c r="AC1936" s="129"/>
      <c r="AD1936" s="128"/>
      <c r="AE1936" s="129"/>
      <c r="AF1936" s="128"/>
      <c r="AG1936" s="159"/>
      <c r="AH1936" s="111"/>
      <c r="AI1936" s="111"/>
      <c r="AJ1936" s="112"/>
    </row>
    <row r="1937" spans="2:36" ht="29.25" customHeight="1">
      <c r="B1937" s="280" t="s">
        <v>661</v>
      </c>
      <c r="C1937" s="280"/>
      <c r="D1937" s="395"/>
      <c r="E1937" s="280" t="s">
        <v>606</v>
      </c>
      <c r="F1937" s="284"/>
      <c r="G1937" s="286"/>
      <c r="H1937" s="288" t="s">
        <v>604</v>
      </c>
      <c r="I1937" s="288" t="s">
        <v>605</v>
      </c>
      <c r="J1937" s="292">
        <v>0</v>
      </c>
      <c r="K1937" s="292">
        <v>20</v>
      </c>
      <c r="L1937" s="292">
        <v>9</v>
      </c>
      <c r="M1937" s="292"/>
      <c r="N1937" s="390"/>
      <c r="O1937" s="393">
        <v>30000</v>
      </c>
      <c r="P1937" s="309"/>
      <c r="Q1937" s="310">
        <v>0</v>
      </c>
      <c r="R1937" s="309"/>
      <c r="S1937" s="309">
        <v>0</v>
      </c>
      <c r="T1937" s="309"/>
      <c r="U1937" s="309">
        <v>0</v>
      </c>
      <c r="V1937" s="309"/>
      <c r="W1937" s="309">
        <v>0</v>
      </c>
      <c r="X1937" s="309"/>
      <c r="Y1937" s="310">
        <v>0</v>
      </c>
      <c r="Z1937" s="309"/>
      <c r="AA1937" s="310">
        <v>0</v>
      </c>
      <c r="AB1937" s="309"/>
      <c r="AC1937" s="310">
        <v>500000</v>
      </c>
      <c r="AD1937" s="309"/>
      <c r="AE1937" s="384">
        <f>+AC1937+O1937</f>
        <v>530000</v>
      </c>
      <c r="AF1937" s="384"/>
      <c r="AG1937" s="385" t="s">
        <v>117</v>
      </c>
      <c r="AH1937" s="306"/>
      <c r="AI1937" s="387"/>
      <c r="AJ1937" s="382" t="s">
        <v>79</v>
      </c>
    </row>
    <row r="1938" spans="2:36" ht="23.25" customHeight="1">
      <c r="B1938" s="280"/>
      <c r="C1938" s="280"/>
      <c r="D1938" s="395"/>
      <c r="E1938" s="280"/>
      <c r="F1938" s="284"/>
      <c r="G1938" s="286"/>
      <c r="H1938" s="289"/>
      <c r="I1938" s="289"/>
      <c r="J1938" s="293"/>
      <c r="K1938" s="293"/>
      <c r="L1938" s="293"/>
      <c r="M1938" s="293"/>
      <c r="N1938" s="391"/>
      <c r="O1938" s="393"/>
      <c r="P1938" s="310"/>
      <c r="Q1938" s="310"/>
      <c r="R1938" s="310"/>
      <c r="S1938" s="310"/>
      <c r="T1938" s="310"/>
      <c r="U1938" s="310"/>
      <c r="V1938" s="310"/>
      <c r="W1938" s="310"/>
      <c r="X1938" s="310"/>
      <c r="Y1938" s="310"/>
      <c r="Z1938" s="310"/>
      <c r="AA1938" s="310"/>
      <c r="AB1938" s="310"/>
      <c r="AC1938" s="310"/>
      <c r="AD1938" s="310"/>
      <c r="AE1938" s="299"/>
      <c r="AF1938" s="299"/>
      <c r="AG1938" s="385"/>
      <c r="AH1938" s="307"/>
      <c r="AI1938" s="388"/>
      <c r="AJ1938" s="382"/>
    </row>
    <row r="1939" spans="2:36" ht="16.5" customHeight="1">
      <c r="B1939" s="280"/>
      <c r="C1939" s="280"/>
      <c r="D1939" s="395"/>
      <c r="E1939" s="280"/>
      <c r="F1939" s="284"/>
      <c r="G1939" s="286"/>
      <c r="H1939" s="289"/>
      <c r="I1939" s="289"/>
      <c r="J1939" s="293"/>
      <c r="K1939" s="293"/>
      <c r="L1939" s="293"/>
      <c r="M1939" s="293"/>
      <c r="N1939" s="391"/>
      <c r="O1939" s="393"/>
      <c r="P1939" s="310"/>
      <c r="Q1939" s="310"/>
      <c r="R1939" s="310"/>
      <c r="S1939" s="310"/>
      <c r="T1939" s="310"/>
      <c r="U1939" s="310"/>
      <c r="V1939" s="310"/>
      <c r="W1939" s="310"/>
      <c r="X1939" s="310"/>
      <c r="Y1939" s="310"/>
      <c r="Z1939" s="310"/>
      <c r="AA1939" s="310"/>
      <c r="AB1939" s="310"/>
      <c r="AC1939" s="310"/>
      <c r="AD1939" s="310"/>
      <c r="AE1939" s="299"/>
      <c r="AF1939" s="299"/>
      <c r="AG1939" s="385"/>
      <c r="AH1939" s="307"/>
      <c r="AI1939" s="388"/>
      <c r="AJ1939" s="382"/>
    </row>
    <row r="1940" spans="2:36" ht="28.5" customHeight="1" thickBot="1">
      <c r="B1940" s="281"/>
      <c r="C1940" s="281"/>
      <c r="D1940" s="396"/>
      <c r="E1940" s="281"/>
      <c r="F1940" s="285"/>
      <c r="G1940" s="287"/>
      <c r="H1940" s="290"/>
      <c r="I1940" s="290"/>
      <c r="J1940" s="294"/>
      <c r="K1940" s="294"/>
      <c r="L1940" s="294"/>
      <c r="M1940" s="294"/>
      <c r="N1940" s="392"/>
      <c r="O1940" s="394"/>
      <c r="P1940" s="311"/>
      <c r="Q1940" s="311"/>
      <c r="R1940" s="311"/>
      <c r="S1940" s="311"/>
      <c r="T1940" s="311"/>
      <c r="U1940" s="311"/>
      <c r="V1940" s="311"/>
      <c r="W1940" s="311"/>
      <c r="X1940" s="311"/>
      <c r="Y1940" s="311"/>
      <c r="Z1940" s="311"/>
      <c r="AA1940" s="311"/>
      <c r="AB1940" s="311"/>
      <c r="AC1940" s="311"/>
      <c r="AD1940" s="311"/>
      <c r="AE1940" s="300"/>
      <c r="AF1940" s="300"/>
      <c r="AG1940" s="386"/>
      <c r="AH1940" s="308"/>
      <c r="AI1940" s="389"/>
      <c r="AJ1940" s="383"/>
    </row>
    <row r="1941" spans="2:36" ht="15.75" thickBot="1">
      <c r="B1941" s="414"/>
      <c r="C1941" s="415"/>
      <c r="D1941" s="415"/>
      <c r="E1941" s="415"/>
      <c r="F1941" s="415"/>
      <c r="G1941" s="415"/>
      <c r="H1941" s="415"/>
      <c r="I1941" s="415"/>
      <c r="J1941" s="415"/>
      <c r="K1941" s="415"/>
      <c r="L1941" s="415"/>
      <c r="M1941" s="415"/>
      <c r="N1941" s="415"/>
      <c r="O1941" s="415"/>
      <c r="P1941" s="415"/>
      <c r="Q1941" s="415"/>
      <c r="R1941" s="415"/>
      <c r="S1941" s="415"/>
      <c r="T1941" s="415"/>
      <c r="U1941" s="415"/>
      <c r="V1941" s="415"/>
      <c r="W1941" s="415"/>
      <c r="X1941" s="415"/>
      <c r="Y1941" s="415"/>
      <c r="Z1941" s="415"/>
      <c r="AA1941" s="415"/>
      <c r="AB1941" s="415"/>
      <c r="AC1941" s="415"/>
      <c r="AD1941" s="415"/>
      <c r="AE1941" s="415"/>
      <c r="AF1941" s="415"/>
      <c r="AG1941" s="415"/>
      <c r="AH1941" s="415"/>
      <c r="AI1941" s="415"/>
      <c r="AJ1941" s="416"/>
    </row>
    <row r="1942" spans="2:36" ht="34.5" thickBot="1">
      <c r="B1942" s="132" t="s">
        <v>13</v>
      </c>
      <c r="C1942" s="133" t="s">
        <v>31</v>
      </c>
      <c r="D1942" s="133" t="s">
        <v>14</v>
      </c>
      <c r="E1942" s="133" t="s">
        <v>30</v>
      </c>
      <c r="F1942" s="134" t="s">
        <v>28</v>
      </c>
      <c r="G1942" s="134" t="s">
        <v>29</v>
      </c>
      <c r="H1942" s="135" t="s">
        <v>16</v>
      </c>
      <c r="I1942" s="77" t="s">
        <v>32</v>
      </c>
      <c r="J1942" s="145"/>
      <c r="K1942" s="146"/>
      <c r="L1942" s="146"/>
      <c r="M1942" s="78"/>
      <c r="N1942" s="79"/>
      <c r="O1942" s="127"/>
      <c r="P1942" s="128"/>
      <c r="Q1942" s="129"/>
      <c r="R1942" s="128"/>
      <c r="S1942" s="129"/>
      <c r="T1942" s="128"/>
      <c r="U1942" s="129"/>
      <c r="V1942" s="128"/>
      <c r="W1942" s="129"/>
      <c r="X1942" s="128"/>
      <c r="Y1942" s="129"/>
      <c r="Z1942" s="128"/>
      <c r="AA1942" s="129"/>
      <c r="AB1942" s="128"/>
      <c r="AC1942" s="129"/>
      <c r="AD1942" s="128"/>
      <c r="AE1942" s="129"/>
      <c r="AF1942" s="128"/>
      <c r="AG1942" s="159"/>
      <c r="AH1942" s="111"/>
      <c r="AI1942" s="111"/>
      <c r="AJ1942" s="112"/>
    </row>
    <row r="1943" spans="2:36" ht="15.75" customHeight="1">
      <c r="B1943" s="280" t="s">
        <v>608</v>
      </c>
      <c r="C1943" s="316">
        <v>2012250010131</v>
      </c>
      <c r="D1943" s="280"/>
      <c r="E1943" s="280" t="s">
        <v>300</v>
      </c>
      <c r="F1943" s="284"/>
      <c r="G1943" s="286"/>
      <c r="H1943" s="288" t="s">
        <v>607</v>
      </c>
      <c r="I1943" s="288" t="s">
        <v>587</v>
      </c>
      <c r="J1943" s="397">
        <v>0</v>
      </c>
      <c r="K1943" s="400">
        <v>40</v>
      </c>
      <c r="L1943" s="400">
        <v>30</v>
      </c>
      <c r="M1943" s="292"/>
      <c r="N1943" s="390"/>
      <c r="O1943" s="393">
        <v>0</v>
      </c>
      <c r="P1943" s="310"/>
      <c r="Q1943" s="310">
        <v>10000</v>
      </c>
      <c r="R1943" s="310"/>
      <c r="S1943" s="310">
        <v>0</v>
      </c>
      <c r="T1943" s="310"/>
      <c r="U1943" s="310">
        <v>0</v>
      </c>
      <c r="V1943" s="310"/>
      <c r="W1943" s="310">
        <v>0</v>
      </c>
      <c r="X1943" s="310"/>
      <c r="Y1943" s="310">
        <v>0</v>
      </c>
      <c r="Z1943" s="310"/>
      <c r="AA1943" s="310">
        <v>0</v>
      </c>
      <c r="AB1943" s="310"/>
      <c r="AC1943" s="310">
        <v>0</v>
      </c>
      <c r="AD1943" s="310"/>
      <c r="AE1943" s="384">
        <f>+Q1943</f>
        <v>10000</v>
      </c>
      <c r="AF1943" s="384"/>
      <c r="AG1943" s="385" t="s">
        <v>117</v>
      </c>
      <c r="AH1943" s="306"/>
      <c r="AI1943" s="387"/>
      <c r="AJ1943" s="382" t="s">
        <v>577</v>
      </c>
    </row>
    <row r="1944" spans="2:36" ht="15" customHeight="1">
      <c r="B1944" s="280"/>
      <c r="C1944" s="316"/>
      <c r="D1944" s="280"/>
      <c r="E1944" s="280"/>
      <c r="F1944" s="284"/>
      <c r="G1944" s="286"/>
      <c r="H1944" s="289"/>
      <c r="I1944" s="289"/>
      <c r="J1944" s="398"/>
      <c r="K1944" s="401"/>
      <c r="L1944" s="401"/>
      <c r="M1944" s="293"/>
      <c r="N1944" s="391"/>
      <c r="O1944" s="393"/>
      <c r="P1944" s="310"/>
      <c r="Q1944" s="310"/>
      <c r="R1944" s="310"/>
      <c r="S1944" s="310"/>
      <c r="T1944" s="310"/>
      <c r="U1944" s="310"/>
      <c r="V1944" s="310"/>
      <c r="W1944" s="310"/>
      <c r="X1944" s="310"/>
      <c r="Y1944" s="310"/>
      <c r="Z1944" s="310"/>
      <c r="AA1944" s="310"/>
      <c r="AB1944" s="310"/>
      <c r="AC1944" s="310"/>
      <c r="AD1944" s="310"/>
      <c r="AE1944" s="299"/>
      <c r="AF1944" s="299"/>
      <c r="AG1944" s="385"/>
      <c r="AH1944" s="307"/>
      <c r="AI1944" s="388"/>
      <c r="AJ1944" s="382"/>
    </row>
    <row r="1945" spans="2:36" ht="14.25" customHeight="1">
      <c r="B1945" s="280"/>
      <c r="C1945" s="316"/>
      <c r="D1945" s="280"/>
      <c r="E1945" s="280"/>
      <c r="F1945" s="284"/>
      <c r="G1945" s="286"/>
      <c r="H1945" s="289"/>
      <c r="I1945" s="289"/>
      <c r="J1945" s="398"/>
      <c r="K1945" s="401"/>
      <c r="L1945" s="401"/>
      <c r="M1945" s="293"/>
      <c r="N1945" s="391"/>
      <c r="O1945" s="393"/>
      <c r="P1945" s="310"/>
      <c r="Q1945" s="310"/>
      <c r="R1945" s="310"/>
      <c r="S1945" s="310"/>
      <c r="T1945" s="310"/>
      <c r="U1945" s="310"/>
      <c r="V1945" s="310"/>
      <c r="W1945" s="310"/>
      <c r="X1945" s="310"/>
      <c r="Y1945" s="310"/>
      <c r="Z1945" s="310"/>
      <c r="AA1945" s="310"/>
      <c r="AB1945" s="310"/>
      <c r="AC1945" s="310"/>
      <c r="AD1945" s="310"/>
      <c r="AE1945" s="299"/>
      <c r="AF1945" s="299"/>
      <c r="AG1945" s="385"/>
      <c r="AH1945" s="307"/>
      <c r="AI1945" s="388"/>
      <c r="AJ1945" s="382"/>
    </row>
    <row r="1946" spans="2:36" ht="12.75" customHeight="1" thickBot="1">
      <c r="B1946" s="281"/>
      <c r="C1946" s="317"/>
      <c r="D1946" s="281"/>
      <c r="E1946" s="281"/>
      <c r="F1946" s="285"/>
      <c r="G1946" s="287"/>
      <c r="H1946" s="290"/>
      <c r="I1946" s="290"/>
      <c r="J1946" s="399"/>
      <c r="K1946" s="402"/>
      <c r="L1946" s="402"/>
      <c r="M1946" s="294"/>
      <c r="N1946" s="392"/>
      <c r="O1946" s="394"/>
      <c r="P1946" s="311"/>
      <c r="Q1946" s="311"/>
      <c r="R1946" s="311"/>
      <c r="S1946" s="311"/>
      <c r="T1946" s="311"/>
      <c r="U1946" s="311"/>
      <c r="V1946" s="311"/>
      <c r="W1946" s="311"/>
      <c r="X1946" s="311"/>
      <c r="Y1946" s="311"/>
      <c r="Z1946" s="311"/>
      <c r="AA1946" s="311"/>
      <c r="AB1946" s="311"/>
      <c r="AC1946" s="311"/>
      <c r="AD1946" s="311"/>
      <c r="AE1946" s="300"/>
      <c r="AF1946" s="300"/>
      <c r="AG1946" s="386"/>
      <c r="AH1946" s="308"/>
      <c r="AI1946" s="389"/>
      <c r="AJ1946" s="383"/>
    </row>
    <row r="1947" ht="15.75" thickBot="1"/>
    <row r="1948" spans="2:36" ht="34.5" thickBot="1">
      <c r="B1948" s="132" t="s">
        <v>13</v>
      </c>
      <c r="C1948" s="133" t="s">
        <v>31</v>
      </c>
      <c r="D1948" s="133" t="s">
        <v>14</v>
      </c>
      <c r="E1948" s="133" t="s">
        <v>30</v>
      </c>
      <c r="F1948" s="134" t="s">
        <v>28</v>
      </c>
      <c r="G1948" s="134" t="s">
        <v>29</v>
      </c>
      <c r="H1948" s="135" t="s">
        <v>16</v>
      </c>
      <c r="I1948" s="77" t="s">
        <v>32</v>
      </c>
      <c r="J1948" s="145"/>
      <c r="K1948" s="146"/>
      <c r="L1948" s="146"/>
      <c r="M1948" s="78"/>
      <c r="N1948" s="79"/>
      <c r="O1948" s="127"/>
      <c r="P1948" s="128"/>
      <c r="Q1948" s="129"/>
      <c r="R1948" s="128"/>
      <c r="S1948" s="129"/>
      <c r="T1948" s="128"/>
      <c r="U1948" s="129"/>
      <c r="V1948" s="128"/>
      <c r="W1948" s="129"/>
      <c r="X1948" s="128"/>
      <c r="Y1948" s="129"/>
      <c r="Z1948" s="128"/>
      <c r="AA1948" s="129"/>
      <c r="AB1948" s="128"/>
      <c r="AC1948" s="129"/>
      <c r="AD1948" s="128"/>
      <c r="AE1948" s="129"/>
      <c r="AF1948" s="128"/>
      <c r="AG1948" s="159"/>
      <c r="AH1948" s="111"/>
      <c r="AI1948" s="111"/>
      <c r="AJ1948" s="112"/>
    </row>
    <row r="1949" spans="2:36" ht="17.25" customHeight="1">
      <c r="B1949" s="280" t="s">
        <v>573</v>
      </c>
      <c r="C1949" s="316">
        <v>2012250010132</v>
      </c>
      <c r="D1949" s="395"/>
      <c r="E1949" s="280" t="s">
        <v>516</v>
      </c>
      <c r="F1949" s="284"/>
      <c r="G1949" s="286"/>
      <c r="H1949" s="288" t="s">
        <v>375</v>
      </c>
      <c r="I1949" s="288" t="s">
        <v>376</v>
      </c>
      <c r="J1949" s="292">
        <v>0</v>
      </c>
      <c r="K1949" s="292">
        <v>800</v>
      </c>
      <c r="L1949" s="292">
        <v>200</v>
      </c>
      <c r="M1949" s="292"/>
      <c r="N1949" s="390"/>
      <c r="O1949" s="393">
        <v>2000</v>
      </c>
      <c r="P1949" s="309"/>
      <c r="Q1949" s="310">
        <v>0</v>
      </c>
      <c r="R1949" s="309"/>
      <c r="S1949" s="309">
        <v>0</v>
      </c>
      <c r="T1949" s="309"/>
      <c r="U1949" s="309">
        <v>0</v>
      </c>
      <c r="V1949" s="309"/>
      <c r="W1949" s="309">
        <v>0</v>
      </c>
      <c r="X1949" s="309"/>
      <c r="Y1949" s="310">
        <v>0</v>
      </c>
      <c r="Z1949" s="309"/>
      <c r="AA1949" s="310">
        <v>0</v>
      </c>
      <c r="AB1949" s="309"/>
      <c r="AC1949" s="310">
        <v>0</v>
      </c>
      <c r="AD1949" s="309"/>
      <c r="AE1949" s="384">
        <f>+O1949</f>
        <v>2000</v>
      </c>
      <c r="AF1949" s="384">
        <v>0</v>
      </c>
      <c r="AG1949" s="385" t="s">
        <v>486</v>
      </c>
      <c r="AH1949" s="306"/>
      <c r="AI1949" s="387"/>
      <c r="AJ1949" s="382" t="s">
        <v>577</v>
      </c>
    </row>
    <row r="1950" spans="2:36" ht="21" customHeight="1">
      <c r="B1950" s="280"/>
      <c r="C1950" s="316"/>
      <c r="D1950" s="395"/>
      <c r="E1950" s="280"/>
      <c r="F1950" s="284"/>
      <c r="G1950" s="286"/>
      <c r="H1950" s="289"/>
      <c r="I1950" s="289"/>
      <c r="J1950" s="293"/>
      <c r="K1950" s="293"/>
      <c r="L1950" s="293"/>
      <c r="M1950" s="293"/>
      <c r="N1950" s="391"/>
      <c r="O1950" s="393"/>
      <c r="P1950" s="310"/>
      <c r="Q1950" s="310"/>
      <c r="R1950" s="310"/>
      <c r="S1950" s="310"/>
      <c r="T1950" s="310"/>
      <c r="U1950" s="310"/>
      <c r="V1950" s="310"/>
      <c r="W1950" s="310"/>
      <c r="X1950" s="310"/>
      <c r="Y1950" s="310"/>
      <c r="Z1950" s="310"/>
      <c r="AA1950" s="310"/>
      <c r="AB1950" s="310"/>
      <c r="AC1950" s="310"/>
      <c r="AD1950" s="310"/>
      <c r="AE1950" s="299"/>
      <c r="AF1950" s="299"/>
      <c r="AG1950" s="385"/>
      <c r="AH1950" s="307"/>
      <c r="AI1950" s="388"/>
      <c r="AJ1950" s="382"/>
    </row>
    <row r="1951" spans="2:36" ht="15" customHeight="1">
      <c r="B1951" s="280"/>
      <c r="C1951" s="316"/>
      <c r="D1951" s="395"/>
      <c r="E1951" s="280"/>
      <c r="F1951" s="284"/>
      <c r="G1951" s="286"/>
      <c r="H1951" s="289"/>
      <c r="I1951" s="289"/>
      <c r="J1951" s="293"/>
      <c r="K1951" s="293"/>
      <c r="L1951" s="293"/>
      <c r="M1951" s="293"/>
      <c r="N1951" s="391"/>
      <c r="O1951" s="393"/>
      <c r="P1951" s="310"/>
      <c r="Q1951" s="310"/>
      <c r="R1951" s="310"/>
      <c r="S1951" s="310"/>
      <c r="T1951" s="310"/>
      <c r="U1951" s="310"/>
      <c r="V1951" s="310"/>
      <c r="W1951" s="310"/>
      <c r="X1951" s="310"/>
      <c r="Y1951" s="310"/>
      <c r="Z1951" s="310"/>
      <c r="AA1951" s="310"/>
      <c r="AB1951" s="310"/>
      <c r="AC1951" s="310"/>
      <c r="AD1951" s="310"/>
      <c r="AE1951" s="299"/>
      <c r="AF1951" s="299"/>
      <c r="AG1951" s="385"/>
      <c r="AH1951" s="307"/>
      <c r="AI1951" s="388"/>
      <c r="AJ1951" s="382"/>
    </row>
    <row r="1952" spans="2:36" ht="20.25" customHeight="1" thickBot="1">
      <c r="B1952" s="281"/>
      <c r="C1952" s="317"/>
      <c r="D1952" s="396"/>
      <c r="E1952" s="281"/>
      <c r="F1952" s="285"/>
      <c r="G1952" s="287"/>
      <c r="H1952" s="290"/>
      <c r="I1952" s="290"/>
      <c r="J1952" s="294"/>
      <c r="K1952" s="294"/>
      <c r="L1952" s="294"/>
      <c r="M1952" s="294"/>
      <c r="N1952" s="392"/>
      <c r="O1952" s="394"/>
      <c r="P1952" s="311"/>
      <c r="Q1952" s="311"/>
      <c r="R1952" s="311"/>
      <c r="S1952" s="311"/>
      <c r="T1952" s="311"/>
      <c r="U1952" s="311"/>
      <c r="V1952" s="311"/>
      <c r="W1952" s="311"/>
      <c r="X1952" s="311"/>
      <c r="Y1952" s="311"/>
      <c r="Z1952" s="311"/>
      <c r="AA1952" s="311"/>
      <c r="AB1952" s="311"/>
      <c r="AC1952" s="311"/>
      <c r="AD1952" s="311"/>
      <c r="AE1952" s="300"/>
      <c r="AF1952" s="300"/>
      <c r="AG1952" s="386"/>
      <c r="AH1952" s="308"/>
      <c r="AI1952" s="389"/>
      <c r="AJ1952" s="383"/>
    </row>
    <row r="1953" spans="2:36" s="141" customFormat="1" ht="15">
      <c r="B1953" s="191"/>
      <c r="C1953" s="192"/>
      <c r="D1953" s="191"/>
      <c r="E1953" s="191"/>
      <c r="F1953" s="193"/>
      <c r="G1953" s="191"/>
      <c r="H1953" s="194"/>
      <c r="I1953" s="194"/>
      <c r="J1953" s="195"/>
      <c r="K1953" s="195"/>
      <c r="L1953" s="195"/>
      <c r="M1953" s="196"/>
      <c r="N1953" s="196"/>
      <c r="O1953" s="197"/>
      <c r="P1953" s="197"/>
      <c r="Q1953" s="197"/>
      <c r="R1953" s="197"/>
      <c r="S1953" s="197"/>
      <c r="T1953" s="197"/>
      <c r="U1953" s="197"/>
      <c r="V1953" s="197"/>
      <c r="W1953" s="197"/>
      <c r="X1953" s="197"/>
      <c r="Y1953" s="197"/>
      <c r="Z1953" s="197"/>
      <c r="AA1953" s="197"/>
      <c r="AB1953" s="197"/>
      <c r="AC1953" s="197"/>
      <c r="AD1953" s="197"/>
      <c r="AE1953" s="197"/>
      <c r="AF1953" s="197"/>
      <c r="AG1953" s="201"/>
      <c r="AH1953" s="198"/>
      <c r="AI1953" s="199"/>
      <c r="AJ1953" s="200"/>
    </row>
    <row r="1954" spans="2:36" s="141" customFormat="1" ht="15">
      <c r="B1954" s="191"/>
      <c r="C1954" s="192"/>
      <c r="D1954" s="191"/>
      <c r="E1954" s="191"/>
      <c r="F1954" s="193"/>
      <c r="G1954" s="191"/>
      <c r="H1954" s="194"/>
      <c r="I1954" s="194"/>
      <c r="J1954" s="195"/>
      <c r="K1954" s="195"/>
      <c r="L1954" s="195"/>
      <c r="M1954" s="196"/>
      <c r="N1954" s="196"/>
      <c r="O1954" s="197"/>
      <c r="P1954" s="197"/>
      <c r="Q1954" s="197"/>
      <c r="R1954" s="197"/>
      <c r="S1954" s="197"/>
      <c r="T1954" s="197"/>
      <c r="U1954" s="197"/>
      <c r="V1954" s="197"/>
      <c r="W1954" s="197"/>
      <c r="X1954" s="197"/>
      <c r="Y1954" s="197"/>
      <c r="Z1954" s="197"/>
      <c r="AA1954" s="197"/>
      <c r="AB1954" s="197"/>
      <c r="AC1954" s="197"/>
      <c r="AD1954" s="197"/>
      <c r="AE1954" s="197"/>
      <c r="AF1954" s="197"/>
      <c r="AG1954" s="201"/>
      <c r="AH1954" s="198"/>
      <c r="AI1954" s="199"/>
      <c r="AJ1954" s="200"/>
    </row>
    <row r="1955" spans="2:36" s="141" customFormat="1" ht="15">
      <c r="B1955" s="191"/>
      <c r="C1955" s="192"/>
      <c r="D1955" s="191"/>
      <c r="E1955" s="191"/>
      <c r="F1955" s="193"/>
      <c r="G1955" s="191"/>
      <c r="H1955" s="194"/>
      <c r="I1955" s="194"/>
      <c r="J1955" s="195"/>
      <c r="K1955" s="195"/>
      <c r="L1955" s="195"/>
      <c r="M1955" s="196"/>
      <c r="N1955" s="196"/>
      <c r="O1955" s="197"/>
      <c r="P1955" s="197"/>
      <c r="Q1955" s="197"/>
      <c r="R1955" s="197"/>
      <c r="S1955" s="197"/>
      <c r="T1955" s="197"/>
      <c r="U1955" s="197"/>
      <c r="V1955" s="197"/>
      <c r="W1955" s="197"/>
      <c r="X1955" s="197"/>
      <c r="Y1955" s="197"/>
      <c r="Z1955" s="197"/>
      <c r="AA1955" s="197"/>
      <c r="AB1955" s="197"/>
      <c r="AC1955" s="197"/>
      <c r="AD1955" s="197"/>
      <c r="AE1955" s="197"/>
      <c r="AF1955" s="197"/>
      <c r="AG1955" s="201"/>
      <c r="AH1955" s="198"/>
      <c r="AI1955" s="199"/>
      <c r="AJ1955" s="200"/>
    </row>
    <row r="1956" spans="2:36" s="141" customFormat="1" ht="15">
      <c r="B1956" s="191"/>
      <c r="C1956" s="192"/>
      <c r="D1956" s="191"/>
      <c r="E1956" s="191"/>
      <c r="F1956" s="193"/>
      <c r="G1956" s="191"/>
      <c r="H1956" s="194"/>
      <c r="I1956" s="194"/>
      <c r="J1956" s="195"/>
      <c r="K1956" s="195"/>
      <c r="L1956" s="195"/>
      <c r="M1956" s="196"/>
      <c r="N1956" s="196"/>
      <c r="O1956" s="197"/>
      <c r="P1956" s="197"/>
      <c r="Q1956" s="197"/>
      <c r="R1956" s="197"/>
      <c r="S1956" s="197"/>
      <c r="T1956" s="197"/>
      <c r="U1956" s="197"/>
      <c r="V1956" s="197"/>
      <c r="W1956" s="197"/>
      <c r="X1956" s="197"/>
      <c r="Y1956" s="197"/>
      <c r="Z1956" s="197"/>
      <c r="AA1956" s="197"/>
      <c r="AB1956" s="197"/>
      <c r="AC1956" s="197"/>
      <c r="AD1956" s="197"/>
      <c r="AE1956" s="197"/>
      <c r="AF1956" s="197"/>
      <c r="AG1956" s="201"/>
      <c r="AH1956" s="198"/>
      <c r="AI1956" s="199"/>
      <c r="AJ1956" s="200"/>
    </row>
    <row r="1957" spans="2:36" s="141" customFormat="1" ht="15">
      <c r="B1957" s="191"/>
      <c r="C1957" s="192"/>
      <c r="D1957" s="191"/>
      <c r="E1957" s="191"/>
      <c r="F1957" s="193"/>
      <c r="G1957" s="191"/>
      <c r="H1957" s="194"/>
      <c r="I1957" s="194"/>
      <c r="J1957" s="195"/>
      <c r="K1957" s="195"/>
      <c r="L1957" s="195"/>
      <c r="M1957" s="196"/>
      <c r="N1957" s="196"/>
      <c r="O1957" s="197"/>
      <c r="P1957" s="197"/>
      <c r="Q1957" s="197"/>
      <c r="R1957" s="197"/>
      <c r="S1957" s="197"/>
      <c r="T1957" s="197"/>
      <c r="U1957" s="197"/>
      <c r="V1957" s="197"/>
      <c r="W1957" s="197"/>
      <c r="X1957" s="197"/>
      <c r="Y1957" s="197"/>
      <c r="Z1957" s="197"/>
      <c r="AA1957" s="197"/>
      <c r="AB1957" s="197"/>
      <c r="AC1957" s="197"/>
      <c r="AD1957" s="197"/>
      <c r="AE1957" s="197"/>
      <c r="AF1957" s="197"/>
      <c r="AG1957" s="201"/>
      <c r="AH1957" s="198"/>
      <c r="AI1957" s="199"/>
      <c r="AJ1957" s="200"/>
    </row>
    <row r="1958" spans="2:36" s="141" customFormat="1" ht="15">
      <c r="B1958" s="191"/>
      <c r="C1958" s="192"/>
      <c r="D1958" s="191"/>
      <c r="E1958" s="191"/>
      <c r="F1958" s="193"/>
      <c r="G1958" s="191"/>
      <c r="H1958" s="194"/>
      <c r="I1958" s="194"/>
      <c r="J1958" s="195"/>
      <c r="K1958" s="195"/>
      <c r="L1958" s="195"/>
      <c r="M1958" s="196"/>
      <c r="N1958" s="196"/>
      <c r="O1958" s="197"/>
      <c r="P1958" s="197"/>
      <c r="Q1958" s="197"/>
      <c r="R1958" s="197"/>
      <c r="S1958" s="197"/>
      <c r="T1958" s="197"/>
      <c r="U1958" s="197"/>
      <c r="V1958" s="197"/>
      <c r="W1958" s="197"/>
      <c r="X1958" s="197"/>
      <c r="Y1958" s="197"/>
      <c r="Z1958" s="197"/>
      <c r="AA1958" s="197"/>
      <c r="AB1958" s="197"/>
      <c r="AC1958" s="197"/>
      <c r="AD1958" s="197"/>
      <c r="AE1958" s="197"/>
      <c r="AF1958" s="197"/>
      <c r="AG1958" s="201"/>
      <c r="AH1958" s="198"/>
      <c r="AI1958" s="199"/>
      <c r="AJ1958" s="200"/>
    </row>
    <row r="1959" spans="2:36" s="141" customFormat="1" ht="15">
      <c r="B1959" s="191"/>
      <c r="C1959" s="192"/>
      <c r="D1959" s="191"/>
      <c r="E1959" s="191"/>
      <c r="F1959" s="193"/>
      <c r="G1959" s="191"/>
      <c r="H1959" s="194"/>
      <c r="I1959" s="194"/>
      <c r="J1959" s="195"/>
      <c r="K1959" s="195"/>
      <c r="L1959" s="195"/>
      <c r="M1959" s="196"/>
      <c r="N1959" s="196"/>
      <c r="O1959" s="197"/>
      <c r="P1959" s="197"/>
      <c r="Q1959" s="197"/>
      <c r="R1959" s="197"/>
      <c r="S1959" s="197"/>
      <c r="T1959" s="197"/>
      <c r="U1959" s="197"/>
      <c r="V1959" s="197"/>
      <c r="W1959" s="197"/>
      <c r="X1959" s="197"/>
      <c r="Y1959" s="197"/>
      <c r="Z1959" s="197"/>
      <c r="AA1959" s="197"/>
      <c r="AB1959" s="197"/>
      <c r="AC1959" s="197"/>
      <c r="AD1959" s="197"/>
      <c r="AE1959" s="197"/>
      <c r="AF1959" s="197"/>
      <c r="AG1959" s="201"/>
      <c r="AH1959" s="198"/>
      <c r="AI1959" s="199"/>
      <c r="AJ1959" s="200"/>
    </row>
    <row r="1960" spans="2:36" s="141" customFormat="1" ht="15">
      <c r="B1960" s="191"/>
      <c r="C1960" s="192"/>
      <c r="D1960" s="191"/>
      <c r="E1960" s="191"/>
      <c r="F1960" s="193"/>
      <c r="G1960" s="191"/>
      <c r="H1960" s="194"/>
      <c r="I1960" s="194"/>
      <c r="J1960" s="195"/>
      <c r="K1960" s="195"/>
      <c r="L1960" s="195"/>
      <c r="M1960" s="196"/>
      <c r="N1960" s="196"/>
      <c r="O1960" s="197"/>
      <c r="P1960" s="197"/>
      <c r="Q1960" s="197"/>
      <c r="R1960" s="197"/>
      <c r="S1960" s="197"/>
      <c r="T1960" s="197"/>
      <c r="U1960" s="197"/>
      <c r="V1960" s="197"/>
      <c r="W1960" s="197"/>
      <c r="X1960" s="197"/>
      <c r="Y1960" s="197"/>
      <c r="Z1960" s="197"/>
      <c r="AA1960" s="197"/>
      <c r="AB1960" s="197"/>
      <c r="AC1960" s="197"/>
      <c r="AD1960" s="197"/>
      <c r="AE1960" s="197"/>
      <c r="AF1960" s="197"/>
      <c r="AG1960" s="201"/>
      <c r="AH1960" s="198"/>
      <c r="AI1960" s="199"/>
      <c r="AJ1960" s="200"/>
    </row>
    <row r="1961" ht="15.75" thickBot="1"/>
    <row r="1962" spans="2:36" ht="15">
      <c r="B1962" s="352" t="s">
        <v>37</v>
      </c>
      <c r="C1962" s="353"/>
      <c r="D1962" s="353"/>
      <c r="E1962" s="353"/>
      <c r="F1962" s="353"/>
      <c r="G1962" s="353"/>
      <c r="H1962" s="353"/>
      <c r="I1962" s="353"/>
      <c r="J1962" s="353"/>
      <c r="K1962" s="353"/>
      <c r="L1962" s="353"/>
      <c r="M1962" s="353"/>
      <c r="N1962" s="353"/>
      <c r="O1962" s="353"/>
      <c r="P1962" s="353"/>
      <c r="Q1962" s="353"/>
      <c r="R1962" s="353"/>
      <c r="S1962" s="353"/>
      <c r="T1962" s="353"/>
      <c r="U1962" s="353"/>
      <c r="V1962" s="353"/>
      <c r="W1962" s="353"/>
      <c r="X1962" s="353"/>
      <c r="Y1962" s="353"/>
      <c r="Z1962" s="353"/>
      <c r="AA1962" s="353"/>
      <c r="AB1962" s="353"/>
      <c r="AC1962" s="353"/>
      <c r="AD1962" s="353"/>
      <c r="AE1962" s="353"/>
      <c r="AF1962" s="353"/>
      <c r="AG1962" s="353"/>
      <c r="AH1962" s="353"/>
      <c r="AI1962" s="353"/>
      <c r="AJ1962" s="354"/>
    </row>
    <row r="1963" spans="2:36" ht="15.75" thickBot="1">
      <c r="B1963" s="355" t="s">
        <v>636</v>
      </c>
      <c r="C1963" s="356"/>
      <c r="D1963" s="356"/>
      <c r="E1963" s="356"/>
      <c r="F1963" s="356"/>
      <c r="G1963" s="356"/>
      <c r="H1963" s="356"/>
      <c r="I1963" s="356"/>
      <c r="J1963" s="356"/>
      <c r="K1963" s="356"/>
      <c r="L1963" s="356"/>
      <c r="M1963" s="356"/>
      <c r="N1963" s="356"/>
      <c r="O1963" s="356"/>
      <c r="P1963" s="356"/>
      <c r="Q1963" s="356"/>
      <c r="R1963" s="356"/>
      <c r="S1963" s="356"/>
      <c r="T1963" s="356"/>
      <c r="U1963" s="356"/>
      <c r="V1963" s="356"/>
      <c r="W1963" s="356"/>
      <c r="X1963" s="356"/>
      <c r="Y1963" s="356"/>
      <c r="Z1963" s="356"/>
      <c r="AA1963" s="356"/>
      <c r="AB1963" s="356"/>
      <c r="AC1963" s="356"/>
      <c r="AD1963" s="356"/>
      <c r="AE1963" s="356"/>
      <c r="AF1963" s="356"/>
      <c r="AG1963" s="356"/>
      <c r="AH1963" s="356"/>
      <c r="AI1963" s="356"/>
      <c r="AJ1963" s="357"/>
    </row>
    <row r="1964" spans="2:36" ht="15">
      <c r="B1964" s="527" t="s">
        <v>328</v>
      </c>
      <c r="C1964" s="528"/>
      <c r="D1964" s="528"/>
      <c r="E1964" s="528"/>
      <c r="F1964" s="528"/>
      <c r="G1964" s="528"/>
      <c r="H1964" s="529"/>
      <c r="I1964" s="520" t="s">
        <v>368</v>
      </c>
      <c r="J1964" s="521"/>
      <c r="K1964" s="521"/>
      <c r="L1964" s="521"/>
      <c r="M1964" s="521"/>
      <c r="N1964" s="521"/>
      <c r="O1964" s="521"/>
      <c r="P1964" s="521"/>
      <c r="Q1964" s="521"/>
      <c r="R1964" s="521"/>
      <c r="S1964" s="521"/>
      <c r="T1964" s="522"/>
      <c r="U1964" s="520" t="s">
        <v>18</v>
      </c>
      <c r="V1964" s="523"/>
      <c r="W1964" s="523"/>
      <c r="X1964" s="523"/>
      <c r="Y1964" s="523"/>
      <c r="Z1964" s="523"/>
      <c r="AA1964" s="523"/>
      <c r="AB1964" s="523"/>
      <c r="AC1964" s="523"/>
      <c r="AD1964" s="523"/>
      <c r="AE1964" s="523"/>
      <c r="AF1964" s="523"/>
      <c r="AG1964" s="523"/>
      <c r="AH1964" s="523"/>
      <c r="AI1964" s="523"/>
      <c r="AJ1964" s="524"/>
    </row>
    <row r="1965" spans="2:36" ht="37.5" customHeight="1" thickBot="1">
      <c r="B1965" s="497" t="s">
        <v>370</v>
      </c>
      <c r="C1965" s="498"/>
      <c r="D1965" s="499"/>
      <c r="E1965" s="4"/>
      <c r="F1965" s="500" t="s">
        <v>369</v>
      </c>
      <c r="G1965" s="500"/>
      <c r="H1965" s="500"/>
      <c r="I1965" s="500"/>
      <c r="J1965" s="500"/>
      <c r="K1965" s="500"/>
      <c r="L1965" s="500"/>
      <c r="M1965" s="500"/>
      <c r="N1965" s="501"/>
      <c r="O1965" s="502" t="s">
        <v>0</v>
      </c>
      <c r="P1965" s="503"/>
      <c r="Q1965" s="503"/>
      <c r="R1965" s="503"/>
      <c r="S1965" s="503"/>
      <c r="T1965" s="503"/>
      <c r="U1965" s="503"/>
      <c r="V1965" s="503"/>
      <c r="W1965" s="503"/>
      <c r="X1965" s="503"/>
      <c r="Y1965" s="503"/>
      <c r="Z1965" s="503"/>
      <c r="AA1965" s="503"/>
      <c r="AB1965" s="503"/>
      <c r="AC1965" s="503"/>
      <c r="AD1965" s="503"/>
      <c r="AE1965" s="503"/>
      <c r="AF1965" s="504"/>
      <c r="AG1965" s="530" t="s">
        <v>1</v>
      </c>
      <c r="AH1965" s="531"/>
      <c r="AI1965" s="531"/>
      <c r="AJ1965" s="532"/>
    </row>
    <row r="1966" spans="2:36" ht="15">
      <c r="B1966" s="454" t="s">
        <v>19</v>
      </c>
      <c r="C1966" s="456" t="s">
        <v>2</v>
      </c>
      <c r="D1966" s="457"/>
      <c r="E1966" s="457"/>
      <c r="F1966" s="457"/>
      <c r="G1966" s="457"/>
      <c r="H1966" s="457"/>
      <c r="I1966" s="460" t="s">
        <v>3</v>
      </c>
      <c r="J1966" s="462" t="s">
        <v>20</v>
      </c>
      <c r="K1966" s="462" t="s">
        <v>4</v>
      </c>
      <c r="L1966" s="469" t="s">
        <v>639</v>
      </c>
      <c r="M1966" s="437" t="s">
        <v>21</v>
      </c>
      <c r="N1966" s="466" t="s">
        <v>22</v>
      </c>
      <c r="O1966" s="468" t="s">
        <v>33</v>
      </c>
      <c r="P1966" s="380"/>
      <c r="Q1966" s="379" t="s">
        <v>34</v>
      </c>
      <c r="R1966" s="380"/>
      <c r="S1966" s="379" t="s">
        <v>35</v>
      </c>
      <c r="T1966" s="380"/>
      <c r="U1966" s="379" t="s">
        <v>7</v>
      </c>
      <c r="V1966" s="380"/>
      <c r="W1966" s="379" t="s">
        <v>6</v>
      </c>
      <c r="X1966" s="380"/>
      <c r="Y1966" s="379" t="s">
        <v>36</v>
      </c>
      <c r="Z1966" s="380"/>
      <c r="AA1966" s="379" t="s">
        <v>5</v>
      </c>
      <c r="AB1966" s="380"/>
      <c r="AC1966" s="379" t="s">
        <v>8</v>
      </c>
      <c r="AD1966" s="380"/>
      <c r="AE1966" s="379" t="s">
        <v>9</v>
      </c>
      <c r="AF1966" s="434"/>
      <c r="AG1966" s="435" t="s">
        <v>10</v>
      </c>
      <c r="AH1966" s="432" t="s">
        <v>11</v>
      </c>
      <c r="AI1966" s="464" t="s">
        <v>12</v>
      </c>
      <c r="AJ1966" s="439" t="s">
        <v>23</v>
      </c>
    </row>
    <row r="1967" spans="2:36" ht="87" customHeight="1" thickBot="1">
      <c r="B1967" s="455"/>
      <c r="C1967" s="458"/>
      <c r="D1967" s="459"/>
      <c r="E1967" s="459"/>
      <c r="F1967" s="459"/>
      <c r="G1967" s="459"/>
      <c r="H1967" s="459"/>
      <c r="I1967" s="461"/>
      <c r="J1967" s="463" t="s">
        <v>20</v>
      </c>
      <c r="K1967" s="463"/>
      <c r="L1967" s="470"/>
      <c r="M1967" s="438"/>
      <c r="N1967" s="467"/>
      <c r="O1967" s="5" t="s">
        <v>24</v>
      </c>
      <c r="P1967" s="69" t="s">
        <v>25</v>
      </c>
      <c r="Q1967" s="6" t="s">
        <v>24</v>
      </c>
      <c r="R1967" s="69" t="s">
        <v>25</v>
      </c>
      <c r="S1967" s="6" t="s">
        <v>24</v>
      </c>
      <c r="T1967" s="69" t="s">
        <v>25</v>
      </c>
      <c r="U1967" s="6" t="s">
        <v>24</v>
      </c>
      <c r="V1967" s="69" t="s">
        <v>25</v>
      </c>
      <c r="W1967" s="6" t="s">
        <v>24</v>
      </c>
      <c r="X1967" s="69" t="s">
        <v>25</v>
      </c>
      <c r="Y1967" s="6" t="s">
        <v>24</v>
      </c>
      <c r="Z1967" s="69" t="s">
        <v>25</v>
      </c>
      <c r="AA1967" s="6" t="s">
        <v>24</v>
      </c>
      <c r="AB1967" s="69" t="s">
        <v>26</v>
      </c>
      <c r="AC1967" s="6" t="s">
        <v>24</v>
      </c>
      <c r="AD1967" s="69" t="s">
        <v>26</v>
      </c>
      <c r="AE1967" s="6" t="s">
        <v>24</v>
      </c>
      <c r="AF1967" s="70" t="s">
        <v>26</v>
      </c>
      <c r="AG1967" s="436"/>
      <c r="AH1967" s="433"/>
      <c r="AI1967" s="465"/>
      <c r="AJ1967" s="440"/>
    </row>
    <row r="1968" spans="2:36" ht="135.75" customHeight="1" thickBot="1">
      <c r="B1968" s="7" t="s">
        <v>274</v>
      </c>
      <c r="C1968" s="441" t="s">
        <v>378</v>
      </c>
      <c r="D1968" s="442"/>
      <c r="E1968" s="442"/>
      <c r="F1968" s="442"/>
      <c r="G1968" s="442"/>
      <c r="H1968" s="443"/>
      <c r="I1968" s="74" t="s">
        <v>379</v>
      </c>
      <c r="J1968" s="90">
        <v>0</v>
      </c>
      <c r="K1968" s="82">
        <v>0.2</v>
      </c>
      <c r="L1968" s="82">
        <v>0.05</v>
      </c>
      <c r="M1968" s="82"/>
      <c r="N1968" s="82"/>
      <c r="O1968" s="9">
        <v>0</v>
      </c>
      <c r="P1968" s="10">
        <v>0</v>
      </c>
      <c r="Q1968" s="10">
        <f>+Q1971+Q1977</f>
        <v>6305</v>
      </c>
      <c r="R1968" s="10">
        <v>0</v>
      </c>
      <c r="S1968" s="10">
        <v>0</v>
      </c>
      <c r="T1968" s="10">
        <v>0</v>
      </c>
      <c r="U1968" s="10">
        <v>0</v>
      </c>
      <c r="V1968" s="10">
        <v>0</v>
      </c>
      <c r="W1968" s="10">
        <v>0</v>
      </c>
      <c r="X1968" s="10">
        <v>0</v>
      </c>
      <c r="Y1968" s="10">
        <v>0</v>
      </c>
      <c r="Z1968" s="10">
        <v>0</v>
      </c>
      <c r="AA1968" s="10">
        <v>0</v>
      </c>
      <c r="AB1968" s="10">
        <v>0</v>
      </c>
      <c r="AC1968" s="10">
        <f>+AC1977</f>
        <v>15000</v>
      </c>
      <c r="AD1968" s="10">
        <v>0</v>
      </c>
      <c r="AE1968" s="10">
        <f>+AC1968+AA1968+Y1968+W1968+U1968+S1968+Q1968+O1968</f>
        <v>21305</v>
      </c>
      <c r="AF1968" s="11">
        <f>+AD1968+AB1968+Z1968+X1968+V1968+T1968+R1968+P1968</f>
        <v>0</v>
      </c>
      <c r="AG1968" s="13" t="s">
        <v>117</v>
      </c>
      <c r="AH1968" s="13"/>
      <c r="AI1968" s="13"/>
      <c r="AJ1968" s="14" t="s">
        <v>577</v>
      </c>
    </row>
    <row r="1969" spans="2:36" ht="15.75" thickBot="1">
      <c r="B1969" s="444"/>
      <c r="C1969" s="445"/>
      <c r="D1969" s="445"/>
      <c r="E1969" s="445"/>
      <c r="F1969" s="445"/>
      <c r="G1969" s="445"/>
      <c r="H1969" s="445"/>
      <c r="I1969" s="445"/>
      <c r="J1969" s="445"/>
      <c r="K1969" s="445"/>
      <c r="L1969" s="445"/>
      <c r="M1969" s="445"/>
      <c r="N1969" s="445"/>
      <c r="O1969" s="445"/>
      <c r="P1969" s="445"/>
      <c r="Q1969" s="445"/>
      <c r="R1969" s="445"/>
      <c r="S1969" s="445"/>
      <c r="T1969" s="445"/>
      <c r="U1969" s="445"/>
      <c r="V1969" s="445"/>
      <c r="W1969" s="445"/>
      <c r="X1969" s="445"/>
      <c r="Y1969" s="445"/>
      <c r="Z1969" s="445"/>
      <c r="AA1969" s="445"/>
      <c r="AB1969" s="445"/>
      <c r="AC1969" s="445"/>
      <c r="AD1969" s="445"/>
      <c r="AE1969" s="445"/>
      <c r="AF1969" s="445"/>
      <c r="AG1969" s="445"/>
      <c r="AH1969" s="445"/>
      <c r="AI1969" s="445"/>
      <c r="AJ1969" s="446"/>
    </row>
    <row r="1970" spans="2:36" ht="34.5" thickBot="1">
      <c r="B1970" s="15" t="s">
        <v>13</v>
      </c>
      <c r="C1970" s="16" t="s">
        <v>31</v>
      </c>
      <c r="D1970" s="16" t="s">
        <v>14</v>
      </c>
      <c r="E1970" s="16" t="s">
        <v>27</v>
      </c>
      <c r="F1970" s="17" t="s">
        <v>28</v>
      </c>
      <c r="G1970" s="17" t="s">
        <v>29</v>
      </c>
      <c r="H1970" s="76" t="s">
        <v>15</v>
      </c>
      <c r="I1970" s="77" t="s">
        <v>32</v>
      </c>
      <c r="J1970" s="102"/>
      <c r="K1970" s="102"/>
      <c r="L1970" s="102"/>
      <c r="M1970" s="78"/>
      <c r="N1970" s="79"/>
      <c r="O1970" s="127"/>
      <c r="P1970" s="128"/>
      <c r="Q1970" s="129"/>
      <c r="R1970" s="128"/>
      <c r="S1970" s="129"/>
      <c r="T1970" s="128"/>
      <c r="U1970" s="129"/>
      <c r="V1970" s="128"/>
      <c r="W1970" s="129"/>
      <c r="X1970" s="128"/>
      <c r="Y1970" s="129"/>
      <c r="Z1970" s="128"/>
      <c r="AA1970" s="129"/>
      <c r="AB1970" s="128"/>
      <c r="AC1970" s="129"/>
      <c r="AD1970" s="128"/>
      <c r="AE1970" s="130"/>
      <c r="AF1970" s="128"/>
      <c r="AG1970" s="159"/>
      <c r="AH1970" s="111"/>
      <c r="AI1970" s="111"/>
      <c r="AJ1970" s="112"/>
    </row>
    <row r="1971" spans="2:36" ht="23.25" customHeight="1">
      <c r="B1971" s="312" t="s">
        <v>634</v>
      </c>
      <c r="C1971" s="315">
        <v>2012250010099</v>
      </c>
      <c r="D1971" s="542"/>
      <c r="E1971" s="318" t="s">
        <v>493</v>
      </c>
      <c r="F1971" s="333"/>
      <c r="G1971" s="336"/>
      <c r="H1971" s="319" t="s">
        <v>380</v>
      </c>
      <c r="I1971" s="322" t="s">
        <v>381</v>
      </c>
      <c r="J1971" s="331">
        <v>0</v>
      </c>
      <c r="K1971" s="331">
        <v>4</v>
      </c>
      <c r="L1971" s="331">
        <v>1</v>
      </c>
      <c r="M1971" s="331"/>
      <c r="N1971" s="637"/>
      <c r="O1971" s="518">
        <v>0</v>
      </c>
      <c r="P1971" s="518"/>
      <c r="Q1971" s="384">
        <v>5305</v>
      </c>
      <c r="R1971" s="517"/>
      <c r="S1971" s="517">
        <v>0</v>
      </c>
      <c r="T1971" s="517"/>
      <c r="U1971" s="517">
        <v>0</v>
      </c>
      <c r="V1971" s="517"/>
      <c r="W1971" s="517">
        <v>0</v>
      </c>
      <c r="X1971" s="517"/>
      <c r="Y1971" s="517">
        <v>0</v>
      </c>
      <c r="Z1971" s="517"/>
      <c r="AA1971" s="517">
        <v>0</v>
      </c>
      <c r="AB1971" s="517"/>
      <c r="AC1971" s="384">
        <v>0</v>
      </c>
      <c r="AD1971" s="517"/>
      <c r="AE1971" s="384">
        <f>+O1971+Q1971+AA1971+AC1971</f>
        <v>5305</v>
      </c>
      <c r="AF1971" s="868"/>
      <c r="AG1971" s="304" t="s">
        <v>117</v>
      </c>
      <c r="AH1971" s="306"/>
      <c r="AI1971" s="306"/>
      <c r="AJ1971" s="277" t="s">
        <v>577</v>
      </c>
    </row>
    <row r="1972" spans="2:36" ht="30.75" customHeight="1">
      <c r="B1972" s="313"/>
      <c r="C1972" s="316"/>
      <c r="D1972" s="395"/>
      <c r="E1972" s="280"/>
      <c r="F1972" s="334"/>
      <c r="G1972" s="286"/>
      <c r="H1972" s="320"/>
      <c r="I1972" s="323"/>
      <c r="J1972" s="331"/>
      <c r="K1972" s="331"/>
      <c r="L1972" s="331"/>
      <c r="M1972" s="331"/>
      <c r="N1972" s="637"/>
      <c r="O1972" s="427"/>
      <c r="P1972" s="427"/>
      <c r="Q1972" s="299"/>
      <c r="R1972" s="296"/>
      <c r="S1972" s="296"/>
      <c r="T1972" s="296"/>
      <c r="U1972" s="296"/>
      <c r="V1972" s="296"/>
      <c r="W1972" s="296"/>
      <c r="X1972" s="296"/>
      <c r="Y1972" s="296"/>
      <c r="Z1972" s="296"/>
      <c r="AA1972" s="296"/>
      <c r="AB1972" s="296"/>
      <c r="AC1972" s="299"/>
      <c r="AD1972" s="296"/>
      <c r="AE1972" s="299"/>
      <c r="AF1972" s="302"/>
      <c r="AG1972" s="304"/>
      <c r="AH1972" s="307"/>
      <c r="AI1972" s="307"/>
      <c r="AJ1972" s="278"/>
    </row>
    <row r="1973" spans="2:36" ht="40.5" customHeight="1">
      <c r="B1973" s="313"/>
      <c r="C1973" s="316"/>
      <c r="D1973" s="395"/>
      <c r="E1973" s="280"/>
      <c r="F1973" s="334"/>
      <c r="G1973" s="286"/>
      <c r="H1973" s="320"/>
      <c r="I1973" s="323"/>
      <c r="J1973" s="331"/>
      <c r="K1973" s="331"/>
      <c r="L1973" s="331"/>
      <c r="M1973" s="331"/>
      <c r="N1973" s="637"/>
      <c r="O1973" s="427"/>
      <c r="P1973" s="427"/>
      <c r="Q1973" s="299"/>
      <c r="R1973" s="296"/>
      <c r="S1973" s="296"/>
      <c r="T1973" s="296"/>
      <c r="U1973" s="296"/>
      <c r="V1973" s="296"/>
      <c r="W1973" s="296"/>
      <c r="X1973" s="296"/>
      <c r="Y1973" s="296"/>
      <c r="Z1973" s="296"/>
      <c r="AA1973" s="296"/>
      <c r="AB1973" s="296"/>
      <c r="AC1973" s="299"/>
      <c r="AD1973" s="296"/>
      <c r="AE1973" s="299"/>
      <c r="AF1973" s="302"/>
      <c r="AG1973" s="304"/>
      <c r="AH1973" s="307"/>
      <c r="AI1973" s="307"/>
      <c r="AJ1973" s="278"/>
    </row>
    <row r="1974" spans="2:36" ht="33" customHeight="1" thickBot="1">
      <c r="B1974" s="314"/>
      <c r="C1974" s="317"/>
      <c r="D1974" s="396"/>
      <c r="E1974" s="281"/>
      <c r="F1974" s="335"/>
      <c r="G1974" s="287"/>
      <c r="H1974" s="321"/>
      <c r="I1974" s="324"/>
      <c r="J1974" s="332"/>
      <c r="K1974" s="332"/>
      <c r="L1974" s="332"/>
      <c r="M1974" s="332"/>
      <c r="N1974" s="638"/>
      <c r="O1974" s="428"/>
      <c r="P1974" s="428"/>
      <c r="Q1974" s="300"/>
      <c r="R1974" s="297"/>
      <c r="S1974" s="297"/>
      <c r="T1974" s="297"/>
      <c r="U1974" s="297"/>
      <c r="V1974" s="297"/>
      <c r="W1974" s="297"/>
      <c r="X1974" s="297"/>
      <c r="Y1974" s="297"/>
      <c r="Z1974" s="297"/>
      <c r="AA1974" s="297"/>
      <c r="AB1974" s="297"/>
      <c r="AC1974" s="300"/>
      <c r="AD1974" s="297"/>
      <c r="AE1974" s="300"/>
      <c r="AF1974" s="303"/>
      <c r="AG1974" s="305"/>
      <c r="AH1974" s="308"/>
      <c r="AI1974" s="308"/>
      <c r="AJ1974" s="279"/>
    </row>
    <row r="1975" spans="2:36" ht="15.75" thickBot="1">
      <c r="B1975" s="414"/>
      <c r="C1975" s="415"/>
      <c r="D1975" s="415"/>
      <c r="E1975" s="415"/>
      <c r="F1975" s="415"/>
      <c r="G1975" s="415"/>
      <c r="H1975" s="415"/>
      <c r="I1975" s="415"/>
      <c r="J1975" s="415"/>
      <c r="K1975" s="415"/>
      <c r="L1975" s="415"/>
      <c r="M1975" s="415"/>
      <c r="N1975" s="415"/>
      <c r="O1975" s="415"/>
      <c r="P1975" s="415"/>
      <c r="Q1975" s="415"/>
      <c r="R1975" s="415"/>
      <c r="S1975" s="415"/>
      <c r="T1975" s="415"/>
      <c r="U1975" s="415"/>
      <c r="V1975" s="415"/>
      <c r="W1975" s="415"/>
      <c r="X1975" s="415"/>
      <c r="Y1975" s="415"/>
      <c r="Z1975" s="415"/>
      <c r="AA1975" s="415"/>
      <c r="AB1975" s="415"/>
      <c r="AC1975" s="415"/>
      <c r="AD1975" s="415"/>
      <c r="AE1975" s="415"/>
      <c r="AF1975" s="415"/>
      <c r="AG1975" s="415"/>
      <c r="AH1975" s="415"/>
      <c r="AI1975" s="415"/>
      <c r="AJ1975" s="416"/>
    </row>
    <row r="1976" spans="2:36" ht="34.5" thickBot="1">
      <c r="B1976" s="15" t="s">
        <v>13</v>
      </c>
      <c r="C1976" s="16" t="s">
        <v>31</v>
      </c>
      <c r="D1976" s="16" t="s">
        <v>14</v>
      </c>
      <c r="E1976" s="16" t="s">
        <v>30</v>
      </c>
      <c r="F1976" s="17" t="s">
        <v>28</v>
      </c>
      <c r="G1976" s="17" t="s">
        <v>29</v>
      </c>
      <c r="H1976" s="76" t="s">
        <v>16</v>
      </c>
      <c r="I1976" s="170" t="s">
        <v>32</v>
      </c>
      <c r="J1976" s="169"/>
      <c r="K1976" s="146"/>
      <c r="L1976" s="146"/>
      <c r="M1976" s="78"/>
      <c r="N1976" s="79"/>
      <c r="O1976" s="127"/>
      <c r="P1976" s="128"/>
      <c r="Q1976" s="129"/>
      <c r="R1976" s="128"/>
      <c r="S1976" s="129"/>
      <c r="T1976" s="128"/>
      <c r="U1976" s="129"/>
      <c r="V1976" s="128"/>
      <c r="W1976" s="129"/>
      <c r="X1976" s="128"/>
      <c r="Y1976" s="129"/>
      <c r="Z1976" s="128"/>
      <c r="AA1976" s="129"/>
      <c r="AB1976" s="128"/>
      <c r="AC1976" s="129"/>
      <c r="AD1976" s="128"/>
      <c r="AE1976" s="129"/>
      <c r="AF1976" s="131"/>
      <c r="AG1976" s="142"/>
      <c r="AH1976" s="111"/>
      <c r="AI1976" s="111"/>
      <c r="AJ1976" s="112"/>
    </row>
    <row r="1977" spans="2:36" ht="40.5" customHeight="1">
      <c r="B1977" s="318" t="s">
        <v>635</v>
      </c>
      <c r="C1977" s="315">
        <v>2012250010133</v>
      </c>
      <c r="D1977" s="519"/>
      <c r="E1977" s="318" t="s">
        <v>493</v>
      </c>
      <c r="F1977" s="338"/>
      <c r="G1977" s="336"/>
      <c r="H1977" s="291" t="s">
        <v>609</v>
      </c>
      <c r="I1977" s="291" t="s">
        <v>610</v>
      </c>
      <c r="J1977" s="331">
        <v>0</v>
      </c>
      <c r="K1977" s="331">
        <v>2</v>
      </c>
      <c r="L1977" s="331">
        <v>1</v>
      </c>
      <c r="M1977" s="292"/>
      <c r="N1977" s="390"/>
      <c r="O1977" s="393">
        <v>0</v>
      </c>
      <c r="P1977" s="310"/>
      <c r="Q1977" s="310">
        <v>1000</v>
      </c>
      <c r="R1977" s="310"/>
      <c r="S1977" s="310">
        <v>0</v>
      </c>
      <c r="T1977" s="310"/>
      <c r="U1977" s="310">
        <v>0</v>
      </c>
      <c r="V1977" s="310"/>
      <c r="W1977" s="310">
        <v>0</v>
      </c>
      <c r="X1977" s="310"/>
      <c r="Y1977" s="310">
        <v>0</v>
      </c>
      <c r="Z1977" s="310"/>
      <c r="AA1977" s="310">
        <v>0</v>
      </c>
      <c r="AB1977" s="310"/>
      <c r="AC1977" s="310">
        <v>15000</v>
      </c>
      <c r="AD1977" s="310"/>
      <c r="AE1977" s="384">
        <f>+Q1977+AC1977</f>
        <v>16000</v>
      </c>
      <c r="AF1977" s="384"/>
      <c r="AG1977" s="304" t="s">
        <v>117</v>
      </c>
      <c r="AH1977" s="306"/>
      <c r="AI1977" s="387"/>
      <c r="AJ1977" s="277" t="s">
        <v>577</v>
      </c>
    </row>
    <row r="1978" spans="2:36" ht="41.25" customHeight="1">
      <c r="B1978" s="280"/>
      <c r="C1978" s="316"/>
      <c r="D1978" s="395"/>
      <c r="E1978" s="280"/>
      <c r="F1978" s="284"/>
      <c r="G1978" s="286"/>
      <c r="H1978" s="289"/>
      <c r="I1978" s="289"/>
      <c r="J1978" s="331"/>
      <c r="K1978" s="331"/>
      <c r="L1978" s="331"/>
      <c r="M1978" s="293"/>
      <c r="N1978" s="391"/>
      <c r="O1978" s="393"/>
      <c r="P1978" s="310"/>
      <c r="Q1978" s="310"/>
      <c r="R1978" s="310"/>
      <c r="S1978" s="310"/>
      <c r="T1978" s="310"/>
      <c r="U1978" s="310"/>
      <c r="V1978" s="310"/>
      <c r="W1978" s="310"/>
      <c r="X1978" s="310"/>
      <c r="Y1978" s="310"/>
      <c r="Z1978" s="310"/>
      <c r="AA1978" s="310"/>
      <c r="AB1978" s="310"/>
      <c r="AC1978" s="310"/>
      <c r="AD1978" s="310"/>
      <c r="AE1978" s="299"/>
      <c r="AF1978" s="299"/>
      <c r="AG1978" s="304"/>
      <c r="AH1978" s="307"/>
      <c r="AI1978" s="388"/>
      <c r="AJ1978" s="278"/>
    </row>
    <row r="1979" spans="2:36" ht="24" customHeight="1">
      <c r="B1979" s="280"/>
      <c r="C1979" s="316"/>
      <c r="D1979" s="395"/>
      <c r="E1979" s="280"/>
      <c r="F1979" s="284"/>
      <c r="G1979" s="286"/>
      <c r="H1979" s="289"/>
      <c r="I1979" s="289"/>
      <c r="J1979" s="331"/>
      <c r="K1979" s="331"/>
      <c r="L1979" s="331"/>
      <c r="M1979" s="293"/>
      <c r="N1979" s="391"/>
      <c r="O1979" s="393"/>
      <c r="P1979" s="310"/>
      <c r="Q1979" s="310"/>
      <c r="R1979" s="310"/>
      <c r="S1979" s="310"/>
      <c r="T1979" s="310"/>
      <c r="U1979" s="310"/>
      <c r="V1979" s="310"/>
      <c r="W1979" s="310"/>
      <c r="X1979" s="310"/>
      <c r="Y1979" s="310"/>
      <c r="Z1979" s="310"/>
      <c r="AA1979" s="310"/>
      <c r="AB1979" s="310"/>
      <c r="AC1979" s="310"/>
      <c r="AD1979" s="310"/>
      <c r="AE1979" s="299"/>
      <c r="AF1979" s="299"/>
      <c r="AG1979" s="304"/>
      <c r="AH1979" s="307"/>
      <c r="AI1979" s="388"/>
      <c r="AJ1979" s="278"/>
    </row>
    <row r="1980" spans="2:36" ht="24.75" customHeight="1" thickBot="1">
      <c r="B1980" s="281"/>
      <c r="C1980" s="317"/>
      <c r="D1980" s="396"/>
      <c r="E1980" s="281"/>
      <c r="F1980" s="285"/>
      <c r="G1980" s="287"/>
      <c r="H1980" s="290"/>
      <c r="I1980" s="290"/>
      <c r="J1980" s="332"/>
      <c r="K1980" s="332"/>
      <c r="L1980" s="332"/>
      <c r="M1980" s="294"/>
      <c r="N1980" s="392"/>
      <c r="O1980" s="394"/>
      <c r="P1980" s="311"/>
      <c r="Q1980" s="311"/>
      <c r="R1980" s="311"/>
      <c r="S1980" s="311"/>
      <c r="T1980" s="311"/>
      <c r="U1980" s="311"/>
      <c r="V1980" s="311"/>
      <c r="W1980" s="311"/>
      <c r="X1980" s="311"/>
      <c r="Y1980" s="311"/>
      <c r="Z1980" s="311"/>
      <c r="AA1980" s="311"/>
      <c r="AB1980" s="311"/>
      <c r="AC1980" s="311"/>
      <c r="AD1980" s="311"/>
      <c r="AE1980" s="300"/>
      <c r="AF1980" s="300"/>
      <c r="AG1980" s="305"/>
      <c r="AH1980" s="308"/>
      <c r="AI1980" s="389"/>
      <c r="AJ1980" s="279"/>
    </row>
    <row r="1981" spans="2:36" ht="15.75" thickBot="1">
      <c r="B1981" s="414"/>
      <c r="C1981" s="415"/>
      <c r="D1981" s="415"/>
      <c r="E1981" s="415"/>
      <c r="F1981" s="415"/>
      <c r="G1981" s="415"/>
      <c r="H1981" s="415"/>
      <c r="I1981" s="415"/>
      <c r="J1981" s="415"/>
      <c r="K1981" s="415"/>
      <c r="L1981" s="415"/>
      <c r="M1981" s="415"/>
      <c r="N1981" s="415"/>
      <c r="O1981" s="415"/>
      <c r="P1981" s="415"/>
      <c r="Q1981" s="415"/>
      <c r="R1981" s="415"/>
      <c r="S1981" s="415"/>
      <c r="T1981" s="415"/>
      <c r="U1981" s="415"/>
      <c r="V1981" s="415"/>
      <c r="W1981" s="415"/>
      <c r="X1981" s="415"/>
      <c r="Y1981" s="415"/>
      <c r="Z1981" s="415"/>
      <c r="AA1981" s="415"/>
      <c r="AB1981" s="415"/>
      <c r="AC1981" s="415"/>
      <c r="AD1981" s="415"/>
      <c r="AE1981" s="415"/>
      <c r="AF1981" s="415"/>
      <c r="AG1981" s="415"/>
      <c r="AH1981" s="415"/>
      <c r="AI1981" s="415"/>
      <c r="AJ1981" s="416"/>
    </row>
    <row r="1982" spans="2:36" ht="34.5" thickBot="1">
      <c r="B1982" s="15" t="s">
        <v>13</v>
      </c>
      <c r="C1982" s="16" t="s">
        <v>31</v>
      </c>
      <c r="D1982" s="16" t="s">
        <v>14</v>
      </c>
      <c r="E1982" s="16" t="s">
        <v>30</v>
      </c>
      <c r="F1982" s="17" t="s">
        <v>28</v>
      </c>
      <c r="G1982" s="17" t="s">
        <v>29</v>
      </c>
      <c r="H1982" s="76" t="s">
        <v>16</v>
      </c>
      <c r="I1982" s="170" t="s">
        <v>32</v>
      </c>
      <c r="J1982" s="169"/>
      <c r="K1982" s="146"/>
      <c r="L1982" s="146"/>
      <c r="M1982" s="78"/>
      <c r="N1982" s="79"/>
      <c r="O1982" s="127"/>
      <c r="P1982" s="128"/>
      <c r="Q1982" s="129"/>
      <c r="R1982" s="128"/>
      <c r="S1982" s="129"/>
      <c r="T1982" s="128"/>
      <c r="U1982" s="129"/>
      <c r="V1982" s="128"/>
      <c r="W1982" s="129"/>
      <c r="X1982" s="128"/>
      <c r="Y1982" s="129"/>
      <c r="Z1982" s="128"/>
      <c r="AA1982" s="129"/>
      <c r="AB1982" s="128"/>
      <c r="AC1982" s="129"/>
      <c r="AD1982" s="128"/>
      <c r="AE1982" s="129"/>
      <c r="AF1982" s="128"/>
      <c r="AG1982" s="159"/>
      <c r="AH1982" s="111"/>
      <c r="AI1982" s="111"/>
      <c r="AJ1982" s="112"/>
    </row>
    <row r="1983" spans="2:36" ht="15">
      <c r="B1983" s="318"/>
      <c r="C1983" s="602"/>
      <c r="D1983" s="519"/>
      <c r="E1983" s="318"/>
      <c r="F1983" s="338"/>
      <c r="G1983" s="336"/>
      <c r="H1983" s="291"/>
      <c r="I1983" s="291"/>
      <c r="J1983" s="397"/>
      <c r="K1983" s="400"/>
      <c r="L1983" s="400"/>
      <c r="M1983" s="292"/>
      <c r="N1983" s="390"/>
      <c r="O1983" s="393"/>
      <c r="P1983" s="309"/>
      <c r="Q1983" s="310"/>
      <c r="R1983" s="309"/>
      <c r="S1983" s="309"/>
      <c r="T1983" s="309"/>
      <c r="U1983" s="309"/>
      <c r="V1983" s="309"/>
      <c r="W1983" s="309"/>
      <c r="X1983" s="309"/>
      <c r="Y1983" s="309"/>
      <c r="Z1983" s="309"/>
      <c r="AA1983" s="310"/>
      <c r="AB1983" s="309"/>
      <c r="AC1983" s="309"/>
      <c r="AD1983" s="309"/>
      <c r="AE1983" s="384"/>
      <c r="AF1983" s="384"/>
      <c r="AG1983" s="385"/>
      <c r="AH1983" s="306"/>
      <c r="AI1983" s="387"/>
      <c r="AJ1983" s="385"/>
    </row>
    <row r="1984" spans="2:36" ht="15">
      <c r="B1984" s="280"/>
      <c r="C1984" s="412"/>
      <c r="D1984" s="395"/>
      <c r="E1984" s="280"/>
      <c r="F1984" s="284"/>
      <c r="G1984" s="286"/>
      <c r="H1984" s="289"/>
      <c r="I1984" s="289"/>
      <c r="J1984" s="398"/>
      <c r="K1984" s="401"/>
      <c r="L1984" s="401"/>
      <c r="M1984" s="293"/>
      <c r="N1984" s="391"/>
      <c r="O1984" s="393"/>
      <c r="P1984" s="310"/>
      <c r="Q1984" s="310"/>
      <c r="R1984" s="310"/>
      <c r="S1984" s="310"/>
      <c r="T1984" s="310"/>
      <c r="U1984" s="310"/>
      <c r="V1984" s="310"/>
      <c r="W1984" s="310"/>
      <c r="X1984" s="310"/>
      <c r="Y1984" s="310"/>
      <c r="Z1984" s="310"/>
      <c r="AA1984" s="310"/>
      <c r="AB1984" s="310"/>
      <c r="AC1984" s="310"/>
      <c r="AD1984" s="310"/>
      <c r="AE1984" s="299"/>
      <c r="AF1984" s="299"/>
      <c r="AG1984" s="385"/>
      <c r="AH1984" s="307"/>
      <c r="AI1984" s="388"/>
      <c r="AJ1984" s="385"/>
    </row>
    <row r="1985" spans="2:36" ht="15">
      <c r="B1985" s="280"/>
      <c r="C1985" s="412"/>
      <c r="D1985" s="395"/>
      <c r="E1985" s="280"/>
      <c r="F1985" s="284"/>
      <c r="G1985" s="286"/>
      <c r="H1985" s="289"/>
      <c r="I1985" s="289"/>
      <c r="J1985" s="398"/>
      <c r="K1985" s="401"/>
      <c r="L1985" s="401"/>
      <c r="M1985" s="293"/>
      <c r="N1985" s="391"/>
      <c r="O1985" s="393"/>
      <c r="P1985" s="310"/>
      <c r="Q1985" s="310"/>
      <c r="R1985" s="310"/>
      <c r="S1985" s="310"/>
      <c r="T1985" s="310"/>
      <c r="U1985" s="310"/>
      <c r="V1985" s="310"/>
      <c r="W1985" s="310"/>
      <c r="X1985" s="310"/>
      <c r="Y1985" s="310"/>
      <c r="Z1985" s="310"/>
      <c r="AA1985" s="310"/>
      <c r="AB1985" s="310"/>
      <c r="AC1985" s="310"/>
      <c r="AD1985" s="310"/>
      <c r="AE1985" s="299"/>
      <c r="AF1985" s="299"/>
      <c r="AG1985" s="385"/>
      <c r="AH1985" s="307"/>
      <c r="AI1985" s="388"/>
      <c r="AJ1985" s="385"/>
    </row>
    <row r="1986" spans="2:36" ht="15.75" thickBot="1">
      <c r="B1986" s="281"/>
      <c r="C1986" s="413"/>
      <c r="D1986" s="396"/>
      <c r="E1986" s="281"/>
      <c r="F1986" s="285"/>
      <c r="G1986" s="287"/>
      <c r="H1986" s="290"/>
      <c r="I1986" s="290"/>
      <c r="J1986" s="399"/>
      <c r="K1986" s="402"/>
      <c r="L1986" s="402"/>
      <c r="M1986" s="294"/>
      <c r="N1986" s="392"/>
      <c r="O1986" s="394"/>
      <c r="P1986" s="311"/>
      <c r="Q1986" s="311"/>
      <c r="R1986" s="311"/>
      <c r="S1986" s="311"/>
      <c r="T1986" s="311"/>
      <c r="U1986" s="311"/>
      <c r="V1986" s="311"/>
      <c r="W1986" s="311"/>
      <c r="X1986" s="311"/>
      <c r="Y1986" s="311"/>
      <c r="Z1986" s="311"/>
      <c r="AA1986" s="311"/>
      <c r="AB1986" s="311"/>
      <c r="AC1986" s="311"/>
      <c r="AD1986" s="311"/>
      <c r="AE1986" s="300"/>
      <c r="AF1986" s="300"/>
      <c r="AG1986" s="386"/>
      <c r="AH1986" s="308"/>
      <c r="AI1986" s="389"/>
      <c r="AJ1986" s="386"/>
    </row>
    <row r="1987" ht="15"/>
    <row r="1988" ht="15"/>
    <row r="1989" ht="15"/>
    <row r="1990" ht="15"/>
    <row r="1991" ht="15"/>
    <row r="1992" ht="15"/>
    <row r="1993" ht="15"/>
    <row r="1994" ht="15"/>
    <row r="1995" ht="15"/>
    <row r="1996" ht="15"/>
    <row r="1997" ht="15"/>
    <row r="1998" ht="15"/>
    <row r="1999" ht="15"/>
    <row r="2000" ht="15"/>
    <row r="2001" ht="15"/>
    <row r="2002" ht="15"/>
    <row r="2003" ht="15.75" thickBot="1"/>
    <row r="2004" spans="2:36" ht="15">
      <c r="B2004" s="352" t="s">
        <v>37</v>
      </c>
      <c r="C2004" s="353"/>
      <c r="D2004" s="353"/>
      <c r="E2004" s="353"/>
      <c r="F2004" s="353"/>
      <c r="G2004" s="353"/>
      <c r="H2004" s="353"/>
      <c r="I2004" s="353"/>
      <c r="J2004" s="353"/>
      <c r="K2004" s="353"/>
      <c r="L2004" s="353"/>
      <c r="M2004" s="353"/>
      <c r="N2004" s="353"/>
      <c r="O2004" s="353"/>
      <c r="P2004" s="353"/>
      <c r="Q2004" s="353"/>
      <c r="R2004" s="353"/>
      <c r="S2004" s="353"/>
      <c r="T2004" s="353"/>
      <c r="U2004" s="353"/>
      <c r="V2004" s="353"/>
      <c r="W2004" s="353"/>
      <c r="X2004" s="353"/>
      <c r="Y2004" s="353"/>
      <c r="Z2004" s="353"/>
      <c r="AA2004" s="353"/>
      <c r="AB2004" s="353"/>
      <c r="AC2004" s="353"/>
      <c r="AD2004" s="353"/>
      <c r="AE2004" s="353"/>
      <c r="AF2004" s="353"/>
      <c r="AG2004" s="353"/>
      <c r="AH2004" s="353"/>
      <c r="AI2004" s="353"/>
      <c r="AJ2004" s="354"/>
    </row>
    <row r="2005" spans="2:36" ht="15.75" thickBot="1">
      <c r="B2005" s="355" t="s">
        <v>636</v>
      </c>
      <c r="C2005" s="356"/>
      <c r="D2005" s="356"/>
      <c r="E2005" s="356"/>
      <c r="F2005" s="356"/>
      <c r="G2005" s="356"/>
      <c r="H2005" s="356"/>
      <c r="I2005" s="356"/>
      <c r="J2005" s="356"/>
      <c r="K2005" s="356"/>
      <c r="L2005" s="356"/>
      <c r="M2005" s="356"/>
      <c r="N2005" s="356"/>
      <c r="O2005" s="356"/>
      <c r="P2005" s="356"/>
      <c r="Q2005" s="356"/>
      <c r="R2005" s="356"/>
      <c r="S2005" s="356"/>
      <c r="T2005" s="356"/>
      <c r="U2005" s="356"/>
      <c r="V2005" s="356"/>
      <c r="W2005" s="356"/>
      <c r="X2005" s="356"/>
      <c r="Y2005" s="356"/>
      <c r="Z2005" s="356"/>
      <c r="AA2005" s="356"/>
      <c r="AB2005" s="356"/>
      <c r="AC2005" s="356"/>
      <c r="AD2005" s="356"/>
      <c r="AE2005" s="356"/>
      <c r="AF2005" s="356"/>
      <c r="AG2005" s="356"/>
      <c r="AH2005" s="356"/>
      <c r="AI2005" s="356"/>
      <c r="AJ2005" s="357"/>
    </row>
    <row r="2006" spans="2:36" ht="15">
      <c r="B2006" s="527" t="s">
        <v>328</v>
      </c>
      <c r="C2006" s="528"/>
      <c r="D2006" s="528"/>
      <c r="E2006" s="528"/>
      <c r="F2006" s="528"/>
      <c r="G2006" s="528"/>
      <c r="H2006" s="529"/>
      <c r="I2006" s="520" t="s">
        <v>382</v>
      </c>
      <c r="J2006" s="521"/>
      <c r="K2006" s="521"/>
      <c r="L2006" s="521"/>
      <c r="M2006" s="521"/>
      <c r="N2006" s="521"/>
      <c r="O2006" s="521"/>
      <c r="P2006" s="521"/>
      <c r="Q2006" s="521"/>
      <c r="R2006" s="521"/>
      <c r="S2006" s="521"/>
      <c r="T2006" s="522"/>
      <c r="U2006" s="520" t="s">
        <v>18</v>
      </c>
      <c r="V2006" s="523"/>
      <c r="W2006" s="523"/>
      <c r="X2006" s="523"/>
      <c r="Y2006" s="523"/>
      <c r="Z2006" s="523"/>
      <c r="AA2006" s="523"/>
      <c r="AB2006" s="523"/>
      <c r="AC2006" s="523"/>
      <c r="AD2006" s="523"/>
      <c r="AE2006" s="523"/>
      <c r="AF2006" s="523"/>
      <c r="AG2006" s="523"/>
      <c r="AH2006" s="523"/>
      <c r="AI2006" s="523"/>
      <c r="AJ2006" s="524"/>
    </row>
    <row r="2007" spans="2:36" ht="45" customHeight="1" thickBot="1">
      <c r="B2007" s="497" t="s">
        <v>383</v>
      </c>
      <c r="C2007" s="498"/>
      <c r="D2007" s="499"/>
      <c r="E2007" s="4"/>
      <c r="F2007" s="500" t="s">
        <v>384</v>
      </c>
      <c r="G2007" s="500"/>
      <c r="H2007" s="500"/>
      <c r="I2007" s="500"/>
      <c r="J2007" s="500"/>
      <c r="K2007" s="500"/>
      <c r="L2007" s="500"/>
      <c r="M2007" s="500"/>
      <c r="N2007" s="501"/>
      <c r="O2007" s="502" t="s">
        <v>0</v>
      </c>
      <c r="P2007" s="503"/>
      <c r="Q2007" s="503"/>
      <c r="R2007" s="503"/>
      <c r="S2007" s="503"/>
      <c r="T2007" s="503"/>
      <c r="U2007" s="503"/>
      <c r="V2007" s="503"/>
      <c r="W2007" s="503"/>
      <c r="X2007" s="503"/>
      <c r="Y2007" s="503"/>
      <c r="Z2007" s="503"/>
      <c r="AA2007" s="503"/>
      <c r="AB2007" s="503"/>
      <c r="AC2007" s="503"/>
      <c r="AD2007" s="503"/>
      <c r="AE2007" s="503"/>
      <c r="AF2007" s="504"/>
      <c r="AG2007" s="530" t="s">
        <v>1</v>
      </c>
      <c r="AH2007" s="531"/>
      <c r="AI2007" s="531"/>
      <c r="AJ2007" s="532"/>
    </row>
    <row r="2008" spans="2:36" ht="34.5" customHeight="1">
      <c r="B2008" s="454" t="s">
        <v>19</v>
      </c>
      <c r="C2008" s="456" t="s">
        <v>2</v>
      </c>
      <c r="D2008" s="457"/>
      <c r="E2008" s="457"/>
      <c r="F2008" s="457"/>
      <c r="G2008" s="457"/>
      <c r="H2008" s="457"/>
      <c r="I2008" s="460" t="s">
        <v>3</v>
      </c>
      <c r="J2008" s="462" t="s">
        <v>20</v>
      </c>
      <c r="K2008" s="462" t="s">
        <v>4</v>
      </c>
      <c r="L2008" s="469" t="s">
        <v>638</v>
      </c>
      <c r="M2008" s="437" t="s">
        <v>21</v>
      </c>
      <c r="N2008" s="466" t="s">
        <v>22</v>
      </c>
      <c r="O2008" s="468" t="s">
        <v>33</v>
      </c>
      <c r="P2008" s="380"/>
      <c r="Q2008" s="379" t="s">
        <v>34</v>
      </c>
      <c r="R2008" s="380"/>
      <c r="S2008" s="379" t="s">
        <v>35</v>
      </c>
      <c r="T2008" s="380"/>
      <c r="U2008" s="379" t="s">
        <v>7</v>
      </c>
      <c r="V2008" s="380"/>
      <c r="W2008" s="379" t="s">
        <v>6</v>
      </c>
      <c r="X2008" s="380"/>
      <c r="Y2008" s="379" t="s">
        <v>36</v>
      </c>
      <c r="Z2008" s="380"/>
      <c r="AA2008" s="379" t="s">
        <v>5</v>
      </c>
      <c r="AB2008" s="380"/>
      <c r="AC2008" s="379" t="s">
        <v>8</v>
      </c>
      <c r="AD2008" s="380"/>
      <c r="AE2008" s="379" t="s">
        <v>9</v>
      </c>
      <c r="AF2008" s="434"/>
      <c r="AG2008" s="435" t="s">
        <v>10</v>
      </c>
      <c r="AH2008" s="432" t="s">
        <v>11</v>
      </c>
      <c r="AI2008" s="464" t="s">
        <v>12</v>
      </c>
      <c r="AJ2008" s="439" t="s">
        <v>23</v>
      </c>
    </row>
    <row r="2009" spans="2:36" ht="61.5" customHeight="1" thickBot="1">
      <c r="B2009" s="455"/>
      <c r="C2009" s="458"/>
      <c r="D2009" s="459"/>
      <c r="E2009" s="459"/>
      <c r="F2009" s="459"/>
      <c r="G2009" s="459"/>
      <c r="H2009" s="459"/>
      <c r="I2009" s="461"/>
      <c r="J2009" s="463" t="s">
        <v>20</v>
      </c>
      <c r="K2009" s="463"/>
      <c r="L2009" s="470"/>
      <c r="M2009" s="438"/>
      <c r="N2009" s="467"/>
      <c r="O2009" s="5" t="s">
        <v>24</v>
      </c>
      <c r="P2009" s="69" t="s">
        <v>25</v>
      </c>
      <c r="Q2009" s="6" t="s">
        <v>24</v>
      </c>
      <c r="R2009" s="69" t="s">
        <v>25</v>
      </c>
      <c r="S2009" s="6" t="s">
        <v>24</v>
      </c>
      <c r="T2009" s="69" t="s">
        <v>25</v>
      </c>
      <c r="U2009" s="6" t="s">
        <v>24</v>
      </c>
      <c r="V2009" s="69" t="s">
        <v>25</v>
      </c>
      <c r="W2009" s="6" t="s">
        <v>24</v>
      </c>
      <c r="X2009" s="69" t="s">
        <v>25</v>
      </c>
      <c r="Y2009" s="6" t="s">
        <v>24</v>
      </c>
      <c r="Z2009" s="69" t="s">
        <v>25</v>
      </c>
      <c r="AA2009" s="6" t="s">
        <v>24</v>
      </c>
      <c r="AB2009" s="69" t="s">
        <v>26</v>
      </c>
      <c r="AC2009" s="6" t="s">
        <v>24</v>
      </c>
      <c r="AD2009" s="69" t="s">
        <v>26</v>
      </c>
      <c r="AE2009" s="6" t="s">
        <v>24</v>
      </c>
      <c r="AF2009" s="70" t="s">
        <v>26</v>
      </c>
      <c r="AG2009" s="436"/>
      <c r="AH2009" s="433"/>
      <c r="AI2009" s="465"/>
      <c r="AJ2009" s="440"/>
    </row>
    <row r="2010" spans="2:36" ht="132.75" customHeight="1" thickBot="1">
      <c r="B2010" s="7" t="s">
        <v>345</v>
      </c>
      <c r="C2010" s="441" t="s">
        <v>385</v>
      </c>
      <c r="D2010" s="442"/>
      <c r="E2010" s="442"/>
      <c r="F2010" s="442"/>
      <c r="G2010" s="442"/>
      <c r="H2010" s="443"/>
      <c r="I2010" s="74" t="s">
        <v>386</v>
      </c>
      <c r="J2010" s="90">
        <v>0</v>
      </c>
      <c r="K2010" s="82">
        <v>1</v>
      </c>
      <c r="L2010" s="82">
        <v>1</v>
      </c>
      <c r="M2010" s="82"/>
      <c r="N2010" s="82"/>
      <c r="O2010" s="9">
        <f>+O2013+O2024+O2040+O2029</f>
        <v>23219</v>
      </c>
      <c r="P2010" s="10">
        <v>0</v>
      </c>
      <c r="Q2010" s="10">
        <v>0</v>
      </c>
      <c r="R2010" s="10">
        <v>0</v>
      </c>
      <c r="S2010" s="10">
        <v>0</v>
      </c>
      <c r="T2010" s="10">
        <v>0</v>
      </c>
      <c r="U2010" s="10">
        <v>0</v>
      </c>
      <c r="V2010" s="10">
        <v>0</v>
      </c>
      <c r="W2010" s="10">
        <v>0</v>
      </c>
      <c r="X2010" s="10">
        <v>0</v>
      </c>
      <c r="Y2010" s="10">
        <f>+Y2019</f>
        <v>30000</v>
      </c>
      <c r="Z2010" s="10">
        <v>0</v>
      </c>
      <c r="AA2010" s="10">
        <v>0</v>
      </c>
      <c r="AB2010" s="10">
        <v>0</v>
      </c>
      <c r="AC2010" s="10" t="e">
        <f>+#REF!+AC2035</f>
        <v>#REF!</v>
      </c>
      <c r="AD2010" s="10">
        <v>0</v>
      </c>
      <c r="AE2010" s="10" t="e">
        <f>+AC2010+AA2010+Y2010+W2010+U2010+S2010+Q2010+O2010</f>
        <v>#REF!</v>
      </c>
      <c r="AF2010" s="11">
        <f>+AD2010+AB2010+Z2010+X2010+V2010+T2010+R2010+P2010</f>
        <v>0</v>
      </c>
      <c r="AG2010" s="13" t="s">
        <v>117</v>
      </c>
      <c r="AH2010" s="13"/>
      <c r="AI2010" s="13"/>
      <c r="AJ2010" s="14" t="s">
        <v>485</v>
      </c>
    </row>
    <row r="2011" spans="2:36" ht="15.75" thickBot="1">
      <c r="B2011" s="444"/>
      <c r="C2011" s="445"/>
      <c r="D2011" s="445"/>
      <c r="E2011" s="445"/>
      <c r="F2011" s="445"/>
      <c r="G2011" s="445"/>
      <c r="H2011" s="445"/>
      <c r="I2011" s="445"/>
      <c r="J2011" s="445"/>
      <c r="K2011" s="445"/>
      <c r="L2011" s="445"/>
      <c r="M2011" s="445"/>
      <c r="N2011" s="445"/>
      <c r="O2011" s="445"/>
      <c r="P2011" s="445"/>
      <c r="Q2011" s="445"/>
      <c r="R2011" s="445"/>
      <c r="S2011" s="445"/>
      <c r="T2011" s="445"/>
      <c r="U2011" s="445"/>
      <c r="V2011" s="445"/>
      <c r="W2011" s="445"/>
      <c r="X2011" s="445"/>
      <c r="Y2011" s="445"/>
      <c r="Z2011" s="445"/>
      <c r="AA2011" s="445"/>
      <c r="AB2011" s="445"/>
      <c r="AC2011" s="445"/>
      <c r="AD2011" s="445"/>
      <c r="AE2011" s="445"/>
      <c r="AF2011" s="445"/>
      <c r="AG2011" s="445"/>
      <c r="AH2011" s="445"/>
      <c r="AI2011" s="445"/>
      <c r="AJ2011" s="446"/>
    </row>
    <row r="2012" spans="2:36" ht="34.5" thickBot="1">
      <c r="B2012" s="15" t="s">
        <v>13</v>
      </c>
      <c r="C2012" s="16" t="s">
        <v>31</v>
      </c>
      <c r="D2012" s="16" t="s">
        <v>14</v>
      </c>
      <c r="E2012" s="16" t="s">
        <v>27</v>
      </c>
      <c r="F2012" s="17" t="s">
        <v>28</v>
      </c>
      <c r="G2012" s="17" t="s">
        <v>29</v>
      </c>
      <c r="H2012" s="76" t="s">
        <v>15</v>
      </c>
      <c r="I2012" s="77" t="s">
        <v>32</v>
      </c>
      <c r="J2012" s="102"/>
      <c r="K2012" s="102"/>
      <c r="L2012" s="102"/>
      <c r="M2012" s="78"/>
      <c r="N2012" s="79"/>
      <c r="O2012" s="127"/>
      <c r="P2012" s="128"/>
      <c r="Q2012" s="129"/>
      <c r="R2012" s="128"/>
      <c r="S2012" s="129"/>
      <c r="T2012" s="128"/>
      <c r="U2012" s="129"/>
      <c r="V2012" s="128"/>
      <c r="W2012" s="129"/>
      <c r="X2012" s="128"/>
      <c r="Y2012" s="129"/>
      <c r="Z2012" s="128"/>
      <c r="AA2012" s="129"/>
      <c r="AB2012" s="128"/>
      <c r="AC2012" s="129"/>
      <c r="AD2012" s="128"/>
      <c r="AE2012" s="130"/>
      <c r="AF2012" s="128"/>
      <c r="AG2012" s="159"/>
      <c r="AH2012" s="111"/>
      <c r="AI2012" s="111"/>
      <c r="AJ2012" s="112"/>
    </row>
    <row r="2013" spans="2:36" ht="21" customHeight="1">
      <c r="B2013" s="447" t="s">
        <v>389</v>
      </c>
      <c r="C2013" s="351">
        <v>2012250010100</v>
      </c>
      <c r="D2013" s="54"/>
      <c r="E2013" s="318" t="s">
        <v>390</v>
      </c>
      <c r="F2013" s="27"/>
      <c r="G2013" s="115"/>
      <c r="H2013" s="319" t="s">
        <v>387</v>
      </c>
      <c r="I2013" s="322" t="s">
        <v>388</v>
      </c>
      <c r="J2013" s="331">
        <v>0</v>
      </c>
      <c r="K2013" s="331">
        <v>4</v>
      </c>
      <c r="L2013" s="331">
        <v>1</v>
      </c>
      <c r="M2013" s="331"/>
      <c r="N2013" s="331"/>
      <c r="O2013" s="310">
        <v>1000</v>
      </c>
      <c r="P2013" s="310"/>
      <c r="Q2013" s="310">
        <v>0</v>
      </c>
      <c r="R2013" s="310"/>
      <c r="S2013" s="310">
        <v>0</v>
      </c>
      <c r="T2013" s="310"/>
      <c r="U2013" s="310">
        <v>0</v>
      </c>
      <c r="V2013" s="310"/>
      <c r="W2013" s="310">
        <v>0</v>
      </c>
      <c r="X2013" s="310"/>
      <c r="Y2013" s="310">
        <v>0</v>
      </c>
      <c r="Z2013" s="310"/>
      <c r="AA2013" s="310">
        <v>0</v>
      </c>
      <c r="AB2013" s="310"/>
      <c r="AC2013" s="310">
        <v>0</v>
      </c>
      <c r="AD2013" s="310"/>
      <c r="AE2013" s="384">
        <f>+O2013+Q2013+AA2013</f>
        <v>1000</v>
      </c>
      <c r="AF2013" s="310"/>
      <c r="AG2013" s="385" t="s">
        <v>117</v>
      </c>
      <c r="AH2013" s="306"/>
      <c r="AI2013" s="306"/>
      <c r="AJ2013" s="277" t="s">
        <v>485</v>
      </c>
    </row>
    <row r="2014" spans="2:36" ht="21.75" customHeight="1">
      <c r="B2014" s="448"/>
      <c r="C2014" s="282"/>
      <c r="D2014" s="28"/>
      <c r="E2014" s="280"/>
      <c r="F2014" s="34"/>
      <c r="G2014" s="116"/>
      <c r="H2014" s="320"/>
      <c r="I2014" s="323"/>
      <c r="J2014" s="331"/>
      <c r="K2014" s="331"/>
      <c r="L2014" s="331"/>
      <c r="M2014" s="331"/>
      <c r="N2014" s="331"/>
      <c r="O2014" s="310"/>
      <c r="P2014" s="310"/>
      <c r="Q2014" s="310"/>
      <c r="R2014" s="310"/>
      <c r="S2014" s="310"/>
      <c r="T2014" s="310"/>
      <c r="U2014" s="310"/>
      <c r="V2014" s="310"/>
      <c r="W2014" s="310"/>
      <c r="X2014" s="310"/>
      <c r="Y2014" s="310"/>
      <c r="Z2014" s="310"/>
      <c r="AA2014" s="310"/>
      <c r="AB2014" s="310"/>
      <c r="AC2014" s="310"/>
      <c r="AD2014" s="310"/>
      <c r="AE2014" s="299"/>
      <c r="AF2014" s="310"/>
      <c r="AG2014" s="385"/>
      <c r="AH2014" s="307"/>
      <c r="AI2014" s="307"/>
      <c r="AJ2014" s="278"/>
    </row>
    <row r="2015" spans="2:36" ht="18" customHeight="1">
      <c r="B2015" s="448"/>
      <c r="C2015" s="282"/>
      <c r="D2015" s="376"/>
      <c r="E2015" s="280"/>
      <c r="F2015" s="603"/>
      <c r="G2015" s="336"/>
      <c r="H2015" s="320"/>
      <c r="I2015" s="323"/>
      <c r="J2015" s="331"/>
      <c r="K2015" s="331"/>
      <c r="L2015" s="331"/>
      <c r="M2015" s="331"/>
      <c r="N2015" s="331"/>
      <c r="O2015" s="310"/>
      <c r="P2015" s="310"/>
      <c r="Q2015" s="310"/>
      <c r="R2015" s="310"/>
      <c r="S2015" s="310"/>
      <c r="T2015" s="310"/>
      <c r="U2015" s="310"/>
      <c r="V2015" s="310"/>
      <c r="W2015" s="310"/>
      <c r="X2015" s="310"/>
      <c r="Y2015" s="310"/>
      <c r="Z2015" s="310"/>
      <c r="AA2015" s="310"/>
      <c r="AB2015" s="310"/>
      <c r="AC2015" s="310"/>
      <c r="AD2015" s="310"/>
      <c r="AE2015" s="299"/>
      <c r="AF2015" s="310"/>
      <c r="AG2015" s="385"/>
      <c r="AH2015" s="307"/>
      <c r="AI2015" s="307"/>
      <c r="AJ2015" s="278"/>
    </row>
    <row r="2016" spans="2:36" ht="20.25" customHeight="1" thickBot="1">
      <c r="B2016" s="449"/>
      <c r="C2016" s="283"/>
      <c r="D2016" s="574"/>
      <c r="E2016" s="281"/>
      <c r="F2016" s="604"/>
      <c r="G2016" s="287"/>
      <c r="H2016" s="321"/>
      <c r="I2016" s="324"/>
      <c r="J2016" s="332"/>
      <c r="K2016" s="332"/>
      <c r="L2016" s="332"/>
      <c r="M2016" s="332"/>
      <c r="N2016" s="332"/>
      <c r="O2016" s="311"/>
      <c r="P2016" s="311"/>
      <c r="Q2016" s="311"/>
      <c r="R2016" s="311"/>
      <c r="S2016" s="311"/>
      <c r="T2016" s="311"/>
      <c r="U2016" s="311"/>
      <c r="V2016" s="311"/>
      <c r="W2016" s="311"/>
      <c r="X2016" s="311"/>
      <c r="Y2016" s="311"/>
      <c r="Z2016" s="311"/>
      <c r="AA2016" s="311"/>
      <c r="AB2016" s="311"/>
      <c r="AC2016" s="311"/>
      <c r="AD2016" s="311"/>
      <c r="AE2016" s="300"/>
      <c r="AF2016" s="311"/>
      <c r="AG2016" s="386"/>
      <c r="AH2016" s="308"/>
      <c r="AI2016" s="308"/>
      <c r="AJ2016" s="279"/>
    </row>
    <row r="2017" spans="2:36" ht="15.75" thickBot="1">
      <c r="B2017" s="414"/>
      <c r="C2017" s="415"/>
      <c r="D2017" s="415"/>
      <c r="E2017" s="415"/>
      <c r="F2017" s="415"/>
      <c r="G2017" s="415"/>
      <c r="H2017" s="415"/>
      <c r="I2017" s="415"/>
      <c r="J2017" s="415"/>
      <c r="K2017" s="415"/>
      <c r="L2017" s="415"/>
      <c r="M2017" s="415"/>
      <c r="N2017" s="415"/>
      <c r="O2017" s="415"/>
      <c r="P2017" s="415"/>
      <c r="Q2017" s="415"/>
      <c r="R2017" s="415"/>
      <c r="S2017" s="415"/>
      <c r="T2017" s="415"/>
      <c r="U2017" s="415"/>
      <c r="V2017" s="415"/>
      <c r="W2017" s="415"/>
      <c r="X2017" s="415"/>
      <c r="Y2017" s="415"/>
      <c r="Z2017" s="415"/>
      <c r="AA2017" s="415"/>
      <c r="AB2017" s="415"/>
      <c r="AC2017" s="415"/>
      <c r="AD2017" s="415"/>
      <c r="AE2017" s="415"/>
      <c r="AF2017" s="415"/>
      <c r="AG2017" s="415"/>
      <c r="AH2017" s="415"/>
      <c r="AI2017" s="415"/>
      <c r="AJ2017" s="416"/>
    </row>
    <row r="2018" spans="2:36" s="141" customFormat="1" ht="34.5" thickBot="1">
      <c r="B2018" s="15" t="s">
        <v>13</v>
      </c>
      <c r="C2018" s="16" t="s">
        <v>31</v>
      </c>
      <c r="D2018" s="16" t="s">
        <v>14</v>
      </c>
      <c r="E2018" s="16" t="s">
        <v>30</v>
      </c>
      <c r="F2018" s="17" t="s">
        <v>28</v>
      </c>
      <c r="G2018" s="17" t="s">
        <v>29</v>
      </c>
      <c r="H2018" s="76" t="s">
        <v>16</v>
      </c>
      <c r="I2018" s="170" t="s">
        <v>32</v>
      </c>
      <c r="J2018" s="160"/>
      <c r="K2018" s="136"/>
      <c r="L2018" s="136"/>
      <c r="M2018" s="78"/>
      <c r="N2018" s="79"/>
      <c r="O2018" s="127"/>
      <c r="P2018" s="128"/>
      <c r="Q2018" s="129"/>
      <c r="R2018" s="128"/>
      <c r="S2018" s="129"/>
      <c r="T2018" s="128"/>
      <c r="U2018" s="129"/>
      <c r="V2018" s="128"/>
      <c r="W2018" s="129"/>
      <c r="X2018" s="128"/>
      <c r="Y2018" s="129"/>
      <c r="Z2018" s="128"/>
      <c r="AA2018" s="129"/>
      <c r="AB2018" s="128"/>
      <c r="AC2018" s="129"/>
      <c r="AD2018" s="128"/>
      <c r="AE2018" s="129"/>
      <c r="AF2018" s="128"/>
      <c r="AG2018" s="159"/>
      <c r="AH2018" s="111"/>
      <c r="AI2018" s="111"/>
      <c r="AJ2018" s="112"/>
    </row>
    <row r="2019" spans="2:36" s="141" customFormat="1" ht="16.5" customHeight="1">
      <c r="B2019" s="447" t="s">
        <v>613</v>
      </c>
      <c r="C2019" s="351">
        <v>2012250010134</v>
      </c>
      <c r="D2019" s="318"/>
      <c r="E2019" s="318" t="s">
        <v>159</v>
      </c>
      <c r="F2019" s="342"/>
      <c r="G2019" s="343"/>
      <c r="H2019" s="291" t="s">
        <v>611</v>
      </c>
      <c r="I2019" s="291" t="s">
        <v>612</v>
      </c>
      <c r="J2019" s="292">
        <v>0</v>
      </c>
      <c r="K2019" s="292">
        <v>10</v>
      </c>
      <c r="L2019" s="292">
        <v>3</v>
      </c>
      <c r="M2019" s="292"/>
      <c r="N2019" s="390"/>
      <c r="O2019" s="393">
        <v>0</v>
      </c>
      <c r="P2019" s="309"/>
      <c r="Q2019" s="310">
        <v>0</v>
      </c>
      <c r="R2019" s="309"/>
      <c r="S2019" s="309">
        <v>0</v>
      </c>
      <c r="T2019" s="309"/>
      <c r="U2019" s="309">
        <v>0</v>
      </c>
      <c r="V2019" s="309"/>
      <c r="W2019" s="309">
        <v>0</v>
      </c>
      <c r="X2019" s="309"/>
      <c r="Y2019" s="310">
        <v>30000</v>
      </c>
      <c r="Z2019" s="309"/>
      <c r="AA2019" s="310">
        <v>0</v>
      </c>
      <c r="AB2019" s="309"/>
      <c r="AC2019" s="310">
        <v>0</v>
      </c>
      <c r="AD2019" s="309"/>
      <c r="AE2019" s="384">
        <f>+Y2019</f>
        <v>30000</v>
      </c>
      <c r="AF2019" s="384"/>
      <c r="AG2019" s="385" t="s">
        <v>117</v>
      </c>
      <c r="AH2019" s="306"/>
      <c r="AI2019" s="387"/>
      <c r="AJ2019" s="277" t="s">
        <v>485</v>
      </c>
    </row>
    <row r="2020" spans="2:36" s="141" customFormat="1" ht="19.5" customHeight="1">
      <c r="B2020" s="448"/>
      <c r="C2020" s="282"/>
      <c r="D2020" s="280"/>
      <c r="E2020" s="280"/>
      <c r="F2020" s="284"/>
      <c r="G2020" s="286"/>
      <c r="H2020" s="289"/>
      <c r="I2020" s="289"/>
      <c r="J2020" s="293"/>
      <c r="K2020" s="293"/>
      <c r="L2020" s="293"/>
      <c r="M2020" s="293"/>
      <c r="N2020" s="391"/>
      <c r="O2020" s="393"/>
      <c r="P2020" s="310"/>
      <c r="Q2020" s="310"/>
      <c r="R2020" s="310"/>
      <c r="S2020" s="310"/>
      <c r="T2020" s="310"/>
      <c r="U2020" s="310"/>
      <c r="V2020" s="310"/>
      <c r="W2020" s="310"/>
      <c r="X2020" s="310"/>
      <c r="Y2020" s="310"/>
      <c r="Z2020" s="310"/>
      <c r="AA2020" s="310"/>
      <c r="AB2020" s="310"/>
      <c r="AC2020" s="310"/>
      <c r="AD2020" s="310"/>
      <c r="AE2020" s="299"/>
      <c r="AF2020" s="299"/>
      <c r="AG2020" s="385"/>
      <c r="AH2020" s="307"/>
      <c r="AI2020" s="388"/>
      <c r="AJ2020" s="278"/>
    </row>
    <row r="2021" spans="2:36" s="141" customFormat="1" ht="21" customHeight="1">
      <c r="B2021" s="448"/>
      <c r="C2021" s="282"/>
      <c r="D2021" s="280"/>
      <c r="E2021" s="280"/>
      <c r="F2021" s="284"/>
      <c r="G2021" s="286"/>
      <c r="H2021" s="289"/>
      <c r="I2021" s="289"/>
      <c r="J2021" s="293"/>
      <c r="K2021" s="293"/>
      <c r="L2021" s="293"/>
      <c r="M2021" s="293"/>
      <c r="N2021" s="391"/>
      <c r="O2021" s="393"/>
      <c r="P2021" s="310"/>
      <c r="Q2021" s="310"/>
      <c r="R2021" s="310"/>
      <c r="S2021" s="310"/>
      <c r="T2021" s="310"/>
      <c r="U2021" s="310"/>
      <c r="V2021" s="310"/>
      <c r="W2021" s="310"/>
      <c r="X2021" s="310"/>
      <c r="Y2021" s="310"/>
      <c r="Z2021" s="310"/>
      <c r="AA2021" s="310"/>
      <c r="AB2021" s="310"/>
      <c r="AC2021" s="310"/>
      <c r="AD2021" s="310"/>
      <c r="AE2021" s="299"/>
      <c r="AF2021" s="299"/>
      <c r="AG2021" s="385"/>
      <c r="AH2021" s="307"/>
      <c r="AI2021" s="388"/>
      <c r="AJ2021" s="278"/>
    </row>
    <row r="2022" spans="2:36" s="141" customFormat="1" ht="22.5" customHeight="1" thickBot="1">
      <c r="B2022" s="449"/>
      <c r="C2022" s="283"/>
      <c r="D2022" s="281"/>
      <c r="E2022" s="281"/>
      <c r="F2022" s="285"/>
      <c r="G2022" s="287"/>
      <c r="H2022" s="290"/>
      <c r="I2022" s="290"/>
      <c r="J2022" s="294"/>
      <c r="K2022" s="294"/>
      <c r="L2022" s="294"/>
      <c r="M2022" s="294"/>
      <c r="N2022" s="392"/>
      <c r="O2022" s="394"/>
      <c r="P2022" s="311"/>
      <c r="Q2022" s="311"/>
      <c r="R2022" s="311"/>
      <c r="S2022" s="311"/>
      <c r="T2022" s="311"/>
      <c r="U2022" s="311"/>
      <c r="V2022" s="311"/>
      <c r="W2022" s="311"/>
      <c r="X2022" s="311"/>
      <c r="Y2022" s="311"/>
      <c r="Z2022" s="311"/>
      <c r="AA2022" s="311"/>
      <c r="AB2022" s="311"/>
      <c r="AC2022" s="311"/>
      <c r="AD2022" s="311"/>
      <c r="AE2022" s="300"/>
      <c r="AF2022" s="300"/>
      <c r="AG2022" s="386"/>
      <c r="AH2022" s="308"/>
      <c r="AI2022" s="389"/>
      <c r="AJ2022" s="279"/>
    </row>
    <row r="2023" spans="2:36" ht="34.5" thickBot="1">
      <c r="B2023" s="15" t="s">
        <v>13</v>
      </c>
      <c r="C2023" s="16" t="s">
        <v>31</v>
      </c>
      <c r="D2023" s="16" t="s">
        <v>14</v>
      </c>
      <c r="E2023" s="16" t="s">
        <v>30</v>
      </c>
      <c r="F2023" s="17" t="s">
        <v>28</v>
      </c>
      <c r="G2023" s="17" t="s">
        <v>29</v>
      </c>
      <c r="H2023" s="76" t="s">
        <v>16</v>
      </c>
      <c r="I2023" s="170" t="s">
        <v>32</v>
      </c>
      <c r="J2023" s="160"/>
      <c r="K2023" s="136"/>
      <c r="L2023" s="136"/>
      <c r="M2023" s="78"/>
      <c r="N2023" s="79"/>
      <c r="O2023" s="127"/>
      <c r="P2023" s="128"/>
      <c r="Q2023" s="129"/>
      <c r="R2023" s="128"/>
      <c r="S2023" s="129"/>
      <c r="T2023" s="128"/>
      <c r="U2023" s="129"/>
      <c r="V2023" s="128"/>
      <c r="W2023" s="129"/>
      <c r="X2023" s="128"/>
      <c r="Y2023" s="129"/>
      <c r="Z2023" s="128"/>
      <c r="AA2023" s="129"/>
      <c r="AB2023" s="128"/>
      <c r="AC2023" s="129"/>
      <c r="AD2023" s="128"/>
      <c r="AE2023" s="129"/>
      <c r="AF2023" s="128"/>
      <c r="AG2023" s="159"/>
      <c r="AH2023" s="111"/>
      <c r="AI2023" s="111"/>
      <c r="AJ2023" s="112"/>
    </row>
    <row r="2024" spans="2:36" ht="13.5" customHeight="1">
      <c r="B2024" s="447" t="s">
        <v>393</v>
      </c>
      <c r="C2024" s="351">
        <v>2012250010101</v>
      </c>
      <c r="D2024" s="318"/>
      <c r="E2024" s="318" t="s">
        <v>396</v>
      </c>
      <c r="F2024" s="342"/>
      <c r="G2024" s="343"/>
      <c r="H2024" s="291" t="s">
        <v>391</v>
      </c>
      <c r="I2024" s="291" t="s">
        <v>392</v>
      </c>
      <c r="J2024" s="292">
        <v>2</v>
      </c>
      <c r="K2024" s="292">
        <v>2</v>
      </c>
      <c r="L2024" s="292">
        <v>2</v>
      </c>
      <c r="M2024" s="292"/>
      <c r="N2024" s="390"/>
      <c r="O2024" s="393">
        <v>15914</v>
      </c>
      <c r="P2024" s="309"/>
      <c r="Q2024" s="310">
        <v>0</v>
      </c>
      <c r="R2024" s="309"/>
      <c r="S2024" s="309">
        <v>0</v>
      </c>
      <c r="T2024" s="309"/>
      <c r="U2024" s="309">
        <v>0</v>
      </c>
      <c r="V2024" s="309"/>
      <c r="W2024" s="309">
        <v>0</v>
      </c>
      <c r="X2024" s="309"/>
      <c r="Y2024" s="310">
        <v>0</v>
      </c>
      <c r="Z2024" s="309"/>
      <c r="AA2024" s="310">
        <v>0</v>
      </c>
      <c r="AB2024" s="309"/>
      <c r="AC2024" s="310">
        <v>0</v>
      </c>
      <c r="AD2024" s="309"/>
      <c r="AE2024" s="384">
        <f>+O2024</f>
        <v>15914</v>
      </c>
      <c r="AF2024" s="384">
        <v>0</v>
      </c>
      <c r="AG2024" s="385" t="s">
        <v>117</v>
      </c>
      <c r="AH2024" s="306"/>
      <c r="AI2024" s="387"/>
      <c r="AJ2024" s="277" t="s">
        <v>485</v>
      </c>
    </row>
    <row r="2025" spans="2:36" ht="13.5" customHeight="1">
      <c r="B2025" s="448"/>
      <c r="C2025" s="282"/>
      <c r="D2025" s="280"/>
      <c r="E2025" s="280"/>
      <c r="F2025" s="284"/>
      <c r="G2025" s="286"/>
      <c r="H2025" s="289"/>
      <c r="I2025" s="289"/>
      <c r="J2025" s="293"/>
      <c r="K2025" s="293"/>
      <c r="L2025" s="293"/>
      <c r="M2025" s="293"/>
      <c r="N2025" s="391"/>
      <c r="O2025" s="393"/>
      <c r="P2025" s="310"/>
      <c r="Q2025" s="310"/>
      <c r="R2025" s="310"/>
      <c r="S2025" s="310"/>
      <c r="T2025" s="310"/>
      <c r="U2025" s="310"/>
      <c r="V2025" s="310"/>
      <c r="W2025" s="310"/>
      <c r="X2025" s="310"/>
      <c r="Y2025" s="310"/>
      <c r="Z2025" s="310"/>
      <c r="AA2025" s="310"/>
      <c r="AB2025" s="310"/>
      <c r="AC2025" s="310"/>
      <c r="AD2025" s="310"/>
      <c r="AE2025" s="299"/>
      <c r="AF2025" s="299"/>
      <c r="AG2025" s="385"/>
      <c r="AH2025" s="307"/>
      <c r="AI2025" s="388"/>
      <c r="AJ2025" s="278"/>
    </row>
    <row r="2026" spans="2:36" ht="12.75" customHeight="1">
      <c r="B2026" s="448"/>
      <c r="C2026" s="282"/>
      <c r="D2026" s="280"/>
      <c r="E2026" s="280"/>
      <c r="F2026" s="284"/>
      <c r="G2026" s="286"/>
      <c r="H2026" s="289"/>
      <c r="I2026" s="289"/>
      <c r="J2026" s="293"/>
      <c r="K2026" s="293"/>
      <c r="L2026" s="293"/>
      <c r="M2026" s="293"/>
      <c r="N2026" s="391"/>
      <c r="O2026" s="393"/>
      <c r="P2026" s="310"/>
      <c r="Q2026" s="310"/>
      <c r="R2026" s="310"/>
      <c r="S2026" s="310"/>
      <c r="T2026" s="310"/>
      <c r="U2026" s="310"/>
      <c r="V2026" s="310"/>
      <c r="W2026" s="310"/>
      <c r="X2026" s="310"/>
      <c r="Y2026" s="310"/>
      <c r="Z2026" s="310"/>
      <c r="AA2026" s="310"/>
      <c r="AB2026" s="310"/>
      <c r="AC2026" s="310"/>
      <c r="AD2026" s="310"/>
      <c r="AE2026" s="299"/>
      <c r="AF2026" s="299"/>
      <c r="AG2026" s="385"/>
      <c r="AH2026" s="307"/>
      <c r="AI2026" s="388"/>
      <c r="AJ2026" s="278"/>
    </row>
    <row r="2027" spans="2:36" ht="13.5" customHeight="1" thickBot="1">
      <c r="B2027" s="449"/>
      <c r="C2027" s="283"/>
      <c r="D2027" s="281"/>
      <c r="E2027" s="281"/>
      <c r="F2027" s="285"/>
      <c r="G2027" s="287"/>
      <c r="H2027" s="290"/>
      <c r="I2027" s="290"/>
      <c r="J2027" s="294"/>
      <c r="K2027" s="294"/>
      <c r="L2027" s="294"/>
      <c r="M2027" s="294"/>
      <c r="N2027" s="392"/>
      <c r="O2027" s="394"/>
      <c r="P2027" s="311"/>
      <c r="Q2027" s="311"/>
      <c r="R2027" s="311"/>
      <c r="S2027" s="311"/>
      <c r="T2027" s="311"/>
      <c r="U2027" s="311"/>
      <c r="V2027" s="311"/>
      <c r="W2027" s="311"/>
      <c r="X2027" s="311"/>
      <c r="Y2027" s="311"/>
      <c r="Z2027" s="311"/>
      <c r="AA2027" s="311"/>
      <c r="AB2027" s="311"/>
      <c r="AC2027" s="311"/>
      <c r="AD2027" s="311"/>
      <c r="AE2027" s="300"/>
      <c r="AF2027" s="300"/>
      <c r="AG2027" s="386"/>
      <c r="AH2027" s="308"/>
      <c r="AI2027" s="389"/>
      <c r="AJ2027" s="279"/>
    </row>
    <row r="2028" spans="2:36" ht="34.5" thickBot="1">
      <c r="B2028" s="132" t="s">
        <v>13</v>
      </c>
      <c r="C2028" s="133" t="s">
        <v>31</v>
      </c>
      <c r="D2028" s="133" t="s">
        <v>14</v>
      </c>
      <c r="E2028" s="133" t="s">
        <v>30</v>
      </c>
      <c r="F2028" s="134" t="s">
        <v>28</v>
      </c>
      <c r="G2028" s="134" t="s">
        <v>29</v>
      </c>
      <c r="H2028" s="144" t="s">
        <v>16</v>
      </c>
      <c r="I2028" s="170" t="s">
        <v>32</v>
      </c>
      <c r="J2028" s="160"/>
      <c r="K2028" s="136"/>
      <c r="L2028" s="136"/>
      <c r="M2028" s="78"/>
      <c r="N2028" s="79"/>
      <c r="O2028" s="127"/>
      <c r="P2028" s="128"/>
      <c r="Q2028" s="129"/>
      <c r="R2028" s="128"/>
      <c r="S2028" s="129"/>
      <c r="T2028" s="128"/>
      <c r="U2028" s="129"/>
      <c r="V2028" s="128"/>
      <c r="W2028" s="129"/>
      <c r="X2028" s="128"/>
      <c r="Y2028" s="129"/>
      <c r="Z2028" s="128"/>
      <c r="AA2028" s="129"/>
      <c r="AB2028" s="128"/>
      <c r="AC2028" s="129"/>
      <c r="AD2028" s="128"/>
      <c r="AE2028" s="129"/>
      <c r="AF2028" s="131"/>
      <c r="AG2028" s="202"/>
      <c r="AH2028" s="203"/>
      <c r="AI2028" s="111"/>
      <c r="AJ2028" s="112"/>
    </row>
    <row r="2029" spans="2:36" s="141" customFormat="1" ht="15">
      <c r="B2029" s="280" t="s">
        <v>662</v>
      </c>
      <c r="C2029" s="282"/>
      <c r="D2029" s="280"/>
      <c r="E2029" s="280" t="s">
        <v>663</v>
      </c>
      <c r="F2029" s="284"/>
      <c r="G2029" s="286"/>
      <c r="H2029" s="288" t="s">
        <v>664</v>
      </c>
      <c r="I2029" s="291" t="s">
        <v>665</v>
      </c>
      <c r="J2029" s="292">
        <v>0</v>
      </c>
      <c r="K2029" s="292">
        <v>1</v>
      </c>
      <c r="L2029" s="292">
        <v>1</v>
      </c>
      <c r="M2029" s="292"/>
      <c r="N2029" s="390"/>
      <c r="O2029" s="393">
        <v>1000</v>
      </c>
      <c r="P2029" s="310"/>
      <c r="Q2029" s="310">
        <v>0</v>
      </c>
      <c r="R2029" s="310"/>
      <c r="S2029" s="310">
        <v>0</v>
      </c>
      <c r="T2029" s="310"/>
      <c r="U2029" s="310">
        <v>0</v>
      </c>
      <c r="V2029" s="310"/>
      <c r="W2029" s="310">
        <v>0</v>
      </c>
      <c r="X2029" s="310"/>
      <c r="Y2029" s="310">
        <v>0</v>
      </c>
      <c r="Z2029" s="310"/>
      <c r="AA2029" s="310">
        <v>0</v>
      </c>
      <c r="AB2029" s="310"/>
      <c r="AC2029" s="310">
        <v>0</v>
      </c>
      <c r="AD2029" s="310"/>
      <c r="AE2029" s="384">
        <f>+AC2029</f>
        <v>0</v>
      </c>
      <c r="AF2029" s="384"/>
      <c r="AG2029" s="403" t="s">
        <v>117</v>
      </c>
      <c r="AH2029" s="306"/>
      <c r="AI2029" s="387"/>
      <c r="AJ2029" s="277" t="s">
        <v>485</v>
      </c>
    </row>
    <row r="2030" spans="2:36" s="141" customFormat="1" ht="15">
      <c r="B2030" s="280"/>
      <c r="C2030" s="282"/>
      <c r="D2030" s="280"/>
      <c r="E2030" s="280"/>
      <c r="F2030" s="284"/>
      <c r="G2030" s="286"/>
      <c r="H2030" s="289"/>
      <c r="I2030" s="289"/>
      <c r="J2030" s="293"/>
      <c r="K2030" s="293"/>
      <c r="L2030" s="293"/>
      <c r="M2030" s="293"/>
      <c r="N2030" s="391"/>
      <c r="O2030" s="393"/>
      <c r="P2030" s="310"/>
      <c r="Q2030" s="310"/>
      <c r="R2030" s="310"/>
      <c r="S2030" s="310"/>
      <c r="T2030" s="310"/>
      <c r="U2030" s="310"/>
      <c r="V2030" s="310"/>
      <c r="W2030" s="310"/>
      <c r="X2030" s="310"/>
      <c r="Y2030" s="310"/>
      <c r="Z2030" s="310"/>
      <c r="AA2030" s="310"/>
      <c r="AB2030" s="310"/>
      <c r="AC2030" s="310"/>
      <c r="AD2030" s="310"/>
      <c r="AE2030" s="299"/>
      <c r="AF2030" s="299"/>
      <c r="AG2030" s="385"/>
      <c r="AH2030" s="307"/>
      <c r="AI2030" s="388"/>
      <c r="AJ2030" s="278"/>
    </row>
    <row r="2031" spans="2:36" s="141" customFormat="1" ht="15">
      <c r="B2031" s="280"/>
      <c r="C2031" s="282"/>
      <c r="D2031" s="280"/>
      <c r="E2031" s="280"/>
      <c r="F2031" s="284"/>
      <c r="G2031" s="286"/>
      <c r="H2031" s="289"/>
      <c r="I2031" s="289"/>
      <c r="J2031" s="293"/>
      <c r="K2031" s="293"/>
      <c r="L2031" s="293"/>
      <c r="M2031" s="293"/>
      <c r="N2031" s="391"/>
      <c r="O2031" s="393"/>
      <c r="P2031" s="310"/>
      <c r="Q2031" s="310"/>
      <c r="R2031" s="310"/>
      <c r="S2031" s="310"/>
      <c r="T2031" s="310"/>
      <c r="U2031" s="310"/>
      <c r="V2031" s="310"/>
      <c r="W2031" s="310"/>
      <c r="X2031" s="310"/>
      <c r="Y2031" s="310"/>
      <c r="Z2031" s="310"/>
      <c r="AA2031" s="310"/>
      <c r="AB2031" s="310"/>
      <c r="AC2031" s="310"/>
      <c r="AD2031" s="310"/>
      <c r="AE2031" s="299"/>
      <c r="AF2031" s="299"/>
      <c r="AG2031" s="385"/>
      <c r="AH2031" s="307"/>
      <c r="AI2031" s="388"/>
      <c r="AJ2031" s="278"/>
    </row>
    <row r="2032" spans="2:36" s="141" customFormat="1" ht="15.75" thickBot="1">
      <c r="B2032" s="281"/>
      <c r="C2032" s="283"/>
      <c r="D2032" s="281"/>
      <c r="E2032" s="281"/>
      <c r="F2032" s="285"/>
      <c r="G2032" s="287"/>
      <c r="H2032" s="290"/>
      <c r="I2032" s="290"/>
      <c r="J2032" s="294"/>
      <c r="K2032" s="294"/>
      <c r="L2032" s="294"/>
      <c r="M2032" s="294"/>
      <c r="N2032" s="392"/>
      <c r="O2032" s="394"/>
      <c r="P2032" s="311"/>
      <c r="Q2032" s="311"/>
      <c r="R2032" s="311"/>
      <c r="S2032" s="311"/>
      <c r="T2032" s="311"/>
      <c r="U2032" s="311"/>
      <c r="V2032" s="311"/>
      <c r="W2032" s="311"/>
      <c r="X2032" s="311"/>
      <c r="Y2032" s="311"/>
      <c r="Z2032" s="311"/>
      <c r="AA2032" s="311"/>
      <c r="AB2032" s="311"/>
      <c r="AC2032" s="311"/>
      <c r="AD2032" s="311"/>
      <c r="AE2032" s="300"/>
      <c r="AF2032" s="300"/>
      <c r="AG2032" s="386"/>
      <c r="AH2032" s="308"/>
      <c r="AI2032" s="389"/>
      <c r="AJ2032" s="279"/>
    </row>
    <row r="2033" spans="2:36" s="141" customFormat="1" ht="15.75" thickBot="1">
      <c r="B2033" s="177"/>
      <c r="C2033" s="178"/>
      <c r="D2033" s="178"/>
      <c r="E2033" s="178"/>
      <c r="F2033" s="178"/>
      <c r="G2033" s="178"/>
      <c r="H2033" s="178"/>
      <c r="I2033" s="178"/>
      <c r="J2033" s="178"/>
      <c r="K2033" s="178"/>
      <c r="L2033" s="178"/>
      <c r="M2033" s="178"/>
      <c r="N2033" s="178"/>
      <c r="O2033" s="178"/>
      <c r="P2033" s="178"/>
      <c r="Q2033" s="178"/>
      <c r="R2033" s="178"/>
      <c r="S2033" s="178"/>
      <c r="T2033" s="178"/>
      <c r="U2033" s="178"/>
      <c r="V2033" s="178"/>
      <c r="W2033" s="178"/>
      <c r="X2033" s="178"/>
      <c r="Y2033" s="178"/>
      <c r="Z2033" s="178"/>
      <c r="AA2033" s="178"/>
      <c r="AB2033" s="178"/>
      <c r="AC2033" s="178"/>
      <c r="AD2033" s="178"/>
      <c r="AE2033" s="178"/>
      <c r="AF2033" s="178"/>
      <c r="AG2033" s="275"/>
      <c r="AH2033" s="178"/>
      <c r="AI2033" s="178"/>
      <c r="AJ2033" s="179"/>
    </row>
    <row r="2034" spans="2:36" s="141" customFormat="1" ht="34.5" thickBot="1">
      <c r="B2034" s="132" t="s">
        <v>13</v>
      </c>
      <c r="C2034" s="133" t="s">
        <v>31</v>
      </c>
      <c r="D2034" s="133" t="s">
        <v>14</v>
      </c>
      <c r="E2034" s="133" t="s">
        <v>30</v>
      </c>
      <c r="F2034" s="134" t="s">
        <v>28</v>
      </c>
      <c r="G2034" s="134" t="s">
        <v>29</v>
      </c>
      <c r="H2034" s="144" t="s">
        <v>16</v>
      </c>
      <c r="I2034" s="170" t="s">
        <v>32</v>
      </c>
      <c r="J2034" s="160"/>
      <c r="K2034" s="136"/>
      <c r="L2034" s="136"/>
      <c r="M2034" s="78"/>
      <c r="N2034" s="79"/>
      <c r="O2034" s="127"/>
      <c r="P2034" s="128"/>
      <c r="Q2034" s="129"/>
      <c r="R2034" s="128"/>
      <c r="S2034" s="129"/>
      <c r="T2034" s="128"/>
      <c r="U2034" s="129"/>
      <c r="V2034" s="128"/>
      <c r="W2034" s="129"/>
      <c r="X2034" s="128"/>
      <c r="Y2034" s="129"/>
      <c r="Z2034" s="128"/>
      <c r="AA2034" s="129"/>
      <c r="AB2034" s="128"/>
      <c r="AC2034" s="129"/>
      <c r="AD2034" s="128"/>
      <c r="AE2034" s="129"/>
      <c r="AF2034" s="131"/>
      <c r="AG2034" s="202"/>
      <c r="AH2034" s="203"/>
      <c r="AI2034" s="111"/>
      <c r="AJ2034" s="112"/>
    </row>
    <row r="2035" spans="2:36" s="141" customFormat="1" ht="18" customHeight="1">
      <c r="B2035" s="280" t="s">
        <v>616</v>
      </c>
      <c r="C2035" s="282">
        <v>2012250010035</v>
      </c>
      <c r="D2035" s="280"/>
      <c r="E2035" s="280"/>
      <c r="F2035" s="284"/>
      <c r="G2035" s="286"/>
      <c r="H2035" s="288" t="s">
        <v>614</v>
      </c>
      <c r="I2035" s="291" t="s">
        <v>615</v>
      </c>
      <c r="J2035" s="292">
        <v>0</v>
      </c>
      <c r="K2035" s="292">
        <v>2</v>
      </c>
      <c r="L2035" s="292">
        <v>1</v>
      </c>
      <c r="M2035" s="292"/>
      <c r="N2035" s="390"/>
      <c r="O2035" s="393">
        <v>0</v>
      </c>
      <c r="P2035" s="310"/>
      <c r="Q2035" s="310">
        <v>0</v>
      </c>
      <c r="R2035" s="310"/>
      <c r="S2035" s="310">
        <v>0</v>
      </c>
      <c r="T2035" s="310"/>
      <c r="U2035" s="310">
        <v>0</v>
      </c>
      <c r="V2035" s="310"/>
      <c r="W2035" s="310">
        <v>0</v>
      </c>
      <c r="X2035" s="310"/>
      <c r="Y2035" s="310">
        <v>0</v>
      </c>
      <c r="Z2035" s="310"/>
      <c r="AA2035" s="310">
        <v>0</v>
      </c>
      <c r="AB2035" s="310"/>
      <c r="AC2035" s="310">
        <v>200000</v>
      </c>
      <c r="AD2035" s="310"/>
      <c r="AE2035" s="384">
        <f>+AC2035</f>
        <v>200000</v>
      </c>
      <c r="AF2035" s="384"/>
      <c r="AG2035" s="403" t="s">
        <v>117</v>
      </c>
      <c r="AH2035" s="306"/>
      <c r="AI2035" s="387"/>
      <c r="AJ2035" s="277" t="s">
        <v>485</v>
      </c>
    </row>
    <row r="2036" spans="2:36" s="141" customFormat="1" ht="15.75" customHeight="1">
      <c r="B2036" s="280"/>
      <c r="C2036" s="282"/>
      <c r="D2036" s="280"/>
      <c r="E2036" s="280"/>
      <c r="F2036" s="284"/>
      <c r="G2036" s="286"/>
      <c r="H2036" s="289"/>
      <c r="I2036" s="289"/>
      <c r="J2036" s="293"/>
      <c r="K2036" s="293"/>
      <c r="L2036" s="293"/>
      <c r="M2036" s="293"/>
      <c r="N2036" s="391"/>
      <c r="O2036" s="393"/>
      <c r="P2036" s="310"/>
      <c r="Q2036" s="310"/>
      <c r="R2036" s="310"/>
      <c r="S2036" s="310"/>
      <c r="T2036" s="310"/>
      <c r="U2036" s="310"/>
      <c r="V2036" s="310"/>
      <c r="W2036" s="310"/>
      <c r="X2036" s="310"/>
      <c r="Y2036" s="310"/>
      <c r="Z2036" s="310"/>
      <c r="AA2036" s="310"/>
      <c r="AB2036" s="310"/>
      <c r="AC2036" s="310"/>
      <c r="AD2036" s="310"/>
      <c r="AE2036" s="299"/>
      <c r="AF2036" s="299"/>
      <c r="AG2036" s="385"/>
      <c r="AH2036" s="307"/>
      <c r="AI2036" s="388"/>
      <c r="AJ2036" s="278"/>
    </row>
    <row r="2037" spans="2:36" s="141" customFormat="1" ht="20.25" customHeight="1">
      <c r="B2037" s="280"/>
      <c r="C2037" s="282"/>
      <c r="D2037" s="280"/>
      <c r="E2037" s="280"/>
      <c r="F2037" s="284"/>
      <c r="G2037" s="286"/>
      <c r="H2037" s="289"/>
      <c r="I2037" s="289"/>
      <c r="J2037" s="293"/>
      <c r="K2037" s="293"/>
      <c r="L2037" s="293"/>
      <c r="M2037" s="293"/>
      <c r="N2037" s="391"/>
      <c r="O2037" s="393"/>
      <c r="P2037" s="310"/>
      <c r="Q2037" s="310"/>
      <c r="R2037" s="310"/>
      <c r="S2037" s="310"/>
      <c r="T2037" s="310"/>
      <c r="U2037" s="310"/>
      <c r="V2037" s="310"/>
      <c r="W2037" s="310"/>
      <c r="X2037" s="310"/>
      <c r="Y2037" s="310"/>
      <c r="Z2037" s="310"/>
      <c r="AA2037" s="310"/>
      <c r="AB2037" s="310"/>
      <c r="AC2037" s="310"/>
      <c r="AD2037" s="310"/>
      <c r="AE2037" s="299"/>
      <c r="AF2037" s="299"/>
      <c r="AG2037" s="385"/>
      <c r="AH2037" s="307"/>
      <c r="AI2037" s="388"/>
      <c r="AJ2037" s="278"/>
    </row>
    <row r="2038" spans="2:36" s="141" customFormat="1" ht="10.5" customHeight="1" thickBot="1">
      <c r="B2038" s="281"/>
      <c r="C2038" s="283"/>
      <c r="D2038" s="281"/>
      <c r="E2038" s="281"/>
      <c r="F2038" s="285"/>
      <c r="G2038" s="287"/>
      <c r="H2038" s="290"/>
      <c r="I2038" s="290"/>
      <c r="J2038" s="294"/>
      <c r="K2038" s="294"/>
      <c r="L2038" s="294"/>
      <c r="M2038" s="294"/>
      <c r="N2038" s="392"/>
      <c r="O2038" s="394"/>
      <c r="P2038" s="311"/>
      <c r="Q2038" s="311"/>
      <c r="R2038" s="311"/>
      <c r="S2038" s="311"/>
      <c r="T2038" s="311"/>
      <c r="U2038" s="311"/>
      <c r="V2038" s="311"/>
      <c r="W2038" s="311"/>
      <c r="X2038" s="311"/>
      <c r="Y2038" s="311"/>
      <c r="Z2038" s="311"/>
      <c r="AA2038" s="311"/>
      <c r="AB2038" s="311"/>
      <c r="AC2038" s="311"/>
      <c r="AD2038" s="311"/>
      <c r="AE2038" s="300"/>
      <c r="AF2038" s="300"/>
      <c r="AG2038" s="386"/>
      <c r="AH2038" s="308"/>
      <c r="AI2038" s="389"/>
      <c r="AJ2038" s="279"/>
    </row>
    <row r="2039" spans="2:36" ht="34.5" thickBot="1">
      <c r="B2039" s="132" t="s">
        <v>13</v>
      </c>
      <c r="C2039" s="133" t="s">
        <v>31</v>
      </c>
      <c r="D2039" s="133" t="s">
        <v>14</v>
      </c>
      <c r="E2039" s="133" t="s">
        <v>30</v>
      </c>
      <c r="F2039" s="134" t="s">
        <v>28</v>
      </c>
      <c r="G2039" s="134" t="s">
        <v>29</v>
      </c>
      <c r="H2039" s="144" t="s">
        <v>16</v>
      </c>
      <c r="I2039" s="77" t="s">
        <v>32</v>
      </c>
      <c r="J2039" s="103"/>
      <c r="K2039" s="103"/>
      <c r="L2039" s="103"/>
      <c r="M2039" s="43"/>
      <c r="N2039" s="44"/>
      <c r="O2039" s="19"/>
      <c r="P2039" s="20"/>
      <c r="Q2039" s="21"/>
      <c r="R2039" s="20"/>
      <c r="S2039" s="21"/>
      <c r="T2039" s="20"/>
      <c r="U2039" s="21"/>
      <c r="V2039" s="20"/>
      <c r="W2039" s="21"/>
      <c r="X2039" s="20"/>
      <c r="Y2039" s="21"/>
      <c r="Z2039" s="20"/>
      <c r="AA2039" s="21"/>
      <c r="AB2039" s="20"/>
      <c r="AC2039" s="21"/>
      <c r="AD2039" s="20"/>
      <c r="AE2039" s="21"/>
      <c r="AF2039" s="20"/>
      <c r="AG2039" s="23"/>
      <c r="AH2039" s="24"/>
      <c r="AI2039" s="24"/>
      <c r="AJ2039" s="25"/>
    </row>
    <row r="2040" spans="2:36" ht="15" customHeight="1">
      <c r="B2040" s="280" t="s">
        <v>397</v>
      </c>
      <c r="C2040" s="282">
        <v>2012250010102</v>
      </c>
      <c r="D2040" s="280"/>
      <c r="E2040" s="280" t="s">
        <v>172</v>
      </c>
      <c r="F2040" s="284"/>
      <c r="G2040" s="286"/>
      <c r="H2040" s="288" t="s">
        <v>394</v>
      </c>
      <c r="I2040" s="291" t="s">
        <v>395</v>
      </c>
      <c r="J2040" s="293">
        <v>1</v>
      </c>
      <c r="K2040" s="293">
        <v>1</v>
      </c>
      <c r="L2040" s="293">
        <v>1</v>
      </c>
      <c r="M2040" s="293"/>
      <c r="N2040" s="391"/>
      <c r="O2040" s="661">
        <v>5305</v>
      </c>
      <c r="P2040" s="381"/>
      <c r="Q2040" s="381">
        <v>0</v>
      </c>
      <c r="R2040" s="381"/>
      <c r="S2040" s="381">
        <v>0</v>
      </c>
      <c r="T2040" s="381"/>
      <c r="U2040" s="381">
        <v>0</v>
      </c>
      <c r="V2040" s="381"/>
      <c r="W2040" s="381">
        <v>0</v>
      </c>
      <c r="X2040" s="381"/>
      <c r="Y2040" s="381">
        <v>0</v>
      </c>
      <c r="Z2040" s="381"/>
      <c r="AA2040" s="381">
        <v>0</v>
      </c>
      <c r="AB2040" s="381"/>
      <c r="AC2040" s="381">
        <v>0</v>
      </c>
      <c r="AD2040" s="381"/>
      <c r="AE2040" s="299">
        <v>5305</v>
      </c>
      <c r="AF2040" s="299"/>
      <c r="AG2040" s="403" t="s">
        <v>117</v>
      </c>
      <c r="AH2040" s="307"/>
      <c r="AI2040" s="388"/>
      <c r="AJ2040" s="278" t="s">
        <v>485</v>
      </c>
    </row>
    <row r="2041" spans="2:36" ht="18" customHeight="1">
      <c r="B2041" s="280"/>
      <c r="C2041" s="282"/>
      <c r="D2041" s="280"/>
      <c r="E2041" s="280"/>
      <c r="F2041" s="284"/>
      <c r="G2041" s="286"/>
      <c r="H2041" s="289"/>
      <c r="I2041" s="289"/>
      <c r="J2041" s="293"/>
      <c r="K2041" s="293"/>
      <c r="L2041" s="293"/>
      <c r="M2041" s="293"/>
      <c r="N2041" s="391"/>
      <c r="O2041" s="393"/>
      <c r="P2041" s="310"/>
      <c r="Q2041" s="310"/>
      <c r="R2041" s="310"/>
      <c r="S2041" s="310"/>
      <c r="T2041" s="310"/>
      <c r="U2041" s="310"/>
      <c r="V2041" s="310"/>
      <c r="W2041" s="310"/>
      <c r="X2041" s="310"/>
      <c r="Y2041" s="310"/>
      <c r="Z2041" s="310"/>
      <c r="AA2041" s="310"/>
      <c r="AB2041" s="310"/>
      <c r="AC2041" s="310"/>
      <c r="AD2041" s="310"/>
      <c r="AE2041" s="299"/>
      <c r="AF2041" s="299"/>
      <c r="AG2041" s="385"/>
      <c r="AH2041" s="307"/>
      <c r="AI2041" s="388"/>
      <c r="AJ2041" s="278"/>
    </row>
    <row r="2042" spans="2:36" ht="17.25" customHeight="1">
      <c r="B2042" s="280"/>
      <c r="C2042" s="282"/>
      <c r="D2042" s="280"/>
      <c r="E2042" s="280"/>
      <c r="F2042" s="284"/>
      <c r="G2042" s="286"/>
      <c r="H2042" s="289"/>
      <c r="I2042" s="289"/>
      <c r="J2042" s="293"/>
      <c r="K2042" s="293"/>
      <c r="L2042" s="293"/>
      <c r="M2042" s="293"/>
      <c r="N2042" s="391"/>
      <c r="O2042" s="393"/>
      <c r="P2042" s="310"/>
      <c r="Q2042" s="310"/>
      <c r="R2042" s="310"/>
      <c r="S2042" s="310"/>
      <c r="T2042" s="310"/>
      <c r="U2042" s="310"/>
      <c r="V2042" s="310"/>
      <c r="W2042" s="310"/>
      <c r="X2042" s="310"/>
      <c r="Y2042" s="310"/>
      <c r="Z2042" s="310"/>
      <c r="AA2042" s="310"/>
      <c r="AB2042" s="310"/>
      <c r="AC2042" s="310"/>
      <c r="AD2042" s="310"/>
      <c r="AE2042" s="299"/>
      <c r="AF2042" s="299"/>
      <c r="AG2042" s="385"/>
      <c r="AH2042" s="307"/>
      <c r="AI2042" s="388"/>
      <c r="AJ2042" s="278"/>
    </row>
    <row r="2043" spans="2:36" ht="12.75" customHeight="1" thickBot="1">
      <c r="B2043" s="281"/>
      <c r="C2043" s="283"/>
      <c r="D2043" s="281"/>
      <c r="E2043" s="281"/>
      <c r="F2043" s="285"/>
      <c r="G2043" s="287"/>
      <c r="H2043" s="290"/>
      <c r="I2043" s="290"/>
      <c r="J2043" s="294"/>
      <c r="K2043" s="294"/>
      <c r="L2043" s="294"/>
      <c r="M2043" s="294"/>
      <c r="N2043" s="392"/>
      <c r="O2043" s="394"/>
      <c r="P2043" s="311"/>
      <c r="Q2043" s="311"/>
      <c r="R2043" s="311"/>
      <c r="S2043" s="311"/>
      <c r="T2043" s="311"/>
      <c r="U2043" s="311"/>
      <c r="V2043" s="311"/>
      <c r="W2043" s="311"/>
      <c r="X2043" s="311"/>
      <c r="Y2043" s="311"/>
      <c r="Z2043" s="311"/>
      <c r="AA2043" s="311"/>
      <c r="AB2043" s="311"/>
      <c r="AC2043" s="311"/>
      <c r="AD2043" s="311"/>
      <c r="AE2043" s="300"/>
      <c r="AF2043" s="300"/>
      <c r="AG2043" s="386"/>
      <c r="AH2043" s="308"/>
      <c r="AI2043" s="389"/>
      <c r="AJ2043" s="279"/>
    </row>
    <row r="2044" ht="15"/>
    <row r="2045" spans="2:33" s="141" customFormat="1" ht="15">
      <c r="B2045" s="63"/>
      <c r="C2045" s="63"/>
      <c r="H2045" s="64"/>
      <c r="I2045" s="64"/>
      <c r="J2045" s="64"/>
      <c r="AG2045" s="65"/>
    </row>
    <row r="2046" ht="15"/>
    <row r="2047" ht="15.75" thickBot="1"/>
    <row r="2048" spans="2:36" ht="15">
      <c r="B2048" s="352" t="s">
        <v>37</v>
      </c>
      <c r="C2048" s="353"/>
      <c r="D2048" s="353"/>
      <c r="E2048" s="353"/>
      <c r="F2048" s="353"/>
      <c r="G2048" s="353"/>
      <c r="H2048" s="353"/>
      <c r="I2048" s="353"/>
      <c r="J2048" s="353"/>
      <c r="K2048" s="353"/>
      <c r="L2048" s="353"/>
      <c r="M2048" s="353"/>
      <c r="N2048" s="353"/>
      <c r="O2048" s="353"/>
      <c r="P2048" s="353"/>
      <c r="Q2048" s="353"/>
      <c r="R2048" s="353"/>
      <c r="S2048" s="353"/>
      <c r="T2048" s="353"/>
      <c r="U2048" s="353"/>
      <c r="V2048" s="353"/>
      <c r="W2048" s="353"/>
      <c r="X2048" s="353"/>
      <c r="Y2048" s="353"/>
      <c r="Z2048" s="353"/>
      <c r="AA2048" s="353"/>
      <c r="AB2048" s="353"/>
      <c r="AC2048" s="353"/>
      <c r="AD2048" s="353"/>
      <c r="AE2048" s="353"/>
      <c r="AF2048" s="353"/>
      <c r="AG2048" s="353"/>
      <c r="AH2048" s="353"/>
      <c r="AI2048" s="353"/>
      <c r="AJ2048" s="354"/>
    </row>
    <row r="2049" spans="2:36" ht="15.75" thickBot="1">
      <c r="B2049" s="355" t="s">
        <v>636</v>
      </c>
      <c r="C2049" s="356"/>
      <c r="D2049" s="356"/>
      <c r="E2049" s="356"/>
      <c r="F2049" s="356"/>
      <c r="G2049" s="356"/>
      <c r="H2049" s="356"/>
      <c r="I2049" s="356"/>
      <c r="J2049" s="356"/>
      <c r="K2049" s="356"/>
      <c r="L2049" s="356"/>
      <c r="M2049" s="356"/>
      <c r="N2049" s="356"/>
      <c r="O2049" s="356"/>
      <c r="P2049" s="356"/>
      <c r="Q2049" s="356"/>
      <c r="R2049" s="356"/>
      <c r="S2049" s="356"/>
      <c r="T2049" s="356"/>
      <c r="U2049" s="356"/>
      <c r="V2049" s="356"/>
      <c r="W2049" s="356"/>
      <c r="X2049" s="356"/>
      <c r="Y2049" s="356"/>
      <c r="Z2049" s="356"/>
      <c r="AA2049" s="356"/>
      <c r="AB2049" s="356"/>
      <c r="AC2049" s="356"/>
      <c r="AD2049" s="356"/>
      <c r="AE2049" s="356"/>
      <c r="AF2049" s="356"/>
      <c r="AG2049" s="356"/>
      <c r="AH2049" s="356"/>
      <c r="AI2049" s="356"/>
      <c r="AJ2049" s="357"/>
    </row>
    <row r="2050" spans="2:36" ht="36" customHeight="1">
      <c r="B2050" s="527" t="s">
        <v>398</v>
      </c>
      <c r="C2050" s="528"/>
      <c r="D2050" s="528"/>
      <c r="E2050" s="528"/>
      <c r="F2050" s="528"/>
      <c r="G2050" s="528"/>
      <c r="H2050" s="529"/>
      <c r="I2050" s="520" t="s">
        <v>399</v>
      </c>
      <c r="J2050" s="521"/>
      <c r="K2050" s="521"/>
      <c r="L2050" s="521"/>
      <c r="M2050" s="521"/>
      <c r="N2050" s="521"/>
      <c r="O2050" s="521"/>
      <c r="P2050" s="521"/>
      <c r="Q2050" s="521"/>
      <c r="R2050" s="521"/>
      <c r="S2050" s="521"/>
      <c r="T2050" s="522"/>
      <c r="U2050" s="520" t="s">
        <v>401</v>
      </c>
      <c r="V2050" s="523"/>
      <c r="W2050" s="523"/>
      <c r="X2050" s="523"/>
      <c r="Y2050" s="523"/>
      <c r="Z2050" s="523"/>
      <c r="AA2050" s="523"/>
      <c r="AB2050" s="523"/>
      <c r="AC2050" s="523"/>
      <c r="AD2050" s="523"/>
      <c r="AE2050" s="523"/>
      <c r="AF2050" s="523"/>
      <c r="AG2050" s="523"/>
      <c r="AH2050" s="523"/>
      <c r="AI2050" s="523"/>
      <c r="AJ2050" s="524"/>
    </row>
    <row r="2051" spans="2:36" ht="46.5" customHeight="1" thickBot="1">
      <c r="B2051" s="497" t="s">
        <v>400</v>
      </c>
      <c r="C2051" s="498"/>
      <c r="D2051" s="499"/>
      <c r="E2051" s="4"/>
      <c r="F2051" s="500" t="s">
        <v>402</v>
      </c>
      <c r="G2051" s="500"/>
      <c r="H2051" s="500"/>
      <c r="I2051" s="500"/>
      <c r="J2051" s="500"/>
      <c r="K2051" s="500"/>
      <c r="L2051" s="500"/>
      <c r="M2051" s="500"/>
      <c r="N2051" s="501"/>
      <c r="O2051" s="502" t="s">
        <v>0</v>
      </c>
      <c r="P2051" s="503"/>
      <c r="Q2051" s="503"/>
      <c r="R2051" s="503"/>
      <c r="S2051" s="503"/>
      <c r="T2051" s="503"/>
      <c r="U2051" s="503"/>
      <c r="V2051" s="503"/>
      <c r="W2051" s="503"/>
      <c r="X2051" s="503"/>
      <c r="Y2051" s="503"/>
      <c r="Z2051" s="503"/>
      <c r="AA2051" s="503"/>
      <c r="AB2051" s="503"/>
      <c r="AC2051" s="503"/>
      <c r="AD2051" s="503"/>
      <c r="AE2051" s="503"/>
      <c r="AF2051" s="504"/>
      <c r="AG2051" s="530" t="s">
        <v>1</v>
      </c>
      <c r="AH2051" s="531"/>
      <c r="AI2051" s="531"/>
      <c r="AJ2051" s="532"/>
    </row>
    <row r="2052" spans="2:36" ht="44.25" customHeight="1">
      <c r="B2052" s="454" t="s">
        <v>19</v>
      </c>
      <c r="C2052" s="456" t="s">
        <v>2</v>
      </c>
      <c r="D2052" s="457"/>
      <c r="E2052" s="457"/>
      <c r="F2052" s="457"/>
      <c r="G2052" s="457"/>
      <c r="H2052" s="457"/>
      <c r="I2052" s="460" t="s">
        <v>3</v>
      </c>
      <c r="J2052" s="462" t="s">
        <v>20</v>
      </c>
      <c r="K2052" s="462" t="s">
        <v>4</v>
      </c>
      <c r="L2052" s="469" t="s">
        <v>638</v>
      </c>
      <c r="M2052" s="437" t="s">
        <v>21</v>
      </c>
      <c r="N2052" s="466" t="s">
        <v>22</v>
      </c>
      <c r="O2052" s="468" t="s">
        <v>33</v>
      </c>
      <c r="P2052" s="380"/>
      <c r="Q2052" s="379" t="s">
        <v>34</v>
      </c>
      <c r="R2052" s="380"/>
      <c r="S2052" s="379" t="s">
        <v>35</v>
      </c>
      <c r="T2052" s="380"/>
      <c r="U2052" s="379" t="s">
        <v>7</v>
      </c>
      <c r="V2052" s="380"/>
      <c r="W2052" s="379" t="s">
        <v>6</v>
      </c>
      <c r="X2052" s="380"/>
      <c r="Y2052" s="379" t="s">
        <v>36</v>
      </c>
      <c r="Z2052" s="380"/>
      <c r="AA2052" s="379" t="s">
        <v>5</v>
      </c>
      <c r="AB2052" s="380"/>
      <c r="AC2052" s="379" t="s">
        <v>8</v>
      </c>
      <c r="AD2052" s="380"/>
      <c r="AE2052" s="379" t="s">
        <v>9</v>
      </c>
      <c r="AF2052" s="434"/>
      <c r="AG2052" s="435" t="s">
        <v>10</v>
      </c>
      <c r="AH2052" s="432" t="s">
        <v>11</v>
      </c>
      <c r="AI2052" s="464" t="s">
        <v>12</v>
      </c>
      <c r="AJ2052" s="439" t="s">
        <v>23</v>
      </c>
    </row>
    <row r="2053" spans="2:36" ht="63" customHeight="1" thickBot="1">
      <c r="B2053" s="455"/>
      <c r="C2053" s="458"/>
      <c r="D2053" s="459"/>
      <c r="E2053" s="459"/>
      <c r="F2053" s="459"/>
      <c r="G2053" s="459"/>
      <c r="H2053" s="459"/>
      <c r="I2053" s="461"/>
      <c r="J2053" s="463" t="s">
        <v>20</v>
      </c>
      <c r="K2053" s="463"/>
      <c r="L2053" s="470"/>
      <c r="M2053" s="438"/>
      <c r="N2053" s="467"/>
      <c r="O2053" s="5" t="s">
        <v>24</v>
      </c>
      <c r="P2053" s="69" t="s">
        <v>25</v>
      </c>
      <c r="Q2053" s="6" t="s">
        <v>24</v>
      </c>
      <c r="R2053" s="69" t="s">
        <v>25</v>
      </c>
      <c r="S2053" s="6" t="s">
        <v>24</v>
      </c>
      <c r="T2053" s="69" t="s">
        <v>25</v>
      </c>
      <c r="U2053" s="6" t="s">
        <v>24</v>
      </c>
      <c r="V2053" s="69" t="s">
        <v>25</v>
      </c>
      <c r="W2053" s="6" t="s">
        <v>24</v>
      </c>
      <c r="X2053" s="69" t="s">
        <v>25</v>
      </c>
      <c r="Y2053" s="6" t="s">
        <v>24</v>
      </c>
      <c r="Z2053" s="69" t="s">
        <v>25</v>
      </c>
      <c r="AA2053" s="6" t="s">
        <v>24</v>
      </c>
      <c r="AB2053" s="69" t="s">
        <v>26</v>
      </c>
      <c r="AC2053" s="6" t="s">
        <v>24</v>
      </c>
      <c r="AD2053" s="69" t="s">
        <v>26</v>
      </c>
      <c r="AE2053" s="6" t="s">
        <v>24</v>
      </c>
      <c r="AF2053" s="70" t="s">
        <v>26</v>
      </c>
      <c r="AG2053" s="436"/>
      <c r="AH2053" s="433"/>
      <c r="AI2053" s="465"/>
      <c r="AJ2053" s="440"/>
    </row>
    <row r="2054" spans="2:36" ht="126" customHeight="1" thickBot="1">
      <c r="B2054" s="7" t="s">
        <v>412</v>
      </c>
      <c r="C2054" s="441" t="s">
        <v>403</v>
      </c>
      <c r="D2054" s="442"/>
      <c r="E2054" s="442"/>
      <c r="F2054" s="442"/>
      <c r="G2054" s="442"/>
      <c r="H2054" s="443"/>
      <c r="I2054" s="74" t="s">
        <v>404</v>
      </c>
      <c r="J2054" s="90">
        <v>0.11</v>
      </c>
      <c r="K2054" s="82">
        <v>0.08</v>
      </c>
      <c r="L2054" s="84">
        <v>0.085</v>
      </c>
      <c r="M2054" s="82"/>
      <c r="N2054" s="82"/>
      <c r="O2054" s="9">
        <f>+O2057+O2067</f>
        <v>12956</v>
      </c>
      <c r="P2054" s="10">
        <v>0</v>
      </c>
      <c r="Q2054" s="10">
        <f>+Q2067</f>
        <v>0</v>
      </c>
      <c r="R2054" s="10">
        <v>0</v>
      </c>
      <c r="S2054" s="10">
        <v>0</v>
      </c>
      <c r="T2054" s="10">
        <v>0</v>
      </c>
      <c r="U2054" s="10">
        <v>0</v>
      </c>
      <c r="V2054" s="10">
        <v>0</v>
      </c>
      <c r="W2054" s="10">
        <v>0</v>
      </c>
      <c r="X2054" s="10">
        <v>0</v>
      </c>
      <c r="Y2054" s="10">
        <f>+Y2067</f>
        <v>0</v>
      </c>
      <c r="Z2054" s="10">
        <v>0</v>
      </c>
      <c r="AA2054" s="10">
        <f>+AA2067</f>
        <v>0</v>
      </c>
      <c r="AB2054" s="10">
        <v>0</v>
      </c>
      <c r="AC2054" s="10">
        <v>0</v>
      </c>
      <c r="AD2054" s="10">
        <v>0</v>
      </c>
      <c r="AE2054" s="10">
        <f>+AC2054+AA2054+Y2054+W2054+U2054+S2054+Q2054+O2054</f>
        <v>12956</v>
      </c>
      <c r="AF2054" s="11">
        <f>+AD2054+AB2054+Z2054+X2054+V2054+T2054+R2054+P2054</f>
        <v>0</v>
      </c>
      <c r="AG2054" s="13" t="s">
        <v>117</v>
      </c>
      <c r="AH2054" s="13"/>
      <c r="AI2054" s="13"/>
      <c r="AJ2054" s="14" t="s">
        <v>466</v>
      </c>
    </row>
    <row r="2055" spans="2:36" ht="15.75" thickBot="1">
      <c r="B2055" s="444"/>
      <c r="C2055" s="445"/>
      <c r="D2055" s="445"/>
      <c r="E2055" s="445"/>
      <c r="F2055" s="445"/>
      <c r="G2055" s="445"/>
      <c r="H2055" s="445"/>
      <c r="I2055" s="445"/>
      <c r="J2055" s="445"/>
      <c r="K2055" s="445"/>
      <c r="L2055" s="445"/>
      <c r="M2055" s="445"/>
      <c r="N2055" s="445"/>
      <c r="O2055" s="445"/>
      <c r="P2055" s="445"/>
      <c r="Q2055" s="445"/>
      <c r="R2055" s="445"/>
      <c r="S2055" s="445"/>
      <c r="T2055" s="445"/>
      <c r="U2055" s="445"/>
      <c r="V2055" s="445"/>
      <c r="W2055" s="445"/>
      <c r="X2055" s="445"/>
      <c r="Y2055" s="445"/>
      <c r="Z2055" s="445"/>
      <c r="AA2055" s="445"/>
      <c r="AB2055" s="445"/>
      <c r="AC2055" s="445"/>
      <c r="AD2055" s="445"/>
      <c r="AE2055" s="445"/>
      <c r="AF2055" s="445"/>
      <c r="AG2055" s="445"/>
      <c r="AH2055" s="445"/>
      <c r="AI2055" s="445"/>
      <c r="AJ2055" s="446"/>
    </row>
    <row r="2056" spans="2:36" ht="34.5" thickBot="1">
      <c r="B2056" s="15" t="s">
        <v>13</v>
      </c>
      <c r="C2056" s="16" t="s">
        <v>31</v>
      </c>
      <c r="D2056" s="16" t="s">
        <v>14</v>
      </c>
      <c r="E2056" s="16" t="s">
        <v>27</v>
      </c>
      <c r="F2056" s="17" t="s">
        <v>28</v>
      </c>
      <c r="G2056" s="17" t="s">
        <v>29</v>
      </c>
      <c r="H2056" s="76" t="s">
        <v>15</v>
      </c>
      <c r="I2056" s="77" t="s">
        <v>32</v>
      </c>
      <c r="J2056" s="102"/>
      <c r="K2056" s="102"/>
      <c r="L2056" s="102"/>
      <c r="M2056" s="78"/>
      <c r="N2056" s="79"/>
      <c r="O2056" s="19"/>
      <c r="P2056" s="20"/>
      <c r="Q2056" s="21"/>
      <c r="R2056" s="20"/>
      <c r="S2056" s="21"/>
      <c r="T2056" s="20"/>
      <c r="U2056" s="21"/>
      <c r="V2056" s="20"/>
      <c r="W2056" s="21"/>
      <c r="X2056" s="20"/>
      <c r="Y2056" s="21"/>
      <c r="Z2056" s="20"/>
      <c r="AA2056" s="21"/>
      <c r="AB2056" s="20"/>
      <c r="AC2056" s="21"/>
      <c r="AD2056" s="20"/>
      <c r="AE2056" s="22"/>
      <c r="AF2056" s="20"/>
      <c r="AG2056" s="23"/>
      <c r="AH2056" s="24"/>
      <c r="AI2056" s="24"/>
      <c r="AJ2056" s="25"/>
    </row>
    <row r="2057" spans="2:36" ht="22.5" customHeight="1">
      <c r="B2057" s="312" t="s">
        <v>407</v>
      </c>
      <c r="C2057" s="350">
        <v>2012250010103</v>
      </c>
      <c r="D2057" s="153"/>
      <c r="E2057" s="318" t="s">
        <v>517</v>
      </c>
      <c r="F2057" s="27"/>
      <c r="G2057" s="115"/>
      <c r="H2057" s="319" t="s">
        <v>405</v>
      </c>
      <c r="I2057" s="322" t="s">
        <v>406</v>
      </c>
      <c r="J2057" s="331">
        <v>1</v>
      </c>
      <c r="K2057" s="331">
        <v>1</v>
      </c>
      <c r="L2057" s="331">
        <v>1</v>
      </c>
      <c r="M2057" s="331"/>
      <c r="N2057" s="637"/>
      <c r="O2057" s="505">
        <v>12956</v>
      </c>
      <c r="P2057" s="295"/>
      <c r="Q2057" s="295">
        <v>0</v>
      </c>
      <c r="R2057" s="295"/>
      <c r="S2057" s="295">
        <v>0</v>
      </c>
      <c r="T2057" s="873"/>
      <c r="U2057" s="295">
        <v>0</v>
      </c>
      <c r="V2057" s="295"/>
      <c r="W2057" s="295">
        <v>0</v>
      </c>
      <c r="X2057" s="295"/>
      <c r="Y2057" s="295">
        <v>0</v>
      </c>
      <c r="Z2057" s="295"/>
      <c r="AA2057" s="295">
        <v>0</v>
      </c>
      <c r="AB2057" s="295"/>
      <c r="AC2057" s="295">
        <v>0</v>
      </c>
      <c r="AD2057" s="295"/>
      <c r="AE2057" s="298">
        <f>+O2057+Q2057+AA2057</f>
        <v>12956</v>
      </c>
      <c r="AF2057" s="298"/>
      <c r="AG2057" s="876" t="s">
        <v>117</v>
      </c>
      <c r="AH2057" s="404"/>
      <c r="AI2057" s="404"/>
      <c r="AJ2057" s="803" t="s">
        <v>466</v>
      </c>
    </row>
    <row r="2058" spans="2:36" s="141" customFormat="1" ht="19.5" customHeight="1">
      <c r="B2058" s="313"/>
      <c r="C2058" s="316"/>
      <c r="D2058" s="154"/>
      <c r="E2058" s="280"/>
      <c r="F2058" s="34"/>
      <c r="G2058" s="116"/>
      <c r="H2058" s="320"/>
      <c r="I2058" s="323"/>
      <c r="J2058" s="331"/>
      <c r="K2058" s="331"/>
      <c r="L2058" s="331"/>
      <c r="M2058" s="331"/>
      <c r="N2058" s="637"/>
      <c r="O2058" s="506"/>
      <c r="P2058" s="296"/>
      <c r="Q2058" s="296"/>
      <c r="R2058" s="296"/>
      <c r="S2058" s="296"/>
      <c r="T2058" s="874"/>
      <c r="U2058" s="296"/>
      <c r="V2058" s="296"/>
      <c r="W2058" s="296"/>
      <c r="X2058" s="296"/>
      <c r="Y2058" s="296"/>
      <c r="Z2058" s="296"/>
      <c r="AA2058" s="296"/>
      <c r="AB2058" s="296"/>
      <c r="AC2058" s="296"/>
      <c r="AD2058" s="296"/>
      <c r="AE2058" s="299"/>
      <c r="AF2058" s="299"/>
      <c r="AG2058" s="877"/>
      <c r="AH2058" s="307"/>
      <c r="AI2058" s="307"/>
      <c r="AJ2058" s="278"/>
    </row>
    <row r="2059" spans="2:36" s="141" customFormat="1" ht="17.25" customHeight="1">
      <c r="B2059" s="313"/>
      <c r="C2059" s="316"/>
      <c r="D2059" s="154"/>
      <c r="E2059" s="280"/>
      <c r="F2059" s="35"/>
      <c r="G2059" s="116"/>
      <c r="H2059" s="320"/>
      <c r="I2059" s="323"/>
      <c r="J2059" s="331"/>
      <c r="K2059" s="331"/>
      <c r="L2059" s="331"/>
      <c r="M2059" s="331"/>
      <c r="N2059" s="637"/>
      <c r="O2059" s="506"/>
      <c r="P2059" s="296"/>
      <c r="Q2059" s="296"/>
      <c r="R2059" s="296"/>
      <c r="S2059" s="296"/>
      <c r="T2059" s="874"/>
      <c r="U2059" s="296"/>
      <c r="V2059" s="296"/>
      <c r="W2059" s="296"/>
      <c r="X2059" s="296"/>
      <c r="Y2059" s="296"/>
      <c r="Z2059" s="296"/>
      <c r="AA2059" s="296"/>
      <c r="AB2059" s="296"/>
      <c r="AC2059" s="296"/>
      <c r="AD2059" s="296"/>
      <c r="AE2059" s="299"/>
      <c r="AF2059" s="299"/>
      <c r="AG2059" s="877"/>
      <c r="AH2059" s="307"/>
      <c r="AI2059" s="307"/>
      <c r="AJ2059" s="278"/>
    </row>
    <row r="2060" spans="2:36" s="141" customFormat="1" ht="18" customHeight="1">
      <c r="B2060" s="313"/>
      <c r="C2060" s="316"/>
      <c r="D2060" s="154"/>
      <c r="E2060" s="280"/>
      <c r="F2060" s="156"/>
      <c r="G2060" s="155"/>
      <c r="H2060" s="320"/>
      <c r="I2060" s="323"/>
      <c r="J2060" s="331"/>
      <c r="K2060" s="331"/>
      <c r="L2060" s="331"/>
      <c r="M2060" s="331"/>
      <c r="N2060" s="637"/>
      <c r="O2060" s="506"/>
      <c r="P2060" s="296"/>
      <c r="Q2060" s="296"/>
      <c r="R2060" s="296"/>
      <c r="S2060" s="296"/>
      <c r="T2060" s="874"/>
      <c r="U2060" s="296"/>
      <c r="V2060" s="296"/>
      <c r="W2060" s="296"/>
      <c r="X2060" s="296"/>
      <c r="Y2060" s="296"/>
      <c r="Z2060" s="296"/>
      <c r="AA2060" s="296"/>
      <c r="AB2060" s="296"/>
      <c r="AC2060" s="296"/>
      <c r="AD2060" s="296"/>
      <c r="AE2060" s="299"/>
      <c r="AF2060" s="299"/>
      <c r="AG2060" s="877"/>
      <c r="AH2060" s="307"/>
      <c r="AI2060" s="307"/>
      <c r="AJ2060" s="278"/>
    </row>
    <row r="2061" spans="2:36" s="141" customFormat="1" ht="18" customHeight="1">
      <c r="B2061" s="313"/>
      <c r="C2061" s="316"/>
      <c r="D2061" s="154"/>
      <c r="E2061" s="280"/>
      <c r="F2061" s="156"/>
      <c r="G2061" s="155"/>
      <c r="H2061" s="320"/>
      <c r="I2061" s="323"/>
      <c r="J2061" s="331"/>
      <c r="K2061" s="331"/>
      <c r="L2061" s="331"/>
      <c r="M2061" s="331"/>
      <c r="N2061" s="637"/>
      <c r="O2061" s="506"/>
      <c r="P2061" s="296"/>
      <c r="Q2061" s="296"/>
      <c r="R2061" s="296"/>
      <c r="S2061" s="296"/>
      <c r="T2061" s="874"/>
      <c r="U2061" s="296"/>
      <c r="V2061" s="296"/>
      <c r="W2061" s="296"/>
      <c r="X2061" s="296"/>
      <c r="Y2061" s="296"/>
      <c r="Z2061" s="296"/>
      <c r="AA2061" s="296"/>
      <c r="AB2061" s="296"/>
      <c r="AC2061" s="296"/>
      <c r="AD2061" s="296"/>
      <c r="AE2061" s="299"/>
      <c r="AF2061" s="299"/>
      <c r="AG2061" s="877"/>
      <c r="AH2061" s="307"/>
      <c r="AI2061" s="307"/>
      <c r="AJ2061" s="278"/>
    </row>
    <row r="2062" spans="2:36" ht="26.25" customHeight="1">
      <c r="B2062" s="313"/>
      <c r="C2062" s="316"/>
      <c r="D2062" s="154"/>
      <c r="E2062" s="280"/>
      <c r="F2062" s="156"/>
      <c r="G2062" s="155"/>
      <c r="H2062" s="320"/>
      <c r="I2062" s="323"/>
      <c r="J2062" s="331"/>
      <c r="K2062" s="331"/>
      <c r="L2062" s="331"/>
      <c r="M2062" s="331"/>
      <c r="N2062" s="637"/>
      <c r="O2062" s="506"/>
      <c r="P2062" s="296"/>
      <c r="Q2062" s="296"/>
      <c r="R2062" s="296"/>
      <c r="S2062" s="296"/>
      <c r="T2062" s="874"/>
      <c r="U2062" s="296"/>
      <c r="V2062" s="296"/>
      <c r="W2062" s="296"/>
      <c r="X2062" s="296"/>
      <c r="Y2062" s="296"/>
      <c r="Z2062" s="296"/>
      <c r="AA2062" s="296"/>
      <c r="AB2062" s="296"/>
      <c r="AC2062" s="296"/>
      <c r="AD2062" s="296"/>
      <c r="AE2062" s="299"/>
      <c r="AF2062" s="299"/>
      <c r="AG2062" s="877"/>
      <c r="AH2062" s="307"/>
      <c r="AI2062" s="307"/>
      <c r="AJ2062" s="278"/>
    </row>
    <row r="2063" spans="2:36" ht="21" customHeight="1">
      <c r="B2063" s="313"/>
      <c r="C2063" s="316"/>
      <c r="D2063" s="154"/>
      <c r="E2063" s="280"/>
      <c r="F2063" s="156"/>
      <c r="G2063" s="155"/>
      <c r="H2063" s="320"/>
      <c r="I2063" s="323"/>
      <c r="J2063" s="331"/>
      <c r="K2063" s="331"/>
      <c r="L2063" s="331"/>
      <c r="M2063" s="331"/>
      <c r="N2063" s="637"/>
      <c r="O2063" s="506"/>
      <c r="P2063" s="296"/>
      <c r="Q2063" s="296"/>
      <c r="R2063" s="296"/>
      <c r="S2063" s="296"/>
      <c r="T2063" s="874"/>
      <c r="U2063" s="296"/>
      <c r="V2063" s="296"/>
      <c r="W2063" s="296"/>
      <c r="X2063" s="296"/>
      <c r="Y2063" s="296"/>
      <c r="Z2063" s="296"/>
      <c r="AA2063" s="296"/>
      <c r="AB2063" s="296"/>
      <c r="AC2063" s="296"/>
      <c r="AD2063" s="296"/>
      <c r="AE2063" s="299"/>
      <c r="AF2063" s="299"/>
      <c r="AG2063" s="877"/>
      <c r="AH2063" s="307"/>
      <c r="AI2063" s="307"/>
      <c r="AJ2063" s="278"/>
    </row>
    <row r="2064" spans="2:36" ht="17.25" customHeight="1" thickBot="1">
      <c r="B2064" s="314"/>
      <c r="C2064" s="317"/>
      <c r="D2064" s="114"/>
      <c r="E2064" s="281"/>
      <c r="F2064" s="37"/>
      <c r="G2064" s="117"/>
      <c r="H2064" s="321"/>
      <c r="I2064" s="324"/>
      <c r="J2064" s="332"/>
      <c r="K2064" s="332"/>
      <c r="L2064" s="332"/>
      <c r="M2064" s="332"/>
      <c r="N2064" s="638"/>
      <c r="O2064" s="507"/>
      <c r="P2064" s="297"/>
      <c r="Q2064" s="297"/>
      <c r="R2064" s="297"/>
      <c r="S2064" s="297"/>
      <c r="T2064" s="875"/>
      <c r="U2064" s="297"/>
      <c r="V2064" s="297"/>
      <c r="W2064" s="297"/>
      <c r="X2064" s="297"/>
      <c r="Y2064" s="297"/>
      <c r="Z2064" s="297"/>
      <c r="AA2064" s="297"/>
      <c r="AB2064" s="297"/>
      <c r="AC2064" s="297"/>
      <c r="AD2064" s="297"/>
      <c r="AE2064" s="300"/>
      <c r="AF2064" s="300"/>
      <c r="AG2064" s="878"/>
      <c r="AH2064" s="308"/>
      <c r="AI2064" s="308"/>
      <c r="AJ2064" s="279"/>
    </row>
    <row r="2065" spans="2:36" ht="15.75" thickBot="1">
      <c r="B2065" s="414"/>
      <c r="C2065" s="415"/>
      <c r="D2065" s="415"/>
      <c r="E2065" s="415"/>
      <c r="F2065" s="415"/>
      <c r="G2065" s="415"/>
      <c r="H2065" s="415"/>
      <c r="I2065" s="415"/>
      <c r="J2065" s="415"/>
      <c r="K2065" s="415"/>
      <c r="L2065" s="415"/>
      <c r="M2065" s="415"/>
      <c r="N2065" s="415"/>
      <c r="O2065" s="415"/>
      <c r="P2065" s="415"/>
      <c r="Q2065" s="415"/>
      <c r="R2065" s="415"/>
      <c r="S2065" s="415"/>
      <c r="T2065" s="415"/>
      <c r="U2065" s="415"/>
      <c r="V2065" s="415"/>
      <c r="W2065" s="415"/>
      <c r="X2065" s="415"/>
      <c r="Y2065" s="415"/>
      <c r="Z2065" s="415"/>
      <c r="AA2065" s="415"/>
      <c r="AB2065" s="415"/>
      <c r="AC2065" s="415"/>
      <c r="AD2065" s="415"/>
      <c r="AE2065" s="415"/>
      <c r="AF2065" s="415"/>
      <c r="AG2065" s="415"/>
      <c r="AH2065" s="415"/>
      <c r="AI2065" s="415"/>
      <c r="AJ2065" s="416"/>
    </row>
    <row r="2066" spans="2:36" ht="34.5" thickBot="1">
      <c r="B2066" s="132" t="s">
        <v>13</v>
      </c>
      <c r="C2066" s="133" t="s">
        <v>31</v>
      </c>
      <c r="D2066" s="133" t="s">
        <v>14</v>
      </c>
      <c r="E2066" s="133" t="s">
        <v>30</v>
      </c>
      <c r="F2066" s="134" t="s">
        <v>28</v>
      </c>
      <c r="G2066" s="134" t="s">
        <v>29</v>
      </c>
      <c r="H2066" s="144" t="s">
        <v>16</v>
      </c>
      <c r="I2066" s="170" t="s">
        <v>32</v>
      </c>
      <c r="J2066" s="169"/>
      <c r="K2066" s="146"/>
      <c r="L2066" s="146"/>
      <c r="M2066" s="78"/>
      <c r="N2066" s="79"/>
      <c r="O2066" s="127"/>
      <c r="P2066" s="128"/>
      <c r="Q2066" s="129"/>
      <c r="R2066" s="128"/>
      <c r="S2066" s="129"/>
      <c r="T2066" s="128"/>
      <c r="U2066" s="129"/>
      <c r="V2066" s="128"/>
      <c r="W2066" s="129"/>
      <c r="X2066" s="128"/>
      <c r="Y2066" s="129"/>
      <c r="Z2066" s="128"/>
      <c r="AA2066" s="129"/>
      <c r="AB2066" s="128"/>
      <c r="AC2066" s="129"/>
      <c r="AD2066" s="128"/>
      <c r="AE2066" s="129"/>
      <c r="AF2066" s="128"/>
      <c r="AG2066" s="159"/>
      <c r="AH2066" s="111"/>
      <c r="AI2066" s="111"/>
      <c r="AJ2066" s="112"/>
    </row>
    <row r="2067" spans="2:36" ht="30.75" customHeight="1">
      <c r="B2067" s="280"/>
      <c r="C2067" s="316"/>
      <c r="D2067" s="280"/>
      <c r="E2067" s="280"/>
      <c r="F2067" s="284"/>
      <c r="G2067" s="286"/>
      <c r="H2067" s="288"/>
      <c r="I2067" s="291"/>
      <c r="J2067" s="292"/>
      <c r="K2067" s="292"/>
      <c r="L2067" s="292"/>
      <c r="M2067" s="292"/>
      <c r="N2067" s="390"/>
      <c r="O2067" s="393"/>
      <c r="P2067" s="310"/>
      <c r="Q2067" s="310"/>
      <c r="R2067" s="310"/>
      <c r="S2067" s="310"/>
      <c r="T2067" s="310"/>
      <c r="U2067" s="310"/>
      <c r="V2067" s="310"/>
      <c r="W2067" s="310"/>
      <c r="X2067" s="310"/>
      <c r="Y2067" s="310"/>
      <c r="Z2067" s="310"/>
      <c r="AA2067" s="310"/>
      <c r="AB2067" s="310"/>
      <c r="AC2067" s="310"/>
      <c r="AD2067" s="310"/>
      <c r="AE2067" s="384"/>
      <c r="AF2067" s="310"/>
      <c r="AG2067" s="385"/>
      <c r="AH2067" s="306"/>
      <c r="AI2067" s="387"/>
      <c r="AJ2067" s="277"/>
    </row>
    <row r="2068" spans="2:36" ht="44.25" customHeight="1">
      <c r="B2068" s="280"/>
      <c r="C2068" s="316"/>
      <c r="D2068" s="280"/>
      <c r="E2068" s="280"/>
      <c r="F2068" s="284"/>
      <c r="G2068" s="286"/>
      <c r="H2068" s="289"/>
      <c r="I2068" s="289"/>
      <c r="J2068" s="293"/>
      <c r="K2068" s="293"/>
      <c r="L2068" s="293"/>
      <c r="M2068" s="293"/>
      <c r="N2068" s="391"/>
      <c r="O2068" s="393"/>
      <c r="P2068" s="310"/>
      <c r="Q2068" s="310"/>
      <c r="R2068" s="310"/>
      <c r="S2068" s="310"/>
      <c r="T2068" s="310"/>
      <c r="U2068" s="310"/>
      <c r="V2068" s="310"/>
      <c r="W2068" s="310"/>
      <c r="X2068" s="310"/>
      <c r="Y2068" s="310"/>
      <c r="Z2068" s="310"/>
      <c r="AA2068" s="310"/>
      <c r="AB2068" s="310"/>
      <c r="AC2068" s="310"/>
      <c r="AD2068" s="310"/>
      <c r="AE2068" s="299"/>
      <c r="AF2068" s="310"/>
      <c r="AG2068" s="385"/>
      <c r="AH2068" s="307"/>
      <c r="AI2068" s="388"/>
      <c r="AJ2068" s="278"/>
    </row>
    <row r="2069" spans="2:36" ht="33" customHeight="1">
      <c r="B2069" s="280"/>
      <c r="C2069" s="316"/>
      <c r="D2069" s="280"/>
      <c r="E2069" s="280"/>
      <c r="F2069" s="284"/>
      <c r="G2069" s="286"/>
      <c r="H2069" s="289"/>
      <c r="I2069" s="289"/>
      <c r="J2069" s="293"/>
      <c r="K2069" s="293"/>
      <c r="L2069" s="293"/>
      <c r="M2069" s="293"/>
      <c r="N2069" s="391"/>
      <c r="O2069" s="393"/>
      <c r="P2069" s="310"/>
      <c r="Q2069" s="310"/>
      <c r="R2069" s="310"/>
      <c r="S2069" s="310"/>
      <c r="T2069" s="310"/>
      <c r="U2069" s="310"/>
      <c r="V2069" s="310"/>
      <c r="W2069" s="310"/>
      <c r="X2069" s="310"/>
      <c r="Y2069" s="310"/>
      <c r="Z2069" s="310"/>
      <c r="AA2069" s="310"/>
      <c r="AB2069" s="310"/>
      <c r="AC2069" s="310"/>
      <c r="AD2069" s="310"/>
      <c r="AE2069" s="299"/>
      <c r="AF2069" s="310"/>
      <c r="AG2069" s="385"/>
      <c r="AH2069" s="307"/>
      <c r="AI2069" s="388"/>
      <c r="AJ2069" s="278"/>
    </row>
    <row r="2070" spans="2:36" ht="24.75" customHeight="1" thickBot="1">
      <c r="B2070" s="281"/>
      <c r="C2070" s="317"/>
      <c r="D2070" s="281"/>
      <c r="E2070" s="281"/>
      <c r="F2070" s="285"/>
      <c r="G2070" s="287"/>
      <c r="H2070" s="290"/>
      <c r="I2070" s="290"/>
      <c r="J2070" s="294"/>
      <c r="K2070" s="294"/>
      <c r="L2070" s="294"/>
      <c r="M2070" s="294"/>
      <c r="N2070" s="392"/>
      <c r="O2070" s="394"/>
      <c r="P2070" s="311"/>
      <c r="Q2070" s="311"/>
      <c r="R2070" s="311"/>
      <c r="S2070" s="311"/>
      <c r="T2070" s="311"/>
      <c r="U2070" s="311"/>
      <c r="V2070" s="311"/>
      <c r="W2070" s="311"/>
      <c r="X2070" s="311"/>
      <c r="Y2070" s="311"/>
      <c r="Z2070" s="311"/>
      <c r="AA2070" s="311"/>
      <c r="AB2070" s="311"/>
      <c r="AC2070" s="311"/>
      <c r="AD2070" s="311"/>
      <c r="AE2070" s="300"/>
      <c r="AF2070" s="311"/>
      <c r="AG2070" s="386"/>
      <c r="AH2070" s="308"/>
      <c r="AI2070" s="389"/>
      <c r="AJ2070" s="279"/>
    </row>
    <row r="2071" spans="2:36" ht="15.75" thickBot="1">
      <c r="B2071" s="414"/>
      <c r="C2071" s="415"/>
      <c r="D2071" s="415"/>
      <c r="E2071" s="415"/>
      <c r="F2071" s="415"/>
      <c r="G2071" s="415"/>
      <c r="H2071" s="415"/>
      <c r="I2071" s="415"/>
      <c r="J2071" s="415"/>
      <c r="K2071" s="415"/>
      <c r="L2071" s="415"/>
      <c r="M2071" s="415"/>
      <c r="N2071" s="415"/>
      <c r="O2071" s="415"/>
      <c r="P2071" s="415"/>
      <c r="Q2071" s="415"/>
      <c r="R2071" s="415"/>
      <c r="S2071" s="415"/>
      <c r="T2071" s="415"/>
      <c r="U2071" s="415"/>
      <c r="V2071" s="415"/>
      <c r="W2071" s="415"/>
      <c r="X2071" s="415"/>
      <c r="Y2071" s="415"/>
      <c r="Z2071" s="415"/>
      <c r="AA2071" s="415"/>
      <c r="AB2071" s="415"/>
      <c r="AC2071" s="415"/>
      <c r="AD2071" s="415"/>
      <c r="AE2071" s="415"/>
      <c r="AF2071" s="415"/>
      <c r="AG2071" s="415"/>
      <c r="AH2071" s="415"/>
      <c r="AI2071" s="415"/>
      <c r="AJ2071" s="416"/>
    </row>
    <row r="2072" spans="2:36" ht="34.5" thickBot="1">
      <c r="B2072" s="132" t="s">
        <v>13</v>
      </c>
      <c r="C2072" s="133" t="s">
        <v>31</v>
      </c>
      <c r="D2072" s="133" t="s">
        <v>14</v>
      </c>
      <c r="E2072" s="133" t="s">
        <v>30</v>
      </c>
      <c r="F2072" s="134" t="s">
        <v>28</v>
      </c>
      <c r="G2072" s="134" t="s">
        <v>29</v>
      </c>
      <c r="H2072" s="135" t="s">
        <v>16</v>
      </c>
      <c r="I2072" s="77" t="s">
        <v>32</v>
      </c>
      <c r="J2072" s="145"/>
      <c r="K2072" s="146"/>
      <c r="L2072" s="146"/>
      <c r="M2072" s="78"/>
      <c r="N2072" s="79"/>
      <c r="O2072" s="127"/>
      <c r="P2072" s="128"/>
      <c r="Q2072" s="129"/>
      <c r="R2072" s="128"/>
      <c r="S2072" s="129"/>
      <c r="T2072" s="128"/>
      <c r="U2072" s="129"/>
      <c r="V2072" s="128"/>
      <c r="W2072" s="129"/>
      <c r="X2072" s="128"/>
      <c r="Y2072" s="129"/>
      <c r="Z2072" s="128"/>
      <c r="AA2072" s="129"/>
      <c r="AB2072" s="128"/>
      <c r="AC2072" s="129"/>
      <c r="AD2072" s="128"/>
      <c r="AE2072" s="129"/>
      <c r="AF2072" s="128"/>
      <c r="AG2072" s="159"/>
      <c r="AH2072" s="111"/>
      <c r="AI2072" s="111"/>
      <c r="AJ2072" s="112"/>
    </row>
    <row r="2073" spans="2:36" ht="15">
      <c r="B2073" s="280"/>
      <c r="C2073" s="412"/>
      <c r="D2073" s="395"/>
      <c r="E2073" s="280"/>
      <c r="F2073" s="284"/>
      <c r="G2073" s="286"/>
      <c r="H2073" s="288"/>
      <c r="I2073" s="288"/>
      <c r="J2073" s="397"/>
      <c r="K2073" s="400"/>
      <c r="L2073" s="400"/>
      <c r="M2073" s="292"/>
      <c r="N2073" s="390"/>
      <c r="O2073" s="409"/>
      <c r="P2073" s="309"/>
      <c r="Q2073" s="309"/>
      <c r="R2073" s="309"/>
      <c r="S2073" s="309"/>
      <c r="T2073" s="309"/>
      <c r="U2073" s="309"/>
      <c r="V2073" s="309"/>
      <c r="W2073" s="309"/>
      <c r="X2073" s="309"/>
      <c r="Y2073" s="309"/>
      <c r="Z2073" s="309"/>
      <c r="AA2073" s="309"/>
      <c r="AB2073" s="309"/>
      <c r="AC2073" s="309"/>
      <c r="AD2073" s="309"/>
      <c r="AE2073" s="298"/>
      <c r="AF2073" s="298"/>
      <c r="AG2073" s="403"/>
      <c r="AH2073" s="404"/>
      <c r="AI2073" s="405"/>
      <c r="AJ2073" s="406"/>
    </row>
    <row r="2074" spans="2:36" ht="15">
      <c r="B2074" s="280"/>
      <c r="C2074" s="412"/>
      <c r="D2074" s="395"/>
      <c r="E2074" s="280"/>
      <c r="F2074" s="284"/>
      <c r="G2074" s="286"/>
      <c r="H2074" s="289"/>
      <c r="I2074" s="289"/>
      <c r="J2074" s="398"/>
      <c r="K2074" s="401"/>
      <c r="L2074" s="401"/>
      <c r="M2074" s="293"/>
      <c r="N2074" s="391"/>
      <c r="O2074" s="393"/>
      <c r="P2074" s="310"/>
      <c r="Q2074" s="310"/>
      <c r="R2074" s="310"/>
      <c r="S2074" s="310"/>
      <c r="T2074" s="310"/>
      <c r="U2074" s="310"/>
      <c r="V2074" s="310"/>
      <c r="W2074" s="310"/>
      <c r="X2074" s="310"/>
      <c r="Y2074" s="310"/>
      <c r="Z2074" s="310"/>
      <c r="AA2074" s="310"/>
      <c r="AB2074" s="310"/>
      <c r="AC2074" s="310"/>
      <c r="AD2074" s="310"/>
      <c r="AE2074" s="299"/>
      <c r="AF2074" s="299"/>
      <c r="AG2074" s="385"/>
      <c r="AH2074" s="307"/>
      <c r="AI2074" s="388"/>
      <c r="AJ2074" s="407"/>
    </row>
    <row r="2075" spans="2:36" ht="15">
      <c r="B2075" s="280"/>
      <c r="C2075" s="412"/>
      <c r="D2075" s="395"/>
      <c r="E2075" s="280"/>
      <c r="F2075" s="284"/>
      <c r="G2075" s="286"/>
      <c r="H2075" s="289"/>
      <c r="I2075" s="289"/>
      <c r="J2075" s="398"/>
      <c r="K2075" s="401"/>
      <c r="L2075" s="401"/>
      <c r="M2075" s="293"/>
      <c r="N2075" s="391"/>
      <c r="O2075" s="393"/>
      <c r="P2075" s="310"/>
      <c r="Q2075" s="310"/>
      <c r="R2075" s="310"/>
      <c r="S2075" s="310"/>
      <c r="T2075" s="310"/>
      <c r="U2075" s="310"/>
      <c r="V2075" s="310"/>
      <c r="W2075" s="310"/>
      <c r="X2075" s="310"/>
      <c r="Y2075" s="310"/>
      <c r="Z2075" s="310"/>
      <c r="AA2075" s="310"/>
      <c r="AB2075" s="310"/>
      <c r="AC2075" s="310"/>
      <c r="AD2075" s="310"/>
      <c r="AE2075" s="299"/>
      <c r="AF2075" s="299"/>
      <c r="AG2075" s="385"/>
      <c r="AH2075" s="307"/>
      <c r="AI2075" s="388"/>
      <c r="AJ2075" s="407"/>
    </row>
    <row r="2076" spans="2:36" ht="15.75" thickBot="1">
      <c r="B2076" s="281"/>
      <c r="C2076" s="413"/>
      <c r="D2076" s="396"/>
      <c r="E2076" s="281"/>
      <c r="F2076" s="285"/>
      <c r="G2076" s="287"/>
      <c r="H2076" s="290"/>
      <c r="I2076" s="290"/>
      <c r="J2076" s="399"/>
      <c r="K2076" s="402"/>
      <c r="L2076" s="402"/>
      <c r="M2076" s="294"/>
      <c r="N2076" s="392"/>
      <c r="O2076" s="394"/>
      <c r="P2076" s="311"/>
      <c r="Q2076" s="311"/>
      <c r="R2076" s="311"/>
      <c r="S2076" s="311"/>
      <c r="T2076" s="311"/>
      <c r="U2076" s="311"/>
      <c r="V2076" s="311"/>
      <c r="W2076" s="311"/>
      <c r="X2076" s="311"/>
      <c r="Y2076" s="311"/>
      <c r="Z2076" s="311"/>
      <c r="AA2076" s="311"/>
      <c r="AB2076" s="311"/>
      <c r="AC2076" s="311"/>
      <c r="AD2076" s="311"/>
      <c r="AE2076" s="300"/>
      <c r="AF2076" s="300"/>
      <c r="AG2076" s="386"/>
      <c r="AH2076" s="308"/>
      <c r="AI2076" s="389"/>
      <c r="AJ2076" s="408"/>
    </row>
    <row r="2077" ht="15"/>
    <row r="2078" ht="15"/>
    <row r="2079" spans="2:33" s="81" customFormat="1" ht="15">
      <c r="B2079" s="63"/>
      <c r="C2079" s="63"/>
      <c r="H2079" s="64"/>
      <c r="I2079" s="64"/>
      <c r="J2079" s="64"/>
      <c r="AG2079" s="65"/>
    </row>
    <row r="2080" spans="2:33" s="141" customFormat="1" ht="15">
      <c r="B2080" s="63"/>
      <c r="C2080" s="63"/>
      <c r="H2080" s="64"/>
      <c r="I2080" s="64"/>
      <c r="J2080" s="64"/>
      <c r="AG2080" s="65"/>
    </row>
    <row r="2081" spans="2:33" s="141" customFormat="1" ht="15">
      <c r="B2081" s="63"/>
      <c r="C2081" s="63"/>
      <c r="H2081" s="64"/>
      <c r="I2081" s="64"/>
      <c r="J2081" s="64"/>
      <c r="AG2081" s="65"/>
    </row>
    <row r="2082" spans="2:33" s="141" customFormat="1" ht="15">
      <c r="B2082" s="63"/>
      <c r="C2082" s="63"/>
      <c r="H2082" s="64"/>
      <c r="I2082" s="64"/>
      <c r="J2082" s="64"/>
      <c r="AG2082" s="65"/>
    </row>
    <row r="2083" spans="2:33" s="141" customFormat="1" ht="15">
      <c r="B2083" s="63"/>
      <c r="C2083" s="63"/>
      <c r="H2083" s="64"/>
      <c r="I2083" s="64"/>
      <c r="J2083" s="64"/>
      <c r="AG2083" s="65"/>
    </row>
    <row r="2084" spans="2:33" s="141" customFormat="1" ht="15">
      <c r="B2084" s="63"/>
      <c r="C2084" s="63"/>
      <c r="H2084" s="64"/>
      <c r="I2084" s="64"/>
      <c r="J2084" s="64"/>
      <c r="AG2084" s="65"/>
    </row>
    <row r="2085" spans="2:33" s="141" customFormat="1" ht="15">
      <c r="B2085" s="63"/>
      <c r="C2085" s="63"/>
      <c r="H2085" s="64"/>
      <c r="I2085" s="64"/>
      <c r="J2085" s="64"/>
      <c r="AG2085" s="65"/>
    </row>
    <row r="2086" spans="2:33" s="141" customFormat="1" ht="15">
      <c r="B2086" s="63"/>
      <c r="C2086" s="63"/>
      <c r="H2086" s="64"/>
      <c r="I2086" s="64"/>
      <c r="J2086" s="64"/>
      <c r="AG2086" s="65"/>
    </row>
    <row r="2087" spans="2:33" s="141" customFormat="1" ht="15">
      <c r="B2087" s="63"/>
      <c r="C2087" s="63"/>
      <c r="H2087" s="64"/>
      <c r="I2087" s="64"/>
      <c r="J2087" s="64"/>
      <c r="AG2087" s="65"/>
    </row>
    <row r="2088" spans="2:33" s="141" customFormat="1" ht="15">
      <c r="B2088" s="63"/>
      <c r="C2088" s="63"/>
      <c r="H2088" s="64"/>
      <c r="I2088" s="64"/>
      <c r="J2088" s="64"/>
      <c r="AG2088" s="65"/>
    </row>
    <row r="2089" spans="2:33" s="81" customFormat="1" ht="15.75" thickBot="1">
      <c r="B2089" s="63"/>
      <c r="C2089" s="63"/>
      <c r="H2089" s="64"/>
      <c r="I2089" s="64"/>
      <c r="J2089" s="64"/>
      <c r="AG2089" s="65"/>
    </row>
    <row r="2090" spans="2:36" ht="15">
      <c r="B2090" s="352" t="s">
        <v>37</v>
      </c>
      <c r="C2090" s="353"/>
      <c r="D2090" s="353"/>
      <c r="E2090" s="353"/>
      <c r="F2090" s="353"/>
      <c r="G2090" s="353"/>
      <c r="H2090" s="353"/>
      <c r="I2090" s="353"/>
      <c r="J2090" s="353"/>
      <c r="K2090" s="353"/>
      <c r="L2090" s="353"/>
      <c r="M2090" s="353"/>
      <c r="N2090" s="353"/>
      <c r="O2090" s="353"/>
      <c r="P2090" s="353"/>
      <c r="Q2090" s="353"/>
      <c r="R2090" s="353"/>
      <c r="S2090" s="353"/>
      <c r="T2090" s="353"/>
      <c r="U2090" s="353"/>
      <c r="V2090" s="353"/>
      <c r="W2090" s="353"/>
      <c r="X2090" s="353"/>
      <c r="Y2090" s="353"/>
      <c r="Z2090" s="353"/>
      <c r="AA2090" s="353"/>
      <c r="AB2090" s="353"/>
      <c r="AC2090" s="353"/>
      <c r="AD2090" s="353"/>
      <c r="AE2090" s="353"/>
      <c r="AF2090" s="353"/>
      <c r="AG2090" s="353"/>
      <c r="AH2090" s="353"/>
      <c r="AI2090" s="353"/>
      <c r="AJ2090" s="354"/>
    </row>
    <row r="2091" spans="2:36" ht="15.75" thickBot="1">
      <c r="B2091" s="355" t="s">
        <v>636</v>
      </c>
      <c r="C2091" s="356"/>
      <c r="D2091" s="356"/>
      <c r="E2091" s="356"/>
      <c r="F2091" s="356"/>
      <c r="G2091" s="356"/>
      <c r="H2091" s="356"/>
      <c r="I2091" s="356"/>
      <c r="J2091" s="356"/>
      <c r="K2091" s="356"/>
      <c r="L2091" s="356"/>
      <c r="M2091" s="356"/>
      <c r="N2091" s="356"/>
      <c r="O2091" s="356"/>
      <c r="P2091" s="356"/>
      <c r="Q2091" s="356"/>
      <c r="R2091" s="356"/>
      <c r="S2091" s="356"/>
      <c r="T2091" s="356"/>
      <c r="U2091" s="356"/>
      <c r="V2091" s="356"/>
      <c r="W2091" s="356"/>
      <c r="X2091" s="356"/>
      <c r="Y2091" s="356"/>
      <c r="Z2091" s="356"/>
      <c r="AA2091" s="356"/>
      <c r="AB2091" s="356"/>
      <c r="AC2091" s="356"/>
      <c r="AD2091" s="356"/>
      <c r="AE2091" s="356"/>
      <c r="AF2091" s="356"/>
      <c r="AG2091" s="356"/>
      <c r="AH2091" s="356"/>
      <c r="AI2091" s="356"/>
      <c r="AJ2091" s="357"/>
    </row>
    <row r="2092" spans="2:36" ht="37.5" customHeight="1">
      <c r="B2092" s="527" t="s">
        <v>398</v>
      </c>
      <c r="C2092" s="528"/>
      <c r="D2092" s="528"/>
      <c r="E2092" s="528"/>
      <c r="F2092" s="528"/>
      <c r="G2092" s="528"/>
      <c r="H2092" s="529"/>
      <c r="I2092" s="520" t="s">
        <v>408</v>
      </c>
      <c r="J2092" s="521"/>
      <c r="K2092" s="521"/>
      <c r="L2092" s="521"/>
      <c r="M2092" s="521"/>
      <c r="N2092" s="521"/>
      <c r="O2092" s="521"/>
      <c r="P2092" s="521"/>
      <c r="Q2092" s="521"/>
      <c r="R2092" s="521"/>
      <c r="S2092" s="521"/>
      <c r="T2092" s="522"/>
      <c r="U2092" s="520" t="s">
        <v>401</v>
      </c>
      <c r="V2092" s="523"/>
      <c r="W2092" s="523"/>
      <c r="X2092" s="523"/>
      <c r="Y2092" s="523"/>
      <c r="Z2092" s="523"/>
      <c r="AA2092" s="523"/>
      <c r="AB2092" s="523"/>
      <c r="AC2092" s="523"/>
      <c r="AD2092" s="523"/>
      <c r="AE2092" s="523"/>
      <c r="AF2092" s="523"/>
      <c r="AG2092" s="523"/>
      <c r="AH2092" s="523"/>
      <c r="AI2092" s="523"/>
      <c r="AJ2092" s="524"/>
    </row>
    <row r="2093" spans="2:36" ht="42" customHeight="1" thickBot="1">
      <c r="B2093" s="497" t="s">
        <v>409</v>
      </c>
      <c r="C2093" s="498"/>
      <c r="D2093" s="499"/>
      <c r="E2093" s="4"/>
      <c r="F2093" s="500" t="s">
        <v>410</v>
      </c>
      <c r="G2093" s="500"/>
      <c r="H2093" s="500"/>
      <c r="I2093" s="500"/>
      <c r="J2093" s="500"/>
      <c r="K2093" s="500"/>
      <c r="L2093" s="500"/>
      <c r="M2093" s="500"/>
      <c r="N2093" s="501"/>
      <c r="O2093" s="502" t="s">
        <v>0</v>
      </c>
      <c r="P2093" s="503"/>
      <c r="Q2093" s="503"/>
      <c r="R2093" s="503"/>
      <c r="S2093" s="503"/>
      <c r="T2093" s="503"/>
      <c r="U2093" s="503"/>
      <c r="V2093" s="503"/>
      <c r="W2093" s="503"/>
      <c r="X2093" s="503"/>
      <c r="Y2093" s="503"/>
      <c r="Z2093" s="503"/>
      <c r="AA2093" s="503"/>
      <c r="AB2093" s="503"/>
      <c r="AC2093" s="503"/>
      <c r="AD2093" s="503"/>
      <c r="AE2093" s="503"/>
      <c r="AF2093" s="504"/>
      <c r="AG2093" s="530" t="s">
        <v>1</v>
      </c>
      <c r="AH2093" s="531"/>
      <c r="AI2093" s="531"/>
      <c r="AJ2093" s="532"/>
    </row>
    <row r="2094" spans="2:36" ht="31.5" customHeight="1">
      <c r="B2094" s="454" t="s">
        <v>19</v>
      </c>
      <c r="C2094" s="456" t="s">
        <v>2</v>
      </c>
      <c r="D2094" s="457"/>
      <c r="E2094" s="457"/>
      <c r="F2094" s="457"/>
      <c r="G2094" s="457"/>
      <c r="H2094" s="457"/>
      <c r="I2094" s="460" t="s">
        <v>3</v>
      </c>
      <c r="J2094" s="462" t="s">
        <v>20</v>
      </c>
      <c r="K2094" s="462" t="s">
        <v>4</v>
      </c>
      <c r="L2094" s="469" t="s">
        <v>638</v>
      </c>
      <c r="M2094" s="437" t="s">
        <v>21</v>
      </c>
      <c r="N2094" s="466" t="s">
        <v>22</v>
      </c>
      <c r="O2094" s="468" t="s">
        <v>33</v>
      </c>
      <c r="P2094" s="380"/>
      <c r="Q2094" s="379" t="s">
        <v>34</v>
      </c>
      <c r="R2094" s="380"/>
      <c r="S2094" s="379" t="s">
        <v>35</v>
      </c>
      <c r="T2094" s="380"/>
      <c r="U2094" s="379" t="s">
        <v>7</v>
      </c>
      <c r="V2094" s="380"/>
      <c r="W2094" s="379" t="s">
        <v>6</v>
      </c>
      <c r="X2094" s="380"/>
      <c r="Y2094" s="379" t="s">
        <v>36</v>
      </c>
      <c r="Z2094" s="380"/>
      <c r="AA2094" s="379" t="s">
        <v>5</v>
      </c>
      <c r="AB2094" s="380"/>
      <c r="AC2094" s="379" t="s">
        <v>8</v>
      </c>
      <c r="AD2094" s="380"/>
      <c r="AE2094" s="379" t="s">
        <v>9</v>
      </c>
      <c r="AF2094" s="434"/>
      <c r="AG2094" s="435" t="s">
        <v>10</v>
      </c>
      <c r="AH2094" s="432" t="s">
        <v>11</v>
      </c>
      <c r="AI2094" s="464" t="s">
        <v>12</v>
      </c>
      <c r="AJ2094" s="439" t="s">
        <v>23</v>
      </c>
    </row>
    <row r="2095" spans="2:36" ht="64.5" customHeight="1" thickBot="1">
      <c r="B2095" s="455"/>
      <c r="C2095" s="458"/>
      <c r="D2095" s="459"/>
      <c r="E2095" s="459"/>
      <c r="F2095" s="459"/>
      <c r="G2095" s="459"/>
      <c r="H2095" s="459"/>
      <c r="I2095" s="461"/>
      <c r="J2095" s="463" t="s">
        <v>20</v>
      </c>
      <c r="K2095" s="463"/>
      <c r="L2095" s="470"/>
      <c r="M2095" s="438"/>
      <c r="N2095" s="467"/>
      <c r="O2095" s="5" t="s">
        <v>24</v>
      </c>
      <c r="P2095" s="69" t="s">
        <v>25</v>
      </c>
      <c r="Q2095" s="6" t="s">
        <v>24</v>
      </c>
      <c r="R2095" s="69" t="s">
        <v>25</v>
      </c>
      <c r="S2095" s="6" t="s">
        <v>24</v>
      </c>
      <c r="T2095" s="69" t="s">
        <v>25</v>
      </c>
      <c r="U2095" s="6" t="s">
        <v>24</v>
      </c>
      <c r="V2095" s="69" t="s">
        <v>25</v>
      </c>
      <c r="W2095" s="6" t="s">
        <v>24</v>
      </c>
      <c r="X2095" s="69" t="s">
        <v>25</v>
      </c>
      <c r="Y2095" s="6" t="s">
        <v>24</v>
      </c>
      <c r="Z2095" s="69" t="s">
        <v>25</v>
      </c>
      <c r="AA2095" s="6" t="s">
        <v>24</v>
      </c>
      <c r="AB2095" s="69" t="s">
        <v>26</v>
      </c>
      <c r="AC2095" s="6" t="s">
        <v>24</v>
      </c>
      <c r="AD2095" s="69" t="s">
        <v>26</v>
      </c>
      <c r="AE2095" s="6" t="s">
        <v>24</v>
      </c>
      <c r="AF2095" s="70" t="s">
        <v>26</v>
      </c>
      <c r="AG2095" s="436"/>
      <c r="AH2095" s="433"/>
      <c r="AI2095" s="465"/>
      <c r="AJ2095" s="440"/>
    </row>
    <row r="2096" spans="2:36" ht="134.25" customHeight="1" thickBot="1">
      <c r="B2096" s="7" t="s">
        <v>149</v>
      </c>
      <c r="C2096" s="441" t="s">
        <v>411</v>
      </c>
      <c r="D2096" s="442"/>
      <c r="E2096" s="442"/>
      <c r="F2096" s="442"/>
      <c r="G2096" s="442"/>
      <c r="H2096" s="443"/>
      <c r="I2096" s="74" t="s">
        <v>413</v>
      </c>
      <c r="J2096" s="90">
        <v>0</v>
      </c>
      <c r="K2096" s="82">
        <v>1</v>
      </c>
      <c r="L2096" s="82">
        <v>0.75</v>
      </c>
      <c r="M2096" s="82"/>
      <c r="N2096" s="82"/>
      <c r="O2096" s="9">
        <f>+O2099+O2105</f>
        <v>1591</v>
      </c>
      <c r="P2096" s="10">
        <v>0</v>
      </c>
      <c r="Q2096" s="10">
        <v>0</v>
      </c>
      <c r="R2096" s="10">
        <v>0</v>
      </c>
      <c r="S2096" s="10">
        <v>0</v>
      </c>
      <c r="T2096" s="10">
        <v>0</v>
      </c>
      <c r="U2096" s="10">
        <v>0</v>
      </c>
      <c r="V2096" s="10">
        <v>0</v>
      </c>
      <c r="W2096" s="10">
        <v>0</v>
      </c>
      <c r="X2096" s="10">
        <v>0</v>
      </c>
      <c r="Y2096" s="10">
        <v>0</v>
      </c>
      <c r="Z2096" s="10">
        <v>0</v>
      </c>
      <c r="AA2096" s="10">
        <v>0</v>
      </c>
      <c r="AB2096" s="10">
        <v>0</v>
      </c>
      <c r="AC2096" s="10">
        <v>0</v>
      </c>
      <c r="AD2096" s="10">
        <v>0</v>
      </c>
      <c r="AE2096" s="10">
        <f>+AC2096+AA2096+Y2096+W2096+U2096+S2096+Q2096+O2096</f>
        <v>1591</v>
      </c>
      <c r="AF2096" s="11">
        <f>+AD2096+AB2096+Z2096+X2096+V2096+T2096+R2096+P2096</f>
        <v>0</v>
      </c>
      <c r="AG2096" s="13" t="s">
        <v>117</v>
      </c>
      <c r="AH2096" s="13"/>
      <c r="AI2096" s="13"/>
      <c r="AJ2096" s="14" t="s">
        <v>466</v>
      </c>
    </row>
    <row r="2097" spans="2:36" ht="15.75" thickBot="1">
      <c r="B2097" s="444"/>
      <c r="C2097" s="445"/>
      <c r="D2097" s="445"/>
      <c r="E2097" s="445"/>
      <c r="F2097" s="445"/>
      <c r="G2097" s="445"/>
      <c r="H2097" s="445"/>
      <c r="I2097" s="445"/>
      <c r="J2097" s="445"/>
      <c r="K2097" s="445"/>
      <c r="L2097" s="445"/>
      <c r="M2097" s="445"/>
      <c r="N2097" s="445"/>
      <c r="O2097" s="445"/>
      <c r="P2097" s="445"/>
      <c r="Q2097" s="445"/>
      <c r="R2097" s="445"/>
      <c r="S2097" s="445"/>
      <c r="T2097" s="445"/>
      <c r="U2097" s="445"/>
      <c r="V2097" s="445"/>
      <c r="W2097" s="445"/>
      <c r="X2097" s="445"/>
      <c r="Y2097" s="445"/>
      <c r="Z2097" s="445"/>
      <c r="AA2097" s="445"/>
      <c r="AB2097" s="445"/>
      <c r="AC2097" s="445"/>
      <c r="AD2097" s="445"/>
      <c r="AE2097" s="445"/>
      <c r="AF2097" s="445"/>
      <c r="AG2097" s="445"/>
      <c r="AH2097" s="445"/>
      <c r="AI2097" s="445"/>
      <c r="AJ2097" s="446"/>
    </row>
    <row r="2098" spans="2:36" ht="34.5" thickBot="1">
      <c r="B2098" s="15" t="s">
        <v>13</v>
      </c>
      <c r="C2098" s="16" t="s">
        <v>31</v>
      </c>
      <c r="D2098" s="16" t="s">
        <v>14</v>
      </c>
      <c r="E2098" s="16" t="s">
        <v>27</v>
      </c>
      <c r="F2098" s="17" t="s">
        <v>28</v>
      </c>
      <c r="G2098" s="17" t="s">
        <v>29</v>
      </c>
      <c r="H2098" s="76" t="s">
        <v>15</v>
      </c>
      <c r="I2098" s="77" t="s">
        <v>32</v>
      </c>
      <c r="J2098" s="102"/>
      <c r="K2098" s="102"/>
      <c r="L2098" s="102"/>
      <c r="M2098" s="78"/>
      <c r="N2098" s="79"/>
      <c r="O2098" s="127"/>
      <c r="P2098" s="128"/>
      <c r="Q2098" s="129"/>
      <c r="R2098" s="128"/>
      <c r="S2098" s="129"/>
      <c r="T2098" s="128"/>
      <c r="U2098" s="129"/>
      <c r="V2098" s="128"/>
      <c r="W2098" s="129"/>
      <c r="X2098" s="128"/>
      <c r="Y2098" s="129"/>
      <c r="Z2098" s="128"/>
      <c r="AA2098" s="129"/>
      <c r="AB2098" s="128"/>
      <c r="AC2098" s="129"/>
      <c r="AD2098" s="128"/>
      <c r="AE2098" s="130"/>
      <c r="AF2098" s="128"/>
      <c r="AG2098" s="159"/>
      <c r="AH2098" s="111"/>
      <c r="AI2098" s="111"/>
      <c r="AJ2098" s="112"/>
    </row>
    <row r="2099" spans="2:36" ht="33" customHeight="1">
      <c r="B2099" s="312" t="s">
        <v>417</v>
      </c>
      <c r="C2099" s="350">
        <v>2012250010104</v>
      </c>
      <c r="D2099" s="318"/>
      <c r="E2099" s="318" t="s">
        <v>416</v>
      </c>
      <c r="F2099" s="333"/>
      <c r="G2099" s="343"/>
      <c r="H2099" s="319" t="s">
        <v>414</v>
      </c>
      <c r="I2099" s="322" t="s">
        <v>415</v>
      </c>
      <c r="J2099" s="331">
        <v>0</v>
      </c>
      <c r="K2099" s="596">
        <v>1</v>
      </c>
      <c r="L2099" s="596">
        <v>0.75</v>
      </c>
      <c r="M2099" s="331"/>
      <c r="N2099" s="637"/>
      <c r="O2099" s="384">
        <v>1061</v>
      </c>
      <c r="P2099" s="518"/>
      <c r="Q2099" s="517">
        <v>0</v>
      </c>
      <c r="R2099" s="517"/>
      <c r="S2099" s="517">
        <v>0</v>
      </c>
      <c r="T2099" s="517"/>
      <c r="U2099" s="517">
        <v>0</v>
      </c>
      <c r="V2099" s="517"/>
      <c r="W2099" s="517">
        <v>0</v>
      </c>
      <c r="X2099" s="517"/>
      <c r="Y2099" s="517">
        <v>0</v>
      </c>
      <c r="Z2099" s="517"/>
      <c r="AA2099" s="517">
        <v>0</v>
      </c>
      <c r="AB2099" s="517"/>
      <c r="AC2099" s="517">
        <v>0</v>
      </c>
      <c r="AD2099" s="517"/>
      <c r="AE2099" s="384">
        <f>+O2099+Q2099+AA2099</f>
        <v>1061</v>
      </c>
      <c r="AF2099" s="868"/>
      <c r="AG2099" s="304" t="s">
        <v>117</v>
      </c>
      <c r="AH2099" s="306"/>
      <c r="AI2099" s="306"/>
      <c r="AJ2099" s="277" t="s">
        <v>466</v>
      </c>
    </row>
    <row r="2100" spans="2:36" ht="35.25" customHeight="1">
      <c r="B2100" s="313"/>
      <c r="C2100" s="316"/>
      <c r="D2100" s="280"/>
      <c r="E2100" s="280"/>
      <c r="F2100" s="334"/>
      <c r="G2100" s="286"/>
      <c r="H2100" s="320"/>
      <c r="I2100" s="323"/>
      <c r="J2100" s="331"/>
      <c r="K2100" s="596"/>
      <c r="L2100" s="596"/>
      <c r="M2100" s="331"/>
      <c r="N2100" s="637"/>
      <c r="O2100" s="299"/>
      <c r="P2100" s="427"/>
      <c r="Q2100" s="296"/>
      <c r="R2100" s="296"/>
      <c r="S2100" s="296"/>
      <c r="T2100" s="296"/>
      <c r="U2100" s="296"/>
      <c r="V2100" s="296"/>
      <c r="W2100" s="296"/>
      <c r="X2100" s="296"/>
      <c r="Y2100" s="296"/>
      <c r="Z2100" s="296"/>
      <c r="AA2100" s="296"/>
      <c r="AB2100" s="296"/>
      <c r="AC2100" s="296"/>
      <c r="AD2100" s="296"/>
      <c r="AE2100" s="299"/>
      <c r="AF2100" s="302"/>
      <c r="AG2100" s="304"/>
      <c r="AH2100" s="307"/>
      <c r="AI2100" s="307"/>
      <c r="AJ2100" s="278"/>
    </row>
    <row r="2101" spans="2:36" ht="36" customHeight="1">
      <c r="B2101" s="313"/>
      <c r="C2101" s="316"/>
      <c r="D2101" s="280"/>
      <c r="E2101" s="280"/>
      <c r="F2101" s="334"/>
      <c r="G2101" s="286"/>
      <c r="H2101" s="320"/>
      <c r="I2101" s="323"/>
      <c r="J2101" s="331"/>
      <c r="K2101" s="596"/>
      <c r="L2101" s="596"/>
      <c r="M2101" s="331"/>
      <c r="N2101" s="637"/>
      <c r="O2101" s="299"/>
      <c r="P2101" s="427"/>
      <c r="Q2101" s="296"/>
      <c r="R2101" s="296"/>
      <c r="S2101" s="296"/>
      <c r="T2101" s="296"/>
      <c r="U2101" s="296"/>
      <c r="V2101" s="296"/>
      <c r="W2101" s="296"/>
      <c r="X2101" s="296"/>
      <c r="Y2101" s="296"/>
      <c r="Z2101" s="296"/>
      <c r="AA2101" s="296"/>
      <c r="AB2101" s="296"/>
      <c r="AC2101" s="296"/>
      <c r="AD2101" s="296"/>
      <c r="AE2101" s="299"/>
      <c r="AF2101" s="302"/>
      <c r="AG2101" s="304"/>
      <c r="AH2101" s="307"/>
      <c r="AI2101" s="307"/>
      <c r="AJ2101" s="278"/>
    </row>
    <row r="2102" spans="2:36" ht="30.75" customHeight="1" thickBot="1">
      <c r="B2102" s="314"/>
      <c r="C2102" s="317"/>
      <c r="D2102" s="281"/>
      <c r="E2102" s="281"/>
      <c r="F2102" s="335"/>
      <c r="G2102" s="287"/>
      <c r="H2102" s="321"/>
      <c r="I2102" s="324"/>
      <c r="J2102" s="332"/>
      <c r="K2102" s="597"/>
      <c r="L2102" s="597"/>
      <c r="M2102" s="332"/>
      <c r="N2102" s="638"/>
      <c r="O2102" s="300"/>
      <c r="P2102" s="428"/>
      <c r="Q2102" s="297"/>
      <c r="R2102" s="297"/>
      <c r="S2102" s="297"/>
      <c r="T2102" s="297"/>
      <c r="U2102" s="297"/>
      <c r="V2102" s="297"/>
      <c r="W2102" s="297"/>
      <c r="X2102" s="297"/>
      <c r="Y2102" s="297"/>
      <c r="Z2102" s="297"/>
      <c r="AA2102" s="297"/>
      <c r="AB2102" s="297"/>
      <c r="AC2102" s="297"/>
      <c r="AD2102" s="297"/>
      <c r="AE2102" s="300"/>
      <c r="AF2102" s="303"/>
      <c r="AG2102" s="305"/>
      <c r="AH2102" s="308"/>
      <c r="AI2102" s="308"/>
      <c r="AJ2102" s="279"/>
    </row>
    <row r="2103" spans="2:36" ht="15.75" thickBot="1">
      <c r="B2103" s="414"/>
      <c r="C2103" s="415"/>
      <c r="D2103" s="415"/>
      <c r="E2103" s="415"/>
      <c r="F2103" s="415"/>
      <c r="G2103" s="415"/>
      <c r="H2103" s="415"/>
      <c r="I2103" s="415"/>
      <c r="J2103" s="415"/>
      <c r="K2103" s="415"/>
      <c r="L2103" s="415"/>
      <c r="M2103" s="415"/>
      <c r="N2103" s="415"/>
      <c r="O2103" s="415"/>
      <c r="P2103" s="415"/>
      <c r="Q2103" s="415"/>
      <c r="R2103" s="415"/>
      <c r="S2103" s="415"/>
      <c r="T2103" s="415"/>
      <c r="U2103" s="415"/>
      <c r="V2103" s="415"/>
      <c r="W2103" s="415"/>
      <c r="X2103" s="415"/>
      <c r="Y2103" s="415"/>
      <c r="Z2103" s="415"/>
      <c r="AA2103" s="415"/>
      <c r="AB2103" s="415"/>
      <c r="AC2103" s="415"/>
      <c r="AD2103" s="415"/>
      <c r="AE2103" s="415"/>
      <c r="AF2103" s="415"/>
      <c r="AG2103" s="415"/>
      <c r="AH2103" s="415"/>
      <c r="AI2103" s="415"/>
      <c r="AJ2103" s="416"/>
    </row>
    <row r="2104" spans="2:36" ht="34.5" thickBot="1">
      <c r="B2104" s="132" t="s">
        <v>13</v>
      </c>
      <c r="C2104" s="133" t="s">
        <v>31</v>
      </c>
      <c r="D2104" s="133" t="s">
        <v>14</v>
      </c>
      <c r="E2104" s="133" t="s">
        <v>30</v>
      </c>
      <c r="F2104" s="134" t="s">
        <v>28</v>
      </c>
      <c r="G2104" s="134" t="s">
        <v>29</v>
      </c>
      <c r="H2104" s="135" t="s">
        <v>16</v>
      </c>
      <c r="I2104" s="77" t="s">
        <v>32</v>
      </c>
      <c r="J2104" s="136"/>
      <c r="K2104" s="136"/>
      <c r="L2104" s="136"/>
      <c r="M2104" s="78"/>
      <c r="N2104" s="79"/>
      <c r="O2104" s="173"/>
      <c r="P2104" s="172"/>
      <c r="Q2104" s="21"/>
      <c r="R2104" s="20"/>
      <c r="S2104" s="21"/>
      <c r="T2104" s="20"/>
      <c r="U2104" s="21"/>
      <c r="V2104" s="20"/>
      <c r="W2104" s="21"/>
      <c r="X2104" s="20"/>
      <c r="Y2104" s="21"/>
      <c r="Z2104" s="20"/>
      <c r="AA2104" s="21"/>
      <c r="AB2104" s="20"/>
      <c r="AC2104" s="21"/>
      <c r="AD2104" s="20"/>
      <c r="AE2104" s="21"/>
      <c r="AF2104" s="20"/>
      <c r="AG2104" s="23"/>
      <c r="AH2104" s="24"/>
      <c r="AI2104" s="24"/>
      <c r="AJ2104" s="25"/>
    </row>
    <row r="2105" spans="2:36" ht="32.25" customHeight="1">
      <c r="B2105" s="280" t="s">
        <v>419</v>
      </c>
      <c r="C2105" s="316">
        <v>2012250010105</v>
      </c>
      <c r="D2105" s="280"/>
      <c r="E2105" s="280" t="s">
        <v>518</v>
      </c>
      <c r="F2105" s="284"/>
      <c r="G2105" s="286"/>
      <c r="H2105" s="288" t="s">
        <v>418</v>
      </c>
      <c r="I2105" s="288" t="s">
        <v>420</v>
      </c>
      <c r="J2105" s="292">
        <v>0</v>
      </c>
      <c r="K2105" s="292">
        <v>4</v>
      </c>
      <c r="L2105" s="292">
        <v>1</v>
      </c>
      <c r="M2105" s="292"/>
      <c r="N2105" s="390"/>
      <c r="O2105" s="393">
        <v>530</v>
      </c>
      <c r="P2105" s="381"/>
      <c r="Q2105" s="381">
        <v>0</v>
      </c>
      <c r="R2105" s="381"/>
      <c r="S2105" s="381">
        <v>0</v>
      </c>
      <c r="T2105" s="381"/>
      <c r="U2105" s="381">
        <v>0</v>
      </c>
      <c r="V2105" s="381"/>
      <c r="W2105" s="381">
        <v>0</v>
      </c>
      <c r="X2105" s="381"/>
      <c r="Y2105" s="381">
        <v>0</v>
      </c>
      <c r="Z2105" s="381"/>
      <c r="AA2105" s="381">
        <v>0</v>
      </c>
      <c r="AB2105" s="381"/>
      <c r="AC2105" s="381">
        <v>0</v>
      </c>
      <c r="AD2105" s="381"/>
      <c r="AE2105" s="299">
        <f>+O2105+Y2105+AA2105</f>
        <v>530</v>
      </c>
      <c r="AF2105" s="299"/>
      <c r="AG2105" s="403" t="s">
        <v>117</v>
      </c>
      <c r="AH2105" s="307"/>
      <c r="AI2105" s="388"/>
      <c r="AJ2105" s="278" t="s">
        <v>466</v>
      </c>
    </row>
    <row r="2106" spans="2:36" ht="39" customHeight="1">
      <c r="B2106" s="280"/>
      <c r="C2106" s="316"/>
      <c r="D2106" s="280"/>
      <c r="E2106" s="280"/>
      <c r="F2106" s="284"/>
      <c r="G2106" s="286"/>
      <c r="H2106" s="289"/>
      <c r="I2106" s="289"/>
      <c r="J2106" s="293"/>
      <c r="K2106" s="293"/>
      <c r="L2106" s="293"/>
      <c r="M2106" s="293"/>
      <c r="N2106" s="391"/>
      <c r="O2106" s="393"/>
      <c r="P2106" s="310"/>
      <c r="Q2106" s="310"/>
      <c r="R2106" s="310"/>
      <c r="S2106" s="310"/>
      <c r="T2106" s="310"/>
      <c r="U2106" s="310"/>
      <c r="V2106" s="310"/>
      <c r="W2106" s="310"/>
      <c r="X2106" s="310"/>
      <c r="Y2106" s="310"/>
      <c r="Z2106" s="310"/>
      <c r="AA2106" s="310"/>
      <c r="AB2106" s="310"/>
      <c r="AC2106" s="310"/>
      <c r="AD2106" s="310"/>
      <c r="AE2106" s="299"/>
      <c r="AF2106" s="299"/>
      <c r="AG2106" s="385"/>
      <c r="AH2106" s="307"/>
      <c r="AI2106" s="388"/>
      <c r="AJ2106" s="278"/>
    </row>
    <row r="2107" spans="2:36" ht="39.75" customHeight="1">
      <c r="B2107" s="280"/>
      <c r="C2107" s="316"/>
      <c r="D2107" s="280"/>
      <c r="E2107" s="280"/>
      <c r="F2107" s="284"/>
      <c r="G2107" s="286"/>
      <c r="H2107" s="289"/>
      <c r="I2107" s="289"/>
      <c r="J2107" s="293"/>
      <c r="K2107" s="293"/>
      <c r="L2107" s="293"/>
      <c r="M2107" s="293"/>
      <c r="N2107" s="391"/>
      <c r="O2107" s="393"/>
      <c r="P2107" s="310"/>
      <c r="Q2107" s="310"/>
      <c r="R2107" s="310"/>
      <c r="S2107" s="310"/>
      <c r="T2107" s="310"/>
      <c r="U2107" s="310"/>
      <c r="V2107" s="310"/>
      <c r="W2107" s="310"/>
      <c r="X2107" s="310"/>
      <c r="Y2107" s="310"/>
      <c r="Z2107" s="310"/>
      <c r="AA2107" s="310"/>
      <c r="AB2107" s="310"/>
      <c r="AC2107" s="310"/>
      <c r="AD2107" s="310"/>
      <c r="AE2107" s="299"/>
      <c r="AF2107" s="299"/>
      <c r="AG2107" s="385"/>
      <c r="AH2107" s="307"/>
      <c r="AI2107" s="388"/>
      <c r="AJ2107" s="278"/>
    </row>
    <row r="2108" spans="2:36" ht="26.25" customHeight="1" thickBot="1">
      <c r="B2108" s="281"/>
      <c r="C2108" s="317"/>
      <c r="D2108" s="281"/>
      <c r="E2108" s="281"/>
      <c r="F2108" s="285"/>
      <c r="G2108" s="287"/>
      <c r="H2108" s="290"/>
      <c r="I2108" s="290"/>
      <c r="J2108" s="294"/>
      <c r="K2108" s="294"/>
      <c r="L2108" s="294"/>
      <c r="M2108" s="294"/>
      <c r="N2108" s="392"/>
      <c r="O2108" s="394"/>
      <c r="P2108" s="311"/>
      <c r="Q2108" s="311"/>
      <c r="R2108" s="311"/>
      <c r="S2108" s="311"/>
      <c r="T2108" s="311"/>
      <c r="U2108" s="311"/>
      <c r="V2108" s="311"/>
      <c r="W2108" s="311"/>
      <c r="X2108" s="311"/>
      <c r="Y2108" s="311"/>
      <c r="Z2108" s="311"/>
      <c r="AA2108" s="311"/>
      <c r="AB2108" s="311"/>
      <c r="AC2108" s="311"/>
      <c r="AD2108" s="311"/>
      <c r="AE2108" s="300"/>
      <c r="AF2108" s="300"/>
      <c r="AG2108" s="386"/>
      <c r="AH2108" s="308"/>
      <c r="AI2108" s="389"/>
      <c r="AJ2108" s="279"/>
    </row>
    <row r="2109" spans="2:36" ht="15.75" thickBot="1">
      <c r="B2109" s="414"/>
      <c r="C2109" s="415"/>
      <c r="D2109" s="415"/>
      <c r="E2109" s="415"/>
      <c r="F2109" s="415"/>
      <c r="G2109" s="415"/>
      <c r="H2109" s="415"/>
      <c r="I2109" s="415"/>
      <c r="J2109" s="415"/>
      <c r="K2109" s="415"/>
      <c r="L2109" s="415"/>
      <c r="M2109" s="415"/>
      <c r="N2109" s="415"/>
      <c r="O2109" s="415"/>
      <c r="P2109" s="415"/>
      <c r="Q2109" s="415"/>
      <c r="R2109" s="415"/>
      <c r="S2109" s="415"/>
      <c r="T2109" s="415"/>
      <c r="U2109" s="415"/>
      <c r="V2109" s="415"/>
      <c r="W2109" s="415"/>
      <c r="X2109" s="415"/>
      <c r="Y2109" s="415"/>
      <c r="Z2109" s="415"/>
      <c r="AA2109" s="415"/>
      <c r="AB2109" s="415"/>
      <c r="AC2109" s="415"/>
      <c r="AD2109" s="415"/>
      <c r="AE2109" s="415"/>
      <c r="AF2109" s="415"/>
      <c r="AG2109" s="415"/>
      <c r="AH2109" s="415"/>
      <c r="AI2109" s="415"/>
      <c r="AJ2109" s="416"/>
    </row>
    <row r="2110" spans="2:36" ht="34.5" thickBot="1">
      <c r="B2110" s="132" t="s">
        <v>13</v>
      </c>
      <c r="C2110" s="133" t="s">
        <v>31</v>
      </c>
      <c r="D2110" s="133" t="s">
        <v>14</v>
      </c>
      <c r="E2110" s="133" t="s">
        <v>30</v>
      </c>
      <c r="F2110" s="134" t="s">
        <v>28</v>
      </c>
      <c r="G2110" s="134" t="s">
        <v>29</v>
      </c>
      <c r="H2110" s="135" t="s">
        <v>16</v>
      </c>
      <c r="I2110" s="77" t="s">
        <v>32</v>
      </c>
      <c r="J2110" s="145"/>
      <c r="K2110" s="146"/>
      <c r="L2110" s="146"/>
      <c r="M2110" s="78"/>
      <c r="N2110" s="79"/>
      <c r="O2110" s="127"/>
      <c r="P2110" s="128"/>
      <c r="Q2110" s="129"/>
      <c r="R2110" s="128"/>
      <c r="S2110" s="129"/>
      <c r="T2110" s="128"/>
      <c r="U2110" s="129"/>
      <c r="V2110" s="128"/>
      <c r="W2110" s="129"/>
      <c r="X2110" s="128"/>
      <c r="Y2110" s="129"/>
      <c r="Z2110" s="128"/>
      <c r="AA2110" s="129"/>
      <c r="AB2110" s="128"/>
      <c r="AC2110" s="129"/>
      <c r="AD2110" s="128"/>
      <c r="AE2110" s="129"/>
      <c r="AF2110" s="128"/>
      <c r="AG2110" s="159"/>
      <c r="AH2110" s="111"/>
      <c r="AI2110" s="111"/>
      <c r="AJ2110" s="112"/>
    </row>
    <row r="2111" spans="2:36" ht="15">
      <c r="B2111" s="280"/>
      <c r="C2111" s="412"/>
      <c r="D2111" s="395"/>
      <c r="E2111" s="280"/>
      <c r="F2111" s="284"/>
      <c r="G2111" s="286"/>
      <c r="H2111" s="288"/>
      <c r="I2111" s="288"/>
      <c r="J2111" s="397"/>
      <c r="K2111" s="400"/>
      <c r="L2111" s="400"/>
      <c r="M2111" s="292"/>
      <c r="N2111" s="390"/>
      <c r="O2111" s="409"/>
      <c r="P2111" s="309"/>
      <c r="Q2111" s="309"/>
      <c r="R2111" s="309"/>
      <c r="S2111" s="309"/>
      <c r="T2111" s="309"/>
      <c r="U2111" s="309"/>
      <c r="V2111" s="309"/>
      <c r="W2111" s="309"/>
      <c r="X2111" s="309"/>
      <c r="Y2111" s="309"/>
      <c r="Z2111" s="309"/>
      <c r="AA2111" s="309"/>
      <c r="AB2111" s="309"/>
      <c r="AC2111" s="309"/>
      <c r="AD2111" s="309"/>
      <c r="AE2111" s="298"/>
      <c r="AF2111" s="298"/>
      <c r="AG2111" s="403"/>
      <c r="AH2111" s="404"/>
      <c r="AI2111" s="405"/>
      <c r="AJ2111" s="406"/>
    </row>
    <row r="2112" spans="2:36" ht="15">
      <c r="B2112" s="280"/>
      <c r="C2112" s="412"/>
      <c r="D2112" s="395"/>
      <c r="E2112" s="280"/>
      <c r="F2112" s="284"/>
      <c r="G2112" s="286"/>
      <c r="H2112" s="289"/>
      <c r="I2112" s="289"/>
      <c r="J2112" s="398"/>
      <c r="K2112" s="401"/>
      <c r="L2112" s="401"/>
      <c r="M2112" s="293"/>
      <c r="N2112" s="391"/>
      <c r="O2112" s="393"/>
      <c r="P2112" s="310"/>
      <c r="Q2112" s="310"/>
      <c r="R2112" s="310"/>
      <c r="S2112" s="310"/>
      <c r="T2112" s="310"/>
      <c r="U2112" s="310"/>
      <c r="V2112" s="310"/>
      <c r="W2112" s="310"/>
      <c r="X2112" s="310"/>
      <c r="Y2112" s="310"/>
      <c r="Z2112" s="310"/>
      <c r="AA2112" s="310"/>
      <c r="AB2112" s="310"/>
      <c r="AC2112" s="310"/>
      <c r="AD2112" s="310"/>
      <c r="AE2112" s="299"/>
      <c r="AF2112" s="299"/>
      <c r="AG2112" s="385"/>
      <c r="AH2112" s="307"/>
      <c r="AI2112" s="388"/>
      <c r="AJ2112" s="407"/>
    </row>
    <row r="2113" spans="2:36" ht="15">
      <c r="B2113" s="280"/>
      <c r="C2113" s="412"/>
      <c r="D2113" s="395"/>
      <c r="E2113" s="280"/>
      <c r="F2113" s="284"/>
      <c r="G2113" s="286"/>
      <c r="H2113" s="289"/>
      <c r="I2113" s="289"/>
      <c r="J2113" s="398"/>
      <c r="K2113" s="401"/>
      <c r="L2113" s="401"/>
      <c r="M2113" s="293"/>
      <c r="N2113" s="391"/>
      <c r="O2113" s="393"/>
      <c r="P2113" s="310"/>
      <c r="Q2113" s="310"/>
      <c r="R2113" s="310"/>
      <c r="S2113" s="310"/>
      <c r="T2113" s="310"/>
      <c r="U2113" s="310"/>
      <c r="V2113" s="310"/>
      <c r="W2113" s="310"/>
      <c r="X2113" s="310"/>
      <c r="Y2113" s="310"/>
      <c r="Z2113" s="310"/>
      <c r="AA2113" s="310"/>
      <c r="AB2113" s="310"/>
      <c r="AC2113" s="310"/>
      <c r="AD2113" s="310"/>
      <c r="AE2113" s="299"/>
      <c r="AF2113" s="299"/>
      <c r="AG2113" s="385"/>
      <c r="AH2113" s="307"/>
      <c r="AI2113" s="388"/>
      <c r="AJ2113" s="407"/>
    </row>
    <row r="2114" spans="2:36" ht="15.75" thickBot="1">
      <c r="B2114" s="281"/>
      <c r="C2114" s="413"/>
      <c r="D2114" s="396"/>
      <c r="E2114" s="281"/>
      <c r="F2114" s="285"/>
      <c r="G2114" s="287"/>
      <c r="H2114" s="290"/>
      <c r="I2114" s="290"/>
      <c r="J2114" s="399"/>
      <c r="K2114" s="402"/>
      <c r="L2114" s="402"/>
      <c r="M2114" s="294"/>
      <c r="N2114" s="392"/>
      <c r="O2114" s="394"/>
      <c r="P2114" s="311"/>
      <c r="Q2114" s="311"/>
      <c r="R2114" s="311"/>
      <c r="S2114" s="311"/>
      <c r="T2114" s="311"/>
      <c r="U2114" s="311"/>
      <c r="V2114" s="311"/>
      <c r="W2114" s="311"/>
      <c r="X2114" s="311"/>
      <c r="Y2114" s="311"/>
      <c r="Z2114" s="311"/>
      <c r="AA2114" s="311"/>
      <c r="AB2114" s="311"/>
      <c r="AC2114" s="311"/>
      <c r="AD2114" s="311"/>
      <c r="AE2114" s="300"/>
      <c r="AF2114" s="300"/>
      <c r="AG2114" s="386"/>
      <c r="AH2114" s="308"/>
      <c r="AI2114" s="389"/>
      <c r="AJ2114" s="408"/>
    </row>
    <row r="2115" ht="15"/>
    <row r="2116" ht="15"/>
    <row r="2117" ht="15"/>
    <row r="2118" ht="15"/>
    <row r="2119" ht="15"/>
    <row r="2120" ht="15"/>
    <row r="2121" ht="15"/>
    <row r="2122" ht="15"/>
    <row r="2123" spans="2:33" s="141" customFormat="1" ht="15">
      <c r="B2123" s="63"/>
      <c r="C2123" s="63"/>
      <c r="H2123" s="64"/>
      <c r="I2123" s="64"/>
      <c r="J2123" s="64"/>
      <c r="AG2123" s="65"/>
    </row>
    <row r="2124" ht="15"/>
    <row r="2125" ht="15"/>
    <row r="2126" ht="15"/>
    <row r="2127" ht="15"/>
    <row r="2128" ht="15.75" thickBot="1"/>
    <row r="2129" spans="2:36" ht="15">
      <c r="B2129" s="352" t="s">
        <v>37</v>
      </c>
      <c r="C2129" s="353"/>
      <c r="D2129" s="353"/>
      <c r="E2129" s="353"/>
      <c r="F2129" s="353"/>
      <c r="G2129" s="353"/>
      <c r="H2129" s="353"/>
      <c r="I2129" s="353"/>
      <c r="J2129" s="353"/>
      <c r="K2129" s="353"/>
      <c r="L2129" s="353"/>
      <c r="M2129" s="353"/>
      <c r="N2129" s="353"/>
      <c r="O2129" s="353"/>
      <c r="P2129" s="353"/>
      <c r="Q2129" s="353"/>
      <c r="R2129" s="353"/>
      <c r="S2129" s="353"/>
      <c r="T2129" s="353"/>
      <c r="U2129" s="353"/>
      <c r="V2129" s="353"/>
      <c r="W2129" s="353"/>
      <c r="X2129" s="353"/>
      <c r="Y2129" s="353"/>
      <c r="Z2129" s="353"/>
      <c r="AA2129" s="353"/>
      <c r="AB2129" s="353"/>
      <c r="AC2129" s="353"/>
      <c r="AD2129" s="353"/>
      <c r="AE2129" s="353"/>
      <c r="AF2129" s="353"/>
      <c r="AG2129" s="353"/>
      <c r="AH2129" s="353"/>
      <c r="AI2129" s="353"/>
      <c r="AJ2129" s="354"/>
    </row>
    <row r="2130" spans="2:36" ht="15.75" thickBot="1">
      <c r="B2130" s="355" t="s">
        <v>636</v>
      </c>
      <c r="C2130" s="356"/>
      <c r="D2130" s="356"/>
      <c r="E2130" s="356"/>
      <c r="F2130" s="356"/>
      <c r="G2130" s="356"/>
      <c r="H2130" s="356"/>
      <c r="I2130" s="356"/>
      <c r="J2130" s="356"/>
      <c r="K2130" s="356"/>
      <c r="L2130" s="356"/>
      <c r="M2130" s="356"/>
      <c r="N2130" s="356"/>
      <c r="O2130" s="356"/>
      <c r="P2130" s="356"/>
      <c r="Q2130" s="356"/>
      <c r="R2130" s="356"/>
      <c r="S2130" s="356"/>
      <c r="T2130" s="356"/>
      <c r="U2130" s="356"/>
      <c r="V2130" s="356"/>
      <c r="W2130" s="356"/>
      <c r="X2130" s="356"/>
      <c r="Y2130" s="356"/>
      <c r="Z2130" s="356"/>
      <c r="AA2130" s="356"/>
      <c r="AB2130" s="356"/>
      <c r="AC2130" s="356"/>
      <c r="AD2130" s="356"/>
      <c r="AE2130" s="356"/>
      <c r="AF2130" s="356"/>
      <c r="AG2130" s="356"/>
      <c r="AH2130" s="356"/>
      <c r="AI2130" s="356"/>
      <c r="AJ2130" s="357"/>
    </row>
    <row r="2131" spans="2:36" ht="36.75" customHeight="1">
      <c r="B2131" s="527" t="s">
        <v>398</v>
      </c>
      <c r="C2131" s="528"/>
      <c r="D2131" s="528"/>
      <c r="E2131" s="528"/>
      <c r="F2131" s="528"/>
      <c r="G2131" s="528"/>
      <c r="H2131" s="529"/>
      <c r="I2131" s="520" t="s">
        <v>421</v>
      </c>
      <c r="J2131" s="521"/>
      <c r="K2131" s="521"/>
      <c r="L2131" s="521"/>
      <c r="M2131" s="521"/>
      <c r="N2131" s="521"/>
      <c r="O2131" s="521"/>
      <c r="P2131" s="521"/>
      <c r="Q2131" s="521"/>
      <c r="R2131" s="521"/>
      <c r="S2131" s="521"/>
      <c r="T2131" s="522"/>
      <c r="U2131" s="520" t="s">
        <v>401</v>
      </c>
      <c r="V2131" s="523"/>
      <c r="W2131" s="523"/>
      <c r="X2131" s="523"/>
      <c r="Y2131" s="523"/>
      <c r="Z2131" s="523"/>
      <c r="AA2131" s="523"/>
      <c r="AB2131" s="523"/>
      <c r="AC2131" s="523"/>
      <c r="AD2131" s="523"/>
      <c r="AE2131" s="523"/>
      <c r="AF2131" s="523"/>
      <c r="AG2131" s="523"/>
      <c r="AH2131" s="523"/>
      <c r="AI2131" s="523"/>
      <c r="AJ2131" s="524"/>
    </row>
    <row r="2132" spans="2:36" ht="42.75" customHeight="1" thickBot="1">
      <c r="B2132" s="497" t="s">
        <v>422</v>
      </c>
      <c r="C2132" s="498"/>
      <c r="D2132" s="499"/>
      <c r="E2132" s="4"/>
      <c r="F2132" s="500" t="s">
        <v>423</v>
      </c>
      <c r="G2132" s="500"/>
      <c r="H2132" s="500"/>
      <c r="I2132" s="500"/>
      <c r="J2132" s="500"/>
      <c r="K2132" s="500"/>
      <c r="L2132" s="500"/>
      <c r="M2132" s="500"/>
      <c r="N2132" s="501"/>
      <c r="O2132" s="502" t="s">
        <v>0</v>
      </c>
      <c r="P2132" s="503"/>
      <c r="Q2132" s="503"/>
      <c r="R2132" s="503"/>
      <c r="S2132" s="503"/>
      <c r="T2132" s="503"/>
      <c r="U2132" s="503"/>
      <c r="V2132" s="503"/>
      <c r="W2132" s="503"/>
      <c r="X2132" s="503"/>
      <c r="Y2132" s="503"/>
      <c r="Z2132" s="503"/>
      <c r="AA2132" s="503"/>
      <c r="AB2132" s="503"/>
      <c r="AC2132" s="503"/>
      <c r="AD2132" s="503"/>
      <c r="AE2132" s="503"/>
      <c r="AF2132" s="504"/>
      <c r="AG2132" s="530" t="s">
        <v>1</v>
      </c>
      <c r="AH2132" s="531"/>
      <c r="AI2132" s="531"/>
      <c r="AJ2132" s="532"/>
    </row>
    <row r="2133" spans="2:36" ht="30.75" customHeight="1">
      <c r="B2133" s="454" t="s">
        <v>19</v>
      </c>
      <c r="C2133" s="456" t="s">
        <v>2</v>
      </c>
      <c r="D2133" s="457"/>
      <c r="E2133" s="457"/>
      <c r="F2133" s="457"/>
      <c r="G2133" s="457"/>
      <c r="H2133" s="457"/>
      <c r="I2133" s="460" t="s">
        <v>3</v>
      </c>
      <c r="J2133" s="462" t="s">
        <v>20</v>
      </c>
      <c r="K2133" s="462" t="s">
        <v>4</v>
      </c>
      <c r="L2133" s="469" t="s">
        <v>638</v>
      </c>
      <c r="M2133" s="437" t="s">
        <v>21</v>
      </c>
      <c r="N2133" s="466" t="s">
        <v>22</v>
      </c>
      <c r="O2133" s="468" t="s">
        <v>33</v>
      </c>
      <c r="P2133" s="380"/>
      <c r="Q2133" s="379" t="s">
        <v>34</v>
      </c>
      <c r="R2133" s="380"/>
      <c r="S2133" s="379" t="s">
        <v>35</v>
      </c>
      <c r="T2133" s="380"/>
      <c r="U2133" s="379" t="s">
        <v>7</v>
      </c>
      <c r="V2133" s="380"/>
      <c r="W2133" s="379" t="s">
        <v>6</v>
      </c>
      <c r="X2133" s="380"/>
      <c r="Y2133" s="379" t="s">
        <v>36</v>
      </c>
      <c r="Z2133" s="380"/>
      <c r="AA2133" s="379" t="s">
        <v>5</v>
      </c>
      <c r="AB2133" s="380"/>
      <c r="AC2133" s="379" t="s">
        <v>8</v>
      </c>
      <c r="AD2133" s="380"/>
      <c r="AE2133" s="379" t="s">
        <v>9</v>
      </c>
      <c r="AF2133" s="434"/>
      <c r="AG2133" s="435" t="s">
        <v>10</v>
      </c>
      <c r="AH2133" s="432" t="s">
        <v>11</v>
      </c>
      <c r="AI2133" s="464" t="s">
        <v>12</v>
      </c>
      <c r="AJ2133" s="439" t="s">
        <v>23</v>
      </c>
    </row>
    <row r="2134" spans="2:36" ht="61.5" customHeight="1" thickBot="1">
      <c r="B2134" s="455"/>
      <c r="C2134" s="458"/>
      <c r="D2134" s="459"/>
      <c r="E2134" s="459"/>
      <c r="F2134" s="459"/>
      <c r="G2134" s="459"/>
      <c r="H2134" s="459"/>
      <c r="I2134" s="461"/>
      <c r="J2134" s="463" t="s">
        <v>20</v>
      </c>
      <c r="K2134" s="463"/>
      <c r="L2134" s="470"/>
      <c r="M2134" s="438"/>
      <c r="N2134" s="467"/>
      <c r="O2134" s="5" t="s">
        <v>24</v>
      </c>
      <c r="P2134" s="69" t="s">
        <v>25</v>
      </c>
      <c r="Q2134" s="6" t="s">
        <v>24</v>
      </c>
      <c r="R2134" s="69" t="s">
        <v>25</v>
      </c>
      <c r="S2134" s="6" t="s">
        <v>24</v>
      </c>
      <c r="T2134" s="69" t="s">
        <v>25</v>
      </c>
      <c r="U2134" s="6" t="s">
        <v>24</v>
      </c>
      <c r="V2134" s="69" t="s">
        <v>25</v>
      </c>
      <c r="W2134" s="6" t="s">
        <v>24</v>
      </c>
      <c r="X2134" s="69" t="s">
        <v>25</v>
      </c>
      <c r="Y2134" s="6" t="s">
        <v>24</v>
      </c>
      <c r="Z2134" s="69" t="s">
        <v>25</v>
      </c>
      <c r="AA2134" s="6" t="s">
        <v>24</v>
      </c>
      <c r="AB2134" s="69" t="s">
        <v>26</v>
      </c>
      <c r="AC2134" s="6" t="s">
        <v>24</v>
      </c>
      <c r="AD2134" s="69" t="s">
        <v>26</v>
      </c>
      <c r="AE2134" s="6" t="s">
        <v>24</v>
      </c>
      <c r="AF2134" s="70" t="s">
        <v>26</v>
      </c>
      <c r="AG2134" s="436"/>
      <c r="AH2134" s="433"/>
      <c r="AI2134" s="465"/>
      <c r="AJ2134" s="440"/>
    </row>
    <row r="2135" spans="2:36" ht="129.75" customHeight="1" thickBot="1">
      <c r="B2135" s="7" t="s">
        <v>149</v>
      </c>
      <c r="C2135" s="441" t="s">
        <v>424</v>
      </c>
      <c r="D2135" s="442"/>
      <c r="E2135" s="442"/>
      <c r="F2135" s="442"/>
      <c r="G2135" s="442"/>
      <c r="H2135" s="443"/>
      <c r="I2135" s="74" t="s">
        <v>425</v>
      </c>
      <c r="J2135" s="90">
        <v>0.5</v>
      </c>
      <c r="K2135" s="82">
        <v>1</v>
      </c>
      <c r="L2135" s="82">
        <v>0.9</v>
      </c>
      <c r="M2135" s="8"/>
      <c r="N2135" s="75"/>
      <c r="O2135" s="9">
        <f>+O2138</f>
        <v>8487</v>
      </c>
      <c r="P2135" s="10">
        <v>0</v>
      </c>
      <c r="Q2135" s="10">
        <f>+Q2144</f>
        <v>0</v>
      </c>
      <c r="R2135" s="10">
        <v>0</v>
      </c>
      <c r="S2135" s="10">
        <v>0</v>
      </c>
      <c r="T2135" s="10">
        <v>0</v>
      </c>
      <c r="U2135" s="10">
        <v>0</v>
      </c>
      <c r="V2135" s="10">
        <v>0</v>
      </c>
      <c r="W2135" s="10">
        <v>0</v>
      </c>
      <c r="X2135" s="10">
        <v>0</v>
      </c>
      <c r="Y2135" s="10">
        <v>0</v>
      </c>
      <c r="Z2135" s="10">
        <v>0</v>
      </c>
      <c r="AA2135" s="10">
        <v>0</v>
      </c>
      <c r="AB2135" s="10">
        <v>0</v>
      </c>
      <c r="AC2135" s="10">
        <v>0</v>
      </c>
      <c r="AD2135" s="10">
        <v>0</v>
      </c>
      <c r="AE2135" s="10">
        <f>+AC2135+AA2135+Y2135+W2135+U2135+S2135+Q2135+O2135</f>
        <v>8487</v>
      </c>
      <c r="AF2135" s="11">
        <f>+AD2135+AB2135+Z2135+X2135+V2135+T2135+R2135+P2135</f>
        <v>0</v>
      </c>
      <c r="AG2135" s="13" t="s">
        <v>117</v>
      </c>
      <c r="AH2135" s="13"/>
      <c r="AI2135" s="13"/>
      <c r="AJ2135" s="14" t="s">
        <v>466</v>
      </c>
    </row>
    <row r="2136" spans="2:36" ht="15.75" thickBot="1">
      <c r="B2136" s="444"/>
      <c r="C2136" s="445"/>
      <c r="D2136" s="445"/>
      <c r="E2136" s="445"/>
      <c r="F2136" s="445"/>
      <c r="G2136" s="445"/>
      <c r="H2136" s="445"/>
      <c r="I2136" s="445"/>
      <c r="J2136" s="445"/>
      <c r="K2136" s="445"/>
      <c r="L2136" s="445"/>
      <c r="M2136" s="445"/>
      <c r="N2136" s="445"/>
      <c r="O2136" s="445"/>
      <c r="P2136" s="445"/>
      <c r="Q2136" s="445"/>
      <c r="R2136" s="445"/>
      <c r="S2136" s="445"/>
      <c r="T2136" s="445"/>
      <c r="U2136" s="445"/>
      <c r="V2136" s="445"/>
      <c r="W2136" s="445"/>
      <c r="X2136" s="445"/>
      <c r="Y2136" s="445"/>
      <c r="Z2136" s="445"/>
      <c r="AA2136" s="445"/>
      <c r="AB2136" s="445"/>
      <c r="AC2136" s="445"/>
      <c r="AD2136" s="445"/>
      <c r="AE2136" s="445"/>
      <c r="AF2136" s="445"/>
      <c r="AG2136" s="445"/>
      <c r="AH2136" s="445"/>
      <c r="AI2136" s="445"/>
      <c r="AJ2136" s="446"/>
    </row>
    <row r="2137" spans="2:36" ht="45" customHeight="1" thickBot="1">
      <c r="B2137" s="15" t="s">
        <v>13</v>
      </c>
      <c r="C2137" s="16" t="s">
        <v>31</v>
      </c>
      <c r="D2137" s="16" t="s">
        <v>14</v>
      </c>
      <c r="E2137" s="16" t="s">
        <v>27</v>
      </c>
      <c r="F2137" s="17" t="s">
        <v>28</v>
      </c>
      <c r="G2137" s="17" t="s">
        <v>29</v>
      </c>
      <c r="H2137" s="76" t="s">
        <v>15</v>
      </c>
      <c r="I2137" s="77" t="s">
        <v>32</v>
      </c>
      <c r="J2137" s="43"/>
      <c r="K2137" s="43"/>
      <c r="L2137" s="43"/>
      <c r="M2137" s="43"/>
      <c r="N2137" s="44"/>
      <c r="O2137" s="19"/>
      <c r="P2137" s="20"/>
      <c r="Q2137" s="21"/>
      <c r="R2137" s="20"/>
      <c r="S2137" s="21"/>
      <c r="T2137" s="20"/>
      <c r="U2137" s="21"/>
      <c r="V2137" s="20"/>
      <c r="W2137" s="21"/>
      <c r="X2137" s="20"/>
      <c r="Y2137" s="21"/>
      <c r="Z2137" s="20"/>
      <c r="AA2137" s="21"/>
      <c r="AB2137" s="20"/>
      <c r="AC2137" s="21"/>
      <c r="AD2137" s="20"/>
      <c r="AE2137" s="22"/>
      <c r="AF2137" s="20"/>
      <c r="AG2137" s="23"/>
      <c r="AH2137" s="24"/>
      <c r="AI2137" s="24"/>
      <c r="AJ2137" s="25"/>
    </row>
    <row r="2138" spans="2:36" ht="36" customHeight="1">
      <c r="B2138" s="312" t="s">
        <v>428</v>
      </c>
      <c r="C2138" s="315">
        <v>2012250010106</v>
      </c>
      <c r="D2138" s="158"/>
      <c r="E2138" s="318" t="s">
        <v>429</v>
      </c>
      <c r="F2138" s="27"/>
      <c r="G2138" s="28"/>
      <c r="H2138" s="319" t="s">
        <v>426</v>
      </c>
      <c r="I2138" s="826" t="s">
        <v>427</v>
      </c>
      <c r="J2138" s="508">
        <v>0.5</v>
      </c>
      <c r="K2138" s="511">
        <v>1</v>
      </c>
      <c r="L2138" s="511">
        <v>0.9</v>
      </c>
      <c r="M2138" s="514"/>
      <c r="N2138" s="879"/>
      <c r="O2138" s="505">
        <v>8487</v>
      </c>
      <c r="P2138" s="362"/>
      <c r="Q2138" s="295">
        <v>0</v>
      </c>
      <c r="R2138" s="295"/>
      <c r="S2138" s="295">
        <v>0</v>
      </c>
      <c r="T2138" s="358"/>
      <c r="U2138" s="295">
        <v>0</v>
      </c>
      <c r="V2138" s="295"/>
      <c r="W2138" s="295">
        <v>0</v>
      </c>
      <c r="X2138" s="295"/>
      <c r="Y2138" s="295">
        <v>0</v>
      </c>
      <c r="Z2138" s="295"/>
      <c r="AA2138" s="882">
        <v>0</v>
      </c>
      <c r="AB2138" s="295"/>
      <c r="AC2138" s="295">
        <v>0</v>
      </c>
      <c r="AD2138" s="295"/>
      <c r="AE2138" s="298">
        <f>+O2138+Q2138+AA2138</f>
        <v>8487</v>
      </c>
      <c r="AF2138" s="298"/>
      <c r="AG2138" s="876" t="s">
        <v>117</v>
      </c>
      <c r="AH2138" s="404"/>
      <c r="AI2138" s="404"/>
      <c r="AJ2138" s="803" t="s">
        <v>75</v>
      </c>
    </row>
    <row r="2139" spans="2:36" ht="34.5" customHeight="1">
      <c r="B2139" s="313"/>
      <c r="C2139" s="316"/>
      <c r="D2139" s="157"/>
      <c r="E2139" s="280"/>
      <c r="F2139" s="34"/>
      <c r="G2139" s="28"/>
      <c r="H2139" s="320"/>
      <c r="I2139" s="827"/>
      <c r="J2139" s="509"/>
      <c r="K2139" s="512"/>
      <c r="L2139" s="512"/>
      <c r="M2139" s="515"/>
      <c r="N2139" s="880"/>
      <c r="O2139" s="506"/>
      <c r="P2139" s="363"/>
      <c r="Q2139" s="296"/>
      <c r="R2139" s="296"/>
      <c r="S2139" s="296"/>
      <c r="T2139" s="348"/>
      <c r="U2139" s="296"/>
      <c r="V2139" s="296"/>
      <c r="W2139" s="296"/>
      <c r="X2139" s="296"/>
      <c r="Y2139" s="296"/>
      <c r="Z2139" s="296"/>
      <c r="AA2139" s="883"/>
      <c r="AB2139" s="296"/>
      <c r="AC2139" s="296"/>
      <c r="AD2139" s="296"/>
      <c r="AE2139" s="299"/>
      <c r="AF2139" s="299"/>
      <c r="AG2139" s="877"/>
      <c r="AH2139" s="307"/>
      <c r="AI2139" s="307"/>
      <c r="AJ2139" s="278"/>
    </row>
    <row r="2140" spans="2:36" ht="32.25" customHeight="1">
      <c r="B2140" s="313"/>
      <c r="C2140" s="316"/>
      <c r="D2140" s="519"/>
      <c r="E2140" s="280"/>
      <c r="F2140" s="603"/>
      <c r="G2140" s="336"/>
      <c r="H2140" s="320"/>
      <c r="I2140" s="827"/>
      <c r="J2140" s="509"/>
      <c r="K2140" s="512"/>
      <c r="L2140" s="512"/>
      <c r="M2140" s="515"/>
      <c r="N2140" s="880"/>
      <c r="O2140" s="506"/>
      <c r="P2140" s="363"/>
      <c r="Q2140" s="296"/>
      <c r="R2140" s="296"/>
      <c r="S2140" s="296"/>
      <c r="T2140" s="348"/>
      <c r="U2140" s="296"/>
      <c r="V2140" s="296"/>
      <c r="W2140" s="296"/>
      <c r="X2140" s="296"/>
      <c r="Y2140" s="296"/>
      <c r="Z2140" s="296"/>
      <c r="AA2140" s="883"/>
      <c r="AB2140" s="296"/>
      <c r="AC2140" s="296"/>
      <c r="AD2140" s="296"/>
      <c r="AE2140" s="299"/>
      <c r="AF2140" s="299"/>
      <c r="AG2140" s="877"/>
      <c r="AH2140" s="307"/>
      <c r="AI2140" s="307"/>
      <c r="AJ2140" s="278"/>
    </row>
    <row r="2141" spans="2:36" ht="24.75" customHeight="1" thickBot="1">
      <c r="B2141" s="314"/>
      <c r="C2141" s="317"/>
      <c r="D2141" s="396"/>
      <c r="E2141" s="281"/>
      <c r="F2141" s="604"/>
      <c r="G2141" s="287"/>
      <c r="H2141" s="321"/>
      <c r="I2141" s="828"/>
      <c r="J2141" s="510"/>
      <c r="K2141" s="513"/>
      <c r="L2141" s="513"/>
      <c r="M2141" s="516"/>
      <c r="N2141" s="881"/>
      <c r="O2141" s="507"/>
      <c r="P2141" s="364"/>
      <c r="Q2141" s="297"/>
      <c r="R2141" s="297"/>
      <c r="S2141" s="297"/>
      <c r="T2141" s="349"/>
      <c r="U2141" s="297"/>
      <c r="V2141" s="297"/>
      <c r="W2141" s="297"/>
      <c r="X2141" s="297"/>
      <c r="Y2141" s="297"/>
      <c r="Z2141" s="297"/>
      <c r="AA2141" s="884"/>
      <c r="AB2141" s="297"/>
      <c r="AC2141" s="297"/>
      <c r="AD2141" s="297"/>
      <c r="AE2141" s="300"/>
      <c r="AF2141" s="300"/>
      <c r="AG2141" s="878"/>
      <c r="AH2141" s="308"/>
      <c r="AI2141" s="308"/>
      <c r="AJ2141" s="279"/>
    </row>
    <row r="2142" spans="2:36" ht="15.75" thickBot="1">
      <c r="B2142" s="414"/>
      <c r="C2142" s="415"/>
      <c r="D2142" s="415"/>
      <c r="E2142" s="415"/>
      <c r="F2142" s="415"/>
      <c r="G2142" s="415"/>
      <c r="H2142" s="415"/>
      <c r="I2142" s="415"/>
      <c r="J2142" s="415"/>
      <c r="K2142" s="415"/>
      <c r="L2142" s="415"/>
      <c r="M2142" s="415"/>
      <c r="N2142" s="415"/>
      <c r="O2142" s="415"/>
      <c r="P2142" s="415"/>
      <c r="Q2142" s="415"/>
      <c r="R2142" s="415"/>
      <c r="S2142" s="415"/>
      <c r="T2142" s="415"/>
      <c r="U2142" s="415"/>
      <c r="V2142" s="415"/>
      <c r="W2142" s="415"/>
      <c r="X2142" s="415"/>
      <c r="Y2142" s="415"/>
      <c r="Z2142" s="415"/>
      <c r="AA2142" s="415"/>
      <c r="AB2142" s="415"/>
      <c r="AC2142" s="415"/>
      <c r="AD2142" s="415"/>
      <c r="AE2142" s="415"/>
      <c r="AF2142" s="415"/>
      <c r="AG2142" s="415"/>
      <c r="AH2142" s="415"/>
      <c r="AI2142" s="415"/>
      <c r="AJ2142" s="416"/>
    </row>
    <row r="2143" spans="2:36" ht="34.5" thickBot="1">
      <c r="B2143" s="132" t="s">
        <v>13</v>
      </c>
      <c r="C2143" s="133" t="s">
        <v>31</v>
      </c>
      <c r="D2143" s="133" t="s">
        <v>14</v>
      </c>
      <c r="E2143" s="133" t="s">
        <v>30</v>
      </c>
      <c r="F2143" s="134" t="s">
        <v>28</v>
      </c>
      <c r="G2143" s="134" t="s">
        <v>29</v>
      </c>
      <c r="H2143" s="135" t="s">
        <v>16</v>
      </c>
      <c r="I2143" s="109" t="s">
        <v>32</v>
      </c>
      <c r="J2143" s="204"/>
      <c r="K2143" s="42"/>
      <c r="L2143" s="42"/>
      <c r="M2143" s="43"/>
      <c r="N2143" s="44"/>
      <c r="O2143" s="127"/>
      <c r="P2143" s="128"/>
      <c r="Q2143" s="129"/>
      <c r="R2143" s="128"/>
      <c r="S2143" s="129"/>
      <c r="T2143" s="128"/>
      <c r="U2143" s="129"/>
      <c r="V2143" s="128"/>
      <c r="W2143" s="129"/>
      <c r="X2143" s="128"/>
      <c r="Y2143" s="129"/>
      <c r="Z2143" s="128"/>
      <c r="AA2143" s="129"/>
      <c r="AB2143" s="128"/>
      <c r="AC2143" s="129"/>
      <c r="AD2143" s="128"/>
      <c r="AE2143" s="129"/>
      <c r="AF2143" s="128"/>
      <c r="AG2143" s="159"/>
      <c r="AH2143" s="111"/>
      <c r="AI2143" s="111"/>
      <c r="AJ2143" s="112"/>
    </row>
    <row r="2144" spans="2:36" ht="30.75" customHeight="1">
      <c r="B2144" s="280"/>
      <c r="C2144" s="316"/>
      <c r="D2144" s="395"/>
      <c r="E2144" s="280"/>
      <c r="F2144" s="284"/>
      <c r="G2144" s="286"/>
      <c r="H2144" s="288"/>
      <c r="I2144" s="682"/>
      <c r="J2144" s="505"/>
      <c r="K2144" s="298"/>
      <c r="L2144" s="298"/>
      <c r="M2144" s="541"/>
      <c r="N2144" s="557"/>
      <c r="O2144" s="608"/>
      <c r="P2144" s="310"/>
      <c r="Q2144" s="310"/>
      <c r="R2144" s="310"/>
      <c r="S2144" s="310"/>
      <c r="T2144" s="310"/>
      <c r="U2144" s="310"/>
      <c r="V2144" s="310"/>
      <c r="W2144" s="310"/>
      <c r="X2144" s="310"/>
      <c r="Y2144" s="310"/>
      <c r="Z2144" s="310"/>
      <c r="AA2144" s="310"/>
      <c r="AB2144" s="310"/>
      <c r="AC2144" s="310"/>
      <c r="AD2144" s="310"/>
      <c r="AE2144" s="384"/>
      <c r="AF2144" s="384"/>
      <c r="AG2144" s="715"/>
      <c r="AH2144" s="306"/>
      <c r="AI2144" s="387"/>
      <c r="AJ2144" s="277"/>
    </row>
    <row r="2145" spans="2:36" ht="42.75" customHeight="1">
      <c r="B2145" s="280"/>
      <c r="C2145" s="316"/>
      <c r="D2145" s="395"/>
      <c r="E2145" s="280"/>
      <c r="F2145" s="284"/>
      <c r="G2145" s="286"/>
      <c r="H2145" s="289"/>
      <c r="I2145" s="683"/>
      <c r="J2145" s="506"/>
      <c r="K2145" s="299"/>
      <c r="L2145" s="299"/>
      <c r="M2145" s="293"/>
      <c r="N2145" s="391"/>
      <c r="O2145" s="608"/>
      <c r="P2145" s="310"/>
      <c r="Q2145" s="310"/>
      <c r="R2145" s="310"/>
      <c r="S2145" s="310"/>
      <c r="T2145" s="310"/>
      <c r="U2145" s="310"/>
      <c r="V2145" s="310"/>
      <c r="W2145" s="310"/>
      <c r="X2145" s="310"/>
      <c r="Y2145" s="310"/>
      <c r="Z2145" s="310"/>
      <c r="AA2145" s="310"/>
      <c r="AB2145" s="310"/>
      <c r="AC2145" s="310"/>
      <c r="AD2145" s="310"/>
      <c r="AE2145" s="299"/>
      <c r="AF2145" s="299"/>
      <c r="AG2145" s="877"/>
      <c r="AH2145" s="307"/>
      <c r="AI2145" s="388"/>
      <c r="AJ2145" s="278"/>
    </row>
    <row r="2146" spans="2:36" ht="36" customHeight="1">
      <c r="B2146" s="280"/>
      <c r="C2146" s="316"/>
      <c r="D2146" s="395"/>
      <c r="E2146" s="280"/>
      <c r="F2146" s="284"/>
      <c r="G2146" s="286"/>
      <c r="H2146" s="289"/>
      <c r="I2146" s="683"/>
      <c r="J2146" s="506"/>
      <c r="K2146" s="299"/>
      <c r="L2146" s="299"/>
      <c r="M2146" s="293"/>
      <c r="N2146" s="391"/>
      <c r="O2146" s="608"/>
      <c r="P2146" s="310"/>
      <c r="Q2146" s="310"/>
      <c r="R2146" s="310"/>
      <c r="S2146" s="310"/>
      <c r="T2146" s="310"/>
      <c r="U2146" s="310"/>
      <c r="V2146" s="310"/>
      <c r="W2146" s="310"/>
      <c r="X2146" s="310"/>
      <c r="Y2146" s="310"/>
      <c r="Z2146" s="310"/>
      <c r="AA2146" s="310"/>
      <c r="AB2146" s="310"/>
      <c r="AC2146" s="310"/>
      <c r="AD2146" s="310"/>
      <c r="AE2146" s="299"/>
      <c r="AF2146" s="299"/>
      <c r="AG2146" s="877"/>
      <c r="AH2146" s="307"/>
      <c r="AI2146" s="388"/>
      <c r="AJ2146" s="278"/>
    </row>
    <row r="2147" spans="2:36" ht="22.5" customHeight="1" thickBot="1">
      <c r="B2147" s="281"/>
      <c r="C2147" s="317"/>
      <c r="D2147" s="396"/>
      <c r="E2147" s="281"/>
      <c r="F2147" s="285"/>
      <c r="G2147" s="287"/>
      <c r="H2147" s="290"/>
      <c r="I2147" s="684"/>
      <c r="J2147" s="507"/>
      <c r="K2147" s="300"/>
      <c r="L2147" s="300"/>
      <c r="M2147" s="294"/>
      <c r="N2147" s="392"/>
      <c r="O2147" s="609"/>
      <c r="P2147" s="311"/>
      <c r="Q2147" s="311"/>
      <c r="R2147" s="311"/>
      <c r="S2147" s="311"/>
      <c r="T2147" s="311"/>
      <c r="U2147" s="311"/>
      <c r="V2147" s="311"/>
      <c r="W2147" s="311"/>
      <c r="X2147" s="311"/>
      <c r="Y2147" s="311"/>
      <c r="Z2147" s="311"/>
      <c r="AA2147" s="311"/>
      <c r="AB2147" s="311"/>
      <c r="AC2147" s="311"/>
      <c r="AD2147" s="311"/>
      <c r="AE2147" s="300"/>
      <c r="AF2147" s="300"/>
      <c r="AG2147" s="878"/>
      <c r="AH2147" s="308"/>
      <c r="AI2147" s="389"/>
      <c r="AJ2147" s="279"/>
    </row>
    <row r="2148" spans="2:36" ht="15.75" thickBot="1">
      <c r="B2148" s="414"/>
      <c r="C2148" s="415"/>
      <c r="D2148" s="415"/>
      <c r="E2148" s="415"/>
      <c r="F2148" s="415"/>
      <c r="G2148" s="415"/>
      <c r="H2148" s="415"/>
      <c r="I2148" s="415"/>
      <c r="J2148" s="415"/>
      <c r="K2148" s="415"/>
      <c r="L2148" s="415"/>
      <c r="M2148" s="415"/>
      <c r="N2148" s="415"/>
      <c r="O2148" s="415"/>
      <c r="P2148" s="415"/>
      <c r="Q2148" s="415"/>
      <c r="R2148" s="415"/>
      <c r="S2148" s="415"/>
      <c r="T2148" s="415"/>
      <c r="U2148" s="415"/>
      <c r="V2148" s="415"/>
      <c r="W2148" s="415"/>
      <c r="X2148" s="415"/>
      <c r="Y2148" s="415"/>
      <c r="Z2148" s="415"/>
      <c r="AA2148" s="415"/>
      <c r="AB2148" s="415"/>
      <c r="AC2148" s="415"/>
      <c r="AD2148" s="415"/>
      <c r="AE2148" s="415"/>
      <c r="AF2148" s="415"/>
      <c r="AG2148" s="415"/>
      <c r="AH2148" s="415"/>
      <c r="AI2148" s="415"/>
      <c r="AJ2148" s="416"/>
    </row>
    <row r="2149" spans="2:36" ht="34.5" thickBot="1">
      <c r="B2149" s="132" t="s">
        <v>13</v>
      </c>
      <c r="C2149" s="133" t="s">
        <v>31</v>
      </c>
      <c r="D2149" s="133" t="s">
        <v>14</v>
      </c>
      <c r="E2149" s="133" t="s">
        <v>30</v>
      </c>
      <c r="F2149" s="134" t="s">
        <v>28</v>
      </c>
      <c r="G2149" s="134" t="s">
        <v>29</v>
      </c>
      <c r="H2149" s="135" t="s">
        <v>16</v>
      </c>
      <c r="I2149" s="109" t="s">
        <v>32</v>
      </c>
      <c r="J2149" s="169"/>
      <c r="K2149" s="146"/>
      <c r="L2149" s="146"/>
      <c r="M2149" s="78"/>
      <c r="N2149" s="79"/>
      <c r="O2149" s="127"/>
      <c r="P2149" s="128"/>
      <c r="Q2149" s="129"/>
      <c r="R2149" s="128"/>
      <c r="S2149" s="129"/>
      <c r="T2149" s="128"/>
      <c r="U2149" s="129"/>
      <c r="V2149" s="128"/>
      <c r="W2149" s="129"/>
      <c r="X2149" s="128"/>
      <c r="Y2149" s="129"/>
      <c r="Z2149" s="128"/>
      <c r="AA2149" s="129"/>
      <c r="AB2149" s="128"/>
      <c r="AC2149" s="129"/>
      <c r="AD2149" s="128"/>
      <c r="AE2149" s="129"/>
      <c r="AF2149" s="128"/>
      <c r="AG2149" s="159"/>
      <c r="AH2149" s="111"/>
      <c r="AI2149" s="111"/>
      <c r="AJ2149" s="112"/>
    </row>
    <row r="2150" spans="2:36" ht="15">
      <c r="B2150" s="280"/>
      <c r="C2150" s="412"/>
      <c r="D2150" s="395"/>
      <c r="E2150" s="280"/>
      <c r="F2150" s="284"/>
      <c r="G2150" s="286"/>
      <c r="H2150" s="288"/>
      <c r="I2150" s="288"/>
      <c r="J2150" s="397"/>
      <c r="K2150" s="400"/>
      <c r="L2150" s="400"/>
      <c r="M2150" s="292"/>
      <c r="N2150" s="390"/>
      <c r="O2150" s="393"/>
      <c r="P2150" s="310"/>
      <c r="Q2150" s="310"/>
      <c r="R2150" s="310"/>
      <c r="S2150" s="310"/>
      <c r="T2150" s="310"/>
      <c r="U2150" s="310"/>
      <c r="V2150" s="310"/>
      <c r="W2150" s="310"/>
      <c r="X2150" s="310"/>
      <c r="Y2150" s="310"/>
      <c r="Z2150" s="310"/>
      <c r="AA2150" s="310"/>
      <c r="AB2150" s="310"/>
      <c r="AC2150" s="310"/>
      <c r="AD2150" s="310"/>
      <c r="AE2150" s="384"/>
      <c r="AF2150" s="384"/>
      <c r="AG2150" s="385"/>
      <c r="AH2150" s="306"/>
      <c r="AI2150" s="387"/>
      <c r="AJ2150" s="385"/>
    </row>
    <row r="2151" spans="2:36" ht="15">
      <c r="B2151" s="280"/>
      <c r="C2151" s="412"/>
      <c r="D2151" s="395"/>
      <c r="E2151" s="280"/>
      <c r="F2151" s="284"/>
      <c r="G2151" s="286"/>
      <c r="H2151" s="289"/>
      <c r="I2151" s="289"/>
      <c r="J2151" s="398"/>
      <c r="K2151" s="401"/>
      <c r="L2151" s="401"/>
      <c r="M2151" s="293"/>
      <c r="N2151" s="391"/>
      <c r="O2151" s="393"/>
      <c r="P2151" s="310"/>
      <c r="Q2151" s="310"/>
      <c r="R2151" s="310"/>
      <c r="S2151" s="310"/>
      <c r="T2151" s="310"/>
      <c r="U2151" s="310"/>
      <c r="V2151" s="310"/>
      <c r="W2151" s="310"/>
      <c r="X2151" s="310"/>
      <c r="Y2151" s="310"/>
      <c r="Z2151" s="310"/>
      <c r="AA2151" s="310"/>
      <c r="AB2151" s="310"/>
      <c r="AC2151" s="310"/>
      <c r="AD2151" s="310"/>
      <c r="AE2151" s="299"/>
      <c r="AF2151" s="299"/>
      <c r="AG2151" s="385"/>
      <c r="AH2151" s="307"/>
      <c r="AI2151" s="388"/>
      <c r="AJ2151" s="385"/>
    </row>
    <row r="2152" spans="2:36" ht="15">
      <c r="B2152" s="280"/>
      <c r="C2152" s="412"/>
      <c r="D2152" s="395"/>
      <c r="E2152" s="280"/>
      <c r="F2152" s="284"/>
      <c r="G2152" s="286"/>
      <c r="H2152" s="289"/>
      <c r="I2152" s="289"/>
      <c r="J2152" s="398"/>
      <c r="K2152" s="401"/>
      <c r="L2152" s="401"/>
      <c r="M2152" s="293"/>
      <c r="N2152" s="391"/>
      <c r="O2152" s="393"/>
      <c r="P2152" s="310"/>
      <c r="Q2152" s="310"/>
      <c r="R2152" s="310"/>
      <c r="S2152" s="310"/>
      <c r="T2152" s="310"/>
      <c r="U2152" s="310"/>
      <c r="V2152" s="310"/>
      <c r="W2152" s="310"/>
      <c r="X2152" s="310"/>
      <c r="Y2152" s="310"/>
      <c r="Z2152" s="310"/>
      <c r="AA2152" s="310"/>
      <c r="AB2152" s="310"/>
      <c r="AC2152" s="310"/>
      <c r="AD2152" s="310"/>
      <c r="AE2152" s="299"/>
      <c r="AF2152" s="299"/>
      <c r="AG2152" s="385"/>
      <c r="AH2152" s="307"/>
      <c r="AI2152" s="388"/>
      <c r="AJ2152" s="385"/>
    </row>
    <row r="2153" spans="2:36" ht="15.75" thickBot="1">
      <c r="B2153" s="281"/>
      <c r="C2153" s="413"/>
      <c r="D2153" s="396"/>
      <c r="E2153" s="281"/>
      <c r="F2153" s="285"/>
      <c r="G2153" s="287"/>
      <c r="H2153" s="290"/>
      <c r="I2153" s="290"/>
      <c r="J2153" s="399"/>
      <c r="K2153" s="402"/>
      <c r="L2153" s="402"/>
      <c r="M2153" s="294"/>
      <c r="N2153" s="392"/>
      <c r="O2153" s="394"/>
      <c r="P2153" s="311"/>
      <c r="Q2153" s="311"/>
      <c r="R2153" s="311"/>
      <c r="S2153" s="311"/>
      <c r="T2153" s="311"/>
      <c r="U2153" s="311"/>
      <c r="V2153" s="311"/>
      <c r="W2153" s="311"/>
      <c r="X2153" s="311"/>
      <c r="Y2153" s="311"/>
      <c r="Z2153" s="311"/>
      <c r="AA2153" s="311"/>
      <c r="AB2153" s="311"/>
      <c r="AC2153" s="311"/>
      <c r="AD2153" s="311"/>
      <c r="AE2153" s="300"/>
      <c r="AF2153" s="300"/>
      <c r="AG2153" s="386"/>
      <c r="AH2153" s="308"/>
      <c r="AI2153" s="389"/>
      <c r="AJ2153" s="386"/>
    </row>
    <row r="2154" ht="15"/>
    <row r="2155" ht="15"/>
    <row r="2156" ht="15"/>
    <row r="2157" ht="15"/>
    <row r="2158" ht="15"/>
    <row r="2159" ht="15"/>
    <row r="2160" ht="15"/>
    <row r="2161" ht="15"/>
    <row r="2162" ht="15"/>
    <row r="2163" ht="15"/>
    <row r="2164" spans="2:33" s="141" customFormat="1" ht="15">
      <c r="B2164" s="63"/>
      <c r="C2164" s="63"/>
      <c r="H2164" s="64"/>
      <c r="I2164" s="64"/>
      <c r="J2164" s="64"/>
      <c r="AG2164" s="65"/>
    </row>
    <row r="2165" ht="15"/>
    <row r="2166" spans="2:33" s="141" customFormat="1" ht="15">
      <c r="B2166" s="63"/>
      <c r="C2166" s="63"/>
      <c r="H2166" s="64"/>
      <c r="I2166" s="64"/>
      <c r="J2166" s="64"/>
      <c r="AG2166" s="65"/>
    </row>
    <row r="2167" ht="15"/>
    <row r="2168" ht="15.75" thickBot="1"/>
    <row r="2169" spans="2:36" ht="15">
      <c r="B2169" s="352" t="s">
        <v>37</v>
      </c>
      <c r="C2169" s="353"/>
      <c r="D2169" s="353"/>
      <c r="E2169" s="353"/>
      <c r="F2169" s="353"/>
      <c r="G2169" s="353"/>
      <c r="H2169" s="353"/>
      <c r="I2169" s="353"/>
      <c r="J2169" s="353"/>
      <c r="K2169" s="353"/>
      <c r="L2169" s="353"/>
      <c r="M2169" s="353"/>
      <c r="N2169" s="353"/>
      <c r="O2169" s="353"/>
      <c r="P2169" s="353"/>
      <c r="Q2169" s="353"/>
      <c r="R2169" s="353"/>
      <c r="S2169" s="353"/>
      <c r="T2169" s="353"/>
      <c r="U2169" s="353"/>
      <c r="V2169" s="353"/>
      <c r="W2169" s="353"/>
      <c r="X2169" s="353"/>
      <c r="Y2169" s="353"/>
      <c r="Z2169" s="353"/>
      <c r="AA2169" s="353"/>
      <c r="AB2169" s="353"/>
      <c r="AC2169" s="353"/>
      <c r="AD2169" s="353"/>
      <c r="AE2169" s="353"/>
      <c r="AF2169" s="353"/>
      <c r="AG2169" s="353"/>
      <c r="AH2169" s="353"/>
      <c r="AI2169" s="353"/>
      <c r="AJ2169" s="354"/>
    </row>
    <row r="2170" spans="2:36" ht="15.75" thickBot="1">
      <c r="B2170" s="355" t="s">
        <v>636</v>
      </c>
      <c r="C2170" s="356"/>
      <c r="D2170" s="356"/>
      <c r="E2170" s="356"/>
      <c r="F2170" s="356"/>
      <c r="G2170" s="356"/>
      <c r="H2170" s="356"/>
      <c r="I2170" s="356"/>
      <c r="J2170" s="356"/>
      <c r="K2170" s="356"/>
      <c r="L2170" s="356"/>
      <c r="M2170" s="356"/>
      <c r="N2170" s="356"/>
      <c r="O2170" s="356"/>
      <c r="P2170" s="356"/>
      <c r="Q2170" s="356"/>
      <c r="R2170" s="356"/>
      <c r="S2170" s="356"/>
      <c r="T2170" s="356"/>
      <c r="U2170" s="356"/>
      <c r="V2170" s="356"/>
      <c r="W2170" s="356"/>
      <c r="X2170" s="356"/>
      <c r="Y2170" s="356"/>
      <c r="Z2170" s="356"/>
      <c r="AA2170" s="356"/>
      <c r="AB2170" s="356"/>
      <c r="AC2170" s="356"/>
      <c r="AD2170" s="356"/>
      <c r="AE2170" s="356"/>
      <c r="AF2170" s="356"/>
      <c r="AG2170" s="356"/>
      <c r="AH2170" s="356"/>
      <c r="AI2170" s="356"/>
      <c r="AJ2170" s="357"/>
    </row>
    <row r="2171" spans="2:36" ht="41.25" customHeight="1">
      <c r="B2171" s="527" t="s">
        <v>398</v>
      </c>
      <c r="C2171" s="528"/>
      <c r="D2171" s="528"/>
      <c r="E2171" s="528"/>
      <c r="F2171" s="528"/>
      <c r="G2171" s="528"/>
      <c r="H2171" s="529"/>
      <c r="I2171" s="520" t="s">
        <v>421</v>
      </c>
      <c r="J2171" s="521"/>
      <c r="K2171" s="521"/>
      <c r="L2171" s="521"/>
      <c r="M2171" s="521"/>
      <c r="N2171" s="521"/>
      <c r="O2171" s="521"/>
      <c r="P2171" s="521"/>
      <c r="Q2171" s="521"/>
      <c r="R2171" s="521"/>
      <c r="S2171" s="521"/>
      <c r="T2171" s="522"/>
      <c r="U2171" s="520" t="s">
        <v>401</v>
      </c>
      <c r="V2171" s="523"/>
      <c r="W2171" s="523"/>
      <c r="X2171" s="523"/>
      <c r="Y2171" s="523"/>
      <c r="Z2171" s="523"/>
      <c r="AA2171" s="523"/>
      <c r="AB2171" s="523"/>
      <c r="AC2171" s="523"/>
      <c r="AD2171" s="523"/>
      <c r="AE2171" s="523"/>
      <c r="AF2171" s="523"/>
      <c r="AG2171" s="523"/>
      <c r="AH2171" s="523"/>
      <c r="AI2171" s="523"/>
      <c r="AJ2171" s="524"/>
    </row>
    <row r="2172" spans="2:36" ht="15.75" thickBot="1">
      <c r="B2172" s="497" t="s">
        <v>422</v>
      </c>
      <c r="C2172" s="498"/>
      <c r="D2172" s="499"/>
      <c r="E2172" s="4"/>
      <c r="F2172" s="500" t="s">
        <v>423</v>
      </c>
      <c r="G2172" s="500"/>
      <c r="H2172" s="500"/>
      <c r="I2172" s="500"/>
      <c r="J2172" s="500"/>
      <c r="K2172" s="500"/>
      <c r="L2172" s="500"/>
      <c r="M2172" s="500"/>
      <c r="N2172" s="501"/>
      <c r="O2172" s="502" t="s">
        <v>0</v>
      </c>
      <c r="P2172" s="503"/>
      <c r="Q2172" s="503"/>
      <c r="R2172" s="503"/>
      <c r="S2172" s="503"/>
      <c r="T2172" s="503"/>
      <c r="U2172" s="503"/>
      <c r="V2172" s="503"/>
      <c r="W2172" s="503"/>
      <c r="X2172" s="503"/>
      <c r="Y2172" s="503"/>
      <c r="Z2172" s="503"/>
      <c r="AA2172" s="503"/>
      <c r="AB2172" s="503"/>
      <c r="AC2172" s="503"/>
      <c r="AD2172" s="503"/>
      <c r="AE2172" s="503"/>
      <c r="AF2172" s="504"/>
      <c r="AG2172" s="530" t="s">
        <v>1</v>
      </c>
      <c r="AH2172" s="531"/>
      <c r="AI2172" s="531"/>
      <c r="AJ2172" s="532"/>
    </row>
    <row r="2173" spans="2:36" ht="28.5" customHeight="1">
      <c r="B2173" s="454" t="s">
        <v>19</v>
      </c>
      <c r="C2173" s="456" t="s">
        <v>2</v>
      </c>
      <c r="D2173" s="457"/>
      <c r="E2173" s="457"/>
      <c r="F2173" s="457"/>
      <c r="G2173" s="457"/>
      <c r="H2173" s="457"/>
      <c r="I2173" s="460" t="s">
        <v>3</v>
      </c>
      <c r="J2173" s="462" t="s">
        <v>20</v>
      </c>
      <c r="K2173" s="462" t="s">
        <v>4</v>
      </c>
      <c r="L2173" s="469" t="s">
        <v>638</v>
      </c>
      <c r="M2173" s="437" t="s">
        <v>21</v>
      </c>
      <c r="N2173" s="466" t="s">
        <v>22</v>
      </c>
      <c r="O2173" s="468" t="s">
        <v>33</v>
      </c>
      <c r="P2173" s="380"/>
      <c r="Q2173" s="379" t="s">
        <v>34</v>
      </c>
      <c r="R2173" s="380"/>
      <c r="S2173" s="379" t="s">
        <v>35</v>
      </c>
      <c r="T2173" s="380"/>
      <c r="U2173" s="379" t="s">
        <v>7</v>
      </c>
      <c r="V2173" s="380"/>
      <c r="W2173" s="379" t="s">
        <v>6</v>
      </c>
      <c r="X2173" s="380"/>
      <c r="Y2173" s="379" t="s">
        <v>36</v>
      </c>
      <c r="Z2173" s="380"/>
      <c r="AA2173" s="379" t="s">
        <v>5</v>
      </c>
      <c r="AB2173" s="380"/>
      <c r="AC2173" s="379" t="s">
        <v>8</v>
      </c>
      <c r="AD2173" s="380"/>
      <c r="AE2173" s="379" t="s">
        <v>9</v>
      </c>
      <c r="AF2173" s="434"/>
      <c r="AG2173" s="435" t="s">
        <v>10</v>
      </c>
      <c r="AH2173" s="432" t="s">
        <v>11</v>
      </c>
      <c r="AI2173" s="464" t="s">
        <v>12</v>
      </c>
      <c r="AJ2173" s="439" t="s">
        <v>23</v>
      </c>
    </row>
    <row r="2174" spans="2:36" ht="72" customHeight="1" thickBot="1">
      <c r="B2174" s="455"/>
      <c r="C2174" s="458"/>
      <c r="D2174" s="459"/>
      <c r="E2174" s="459"/>
      <c r="F2174" s="459"/>
      <c r="G2174" s="459"/>
      <c r="H2174" s="459"/>
      <c r="I2174" s="461"/>
      <c r="J2174" s="463" t="s">
        <v>20</v>
      </c>
      <c r="K2174" s="463"/>
      <c r="L2174" s="470"/>
      <c r="M2174" s="438"/>
      <c r="N2174" s="467"/>
      <c r="O2174" s="5" t="s">
        <v>24</v>
      </c>
      <c r="P2174" s="69" t="s">
        <v>25</v>
      </c>
      <c r="Q2174" s="6" t="s">
        <v>24</v>
      </c>
      <c r="R2174" s="69" t="s">
        <v>25</v>
      </c>
      <c r="S2174" s="6" t="s">
        <v>24</v>
      </c>
      <c r="T2174" s="69" t="s">
        <v>25</v>
      </c>
      <c r="U2174" s="6" t="s">
        <v>24</v>
      </c>
      <c r="V2174" s="69" t="s">
        <v>25</v>
      </c>
      <c r="W2174" s="6" t="s">
        <v>24</v>
      </c>
      <c r="X2174" s="69" t="s">
        <v>25</v>
      </c>
      <c r="Y2174" s="6" t="s">
        <v>24</v>
      </c>
      <c r="Z2174" s="69" t="s">
        <v>25</v>
      </c>
      <c r="AA2174" s="6" t="s">
        <v>24</v>
      </c>
      <c r="AB2174" s="69" t="s">
        <v>26</v>
      </c>
      <c r="AC2174" s="6" t="s">
        <v>24</v>
      </c>
      <c r="AD2174" s="69" t="s">
        <v>26</v>
      </c>
      <c r="AE2174" s="6" t="s">
        <v>24</v>
      </c>
      <c r="AF2174" s="70" t="s">
        <v>26</v>
      </c>
      <c r="AG2174" s="436"/>
      <c r="AH2174" s="433"/>
      <c r="AI2174" s="465"/>
      <c r="AJ2174" s="440"/>
    </row>
    <row r="2175" spans="2:36" ht="117.75" customHeight="1" thickBot="1">
      <c r="B2175" s="7" t="s">
        <v>448</v>
      </c>
      <c r="C2175" s="441" t="s">
        <v>430</v>
      </c>
      <c r="D2175" s="442"/>
      <c r="E2175" s="442"/>
      <c r="F2175" s="442"/>
      <c r="G2175" s="442"/>
      <c r="H2175" s="443"/>
      <c r="I2175" s="74" t="s">
        <v>431</v>
      </c>
      <c r="J2175" s="100">
        <v>0.794</v>
      </c>
      <c r="K2175" s="82">
        <v>0.85</v>
      </c>
      <c r="L2175" s="82">
        <v>0.84</v>
      </c>
      <c r="M2175" s="82"/>
      <c r="N2175" s="207"/>
      <c r="O2175" s="9" t="e">
        <f>+O2178+O2184+O2190+O2197+O2203+#REF!+#REF!</f>
        <v>#REF!</v>
      </c>
      <c r="P2175" s="10" t="e">
        <f>+P2178+P2184+P2190+P2197+P2203+#REF!+#REF!</f>
        <v>#REF!</v>
      </c>
      <c r="Q2175" s="10" t="e">
        <f>+Q2178+Q2184+Q2190+Q2197+Q2203+#REF!+#REF!</f>
        <v>#REF!</v>
      </c>
      <c r="R2175" s="10" t="e">
        <f>+R2178+R2184+R2190+R2197+R2203+#REF!+#REF!</f>
        <v>#REF!</v>
      </c>
      <c r="S2175" s="10" t="e">
        <f>+S2178+S2184+S2190+S2197+S2203+#REF!+#REF!</f>
        <v>#REF!</v>
      </c>
      <c r="T2175" s="10" t="e">
        <f>+T2178+T2184+T2190+T2197+T2203+#REF!+#REF!</f>
        <v>#REF!</v>
      </c>
      <c r="U2175" s="10" t="e">
        <f>+U2178+U2184+U2190+U2197+U2203+#REF!+#REF!</f>
        <v>#REF!</v>
      </c>
      <c r="V2175" s="10" t="e">
        <f>+V2178+V2184+V2190+V2197+V2203+#REF!+#REF!</f>
        <v>#REF!</v>
      </c>
      <c r="W2175" s="10" t="e">
        <f>+W2178+W2184+W2190+W2197+W2203+#REF!+#REF!</f>
        <v>#REF!</v>
      </c>
      <c r="X2175" s="10" t="e">
        <f>+X2178+X2184+X2190+X2197+X2203+#REF!+#REF!</f>
        <v>#REF!</v>
      </c>
      <c r="Y2175" s="10" t="e">
        <f>+Y2178+Y2184+Y2190+Y2197+Y2203+#REF!+#REF!</f>
        <v>#REF!</v>
      </c>
      <c r="Z2175" s="10" t="e">
        <f>+Z2178+Z2184+Z2190+Z2197+Z2203+#REF!+#REF!</f>
        <v>#REF!</v>
      </c>
      <c r="AA2175" s="10" t="e">
        <f>+AA2178+AA2184+AA2190+AA2197+AA2203+#REF!+#REF!</f>
        <v>#REF!</v>
      </c>
      <c r="AB2175" s="10" t="e">
        <f>+AB2178+AB2184+AB2190+AB2197+AB2203+#REF!+#REF!</f>
        <v>#REF!</v>
      </c>
      <c r="AC2175" s="10" t="e">
        <f>+AC2178+AC2184+AC2190+AC2197+AC2203+#REF!+#REF!</f>
        <v>#REF!</v>
      </c>
      <c r="AD2175" s="10" t="e">
        <f>+AD2178+AD2184+AD2190+AD2197+AD2203+#REF!+#REF!</f>
        <v>#REF!</v>
      </c>
      <c r="AE2175" s="10" t="e">
        <f>+AE2178+AE2184+AE2190+AE2197+AE2203+#REF!+#REF!</f>
        <v>#REF!</v>
      </c>
      <c r="AF2175" s="10" t="e">
        <f>+AD2175+AB2175+Z2175+X2175+V2175+T2175+R2175+P2175</f>
        <v>#REF!</v>
      </c>
      <c r="AG2175" s="12" t="s">
        <v>117</v>
      </c>
      <c r="AH2175" s="13"/>
      <c r="AI2175" s="13"/>
      <c r="AJ2175" s="14" t="s">
        <v>466</v>
      </c>
    </row>
    <row r="2176" spans="2:36" ht="15.75" thickBot="1">
      <c r="B2176" s="444"/>
      <c r="C2176" s="445"/>
      <c r="D2176" s="445"/>
      <c r="E2176" s="445"/>
      <c r="F2176" s="445"/>
      <c r="G2176" s="445"/>
      <c r="H2176" s="445"/>
      <c r="I2176" s="445"/>
      <c r="J2176" s="445"/>
      <c r="K2176" s="445"/>
      <c r="L2176" s="445"/>
      <c r="M2176" s="445"/>
      <c r="N2176" s="445"/>
      <c r="O2176" s="885"/>
      <c r="P2176" s="885"/>
      <c r="Q2176" s="885"/>
      <c r="R2176" s="885"/>
      <c r="S2176" s="885"/>
      <c r="T2176" s="885"/>
      <c r="U2176" s="885"/>
      <c r="V2176" s="885"/>
      <c r="W2176" s="885"/>
      <c r="X2176" s="885"/>
      <c r="Y2176" s="885"/>
      <c r="Z2176" s="885"/>
      <c r="AA2176" s="885"/>
      <c r="AB2176" s="885"/>
      <c r="AC2176" s="885"/>
      <c r="AD2176" s="885"/>
      <c r="AE2176" s="885"/>
      <c r="AF2176" s="885"/>
      <c r="AG2176" s="885"/>
      <c r="AH2176" s="885"/>
      <c r="AI2176" s="885"/>
      <c r="AJ2176" s="886"/>
    </row>
    <row r="2177" spans="2:36" ht="34.5" thickBot="1">
      <c r="B2177" s="132" t="s">
        <v>13</v>
      </c>
      <c r="C2177" s="133" t="s">
        <v>31</v>
      </c>
      <c r="D2177" s="133" t="s">
        <v>14</v>
      </c>
      <c r="E2177" s="133" t="s">
        <v>27</v>
      </c>
      <c r="F2177" s="134" t="s">
        <v>28</v>
      </c>
      <c r="G2177" s="134" t="s">
        <v>29</v>
      </c>
      <c r="H2177" s="135" t="s">
        <v>15</v>
      </c>
      <c r="I2177" s="77" t="s">
        <v>32</v>
      </c>
      <c r="J2177" s="102"/>
      <c r="K2177" s="102"/>
      <c r="L2177" s="102"/>
      <c r="M2177" s="78"/>
      <c r="N2177" s="79"/>
      <c r="O2177" s="19"/>
      <c r="P2177" s="20"/>
      <c r="Q2177" s="21"/>
      <c r="R2177" s="20"/>
      <c r="S2177" s="21"/>
      <c r="T2177" s="20"/>
      <c r="U2177" s="21"/>
      <c r="V2177" s="20"/>
      <c r="W2177" s="21"/>
      <c r="X2177" s="20"/>
      <c r="Y2177" s="21"/>
      <c r="Z2177" s="20"/>
      <c r="AA2177" s="21"/>
      <c r="AB2177" s="20"/>
      <c r="AC2177" s="21"/>
      <c r="AD2177" s="20"/>
      <c r="AE2177" s="22"/>
      <c r="AF2177" s="20"/>
      <c r="AG2177" s="23"/>
      <c r="AH2177" s="24"/>
      <c r="AI2177" s="24"/>
      <c r="AJ2177" s="25"/>
    </row>
    <row r="2178" spans="2:36" ht="33.75" customHeight="1">
      <c r="B2178" s="313" t="s">
        <v>433</v>
      </c>
      <c r="C2178" s="316">
        <v>2012250010107</v>
      </c>
      <c r="D2178" s="33"/>
      <c r="E2178" s="280" t="s">
        <v>429</v>
      </c>
      <c r="F2178" s="113"/>
      <c r="G2178" s="110"/>
      <c r="H2178" s="320" t="s">
        <v>432</v>
      </c>
      <c r="I2178" s="323" t="s">
        <v>388</v>
      </c>
      <c r="J2178" s="384">
        <v>0</v>
      </c>
      <c r="K2178" s="384">
        <v>10</v>
      </c>
      <c r="L2178" s="384">
        <v>3</v>
      </c>
      <c r="M2178" s="331"/>
      <c r="N2178" s="471"/>
      <c r="O2178" s="505">
        <v>5305</v>
      </c>
      <c r="P2178" s="426"/>
      <c r="Q2178" s="662">
        <v>0</v>
      </c>
      <c r="R2178" s="295"/>
      <c r="S2178" s="295"/>
      <c r="T2178" s="295"/>
      <c r="U2178" s="295"/>
      <c r="V2178" s="295"/>
      <c r="W2178" s="662"/>
      <c r="X2178" s="295"/>
      <c r="Y2178" s="887">
        <v>0</v>
      </c>
      <c r="Z2178" s="295"/>
      <c r="AA2178" s="887">
        <v>0</v>
      </c>
      <c r="AB2178" s="295"/>
      <c r="AC2178" s="662"/>
      <c r="AD2178" s="295"/>
      <c r="AE2178" s="298">
        <f>+O2178+Q2178+AA2178</f>
        <v>5305</v>
      </c>
      <c r="AF2178" s="298"/>
      <c r="AG2178" s="876" t="s">
        <v>494</v>
      </c>
      <c r="AH2178" s="487"/>
      <c r="AI2178" s="487"/>
      <c r="AJ2178" s="493" t="s">
        <v>466</v>
      </c>
    </row>
    <row r="2179" spans="2:36" ht="28.5" customHeight="1">
      <c r="B2179" s="313"/>
      <c r="C2179" s="316"/>
      <c r="D2179" s="33"/>
      <c r="E2179" s="280"/>
      <c r="F2179" s="34"/>
      <c r="G2179" s="28"/>
      <c r="H2179" s="320"/>
      <c r="I2179" s="323"/>
      <c r="J2179" s="299"/>
      <c r="K2179" s="299"/>
      <c r="L2179" s="299"/>
      <c r="M2179" s="331"/>
      <c r="N2179" s="471"/>
      <c r="O2179" s="506"/>
      <c r="P2179" s="427"/>
      <c r="Q2179" s="663"/>
      <c r="R2179" s="296"/>
      <c r="S2179" s="296"/>
      <c r="T2179" s="296"/>
      <c r="U2179" s="296"/>
      <c r="V2179" s="296"/>
      <c r="W2179" s="663"/>
      <c r="X2179" s="296"/>
      <c r="Y2179" s="888"/>
      <c r="Z2179" s="296"/>
      <c r="AA2179" s="888"/>
      <c r="AB2179" s="296"/>
      <c r="AC2179" s="663"/>
      <c r="AD2179" s="296"/>
      <c r="AE2179" s="299"/>
      <c r="AF2179" s="299"/>
      <c r="AG2179" s="877"/>
      <c r="AH2179" s="488"/>
      <c r="AI2179" s="488"/>
      <c r="AJ2179" s="494"/>
    </row>
    <row r="2180" spans="2:36" ht="24.75" customHeight="1">
      <c r="B2180" s="313"/>
      <c r="C2180" s="316"/>
      <c r="D2180" s="33"/>
      <c r="E2180" s="280"/>
      <c r="F2180" s="35"/>
      <c r="G2180" s="28"/>
      <c r="H2180" s="320"/>
      <c r="I2180" s="323"/>
      <c r="J2180" s="299"/>
      <c r="K2180" s="299"/>
      <c r="L2180" s="299"/>
      <c r="M2180" s="331"/>
      <c r="N2180" s="471"/>
      <c r="O2180" s="506"/>
      <c r="P2180" s="427"/>
      <c r="Q2180" s="663"/>
      <c r="R2180" s="296"/>
      <c r="S2180" s="296"/>
      <c r="T2180" s="296"/>
      <c r="U2180" s="296"/>
      <c r="V2180" s="296"/>
      <c r="W2180" s="663"/>
      <c r="X2180" s="296"/>
      <c r="Y2180" s="888"/>
      <c r="Z2180" s="296"/>
      <c r="AA2180" s="888"/>
      <c r="AB2180" s="296"/>
      <c r="AC2180" s="663"/>
      <c r="AD2180" s="296"/>
      <c r="AE2180" s="299"/>
      <c r="AF2180" s="299"/>
      <c r="AG2180" s="877"/>
      <c r="AH2180" s="488"/>
      <c r="AI2180" s="488"/>
      <c r="AJ2180" s="494"/>
    </row>
    <row r="2181" spans="2:36" ht="36" customHeight="1" thickBot="1">
      <c r="B2181" s="314"/>
      <c r="C2181" s="317"/>
      <c r="D2181" s="36"/>
      <c r="E2181" s="281"/>
      <c r="F2181" s="37"/>
      <c r="G2181" s="38"/>
      <c r="H2181" s="321"/>
      <c r="I2181" s="324"/>
      <c r="J2181" s="300"/>
      <c r="K2181" s="300"/>
      <c r="L2181" s="300"/>
      <c r="M2181" s="332"/>
      <c r="N2181" s="472"/>
      <c r="O2181" s="507"/>
      <c r="P2181" s="428"/>
      <c r="Q2181" s="664"/>
      <c r="R2181" s="297"/>
      <c r="S2181" s="297"/>
      <c r="T2181" s="297"/>
      <c r="U2181" s="297"/>
      <c r="V2181" s="297"/>
      <c r="W2181" s="664"/>
      <c r="X2181" s="297"/>
      <c r="Y2181" s="889"/>
      <c r="Z2181" s="297"/>
      <c r="AA2181" s="889"/>
      <c r="AB2181" s="297"/>
      <c r="AC2181" s="664"/>
      <c r="AD2181" s="297"/>
      <c r="AE2181" s="300"/>
      <c r="AF2181" s="300"/>
      <c r="AG2181" s="878"/>
      <c r="AH2181" s="489"/>
      <c r="AI2181" s="489"/>
      <c r="AJ2181" s="495"/>
    </row>
    <row r="2182" spans="2:36" s="141" customFormat="1" ht="15.75" thickBot="1">
      <c r="B2182" s="177"/>
      <c r="C2182" s="178"/>
      <c r="D2182" s="178"/>
      <c r="E2182" s="178"/>
      <c r="F2182" s="178"/>
      <c r="G2182" s="178"/>
      <c r="H2182" s="178"/>
      <c r="I2182" s="178"/>
      <c r="J2182" s="178"/>
      <c r="K2182" s="178"/>
      <c r="L2182" s="178"/>
      <c r="M2182" s="178"/>
      <c r="N2182" s="178"/>
      <c r="O2182" s="178"/>
      <c r="P2182" s="178"/>
      <c r="Q2182" s="178"/>
      <c r="R2182" s="178"/>
      <c r="S2182" s="178"/>
      <c r="T2182" s="178"/>
      <c r="U2182" s="178"/>
      <c r="V2182" s="178"/>
      <c r="W2182" s="178"/>
      <c r="X2182" s="178"/>
      <c r="Y2182" s="178"/>
      <c r="Z2182" s="178"/>
      <c r="AA2182" s="178"/>
      <c r="AB2182" s="178"/>
      <c r="AC2182" s="178"/>
      <c r="AD2182" s="178"/>
      <c r="AE2182" s="178"/>
      <c r="AF2182" s="178"/>
      <c r="AG2182" s="178"/>
      <c r="AH2182" s="178"/>
      <c r="AI2182" s="178"/>
      <c r="AJ2182" s="179"/>
    </row>
    <row r="2183" spans="2:36" ht="34.5" thickBot="1">
      <c r="B2183" s="132" t="s">
        <v>13</v>
      </c>
      <c r="C2183" s="133" t="s">
        <v>31</v>
      </c>
      <c r="D2183" s="133" t="s">
        <v>14</v>
      </c>
      <c r="E2183" s="133" t="s">
        <v>30</v>
      </c>
      <c r="F2183" s="134" t="s">
        <v>28</v>
      </c>
      <c r="G2183" s="134" t="s">
        <v>29</v>
      </c>
      <c r="H2183" s="135" t="s">
        <v>16</v>
      </c>
      <c r="I2183" s="77" t="s">
        <v>32</v>
      </c>
      <c r="J2183" s="136"/>
      <c r="K2183" s="136"/>
      <c r="L2183" s="136"/>
      <c r="M2183" s="78"/>
      <c r="N2183" s="79"/>
      <c r="O2183" s="127"/>
      <c r="P2183" s="128"/>
      <c r="Q2183" s="129"/>
      <c r="R2183" s="128"/>
      <c r="S2183" s="129"/>
      <c r="T2183" s="128"/>
      <c r="U2183" s="129"/>
      <c r="V2183" s="128"/>
      <c r="W2183" s="129"/>
      <c r="X2183" s="128"/>
      <c r="Y2183" s="129"/>
      <c r="Z2183" s="128"/>
      <c r="AA2183" s="129"/>
      <c r="AB2183" s="128"/>
      <c r="AC2183" s="129"/>
      <c r="AD2183" s="128"/>
      <c r="AE2183" s="129"/>
      <c r="AF2183" s="128"/>
      <c r="AG2183" s="159"/>
      <c r="AH2183" s="111"/>
      <c r="AI2183" s="111"/>
      <c r="AJ2183" s="112"/>
    </row>
    <row r="2184" spans="2:36" ht="59.25" customHeight="1">
      <c r="B2184" s="280" t="s">
        <v>435</v>
      </c>
      <c r="C2184" s="316">
        <v>2012250010108</v>
      </c>
      <c r="D2184" s="188"/>
      <c r="E2184" s="280" t="s">
        <v>519</v>
      </c>
      <c r="F2184" s="186"/>
      <c r="G2184" s="187"/>
      <c r="H2184" s="288" t="s">
        <v>434</v>
      </c>
      <c r="I2184" s="288" t="s">
        <v>436</v>
      </c>
      <c r="J2184" s="292">
        <v>1</v>
      </c>
      <c r="K2184" s="292">
        <v>1</v>
      </c>
      <c r="L2184" s="292">
        <v>1</v>
      </c>
      <c r="M2184" s="292"/>
      <c r="N2184" s="390"/>
      <c r="O2184" s="393">
        <v>5305</v>
      </c>
      <c r="P2184" s="309"/>
      <c r="Q2184" s="310">
        <v>0</v>
      </c>
      <c r="R2184" s="309"/>
      <c r="S2184" s="309">
        <v>0</v>
      </c>
      <c r="T2184" s="309"/>
      <c r="U2184" s="309">
        <v>0</v>
      </c>
      <c r="V2184" s="309"/>
      <c r="W2184" s="309">
        <v>0</v>
      </c>
      <c r="X2184" s="309"/>
      <c r="Y2184" s="310">
        <v>0</v>
      </c>
      <c r="Z2184" s="309"/>
      <c r="AA2184" s="310">
        <v>0</v>
      </c>
      <c r="AB2184" s="309"/>
      <c r="AC2184" s="310">
        <v>0</v>
      </c>
      <c r="AD2184" s="309"/>
      <c r="AE2184" s="384">
        <f>+O2184</f>
        <v>5305</v>
      </c>
      <c r="AF2184" s="384"/>
      <c r="AG2184" s="385" t="s">
        <v>494</v>
      </c>
      <c r="AH2184" s="307"/>
      <c r="AI2184" s="387"/>
      <c r="AJ2184" s="277" t="s">
        <v>466</v>
      </c>
    </row>
    <row r="2185" spans="2:36" ht="30" customHeight="1">
      <c r="B2185" s="280"/>
      <c r="C2185" s="316"/>
      <c r="D2185" s="890"/>
      <c r="E2185" s="280"/>
      <c r="F2185" s="338"/>
      <c r="G2185" s="543"/>
      <c r="H2185" s="289"/>
      <c r="I2185" s="289"/>
      <c r="J2185" s="293"/>
      <c r="K2185" s="293"/>
      <c r="L2185" s="293"/>
      <c r="M2185" s="293"/>
      <c r="N2185" s="391"/>
      <c r="O2185" s="393"/>
      <c r="P2185" s="310"/>
      <c r="Q2185" s="310"/>
      <c r="R2185" s="310"/>
      <c r="S2185" s="310"/>
      <c r="T2185" s="310"/>
      <c r="U2185" s="310"/>
      <c r="V2185" s="310"/>
      <c r="W2185" s="310"/>
      <c r="X2185" s="310"/>
      <c r="Y2185" s="310"/>
      <c r="Z2185" s="310"/>
      <c r="AA2185" s="310"/>
      <c r="AB2185" s="310"/>
      <c r="AC2185" s="310"/>
      <c r="AD2185" s="310"/>
      <c r="AE2185" s="299"/>
      <c r="AF2185" s="299"/>
      <c r="AG2185" s="385"/>
      <c r="AH2185" s="307"/>
      <c r="AI2185" s="388"/>
      <c r="AJ2185" s="278"/>
    </row>
    <row r="2186" spans="2:36" ht="21.75" customHeight="1">
      <c r="B2186" s="280"/>
      <c r="C2186" s="316"/>
      <c r="D2186" s="558"/>
      <c r="E2186" s="280"/>
      <c r="F2186" s="284"/>
      <c r="G2186" s="544"/>
      <c r="H2186" s="289"/>
      <c r="I2186" s="289"/>
      <c r="J2186" s="293"/>
      <c r="K2186" s="293"/>
      <c r="L2186" s="293"/>
      <c r="M2186" s="293"/>
      <c r="N2186" s="391"/>
      <c r="O2186" s="393"/>
      <c r="P2186" s="310"/>
      <c r="Q2186" s="310"/>
      <c r="R2186" s="310"/>
      <c r="S2186" s="310"/>
      <c r="T2186" s="310"/>
      <c r="U2186" s="310"/>
      <c r="V2186" s="310"/>
      <c r="W2186" s="310"/>
      <c r="X2186" s="310"/>
      <c r="Y2186" s="310"/>
      <c r="Z2186" s="310"/>
      <c r="AA2186" s="310"/>
      <c r="AB2186" s="310"/>
      <c r="AC2186" s="310"/>
      <c r="AD2186" s="310"/>
      <c r="AE2186" s="299"/>
      <c r="AF2186" s="299"/>
      <c r="AG2186" s="385"/>
      <c r="AH2186" s="307"/>
      <c r="AI2186" s="388"/>
      <c r="AJ2186" s="278"/>
    </row>
    <row r="2187" spans="2:36" ht="30" customHeight="1" thickBot="1">
      <c r="B2187" s="281"/>
      <c r="C2187" s="317"/>
      <c r="D2187" s="559"/>
      <c r="E2187" s="281"/>
      <c r="F2187" s="285"/>
      <c r="G2187" s="545"/>
      <c r="H2187" s="290"/>
      <c r="I2187" s="290"/>
      <c r="J2187" s="294"/>
      <c r="K2187" s="294"/>
      <c r="L2187" s="294"/>
      <c r="M2187" s="294"/>
      <c r="N2187" s="392"/>
      <c r="O2187" s="394"/>
      <c r="P2187" s="311"/>
      <c r="Q2187" s="311"/>
      <c r="R2187" s="311"/>
      <c r="S2187" s="311"/>
      <c r="T2187" s="311"/>
      <c r="U2187" s="311"/>
      <c r="V2187" s="311"/>
      <c r="W2187" s="311"/>
      <c r="X2187" s="311"/>
      <c r="Y2187" s="311"/>
      <c r="Z2187" s="311"/>
      <c r="AA2187" s="311"/>
      <c r="AB2187" s="311"/>
      <c r="AC2187" s="311"/>
      <c r="AD2187" s="311"/>
      <c r="AE2187" s="300"/>
      <c r="AF2187" s="300"/>
      <c r="AG2187" s="386"/>
      <c r="AH2187" s="308"/>
      <c r="AI2187" s="389"/>
      <c r="AJ2187" s="279"/>
    </row>
    <row r="2188" spans="2:36" ht="15.75" thickBot="1">
      <c r="B2188" s="414"/>
      <c r="C2188" s="415"/>
      <c r="D2188" s="415"/>
      <c r="E2188" s="415"/>
      <c r="F2188" s="415"/>
      <c r="G2188" s="415"/>
      <c r="H2188" s="415"/>
      <c r="I2188" s="415"/>
      <c r="J2188" s="415"/>
      <c r="K2188" s="415"/>
      <c r="L2188" s="415"/>
      <c r="M2188" s="415"/>
      <c r="N2188" s="415"/>
      <c r="O2188" s="415"/>
      <c r="P2188" s="415"/>
      <c r="Q2188" s="415"/>
      <c r="R2188" s="415"/>
      <c r="S2188" s="415"/>
      <c r="T2188" s="415"/>
      <c r="U2188" s="415"/>
      <c r="V2188" s="415"/>
      <c r="W2188" s="415"/>
      <c r="X2188" s="415"/>
      <c r="Y2188" s="415"/>
      <c r="Z2188" s="415"/>
      <c r="AA2188" s="415"/>
      <c r="AB2188" s="415"/>
      <c r="AC2188" s="415"/>
      <c r="AD2188" s="415"/>
      <c r="AE2188" s="415"/>
      <c r="AF2188" s="415"/>
      <c r="AG2188" s="415"/>
      <c r="AH2188" s="415"/>
      <c r="AI2188" s="415"/>
      <c r="AJ2188" s="416"/>
    </row>
    <row r="2189" spans="2:36" ht="34.5" thickBot="1">
      <c r="B2189" s="132" t="s">
        <v>13</v>
      </c>
      <c r="C2189" s="133" t="s">
        <v>31</v>
      </c>
      <c r="D2189" s="133" t="s">
        <v>14</v>
      </c>
      <c r="E2189" s="133" t="s">
        <v>30</v>
      </c>
      <c r="F2189" s="134" t="s">
        <v>28</v>
      </c>
      <c r="G2189" s="134" t="s">
        <v>29</v>
      </c>
      <c r="H2189" s="135" t="s">
        <v>16</v>
      </c>
      <c r="I2189" s="77" t="s">
        <v>32</v>
      </c>
      <c r="J2189" s="136"/>
      <c r="K2189" s="136"/>
      <c r="L2189" s="136"/>
      <c r="M2189" s="78"/>
      <c r="N2189" s="79"/>
      <c r="O2189" s="127"/>
      <c r="P2189" s="128"/>
      <c r="Q2189" s="129"/>
      <c r="R2189" s="128"/>
      <c r="S2189" s="129"/>
      <c r="T2189" s="128"/>
      <c r="U2189" s="129"/>
      <c r="V2189" s="128"/>
      <c r="W2189" s="129"/>
      <c r="X2189" s="128"/>
      <c r="Y2189" s="129"/>
      <c r="Z2189" s="128"/>
      <c r="AA2189" s="129"/>
      <c r="AB2189" s="128"/>
      <c r="AC2189" s="129"/>
      <c r="AD2189" s="128"/>
      <c r="AE2189" s="129"/>
      <c r="AF2189" s="128"/>
      <c r="AG2189" s="159"/>
      <c r="AH2189" s="111"/>
      <c r="AI2189" s="111"/>
      <c r="AJ2189" s="112"/>
    </row>
    <row r="2190" spans="2:36" ht="39" customHeight="1">
      <c r="B2190" s="280" t="s">
        <v>438</v>
      </c>
      <c r="C2190" s="282">
        <v>2012250010109</v>
      </c>
      <c r="D2190" s="280" t="s">
        <v>623</v>
      </c>
      <c r="E2190" s="280" t="s">
        <v>445</v>
      </c>
      <c r="F2190" s="284"/>
      <c r="G2190" s="286"/>
      <c r="H2190" s="288" t="s">
        <v>437</v>
      </c>
      <c r="I2190" s="288" t="s">
        <v>439</v>
      </c>
      <c r="J2190" s="292">
        <v>1</v>
      </c>
      <c r="K2190" s="292">
        <v>1</v>
      </c>
      <c r="L2190" s="292">
        <v>1</v>
      </c>
      <c r="M2190" s="292"/>
      <c r="N2190" s="390"/>
      <c r="O2190" s="409">
        <v>5305</v>
      </c>
      <c r="P2190" s="309"/>
      <c r="Q2190" s="309">
        <v>0</v>
      </c>
      <c r="R2190" s="309"/>
      <c r="S2190" s="309">
        <v>0</v>
      </c>
      <c r="T2190" s="309"/>
      <c r="U2190" s="309">
        <v>0</v>
      </c>
      <c r="V2190" s="309"/>
      <c r="W2190" s="309">
        <v>0</v>
      </c>
      <c r="X2190" s="309"/>
      <c r="Y2190" s="309">
        <v>0</v>
      </c>
      <c r="Z2190" s="309"/>
      <c r="AA2190" s="309">
        <v>0</v>
      </c>
      <c r="AB2190" s="309"/>
      <c r="AC2190" s="309">
        <v>0</v>
      </c>
      <c r="AD2190" s="309"/>
      <c r="AE2190" s="298">
        <f>+O2190</f>
        <v>5305</v>
      </c>
      <c r="AF2190" s="309"/>
      <c r="AG2190" s="403" t="s">
        <v>117</v>
      </c>
      <c r="AH2190" s="404"/>
      <c r="AI2190" s="405"/>
      <c r="AJ2190" s="859" t="s">
        <v>79</v>
      </c>
    </row>
    <row r="2191" spans="2:36" ht="34.5" customHeight="1">
      <c r="B2191" s="280"/>
      <c r="C2191" s="282"/>
      <c r="D2191" s="280"/>
      <c r="E2191" s="280"/>
      <c r="F2191" s="284"/>
      <c r="G2191" s="286"/>
      <c r="H2191" s="289"/>
      <c r="I2191" s="289"/>
      <c r="J2191" s="293"/>
      <c r="K2191" s="293"/>
      <c r="L2191" s="293"/>
      <c r="M2191" s="293"/>
      <c r="N2191" s="391"/>
      <c r="O2191" s="393"/>
      <c r="P2191" s="310"/>
      <c r="Q2191" s="310"/>
      <c r="R2191" s="310"/>
      <c r="S2191" s="310"/>
      <c r="T2191" s="310"/>
      <c r="U2191" s="310"/>
      <c r="V2191" s="310"/>
      <c r="W2191" s="310"/>
      <c r="X2191" s="310"/>
      <c r="Y2191" s="310"/>
      <c r="Z2191" s="310"/>
      <c r="AA2191" s="310"/>
      <c r="AB2191" s="310"/>
      <c r="AC2191" s="310"/>
      <c r="AD2191" s="310"/>
      <c r="AE2191" s="299"/>
      <c r="AF2191" s="310"/>
      <c r="AG2191" s="385"/>
      <c r="AH2191" s="307"/>
      <c r="AI2191" s="388"/>
      <c r="AJ2191" s="792"/>
    </row>
    <row r="2192" spans="2:36" ht="28.5" customHeight="1">
      <c r="B2192" s="280"/>
      <c r="C2192" s="282"/>
      <c r="D2192" s="280"/>
      <c r="E2192" s="280"/>
      <c r="F2192" s="284"/>
      <c r="G2192" s="286"/>
      <c r="H2192" s="289"/>
      <c r="I2192" s="289"/>
      <c r="J2192" s="293"/>
      <c r="K2192" s="293"/>
      <c r="L2192" s="293"/>
      <c r="M2192" s="293"/>
      <c r="N2192" s="391"/>
      <c r="O2192" s="393"/>
      <c r="P2192" s="310"/>
      <c r="Q2192" s="310"/>
      <c r="R2192" s="310"/>
      <c r="S2192" s="310"/>
      <c r="T2192" s="310"/>
      <c r="U2192" s="310"/>
      <c r="V2192" s="310"/>
      <c r="W2192" s="310"/>
      <c r="X2192" s="310"/>
      <c r="Y2192" s="310"/>
      <c r="Z2192" s="310"/>
      <c r="AA2192" s="310"/>
      <c r="AB2192" s="310"/>
      <c r="AC2192" s="310"/>
      <c r="AD2192" s="310"/>
      <c r="AE2192" s="299"/>
      <c r="AF2192" s="310"/>
      <c r="AG2192" s="385"/>
      <c r="AH2192" s="307"/>
      <c r="AI2192" s="388"/>
      <c r="AJ2192" s="792"/>
    </row>
    <row r="2193" spans="2:36" ht="28.5" customHeight="1" thickBot="1">
      <c r="B2193" s="281"/>
      <c r="C2193" s="283"/>
      <c r="D2193" s="281"/>
      <c r="E2193" s="281"/>
      <c r="F2193" s="285"/>
      <c r="G2193" s="287"/>
      <c r="H2193" s="290"/>
      <c r="I2193" s="290"/>
      <c r="J2193" s="294"/>
      <c r="K2193" s="294"/>
      <c r="L2193" s="294"/>
      <c r="M2193" s="294"/>
      <c r="N2193" s="392"/>
      <c r="O2193" s="394"/>
      <c r="P2193" s="311"/>
      <c r="Q2193" s="311"/>
      <c r="R2193" s="311"/>
      <c r="S2193" s="311"/>
      <c r="T2193" s="311"/>
      <c r="U2193" s="311"/>
      <c r="V2193" s="311"/>
      <c r="W2193" s="311"/>
      <c r="X2193" s="311"/>
      <c r="Y2193" s="311"/>
      <c r="Z2193" s="311"/>
      <c r="AA2193" s="311"/>
      <c r="AB2193" s="311"/>
      <c r="AC2193" s="311"/>
      <c r="AD2193" s="311"/>
      <c r="AE2193" s="300"/>
      <c r="AF2193" s="311"/>
      <c r="AG2193" s="386"/>
      <c r="AH2193" s="308"/>
      <c r="AI2193" s="389"/>
      <c r="AJ2193" s="793"/>
    </row>
    <row r="2194" spans="2:36" s="141" customFormat="1" ht="28.5" customHeight="1" thickBot="1">
      <c r="B2194" s="414"/>
      <c r="C2194" s="415"/>
      <c r="D2194" s="415"/>
      <c r="E2194" s="415"/>
      <c r="F2194" s="415"/>
      <c r="G2194" s="415"/>
      <c r="H2194" s="415"/>
      <c r="I2194" s="415"/>
      <c r="J2194" s="415"/>
      <c r="K2194" s="415"/>
      <c r="L2194" s="415"/>
      <c r="M2194" s="415"/>
      <c r="N2194" s="415"/>
      <c r="O2194" s="415"/>
      <c r="P2194" s="415"/>
      <c r="Q2194" s="415"/>
      <c r="R2194" s="415"/>
      <c r="S2194" s="415"/>
      <c r="T2194" s="415"/>
      <c r="U2194" s="415"/>
      <c r="V2194" s="415"/>
      <c r="W2194" s="415"/>
      <c r="X2194" s="415"/>
      <c r="Y2194" s="415"/>
      <c r="Z2194" s="415"/>
      <c r="AA2194" s="415"/>
      <c r="AB2194" s="415"/>
      <c r="AC2194" s="415"/>
      <c r="AD2194" s="415"/>
      <c r="AE2194" s="415"/>
      <c r="AF2194" s="415"/>
      <c r="AG2194" s="415"/>
      <c r="AH2194" s="415"/>
      <c r="AI2194" s="415"/>
      <c r="AJ2194" s="416"/>
    </row>
    <row r="2195" spans="2:36" ht="15.75" thickBot="1">
      <c r="B2195" s="414"/>
      <c r="C2195" s="415"/>
      <c r="D2195" s="415"/>
      <c r="E2195" s="415"/>
      <c r="F2195" s="415"/>
      <c r="G2195" s="415"/>
      <c r="H2195" s="415"/>
      <c r="I2195" s="415"/>
      <c r="J2195" s="415"/>
      <c r="K2195" s="415"/>
      <c r="L2195" s="415"/>
      <c r="M2195" s="415"/>
      <c r="N2195" s="415"/>
      <c r="O2195" s="415"/>
      <c r="P2195" s="415"/>
      <c r="Q2195" s="415"/>
      <c r="R2195" s="415"/>
      <c r="S2195" s="415"/>
      <c r="T2195" s="415"/>
      <c r="U2195" s="415"/>
      <c r="V2195" s="415"/>
      <c r="W2195" s="415"/>
      <c r="X2195" s="415"/>
      <c r="Y2195" s="415"/>
      <c r="Z2195" s="415"/>
      <c r="AA2195" s="415"/>
      <c r="AB2195" s="415"/>
      <c r="AC2195" s="415"/>
      <c r="AD2195" s="415"/>
      <c r="AE2195" s="415"/>
      <c r="AF2195" s="415"/>
      <c r="AG2195" s="415"/>
      <c r="AH2195" s="415"/>
      <c r="AI2195" s="415"/>
      <c r="AJ2195" s="416"/>
    </row>
    <row r="2196" spans="2:36" ht="34.5" thickBot="1">
      <c r="B2196" s="132" t="s">
        <v>13</v>
      </c>
      <c r="C2196" s="133" t="s">
        <v>31</v>
      </c>
      <c r="D2196" s="133" t="s">
        <v>14</v>
      </c>
      <c r="E2196" s="133" t="s">
        <v>30</v>
      </c>
      <c r="F2196" s="134" t="s">
        <v>28</v>
      </c>
      <c r="G2196" s="206" t="s">
        <v>29</v>
      </c>
      <c r="H2196" s="205" t="s">
        <v>16</v>
      </c>
      <c r="I2196" s="170" t="s">
        <v>32</v>
      </c>
      <c r="J2196" s="160"/>
      <c r="K2196" s="136"/>
      <c r="L2196" s="136"/>
      <c r="M2196" s="78"/>
      <c r="N2196" s="79"/>
      <c r="O2196" s="127"/>
      <c r="P2196" s="128"/>
      <c r="Q2196" s="129"/>
      <c r="R2196" s="128"/>
      <c r="S2196" s="129"/>
      <c r="T2196" s="128"/>
      <c r="U2196" s="129"/>
      <c r="V2196" s="128"/>
      <c r="W2196" s="129"/>
      <c r="X2196" s="128"/>
      <c r="Y2196" s="129"/>
      <c r="Z2196" s="128"/>
      <c r="AA2196" s="129"/>
      <c r="AB2196" s="128"/>
      <c r="AC2196" s="129"/>
      <c r="AD2196" s="128"/>
      <c r="AE2196" s="129"/>
      <c r="AF2196" s="128"/>
      <c r="AG2196" s="159"/>
      <c r="AH2196" s="111"/>
      <c r="AI2196" s="111"/>
      <c r="AJ2196" s="112"/>
    </row>
    <row r="2197" spans="2:36" ht="36.75" customHeight="1">
      <c r="B2197" s="280" t="s">
        <v>442</v>
      </c>
      <c r="C2197" s="282">
        <v>2012250010110</v>
      </c>
      <c r="D2197" s="280"/>
      <c r="E2197" s="280" t="s">
        <v>300</v>
      </c>
      <c r="F2197" s="284"/>
      <c r="G2197" s="286"/>
      <c r="H2197" s="291" t="s">
        <v>440</v>
      </c>
      <c r="I2197" s="291" t="s">
        <v>441</v>
      </c>
      <c r="J2197" s="292">
        <v>1</v>
      </c>
      <c r="K2197" s="292">
        <v>1</v>
      </c>
      <c r="L2197" s="292">
        <v>1</v>
      </c>
      <c r="M2197" s="292"/>
      <c r="N2197" s="390"/>
      <c r="O2197" s="393">
        <v>10000</v>
      </c>
      <c r="P2197" s="309"/>
      <c r="Q2197" s="310">
        <v>0</v>
      </c>
      <c r="R2197" s="309"/>
      <c r="S2197" s="309">
        <v>0</v>
      </c>
      <c r="T2197" s="309"/>
      <c r="U2197" s="309">
        <v>0</v>
      </c>
      <c r="V2197" s="309"/>
      <c r="W2197" s="309">
        <v>0</v>
      </c>
      <c r="X2197" s="309"/>
      <c r="Y2197" s="309">
        <v>0</v>
      </c>
      <c r="Z2197" s="309"/>
      <c r="AA2197" s="310">
        <v>0</v>
      </c>
      <c r="AB2197" s="309"/>
      <c r="AC2197" s="309">
        <v>0</v>
      </c>
      <c r="AD2197" s="309"/>
      <c r="AE2197" s="384">
        <f>+O2197</f>
        <v>10000</v>
      </c>
      <c r="AF2197" s="384">
        <v>0</v>
      </c>
      <c r="AG2197" s="385" t="s">
        <v>117</v>
      </c>
      <c r="AH2197" s="622"/>
      <c r="AI2197" s="623"/>
      <c r="AJ2197" s="891" t="s">
        <v>485</v>
      </c>
    </row>
    <row r="2198" spans="2:36" ht="41.25" customHeight="1">
      <c r="B2198" s="280"/>
      <c r="C2198" s="282"/>
      <c r="D2198" s="280"/>
      <c r="E2198" s="280"/>
      <c r="F2198" s="284"/>
      <c r="G2198" s="286"/>
      <c r="H2198" s="289"/>
      <c r="I2198" s="289"/>
      <c r="J2198" s="293"/>
      <c r="K2198" s="293"/>
      <c r="L2198" s="293"/>
      <c r="M2198" s="293"/>
      <c r="N2198" s="391"/>
      <c r="O2198" s="393"/>
      <c r="P2198" s="310"/>
      <c r="Q2198" s="310"/>
      <c r="R2198" s="310"/>
      <c r="S2198" s="310"/>
      <c r="T2198" s="310"/>
      <c r="U2198" s="310"/>
      <c r="V2198" s="310"/>
      <c r="W2198" s="310"/>
      <c r="X2198" s="310"/>
      <c r="Y2198" s="310"/>
      <c r="Z2198" s="310"/>
      <c r="AA2198" s="310"/>
      <c r="AB2198" s="310"/>
      <c r="AC2198" s="310"/>
      <c r="AD2198" s="310"/>
      <c r="AE2198" s="299"/>
      <c r="AF2198" s="299"/>
      <c r="AG2198" s="385"/>
      <c r="AH2198" s="488"/>
      <c r="AI2198" s="491"/>
      <c r="AJ2198" s="382"/>
    </row>
    <row r="2199" spans="2:36" ht="26.25" customHeight="1">
      <c r="B2199" s="280"/>
      <c r="C2199" s="282"/>
      <c r="D2199" s="280"/>
      <c r="E2199" s="280"/>
      <c r="F2199" s="284"/>
      <c r="G2199" s="286"/>
      <c r="H2199" s="289"/>
      <c r="I2199" s="289"/>
      <c r="J2199" s="293"/>
      <c r="K2199" s="293"/>
      <c r="L2199" s="293"/>
      <c r="M2199" s="293"/>
      <c r="N2199" s="391"/>
      <c r="O2199" s="393"/>
      <c r="P2199" s="310"/>
      <c r="Q2199" s="310"/>
      <c r="R2199" s="310"/>
      <c r="S2199" s="310"/>
      <c r="T2199" s="310"/>
      <c r="U2199" s="310"/>
      <c r="V2199" s="310"/>
      <c r="W2199" s="310"/>
      <c r="X2199" s="310"/>
      <c r="Y2199" s="310"/>
      <c r="Z2199" s="310"/>
      <c r="AA2199" s="310"/>
      <c r="AB2199" s="310"/>
      <c r="AC2199" s="310"/>
      <c r="AD2199" s="310"/>
      <c r="AE2199" s="299"/>
      <c r="AF2199" s="299"/>
      <c r="AG2199" s="385"/>
      <c r="AH2199" s="488"/>
      <c r="AI2199" s="491"/>
      <c r="AJ2199" s="382"/>
    </row>
    <row r="2200" spans="2:36" ht="27" customHeight="1" thickBot="1">
      <c r="B2200" s="281"/>
      <c r="C2200" s="283"/>
      <c r="D2200" s="281"/>
      <c r="E2200" s="281"/>
      <c r="F2200" s="285"/>
      <c r="G2200" s="287"/>
      <c r="H2200" s="290"/>
      <c r="I2200" s="290"/>
      <c r="J2200" s="294"/>
      <c r="K2200" s="294"/>
      <c r="L2200" s="294"/>
      <c r="M2200" s="294"/>
      <c r="N2200" s="392"/>
      <c r="O2200" s="394"/>
      <c r="P2200" s="311"/>
      <c r="Q2200" s="311"/>
      <c r="R2200" s="311"/>
      <c r="S2200" s="311"/>
      <c r="T2200" s="311"/>
      <c r="U2200" s="311"/>
      <c r="V2200" s="311"/>
      <c r="W2200" s="311"/>
      <c r="X2200" s="311"/>
      <c r="Y2200" s="311"/>
      <c r="Z2200" s="311"/>
      <c r="AA2200" s="311"/>
      <c r="AB2200" s="311"/>
      <c r="AC2200" s="311"/>
      <c r="AD2200" s="311"/>
      <c r="AE2200" s="300"/>
      <c r="AF2200" s="300"/>
      <c r="AG2200" s="386"/>
      <c r="AH2200" s="489"/>
      <c r="AI2200" s="492"/>
      <c r="AJ2200" s="383"/>
    </row>
    <row r="2201" spans="2:36" ht="15.75" thickBot="1">
      <c r="B2201" s="414"/>
      <c r="C2201" s="415"/>
      <c r="D2201" s="415"/>
      <c r="E2201" s="415"/>
      <c r="F2201" s="415"/>
      <c r="G2201" s="415"/>
      <c r="H2201" s="415"/>
      <c r="I2201" s="415"/>
      <c r="J2201" s="415"/>
      <c r="K2201" s="415"/>
      <c r="L2201" s="415"/>
      <c r="M2201" s="415"/>
      <c r="N2201" s="415"/>
      <c r="O2201" s="415"/>
      <c r="P2201" s="415"/>
      <c r="Q2201" s="415"/>
      <c r="R2201" s="415"/>
      <c r="S2201" s="415"/>
      <c r="T2201" s="415"/>
      <c r="U2201" s="415"/>
      <c r="V2201" s="415"/>
      <c r="W2201" s="415"/>
      <c r="X2201" s="415"/>
      <c r="Y2201" s="415"/>
      <c r="Z2201" s="415"/>
      <c r="AA2201" s="415"/>
      <c r="AB2201" s="415"/>
      <c r="AC2201" s="415"/>
      <c r="AD2201" s="415"/>
      <c r="AE2201" s="415"/>
      <c r="AF2201" s="415"/>
      <c r="AG2201" s="415"/>
      <c r="AH2201" s="415"/>
      <c r="AI2201" s="415"/>
      <c r="AJ2201" s="416"/>
    </row>
    <row r="2202" spans="2:36" ht="34.5" thickBot="1">
      <c r="B2202" s="132" t="s">
        <v>13</v>
      </c>
      <c r="C2202" s="133" t="s">
        <v>31</v>
      </c>
      <c r="D2202" s="133" t="s">
        <v>14</v>
      </c>
      <c r="E2202" s="133" t="s">
        <v>30</v>
      </c>
      <c r="F2202" s="134" t="s">
        <v>28</v>
      </c>
      <c r="G2202" s="206" t="s">
        <v>29</v>
      </c>
      <c r="H2202" s="205" t="s">
        <v>16</v>
      </c>
      <c r="I2202" s="170" t="s">
        <v>32</v>
      </c>
      <c r="J2202" s="160"/>
      <c r="K2202" s="136"/>
      <c r="L2202" s="136"/>
      <c r="M2202" s="78"/>
      <c r="N2202" s="79"/>
      <c r="O2202" s="127"/>
      <c r="P2202" s="128"/>
      <c r="Q2202" s="129"/>
      <c r="R2202" s="128"/>
      <c r="S2202" s="129"/>
      <c r="T2202" s="128"/>
      <c r="U2202" s="129"/>
      <c r="V2202" s="128"/>
      <c r="W2202" s="129"/>
      <c r="X2202" s="128"/>
      <c r="Y2202" s="129"/>
      <c r="Z2202" s="128"/>
      <c r="AA2202" s="129"/>
      <c r="AB2202" s="128"/>
      <c r="AC2202" s="129"/>
      <c r="AD2202" s="128"/>
      <c r="AE2202" s="129"/>
      <c r="AF2202" s="128"/>
      <c r="AG2202" s="159"/>
      <c r="AH2202" s="111"/>
      <c r="AI2202" s="111"/>
      <c r="AJ2202" s="112"/>
    </row>
    <row r="2203" spans="2:36" ht="56.25" customHeight="1">
      <c r="B2203" s="412" t="s">
        <v>447</v>
      </c>
      <c r="C2203" s="316">
        <v>2012250010111</v>
      </c>
      <c r="D2203" s="558"/>
      <c r="E2203" s="280" t="s">
        <v>446</v>
      </c>
      <c r="F2203" s="284"/>
      <c r="G2203" s="544"/>
      <c r="H2203" s="291" t="s">
        <v>443</v>
      </c>
      <c r="I2203" s="291" t="s">
        <v>444</v>
      </c>
      <c r="J2203" s="892">
        <v>0</v>
      </c>
      <c r="K2203" s="892">
        <v>12</v>
      </c>
      <c r="L2203" s="892">
        <v>4</v>
      </c>
      <c r="M2203" s="292"/>
      <c r="N2203" s="390"/>
      <c r="O2203" s="393">
        <v>20000</v>
      </c>
      <c r="P2203" s="309"/>
      <c r="Q2203" s="310">
        <v>30000</v>
      </c>
      <c r="R2203" s="309"/>
      <c r="S2203" s="309">
        <v>0</v>
      </c>
      <c r="T2203" s="309"/>
      <c r="U2203" s="309">
        <v>0</v>
      </c>
      <c r="V2203" s="309"/>
      <c r="W2203" s="309">
        <v>0</v>
      </c>
      <c r="X2203" s="309"/>
      <c r="Y2203" s="309">
        <v>0</v>
      </c>
      <c r="Z2203" s="309"/>
      <c r="AA2203" s="310">
        <v>0</v>
      </c>
      <c r="AB2203" s="309"/>
      <c r="AC2203" s="309">
        <v>0</v>
      </c>
      <c r="AD2203" s="309"/>
      <c r="AE2203" s="384">
        <f>+O2203+Q2203</f>
        <v>50000</v>
      </c>
      <c r="AF2203" s="384"/>
      <c r="AG2203" s="385" t="s">
        <v>494</v>
      </c>
      <c r="AH2203" s="622"/>
      <c r="AI2203" s="623"/>
      <c r="AJ2203" s="660" t="s">
        <v>466</v>
      </c>
    </row>
    <row r="2204" spans="2:36" ht="32.25" customHeight="1">
      <c r="B2204" s="412"/>
      <c r="C2204" s="316"/>
      <c r="D2204" s="558"/>
      <c r="E2204" s="280"/>
      <c r="F2204" s="284"/>
      <c r="G2204" s="544"/>
      <c r="H2204" s="289"/>
      <c r="I2204" s="289"/>
      <c r="J2204" s="892"/>
      <c r="K2204" s="892"/>
      <c r="L2204" s="892"/>
      <c r="M2204" s="293"/>
      <c r="N2204" s="391"/>
      <c r="O2204" s="393"/>
      <c r="P2204" s="310"/>
      <c r="Q2204" s="310"/>
      <c r="R2204" s="310"/>
      <c r="S2204" s="310"/>
      <c r="T2204" s="310"/>
      <c r="U2204" s="310"/>
      <c r="V2204" s="310"/>
      <c r="W2204" s="310"/>
      <c r="X2204" s="310"/>
      <c r="Y2204" s="310"/>
      <c r="Z2204" s="310"/>
      <c r="AA2204" s="310"/>
      <c r="AB2204" s="310"/>
      <c r="AC2204" s="310"/>
      <c r="AD2204" s="310"/>
      <c r="AE2204" s="299"/>
      <c r="AF2204" s="299"/>
      <c r="AG2204" s="385"/>
      <c r="AH2204" s="488"/>
      <c r="AI2204" s="491"/>
      <c r="AJ2204" s="494"/>
    </row>
    <row r="2205" spans="2:36" ht="30.75" customHeight="1">
      <c r="B2205" s="412"/>
      <c r="C2205" s="316"/>
      <c r="D2205" s="558"/>
      <c r="E2205" s="280"/>
      <c r="F2205" s="284"/>
      <c r="G2205" s="544"/>
      <c r="H2205" s="289"/>
      <c r="I2205" s="289"/>
      <c r="J2205" s="892"/>
      <c r="K2205" s="892"/>
      <c r="L2205" s="892"/>
      <c r="M2205" s="293"/>
      <c r="N2205" s="391"/>
      <c r="O2205" s="393"/>
      <c r="P2205" s="310"/>
      <c r="Q2205" s="310"/>
      <c r="R2205" s="310"/>
      <c r="S2205" s="310"/>
      <c r="T2205" s="310"/>
      <c r="U2205" s="310"/>
      <c r="V2205" s="310"/>
      <c r="W2205" s="310"/>
      <c r="X2205" s="310"/>
      <c r="Y2205" s="310"/>
      <c r="Z2205" s="310"/>
      <c r="AA2205" s="310"/>
      <c r="AB2205" s="310"/>
      <c r="AC2205" s="310"/>
      <c r="AD2205" s="310"/>
      <c r="AE2205" s="299"/>
      <c r="AF2205" s="299"/>
      <c r="AG2205" s="385"/>
      <c r="AH2205" s="488"/>
      <c r="AI2205" s="491"/>
      <c r="AJ2205" s="494"/>
    </row>
    <row r="2206" spans="2:36" ht="32.25" customHeight="1" thickBot="1">
      <c r="B2206" s="413"/>
      <c r="C2206" s="317"/>
      <c r="D2206" s="559"/>
      <c r="E2206" s="281"/>
      <c r="F2206" s="285"/>
      <c r="G2206" s="545"/>
      <c r="H2206" s="290"/>
      <c r="I2206" s="290"/>
      <c r="J2206" s="893"/>
      <c r="K2206" s="893"/>
      <c r="L2206" s="893"/>
      <c r="M2206" s="294"/>
      <c r="N2206" s="392"/>
      <c r="O2206" s="394"/>
      <c r="P2206" s="311"/>
      <c r="Q2206" s="311"/>
      <c r="R2206" s="311"/>
      <c r="S2206" s="311"/>
      <c r="T2206" s="311"/>
      <c r="U2206" s="311"/>
      <c r="V2206" s="311"/>
      <c r="W2206" s="311"/>
      <c r="X2206" s="311"/>
      <c r="Y2206" s="311"/>
      <c r="Z2206" s="311"/>
      <c r="AA2206" s="311"/>
      <c r="AB2206" s="311"/>
      <c r="AC2206" s="311"/>
      <c r="AD2206" s="311"/>
      <c r="AE2206" s="300"/>
      <c r="AF2206" s="300"/>
      <c r="AG2206" s="386"/>
      <c r="AH2206" s="489"/>
      <c r="AI2206" s="492"/>
      <c r="AJ2206" s="495"/>
    </row>
  </sheetData>
  <sheetProtection/>
  <mergeCells count="7286">
    <mergeCell ref="D1886:D1887"/>
    <mergeCell ref="G1884:G1885"/>
    <mergeCell ref="F1884:F1885"/>
    <mergeCell ref="F1886:F1887"/>
    <mergeCell ref="G1886:G1887"/>
    <mergeCell ref="F1113:F1114"/>
    <mergeCell ref="G1113:G1114"/>
    <mergeCell ref="B1753:AJ1753"/>
    <mergeCell ref="B1755:B1758"/>
    <mergeCell ref="Y1113:Y1116"/>
    <mergeCell ref="C1755:C1758"/>
    <mergeCell ref="B877:B880"/>
    <mergeCell ref="C877:C880"/>
    <mergeCell ref="D877:D880"/>
    <mergeCell ref="E877:E880"/>
    <mergeCell ref="F877:F880"/>
    <mergeCell ref="B882:B885"/>
    <mergeCell ref="C882:C885"/>
    <mergeCell ref="E882:E885"/>
    <mergeCell ref="D1755:D1758"/>
    <mergeCell ref="S877:S880"/>
    <mergeCell ref="G877:G880"/>
    <mergeCell ref="I877:I880"/>
    <mergeCell ref="J877:J880"/>
    <mergeCell ref="K877:K880"/>
    <mergeCell ref="L877:L880"/>
    <mergeCell ref="M877:M880"/>
    <mergeCell ref="H877:H880"/>
    <mergeCell ref="X877:X880"/>
    <mergeCell ref="B629:AJ629"/>
    <mergeCell ref="T327:T330"/>
    <mergeCell ref="U327:U330"/>
    <mergeCell ref="V327:V330"/>
    <mergeCell ref="N877:N880"/>
    <mergeCell ref="O877:O880"/>
    <mergeCell ref="P877:P880"/>
    <mergeCell ref="Q877:Q880"/>
    <mergeCell ref="R877:R880"/>
    <mergeCell ref="AB327:AB330"/>
    <mergeCell ref="AC327:AC330"/>
    <mergeCell ref="AD327:AD330"/>
    <mergeCell ref="AE462:AE465"/>
    <mergeCell ref="AF462:AF465"/>
    <mergeCell ref="AE457:AF457"/>
    <mergeCell ref="B454:AJ454"/>
    <mergeCell ref="W327:W330"/>
    <mergeCell ref="AC502:AC505"/>
    <mergeCell ref="W457:X457"/>
    <mergeCell ref="Y457:Z457"/>
    <mergeCell ref="AA457:AB457"/>
    <mergeCell ref="AC457:AD457"/>
    <mergeCell ref="S681:S684"/>
    <mergeCell ref="T681:T684"/>
    <mergeCell ref="U681:U684"/>
    <mergeCell ref="V681:V684"/>
    <mergeCell ref="O496:AF496"/>
    <mergeCell ref="M862:M865"/>
    <mergeCell ref="N862:N865"/>
    <mergeCell ref="F862:F863"/>
    <mergeCell ref="G862:G863"/>
    <mergeCell ref="J862:J865"/>
    <mergeCell ref="K862:K865"/>
    <mergeCell ref="I862:I865"/>
    <mergeCell ref="X327:X330"/>
    <mergeCell ref="Z877:Z880"/>
    <mergeCell ref="AA877:AA880"/>
    <mergeCell ref="AB877:AB880"/>
    <mergeCell ref="AC877:AC880"/>
    <mergeCell ref="AD877:AD880"/>
    <mergeCell ref="Z681:Z684"/>
    <mergeCell ref="AA868:AA870"/>
    <mergeCell ref="B866:AJ866"/>
    <mergeCell ref="L862:L865"/>
    <mergeCell ref="G1115:G1116"/>
    <mergeCell ref="D1884:D1885"/>
    <mergeCell ref="AH877:AH880"/>
    <mergeCell ref="AB868:AB870"/>
    <mergeCell ref="AI877:AI880"/>
    <mergeCell ref="AJ877:AJ880"/>
    <mergeCell ref="T877:T880"/>
    <mergeCell ref="U877:U880"/>
    <mergeCell ref="V877:V880"/>
    <mergeCell ref="W877:W880"/>
    <mergeCell ref="O2184:O2187"/>
    <mergeCell ref="L2190:L2193"/>
    <mergeCell ref="Q2190:Q2193"/>
    <mergeCell ref="AE877:AE880"/>
    <mergeCell ref="AF877:AF880"/>
    <mergeCell ref="AG877:AG880"/>
    <mergeCell ref="Y877:Y880"/>
    <mergeCell ref="W2184:W2187"/>
    <mergeCell ref="X2184:X2187"/>
    <mergeCell ref="B987:AJ987"/>
    <mergeCell ref="T2178:T2181"/>
    <mergeCell ref="N2178:N2181"/>
    <mergeCell ref="O2178:O2181"/>
    <mergeCell ref="AF2178:AF2181"/>
    <mergeCell ref="P2184:P2187"/>
    <mergeCell ref="R2184:R2187"/>
    <mergeCell ref="T2184:T2187"/>
    <mergeCell ref="S2184:S2187"/>
    <mergeCell ref="U2184:U2187"/>
    <mergeCell ref="V2184:V2187"/>
    <mergeCell ref="AD2144:AD2147"/>
    <mergeCell ref="K2178:K2181"/>
    <mergeCell ref="E2178:E2181"/>
    <mergeCell ref="H2178:H2181"/>
    <mergeCell ref="I2178:I2181"/>
    <mergeCell ref="Q2178:Q2181"/>
    <mergeCell ref="L2178:L2181"/>
    <mergeCell ref="M2178:M2181"/>
    <mergeCell ref="P2178:P2181"/>
    <mergeCell ref="J2178:J2181"/>
    <mergeCell ref="AF2035:AF2038"/>
    <mergeCell ref="AG2035:AG2038"/>
    <mergeCell ref="AH2035:AH2038"/>
    <mergeCell ref="AE2173:AF2173"/>
    <mergeCell ref="AG2173:AG2174"/>
    <mergeCell ref="AA2150:AA2153"/>
    <mergeCell ref="AE2150:AE2153"/>
    <mergeCell ref="AH2150:AH2153"/>
    <mergeCell ref="AH2144:AH2147"/>
    <mergeCell ref="AB2144:AB2147"/>
    <mergeCell ref="X2035:X2038"/>
    <mergeCell ref="Y2035:Y2038"/>
    <mergeCell ref="Z2035:Z2038"/>
    <mergeCell ref="AI2035:AI2038"/>
    <mergeCell ref="AJ2035:AJ2038"/>
    <mergeCell ref="AA2035:AA2038"/>
    <mergeCell ref="AB2035:AB2038"/>
    <mergeCell ref="AC2035:AC2038"/>
    <mergeCell ref="AD2035:AD2038"/>
    <mergeCell ref="AE2035:AE2038"/>
    <mergeCell ref="R2035:R2038"/>
    <mergeCell ref="S2035:S2038"/>
    <mergeCell ref="T2035:T2038"/>
    <mergeCell ref="U2035:U2038"/>
    <mergeCell ref="V2035:V2038"/>
    <mergeCell ref="W2035:W2038"/>
    <mergeCell ref="G2035:G2038"/>
    <mergeCell ref="M2035:M2038"/>
    <mergeCell ref="N2035:N2038"/>
    <mergeCell ref="O2035:O2038"/>
    <mergeCell ref="P2035:P2038"/>
    <mergeCell ref="Q2035:Q2038"/>
    <mergeCell ref="AF2019:AF2022"/>
    <mergeCell ref="AG2019:AG2022"/>
    <mergeCell ref="AH2019:AH2022"/>
    <mergeCell ref="AI2019:AI2022"/>
    <mergeCell ref="AJ2019:AJ2022"/>
    <mergeCell ref="B2035:B2038"/>
    <mergeCell ref="C2035:C2038"/>
    <mergeCell ref="D2035:D2038"/>
    <mergeCell ref="E2035:E2038"/>
    <mergeCell ref="F2035:F2038"/>
    <mergeCell ref="Z2019:Z2022"/>
    <mergeCell ref="AA2019:AA2022"/>
    <mergeCell ref="AB2019:AB2022"/>
    <mergeCell ref="AC2019:AC2022"/>
    <mergeCell ref="AD2019:AD2022"/>
    <mergeCell ref="AE2019:AE2022"/>
    <mergeCell ref="T2019:T2022"/>
    <mergeCell ref="U2019:U2022"/>
    <mergeCell ref="V2019:V2022"/>
    <mergeCell ref="W2019:W2022"/>
    <mergeCell ref="X2019:X2022"/>
    <mergeCell ref="Y2019:Y2022"/>
    <mergeCell ref="N2019:N2022"/>
    <mergeCell ref="O2019:O2022"/>
    <mergeCell ref="P2019:P2022"/>
    <mergeCell ref="Q2019:Q2022"/>
    <mergeCell ref="R2019:R2022"/>
    <mergeCell ref="S2019:S2022"/>
    <mergeCell ref="H2019:H2022"/>
    <mergeCell ref="I2019:I2022"/>
    <mergeCell ref="J2019:J2022"/>
    <mergeCell ref="K2019:K2022"/>
    <mergeCell ref="L2019:L2022"/>
    <mergeCell ref="M2019:M2022"/>
    <mergeCell ref="B2019:B2022"/>
    <mergeCell ref="C2019:C2022"/>
    <mergeCell ref="D2019:D2022"/>
    <mergeCell ref="E2019:E2022"/>
    <mergeCell ref="F2019:F2022"/>
    <mergeCell ref="G2019:G2022"/>
    <mergeCell ref="AG1761:AG1764"/>
    <mergeCell ref="AH1761:AH1764"/>
    <mergeCell ref="AI1761:AI1764"/>
    <mergeCell ref="AJ1761:AJ1764"/>
    <mergeCell ref="AA1761:AA1764"/>
    <mergeCell ref="AB1761:AB1764"/>
    <mergeCell ref="AC1761:AC1764"/>
    <mergeCell ref="AD1761:AD1764"/>
    <mergeCell ref="AE1761:AE1764"/>
    <mergeCell ref="AF1761:AF1764"/>
    <mergeCell ref="U1761:U1764"/>
    <mergeCell ref="V1761:V1764"/>
    <mergeCell ref="W1761:W1764"/>
    <mergeCell ref="X1761:X1764"/>
    <mergeCell ref="Y1761:Y1764"/>
    <mergeCell ref="Z1761:Z1764"/>
    <mergeCell ref="O1761:O1764"/>
    <mergeCell ref="P1761:P1764"/>
    <mergeCell ref="Q1761:Q1764"/>
    <mergeCell ref="R1761:R1764"/>
    <mergeCell ref="S1761:S1764"/>
    <mergeCell ref="T1761:T1764"/>
    <mergeCell ref="I1761:I1764"/>
    <mergeCell ref="J1761:J1764"/>
    <mergeCell ref="K1761:K1764"/>
    <mergeCell ref="L1761:L1764"/>
    <mergeCell ref="M1761:M1764"/>
    <mergeCell ref="N1761:N1764"/>
    <mergeCell ref="AI1755:AI1758"/>
    <mergeCell ref="AJ1755:AJ1758"/>
    <mergeCell ref="B1759:AJ1759"/>
    <mergeCell ref="B1761:B1764"/>
    <mergeCell ref="C1761:C1764"/>
    <mergeCell ref="D1761:D1764"/>
    <mergeCell ref="E1761:E1764"/>
    <mergeCell ref="F1761:F1764"/>
    <mergeCell ref="G1761:G1764"/>
    <mergeCell ref="H1761:H1764"/>
    <mergeCell ref="AC1755:AC1758"/>
    <mergeCell ref="AD1755:AD1758"/>
    <mergeCell ref="AE1755:AE1758"/>
    <mergeCell ref="AF1755:AF1758"/>
    <mergeCell ref="AG1755:AG1758"/>
    <mergeCell ref="AH1755:AH1758"/>
    <mergeCell ref="W1755:W1758"/>
    <mergeCell ref="X1755:X1758"/>
    <mergeCell ref="Y1755:Y1758"/>
    <mergeCell ref="Z1755:Z1758"/>
    <mergeCell ref="AA1755:AA1758"/>
    <mergeCell ref="AB1755:AB1758"/>
    <mergeCell ref="Q1755:Q1758"/>
    <mergeCell ref="R1755:R1758"/>
    <mergeCell ref="S1755:S1758"/>
    <mergeCell ref="T1755:T1758"/>
    <mergeCell ref="U1755:U1758"/>
    <mergeCell ref="V1755:V1758"/>
    <mergeCell ref="K1755:K1758"/>
    <mergeCell ref="L1755:L1758"/>
    <mergeCell ref="M1755:M1758"/>
    <mergeCell ref="N1755:N1758"/>
    <mergeCell ref="O1755:O1758"/>
    <mergeCell ref="P1755:P1758"/>
    <mergeCell ref="E1755:E1758"/>
    <mergeCell ref="F1755:F1758"/>
    <mergeCell ref="G1755:G1758"/>
    <mergeCell ref="H1755:H1758"/>
    <mergeCell ref="I1755:I1758"/>
    <mergeCell ref="J1755:J1758"/>
    <mergeCell ref="AI1749:AI1752"/>
    <mergeCell ref="S1749:S1752"/>
    <mergeCell ref="T1749:T1752"/>
    <mergeCell ref="U1749:U1752"/>
    <mergeCell ref="V1749:V1752"/>
    <mergeCell ref="W1749:W1752"/>
    <mergeCell ref="X1749:X1752"/>
    <mergeCell ref="AC1749:AC1752"/>
    <mergeCell ref="AD1749:AD1752"/>
    <mergeCell ref="AE1749:AE1752"/>
    <mergeCell ref="AF1749:AF1752"/>
    <mergeCell ref="AG1749:AG1752"/>
    <mergeCell ref="AH1749:AH1752"/>
    <mergeCell ref="N1749:N1752"/>
    <mergeCell ref="O1749:O1752"/>
    <mergeCell ref="P1749:P1752"/>
    <mergeCell ref="Q1749:Q1752"/>
    <mergeCell ref="R1749:R1752"/>
    <mergeCell ref="AJ1749:AJ1752"/>
    <mergeCell ref="Y1749:Y1752"/>
    <mergeCell ref="Z1749:Z1752"/>
    <mergeCell ref="AA1749:AA1752"/>
    <mergeCell ref="AB1749:AB1752"/>
    <mergeCell ref="H1749:H1752"/>
    <mergeCell ref="I1749:I1752"/>
    <mergeCell ref="J1749:J1752"/>
    <mergeCell ref="K1749:K1752"/>
    <mergeCell ref="L1749:L1752"/>
    <mergeCell ref="M1749:M1752"/>
    <mergeCell ref="B1749:B1752"/>
    <mergeCell ref="C1749:C1752"/>
    <mergeCell ref="D1749:D1752"/>
    <mergeCell ref="E1749:E1752"/>
    <mergeCell ref="F1749:F1752"/>
    <mergeCell ref="G1749:G1752"/>
    <mergeCell ref="AG1744:AG1745"/>
    <mergeCell ref="AH1744:AH1745"/>
    <mergeCell ref="AI1744:AI1745"/>
    <mergeCell ref="AJ1744:AJ1745"/>
    <mergeCell ref="C1746:H1746"/>
    <mergeCell ref="B1747:AJ1747"/>
    <mergeCell ref="U1744:V1744"/>
    <mergeCell ref="W1744:X1744"/>
    <mergeCell ref="Y1744:Z1744"/>
    <mergeCell ref="AA1744:AB1744"/>
    <mergeCell ref="AC1744:AD1744"/>
    <mergeCell ref="AE1744:AF1744"/>
    <mergeCell ref="L1744:L1745"/>
    <mergeCell ref="M1744:M1745"/>
    <mergeCell ref="N1744:N1745"/>
    <mergeCell ref="O1744:P1744"/>
    <mergeCell ref="Q1744:R1744"/>
    <mergeCell ref="S1744:T1744"/>
    <mergeCell ref="U1742:AJ1742"/>
    <mergeCell ref="B1743:D1743"/>
    <mergeCell ref="F1743:N1743"/>
    <mergeCell ref="O1743:AF1743"/>
    <mergeCell ref="AG1743:AJ1743"/>
    <mergeCell ref="B1744:B1745"/>
    <mergeCell ref="C1744:H1745"/>
    <mergeCell ref="I1744:I1745"/>
    <mergeCell ref="J1744:J1745"/>
    <mergeCell ref="K1744:K1745"/>
    <mergeCell ref="AF1683:AF1686"/>
    <mergeCell ref="AG1683:AG1686"/>
    <mergeCell ref="AH1683:AH1686"/>
    <mergeCell ref="AI1683:AI1686"/>
    <mergeCell ref="AJ1683:AJ1686"/>
    <mergeCell ref="B1740:AJ1740"/>
    <mergeCell ref="Z1683:Z1686"/>
    <mergeCell ref="AA1683:AA1686"/>
    <mergeCell ref="AB1683:AB1686"/>
    <mergeCell ref="AC1683:AC1686"/>
    <mergeCell ref="AD1683:AD1686"/>
    <mergeCell ref="AE1683:AE1686"/>
    <mergeCell ref="T1683:T1686"/>
    <mergeCell ref="U1683:U1686"/>
    <mergeCell ref="V1683:V1686"/>
    <mergeCell ref="W1683:W1686"/>
    <mergeCell ref="X1683:X1686"/>
    <mergeCell ref="Y1683:Y1686"/>
    <mergeCell ref="N1683:N1686"/>
    <mergeCell ref="O1683:O1686"/>
    <mergeCell ref="P1683:P1686"/>
    <mergeCell ref="Q1683:Q1686"/>
    <mergeCell ref="R1683:R1686"/>
    <mergeCell ref="S1683:S1686"/>
    <mergeCell ref="H1683:H1686"/>
    <mergeCell ref="I1683:I1686"/>
    <mergeCell ref="J1683:J1686"/>
    <mergeCell ref="K1683:K1686"/>
    <mergeCell ref="L1683:L1686"/>
    <mergeCell ref="M1683:M1686"/>
    <mergeCell ref="B1683:B1686"/>
    <mergeCell ref="C1683:C1686"/>
    <mergeCell ref="D1683:D1686"/>
    <mergeCell ref="E1683:E1686"/>
    <mergeCell ref="F1683:F1686"/>
    <mergeCell ref="G1683:G1686"/>
    <mergeCell ref="AF1677:AF1680"/>
    <mergeCell ref="AG1677:AG1680"/>
    <mergeCell ref="AH1677:AH1680"/>
    <mergeCell ref="AI1677:AI1680"/>
    <mergeCell ref="AJ1677:AJ1680"/>
    <mergeCell ref="B1681:AJ1681"/>
    <mergeCell ref="Z1677:Z1680"/>
    <mergeCell ref="AA1677:AA1680"/>
    <mergeCell ref="AB1677:AB1680"/>
    <mergeCell ref="AC1677:AC1680"/>
    <mergeCell ref="AE1677:AE1680"/>
    <mergeCell ref="T1677:T1680"/>
    <mergeCell ref="U1677:U1680"/>
    <mergeCell ref="V1677:V1680"/>
    <mergeCell ref="W1677:W1680"/>
    <mergeCell ref="X1677:X1680"/>
    <mergeCell ref="Y1677:Y1680"/>
    <mergeCell ref="O1677:O1680"/>
    <mergeCell ref="P1677:P1680"/>
    <mergeCell ref="Q1677:Q1680"/>
    <mergeCell ref="R1677:R1680"/>
    <mergeCell ref="S1677:S1680"/>
    <mergeCell ref="AD1677:AD1680"/>
    <mergeCell ref="I1677:I1680"/>
    <mergeCell ref="J1677:J1680"/>
    <mergeCell ref="K1677:K1680"/>
    <mergeCell ref="L1677:L1680"/>
    <mergeCell ref="M1677:M1680"/>
    <mergeCell ref="N1677:N1680"/>
    <mergeCell ref="AI1671:AI1674"/>
    <mergeCell ref="AJ1671:AJ1674"/>
    <mergeCell ref="B1675:AJ1675"/>
    <mergeCell ref="B1677:B1680"/>
    <mergeCell ref="C1677:C1680"/>
    <mergeCell ref="D1677:D1680"/>
    <mergeCell ref="E1677:E1680"/>
    <mergeCell ref="F1677:F1680"/>
    <mergeCell ref="G1677:G1680"/>
    <mergeCell ref="H1677:H1680"/>
    <mergeCell ref="AC1671:AC1674"/>
    <mergeCell ref="AD1671:AD1674"/>
    <mergeCell ref="AE1671:AE1674"/>
    <mergeCell ref="AF1671:AF1674"/>
    <mergeCell ref="AG1671:AG1674"/>
    <mergeCell ref="AH1671:AH1674"/>
    <mergeCell ref="W1671:W1674"/>
    <mergeCell ref="X1671:X1674"/>
    <mergeCell ref="Y1671:Y1674"/>
    <mergeCell ref="Z1671:Z1674"/>
    <mergeCell ref="AA1671:AA1674"/>
    <mergeCell ref="AB1671:AB1674"/>
    <mergeCell ref="Q1671:Q1674"/>
    <mergeCell ref="R1671:R1674"/>
    <mergeCell ref="S1671:S1674"/>
    <mergeCell ref="T1671:T1674"/>
    <mergeCell ref="U1671:U1674"/>
    <mergeCell ref="V1671:V1674"/>
    <mergeCell ref="K1671:K1674"/>
    <mergeCell ref="L1671:L1674"/>
    <mergeCell ref="M1671:M1674"/>
    <mergeCell ref="N1671:N1674"/>
    <mergeCell ref="O1671:O1674"/>
    <mergeCell ref="P1671:P1674"/>
    <mergeCell ref="AH1661:AH1662"/>
    <mergeCell ref="AI1661:AI1662"/>
    <mergeCell ref="AJ1661:AJ1662"/>
    <mergeCell ref="C1663:H1663"/>
    <mergeCell ref="B1671:B1674"/>
    <mergeCell ref="C1671:C1674"/>
    <mergeCell ref="E1671:E1674"/>
    <mergeCell ref="H1671:H1674"/>
    <mergeCell ref="I1671:I1674"/>
    <mergeCell ref="J1671:J1674"/>
    <mergeCell ref="W1661:X1661"/>
    <mergeCell ref="Y1661:Z1661"/>
    <mergeCell ref="AA1661:AB1661"/>
    <mergeCell ref="AC1661:AD1661"/>
    <mergeCell ref="AE1661:AF1661"/>
    <mergeCell ref="AG1661:AG1662"/>
    <mergeCell ref="M1661:M1662"/>
    <mergeCell ref="N1661:N1662"/>
    <mergeCell ref="O1661:P1661"/>
    <mergeCell ref="Q1661:R1661"/>
    <mergeCell ref="S1661:T1661"/>
    <mergeCell ref="U1661:V1661"/>
    <mergeCell ref="B1661:B1662"/>
    <mergeCell ref="C1661:H1662"/>
    <mergeCell ref="I1661:I1662"/>
    <mergeCell ref="J1661:J1662"/>
    <mergeCell ref="K1661:K1662"/>
    <mergeCell ref="L1661:L1662"/>
    <mergeCell ref="B1658:AJ1658"/>
    <mergeCell ref="B1659:H1659"/>
    <mergeCell ref="I1659:T1659"/>
    <mergeCell ref="U1659:AJ1659"/>
    <mergeCell ref="B1660:D1660"/>
    <mergeCell ref="F1660:N1660"/>
    <mergeCell ref="O1660:AF1660"/>
    <mergeCell ref="AG1660:AJ1660"/>
    <mergeCell ref="AF1629:AF1632"/>
    <mergeCell ref="AG1629:AG1632"/>
    <mergeCell ref="AH1629:AH1632"/>
    <mergeCell ref="AI1629:AI1632"/>
    <mergeCell ref="AJ1629:AJ1632"/>
    <mergeCell ref="B1657:AJ1657"/>
    <mergeCell ref="Z1629:Z1632"/>
    <mergeCell ref="AA1629:AA1632"/>
    <mergeCell ref="AB1629:AB1632"/>
    <mergeCell ref="AC1629:AC1632"/>
    <mergeCell ref="AD1629:AD1632"/>
    <mergeCell ref="AE1629:AE1632"/>
    <mergeCell ref="T1629:T1632"/>
    <mergeCell ref="U1629:U1632"/>
    <mergeCell ref="V1629:V1632"/>
    <mergeCell ref="W1629:W1632"/>
    <mergeCell ref="X1629:X1632"/>
    <mergeCell ref="Y1629:Y1632"/>
    <mergeCell ref="N1629:N1632"/>
    <mergeCell ref="O1629:O1632"/>
    <mergeCell ref="P1629:P1632"/>
    <mergeCell ref="Q1629:Q1632"/>
    <mergeCell ref="R1629:R1632"/>
    <mergeCell ref="S1629:S1632"/>
    <mergeCell ref="H1629:H1632"/>
    <mergeCell ref="I1629:I1632"/>
    <mergeCell ref="J1629:J1632"/>
    <mergeCell ref="K1629:K1632"/>
    <mergeCell ref="L1629:L1632"/>
    <mergeCell ref="M1629:M1632"/>
    <mergeCell ref="B1629:B1632"/>
    <mergeCell ref="C1629:C1632"/>
    <mergeCell ref="D1629:D1632"/>
    <mergeCell ref="E1629:E1632"/>
    <mergeCell ref="F1629:F1632"/>
    <mergeCell ref="G1629:G1632"/>
    <mergeCell ref="AF1623:AF1626"/>
    <mergeCell ref="AG1623:AG1626"/>
    <mergeCell ref="AH1623:AH1626"/>
    <mergeCell ref="AI1623:AI1626"/>
    <mergeCell ref="AJ1623:AJ1626"/>
    <mergeCell ref="B1627:AJ1627"/>
    <mergeCell ref="Z1623:Z1626"/>
    <mergeCell ref="AA1623:AA1626"/>
    <mergeCell ref="AB1623:AB1626"/>
    <mergeCell ref="AC1623:AC1626"/>
    <mergeCell ref="AE1623:AE1626"/>
    <mergeCell ref="T1623:T1626"/>
    <mergeCell ref="U1623:U1626"/>
    <mergeCell ref="V1623:V1626"/>
    <mergeCell ref="W1623:W1626"/>
    <mergeCell ref="X1623:X1626"/>
    <mergeCell ref="Y1623:Y1626"/>
    <mergeCell ref="O1623:O1626"/>
    <mergeCell ref="P1623:P1626"/>
    <mergeCell ref="Q1623:Q1626"/>
    <mergeCell ref="R1623:R1626"/>
    <mergeCell ref="S1623:S1626"/>
    <mergeCell ref="AD1623:AD1626"/>
    <mergeCell ref="I1623:I1626"/>
    <mergeCell ref="J1623:J1626"/>
    <mergeCell ref="K1623:K1626"/>
    <mergeCell ref="L1623:L1626"/>
    <mergeCell ref="M1623:M1626"/>
    <mergeCell ref="N1623:N1626"/>
    <mergeCell ref="AI1617:AI1620"/>
    <mergeCell ref="AJ1617:AJ1620"/>
    <mergeCell ref="B1621:AJ1621"/>
    <mergeCell ref="B1623:B1626"/>
    <mergeCell ref="C1623:C1626"/>
    <mergeCell ref="D1623:D1626"/>
    <mergeCell ref="E1623:E1626"/>
    <mergeCell ref="F1623:F1626"/>
    <mergeCell ref="G1623:G1626"/>
    <mergeCell ref="H1623:H1626"/>
    <mergeCell ref="AC1617:AC1620"/>
    <mergeCell ref="AD1617:AD1620"/>
    <mergeCell ref="AE1617:AE1620"/>
    <mergeCell ref="AF1617:AF1620"/>
    <mergeCell ref="AG1617:AG1620"/>
    <mergeCell ref="AH1617:AH1620"/>
    <mergeCell ref="W1617:W1620"/>
    <mergeCell ref="X1617:X1620"/>
    <mergeCell ref="Y1617:Y1620"/>
    <mergeCell ref="Z1617:Z1620"/>
    <mergeCell ref="AA1617:AA1620"/>
    <mergeCell ref="AB1617:AB1620"/>
    <mergeCell ref="Q1617:Q1620"/>
    <mergeCell ref="R1617:R1620"/>
    <mergeCell ref="S1617:S1620"/>
    <mergeCell ref="T1617:T1620"/>
    <mergeCell ref="U1617:U1620"/>
    <mergeCell ref="V1617:V1620"/>
    <mergeCell ref="K1617:K1620"/>
    <mergeCell ref="L1617:L1620"/>
    <mergeCell ref="M1617:M1620"/>
    <mergeCell ref="N1617:N1620"/>
    <mergeCell ref="O1617:O1620"/>
    <mergeCell ref="P1617:P1620"/>
    <mergeCell ref="B1617:B1620"/>
    <mergeCell ref="C1617:C1620"/>
    <mergeCell ref="E1617:E1620"/>
    <mergeCell ref="H1617:H1620"/>
    <mergeCell ref="I1617:I1620"/>
    <mergeCell ref="J1617:J1620"/>
    <mergeCell ref="AG1612:AG1613"/>
    <mergeCell ref="AH1612:AH1613"/>
    <mergeCell ref="AI1612:AI1613"/>
    <mergeCell ref="AJ1612:AJ1613"/>
    <mergeCell ref="C1614:H1614"/>
    <mergeCell ref="B1615:AJ1615"/>
    <mergeCell ref="U1612:V1612"/>
    <mergeCell ref="W1612:X1612"/>
    <mergeCell ref="Y1612:Z1612"/>
    <mergeCell ref="AA1612:AB1612"/>
    <mergeCell ref="AE1612:AF1612"/>
    <mergeCell ref="L1612:L1613"/>
    <mergeCell ref="M1612:M1613"/>
    <mergeCell ref="N1612:N1613"/>
    <mergeCell ref="O1612:P1612"/>
    <mergeCell ref="Q1612:R1612"/>
    <mergeCell ref="S1612:T1612"/>
    <mergeCell ref="B1611:D1611"/>
    <mergeCell ref="F1611:N1611"/>
    <mergeCell ref="O1611:AF1611"/>
    <mergeCell ref="AG1611:AJ1611"/>
    <mergeCell ref="B1612:B1613"/>
    <mergeCell ref="C1612:H1613"/>
    <mergeCell ref="I1612:I1613"/>
    <mergeCell ref="J1612:J1613"/>
    <mergeCell ref="K1612:K1613"/>
    <mergeCell ref="AC1612:AD1612"/>
    <mergeCell ref="AB1485:AB1488"/>
    <mergeCell ref="AD1485:AD1488"/>
    <mergeCell ref="B1608:AJ1608"/>
    <mergeCell ref="B1609:AJ1609"/>
    <mergeCell ref="B1610:H1610"/>
    <mergeCell ref="I1610:T1610"/>
    <mergeCell ref="U1610:AJ1610"/>
    <mergeCell ref="T1485:T1488"/>
    <mergeCell ref="U1485:U1488"/>
    <mergeCell ref="V1485:V1488"/>
    <mergeCell ref="R1442:R1445"/>
    <mergeCell ref="R1453:R1456"/>
    <mergeCell ref="B1471:AJ1471"/>
    <mergeCell ref="B1472:H1472"/>
    <mergeCell ref="I1472:T1472"/>
    <mergeCell ref="U1472:AJ1472"/>
    <mergeCell ref="AD1364:AD1367"/>
    <mergeCell ref="P1370:P1373"/>
    <mergeCell ref="R1370:R1373"/>
    <mergeCell ref="S1370:S1373"/>
    <mergeCell ref="T1370:T1373"/>
    <mergeCell ref="U1370:U1373"/>
    <mergeCell ref="Z1364:Z1367"/>
    <mergeCell ref="W1370:W1373"/>
    <mergeCell ref="P1485:P1488"/>
    <mergeCell ref="R1485:R1488"/>
    <mergeCell ref="S1485:S1488"/>
    <mergeCell ref="AC1364:AC1367"/>
    <mergeCell ref="W1485:W1488"/>
    <mergeCell ref="X1485:X1488"/>
    <mergeCell ref="Z1485:Z1488"/>
    <mergeCell ref="R1436:R1439"/>
    <mergeCell ref="X1358:X1361"/>
    <mergeCell ref="Z1358:Z1361"/>
    <mergeCell ref="AA1358:AA1361"/>
    <mergeCell ref="AB1358:AB1361"/>
    <mergeCell ref="V1370:V1373"/>
    <mergeCell ref="X1370:X1373"/>
    <mergeCell ref="Z1370:Z1373"/>
    <mergeCell ref="V1364:V1367"/>
    <mergeCell ref="X1364:X1367"/>
    <mergeCell ref="Y1364:Y1367"/>
    <mergeCell ref="W1358:W1361"/>
    <mergeCell ref="AD1358:AD1361"/>
    <mergeCell ref="P1364:P1367"/>
    <mergeCell ref="R1364:R1367"/>
    <mergeCell ref="S1364:S1367"/>
    <mergeCell ref="T1364:T1367"/>
    <mergeCell ref="U1364:U1367"/>
    <mergeCell ref="W1364:W1367"/>
    <mergeCell ref="AA1364:AA1367"/>
    <mergeCell ref="AB1364:AB1367"/>
    <mergeCell ref="P1358:P1361"/>
    <mergeCell ref="R1358:R1361"/>
    <mergeCell ref="S1358:S1361"/>
    <mergeCell ref="T1358:T1361"/>
    <mergeCell ref="U1358:U1361"/>
    <mergeCell ref="V1358:V1361"/>
    <mergeCell ref="V1352:V1355"/>
    <mergeCell ref="W1352:W1355"/>
    <mergeCell ref="X1352:X1355"/>
    <mergeCell ref="Z1352:Z1355"/>
    <mergeCell ref="AB1352:AB1355"/>
    <mergeCell ref="AD1352:AD1355"/>
    <mergeCell ref="Z1322:Z1325"/>
    <mergeCell ref="AA1322:AA1325"/>
    <mergeCell ref="AB1322:AB1325"/>
    <mergeCell ref="AC1322:AC1325"/>
    <mergeCell ref="AD1322:AD1325"/>
    <mergeCell ref="P1352:P1355"/>
    <mergeCell ref="R1352:R1355"/>
    <mergeCell ref="S1352:S1355"/>
    <mergeCell ref="T1352:T1355"/>
    <mergeCell ref="U1352:U1355"/>
    <mergeCell ref="P1322:P1325"/>
    <mergeCell ref="R1322:R1325"/>
    <mergeCell ref="S1322:S1325"/>
    <mergeCell ref="T1322:T1325"/>
    <mergeCell ref="U1322:U1325"/>
    <mergeCell ref="V1322:V1325"/>
    <mergeCell ref="AD1022:AD1024"/>
    <mergeCell ref="D1022:D1024"/>
    <mergeCell ref="F1022:F1024"/>
    <mergeCell ref="G1022:G1024"/>
    <mergeCell ref="Y1063:Y1066"/>
    <mergeCell ref="X1316:X1319"/>
    <mergeCell ref="Z1316:Z1319"/>
    <mergeCell ref="AB1316:AB1319"/>
    <mergeCell ref="AD1316:AD1319"/>
    <mergeCell ref="F1115:F1116"/>
    <mergeCell ref="W1022:W1024"/>
    <mergeCell ref="X1022:X1024"/>
    <mergeCell ref="Y1022:Y1024"/>
    <mergeCell ref="Z1022:Z1024"/>
    <mergeCell ref="AA1022:AA1024"/>
    <mergeCell ref="AB1022:AB1024"/>
    <mergeCell ref="P1022:P1024"/>
    <mergeCell ref="R1022:R1024"/>
    <mergeCell ref="S1022:S1024"/>
    <mergeCell ref="T1022:T1024"/>
    <mergeCell ref="U1022:U1024"/>
    <mergeCell ref="V1022:V1024"/>
    <mergeCell ref="I1322:I1325"/>
    <mergeCell ref="H1322:H1325"/>
    <mergeCell ref="E1322:E1325"/>
    <mergeCell ref="C1322:C1325"/>
    <mergeCell ref="B1322:B1325"/>
    <mergeCell ref="AB1392:AB1395"/>
    <mergeCell ref="M1352:M1355"/>
    <mergeCell ref="N1352:N1355"/>
    <mergeCell ref="O1352:O1355"/>
    <mergeCell ref="Q1352:Q1355"/>
    <mergeCell ref="B1398:B1401"/>
    <mergeCell ref="AB1398:AB1401"/>
    <mergeCell ref="C1403:C1406"/>
    <mergeCell ref="AB1403:AB1406"/>
    <mergeCell ref="B1431:B1434"/>
    <mergeCell ref="C1431:C1434"/>
    <mergeCell ref="E1431:E1434"/>
    <mergeCell ref="H1431:H1434"/>
    <mergeCell ref="I1431:I1434"/>
    <mergeCell ref="J1431:J1434"/>
    <mergeCell ref="K1431:K1434"/>
    <mergeCell ref="L1431:L1434"/>
    <mergeCell ref="M1431:M1434"/>
    <mergeCell ref="N1431:N1434"/>
    <mergeCell ref="O1431:O1434"/>
    <mergeCell ref="P1431:P1434"/>
    <mergeCell ref="Q1431:Q1434"/>
    <mergeCell ref="R1431:R1434"/>
    <mergeCell ref="S1431:S1434"/>
    <mergeCell ref="T1431:T1434"/>
    <mergeCell ref="U1431:U1434"/>
    <mergeCell ref="V1431:V1434"/>
    <mergeCell ref="AI1285:AI1288"/>
    <mergeCell ref="AJ1285:AJ1288"/>
    <mergeCell ref="W1431:W1434"/>
    <mergeCell ref="X1431:X1434"/>
    <mergeCell ref="Y1431:Y1434"/>
    <mergeCell ref="Z1431:Z1434"/>
    <mergeCell ref="AA1431:AA1434"/>
    <mergeCell ref="W1322:W1325"/>
    <mergeCell ref="X1322:X1325"/>
    <mergeCell ref="Y1322:Y1325"/>
    <mergeCell ref="AC1285:AC1288"/>
    <mergeCell ref="AD1285:AD1288"/>
    <mergeCell ref="AE1285:AE1288"/>
    <mergeCell ref="AF1285:AF1288"/>
    <mergeCell ref="AG1285:AG1288"/>
    <mergeCell ref="AH1285:AH1288"/>
    <mergeCell ref="W1285:W1288"/>
    <mergeCell ref="X1285:X1288"/>
    <mergeCell ref="Y1285:Y1288"/>
    <mergeCell ref="Z1285:Z1288"/>
    <mergeCell ref="AA1285:AA1288"/>
    <mergeCell ref="AB1285:AB1288"/>
    <mergeCell ref="Q1285:Q1288"/>
    <mergeCell ref="R1285:R1288"/>
    <mergeCell ref="S1285:S1288"/>
    <mergeCell ref="T1285:T1288"/>
    <mergeCell ref="U1285:U1288"/>
    <mergeCell ref="V1285:V1288"/>
    <mergeCell ref="K1285:K1288"/>
    <mergeCell ref="L1285:L1288"/>
    <mergeCell ref="M1285:M1288"/>
    <mergeCell ref="N1285:N1288"/>
    <mergeCell ref="O1285:O1288"/>
    <mergeCell ref="P1285:P1288"/>
    <mergeCell ref="AJ1280:AJ1283"/>
    <mergeCell ref="B1285:B1288"/>
    <mergeCell ref="C1285:C1288"/>
    <mergeCell ref="D1285:D1288"/>
    <mergeCell ref="E1285:E1288"/>
    <mergeCell ref="F1285:F1288"/>
    <mergeCell ref="G1285:G1288"/>
    <mergeCell ref="H1285:H1288"/>
    <mergeCell ref="I1285:I1288"/>
    <mergeCell ref="J1285:J1288"/>
    <mergeCell ref="AD1280:AD1283"/>
    <mergeCell ref="AE1280:AE1283"/>
    <mergeCell ref="AF1280:AF1283"/>
    <mergeCell ref="AG1280:AG1283"/>
    <mergeCell ref="AH1280:AH1283"/>
    <mergeCell ref="AI1280:AI1283"/>
    <mergeCell ref="U1280:U1283"/>
    <mergeCell ref="V1280:V1283"/>
    <mergeCell ref="W1280:W1283"/>
    <mergeCell ref="X1280:X1283"/>
    <mergeCell ref="Y1280:Y1283"/>
    <mergeCell ref="Z1280:Z1283"/>
    <mergeCell ref="O1280:O1283"/>
    <mergeCell ref="P1280:P1283"/>
    <mergeCell ref="Q1280:Q1283"/>
    <mergeCell ref="R1280:R1283"/>
    <mergeCell ref="S1280:S1283"/>
    <mergeCell ref="T1280:T1283"/>
    <mergeCell ref="AH115:AH117"/>
    <mergeCell ref="C1280:C1283"/>
    <mergeCell ref="D1280:D1283"/>
    <mergeCell ref="E1280:E1283"/>
    <mergeCell ref="F1280:F1283"/>
    <mergeCell ref="G1280:G1283"/>
    <mergeCell ref="H1280:H1283"/>
    <mergeCell ref="I1280:I1283"/>
    <mergeCell ref="J1280:J1283"/>
    <mergeCell ref="K1280:K1283"/>
    <mergeCell ref="Z115:Z117"/>
    <mergeCell ref="AA115:AA117"/>
    <mergeCell ref="AB115:AB117"/>
    <mergeCell ref="AI115:AI117"/>
    <mergeCell ref="AJ115:AJ117"/>
    <mergeCell ref="AC115:AC117"/>
    <mergeCell ref="AD115:AD117"/>
    <mergeCell ref="AE115:AE117"/>
    <mergeCell ref="AF115:AF117"/>
    <mergeCell ref="AG115:AG117"/>
    <mergeCell ref="T115:T117"/>
    <mergeCell ref="U115:U117"/>
    <mergeCell ref="V115:V117"/>
    <mergeCell ref="W115:W117"/>
    <mergeCell ref="X115:X117"/>
    <mergeCell ref="Y115:Y117"/>
    <mergeCell ref="N115:N117"/>
    <mergeCell ref="O115:O117"/>
    <mergeCell ref="P115:P117"/>
    <mergeCell ref="Q115:Q117"/>
    <mergeCell ref="R115:R117"/>
    <mergeCell ref="S115:S117"/>
    <mergeCell ref="H115:H117"/>
    <mergeCell ref="I115:I117"/>
    <mergeCell ref="J115:J117"/>
    <mergeCell ref="K115:K117"/>
    <mergeCell ref="L115:L117"/>
    <mergeCell ref="M115:M117"/>
    <mergeCell ref="AG109:AG112"/>
    <mergeCell ref="AH109:AH112"/>
    <mergeCell ref="AI109:AI112"/>
    <mergeCell ref="AJ109:AJ112"/>
    <mergeCell ref="B113:AJ113"/>
    <mergeCell ref="B115:B117"/>
    <mergeCell ref="D115:D117"/>
    <mergeCell ref="E115:E117"/>
    <mergeCell ref="F115:F117"/>
    <mergeCell ref="G115:G117"/>
    <mergeCell ref="AA109:AA112"/>
    <mergeCell ref="AB109:AB112"/>
    <mergeCell ref="AC109:AC112"/>
    <mergeCell ref="AD109:AD112"/>
    <mergeCell ref="AE109:AE112"/>
    <mergeCell ref="AF109:AF112"/>
    <mergeCell ref="U109:U112"/>
    <mergeCell ref="V109:V112"/>
    <mergeCell ref="W109:W112"/>
    <mergeCell ref="X109:X112"/>
    <mergeCell ref="Y109:Y112"/>
    <mergeCell ref="Z109:Z112"/>
    <mergeCell ref="O109:O112"/>
    <mergeCell ref="P109:P112"/>
    <mergeCell ref="Q109:Q112"/>
    <mergeCell ref="R109:R112"/>
    <mergeCell ref="S109:S112"/>
    <mergeCell ref="T109:T112"/>
    <mergeCell ref="I109:I112"/>
    <mergeCell ref="J109:J112"/>
    <mergeCell ref="K109:K112"/>
    <mergeCell ref="L109:L112"/>
    <mergeCell ref="M109:M112"/>
    <mergeCell ref="N109:N112"/>
    <mergeCell ref="B109:B112"/>
    <mergeCell ref="D109:D112"/>
    <mergeCell ref="E109:E112"/>
    <mergeCell ref="F109:F112"/>
    <mergeCell ref="G109:G112"/>
    <mergeCell ref="H109:H112"/>
    <mergeCell ref="AF103:AF106"/>
    <mergeCell ref="AG103:AG106"/>
    <mergeCell ref="AH103:AH106"/>
    <mergeCell ref="AI103:AI106"/>
    <mergeCell ref="AJ103:AJ106"/>
    <mergeCell ref="B107:AJ107"/>
    <mergeCell ref="Z103:Z106"/>
    <mergeCell ref="AA103:AA106"/>
    <mergeCell ref="AB103:AB106"/>
    <mergeCell ref="AC103:AC106"/>
    <mergeCell ref="AD103:AD106"/>
    <mergeCell ref="AE103:AE106"/>
    <mergeCell ref="T103:T106"/>
    <mergeCell ref="U103:U106"/>
    <mergeCell ref="V103:V106"/>
    <mergeCell ref="W103:W106"/>
    <mergeCell ref="X103:X106"/>
    <mergeCell ref="Y103:Y106"/>
    <mergeCell ref="N103:N106"/>
    <mergeCell ref="O103:O106"/>
    <mergeCell ref="P103:P106"/>
    <mergeCell ref="Q103:Q106"/>
    <mergeCell ref="R103:R106"/>
    <mergeCell ref="S103:S106"/>
    <mergeCell ref="H103:H106"/>
    <mergeCell ref="I103:I106"/>
    <mergeCell ref="J103:J106"/>
    <mergeCell ref="K103:K106"/>
    <mergeCell ref="L103:L106"/>
    <mergeCell ref="M103:M106"/>
    <mergeCell ref="AI98:AI99"/>
    <mergeCell ref="AJ98:AJ99"/>
    <mergeCell ref="C100:H100"/>
    <mergeCell ref="B101:AJ101"/>
    <mergeCell ref="B103:B106"/>
    <mergeCell ref="C103:C106"/>
    <mergeCell ref="D103:D106"/>
    <mergeCell ref="E103:E106"/>
    <mergeCell ref="F103:F106"/>
    <mergeCell ref="G103:G106"/>
    <mergeCell ref="Y98:Z98"/>
    <mergeCell ref="AA98:AB98"/>
    <mergeCell ref="AC98:AD98"/>
    <mergeCell ref="AE98:AF98"/>
    <mergeCell ref="AG98:AG99"/>
    <mergeCell ref="AH98:AH99"/>
    <mergeCell ref="N98:N99"/>
    <mergeCell ref="O98:P98"/>
    <mergeCell ref="Q98:R98"/>
    <mergeCell ref="S98:T98"/>
    <mergeCell ref="U98:V98"/>
    <mergeCell ref="W98:X98"/>
    <mergeCell ref="B97:D97"/>
    <mergeCell ref="F97:N97"/>
    <mergeCell ref="O97:AF97"/>
    <mergeCell ref="AG97:AJ97"/>
    <mergeCell ref="B98:B99"/>
    <mergeCell ref="C98:H99"/>
    <mergeCell ref="I98:I99"/>
    <mergeCell ref="J98:J99"/>
    <mergeCell ref="K98:K99"/>
    <mergeCell ref="L98:L99"/>
    <mergeCell ref="B94:AJ94"/>
    <mergeCell ref="B95:AJ95"/>
    <mergeCell ref="B96:H96"/>
    <mergeCell ref="I96:T96"/>
    <mergeCell ref="U96:AJ96"/>
    <mergeCell ref="B887:B890"/>
    <mergeCell ref="C887:C890"/>
    <mergeCell ref="D887:D890"/>
    <mergeCell ref="E887:E890"/>
    <mergeCell ref="F887:F890"/>
    <mergeCell ref="G887:G890"/>
    <mergeCell ref="H887:H890"/>
    <mergeCell ref="I887:I890"/>
    <mergeCell ref="J887:J890"/>
    <mergeCell ref="K887:K890"/>
    <mergeCell ref="L887:L890"/>
    <mergeCell ref="M887:M890"/>
    <mergeCell ref="N887:N890"/>
    <mergeCell ref="O887:O890"/>
    <mergeCell ref="P887:P890"/>
    <mergeCell ref="Q887:Q890"/>
    <mergeCell ref="R887:R890"/>
    <mergeCell ref="S887:S890"/>
    <mergeCell ref="T887:T890"/>
    <mergeCell ref="U887:U890"/>
    <mergeCell ref="V887:V890"/>
    <mergeCell ref="W887:W890"/>
    <mergeCell ref="X887:X890"/>
    <mergeCell ref="AG887:AG890"/>
    <mergeCell ref="AH887:AH890"/>
    <mergeCell ref="AI887:AI890"/>
    <mergeCell ref="AJ887:AJ890"/>
    <mergeCell ref="Y887:Y890"/>
    <mergeCell ref="Z887:Z890"/>
    <mergeCell ref="AA887:AA890"/>
    <mergeCell ref="AB887:AB890"/>
    <mergeCell ref="AC887:AC890"/>
    <mergeCell ref="AD887:AD890"/>
    <mergeCell ref="B1239:B1244"/>
    <mergeCell ref="C1239:C1244"/>
    <mergeCell ref="E1239:E1244"/>
    <mergeCell ref="H1239:H1244"/>
    <mergeCell ref="I1239:I1244"/>
    <mergeCell ref="J1239:J1244"/>
    <mergeCell ref="K1239:K1244"/>
    <mergeCell ref="L1239:L1244"/>
    <mergeCell ref="M1239:M1244"/>
    <mergeCell ref="N1239:N1244"/>
    <mergeCell ref="O1239:O1244"/>
    <mergeCell ref="Q1239:Q1244"/>
    <mergeCell ref="S1239:S1244"/>
    <mergeCell ref="U1239:U1244"/>
    <mergeCell ref="V1239:V1244"/>
    <mergeCell ref="W1239:W1244"/>
    <mergeCell ref="X1239:X1244"/>
    <mergeCell ref="Y1239:Y1244"/>
    <mergeCell ref="AH1431:AH1434"/>
    <mergeCell ref="Z1239:Z1244"/>
    <mergeCell ref="AA1239:AA1244"/>
    <mergeCell ref="AC1239:AC1244"/>
    <mergeCell ref="AD1239:AD1244"/>
    <mergeCell ref="AE1239:AE1244"/>
    <mergeCell ref="AF1239:AF1244"/>
    <mergeCell ref="AA1280:AA1283"/>
    <mergeCell ref="AB1280:AB1283"/>
    <mergeCell ref="AC1280:AC1283"/>
    <mergeCell ref="AB1431:AB1434"/>
    <mergeCell ref="AC1431:AC1434"/>
    <mergeCell ref="AD1431:AD1434"/>
    <mergeCell ref="AE1431:AE1434"/>
    <mergeCell ref="AF1431:AF1434"/>
    <mergeCell ref="AG1431:AG1434"/>
    <mergeCell ref="AI1431:AI1434"/>
    <mergeCell ref="AJ1431:AJ1434"/>
    <mergeCell ref="B1448:B1451"/>
    <mergeCell ref="C1448:C1451"/>
    <mergeCell ref="D1448:D1451"/>
    <mergeCell ref="E1448:E1451"/>
    <mergeCell ref="H1448:H1451"/>
    <mergeCell ref="I1448:I1451"/>
    <mergeCell ref="J1448:J1451"/>
    <mergeCell ref="K1448:K1451"/>
    <mergeCell ref="L1448:L1451"/>
    <mergeCell ref="M1448:M1451"/>
    <mergeCell ref="N1448:N1451"/>
    <mergeCell ref="O1448:O1451"/>
    <mergeCell ref="P1448:P1451"/>
    <mergeCell ref="Q1448:Q1451"/>
    <mergeCell ref="R1448:R1451"/>
    <mergeCell ref="S1448:S1451"/>
    <mergeCell ref="T1448:T1451"/>
    <mergeCell ref="U1448:U1451"/>
    <mergeCell ref="V1448:V1451"/>
    <mergeCell ref="W1448:W1451"/>
    <mergeCell ref="X1448:X1451"/>
    <mergeCell ref="Y1448:Y1451"/>
    <mergeCell ref="Z1448:Z1451"/>
    <mergeCell ref="AA1448:AA1451"/>
    <mergeCell ref="AB1448:AB1451"/>
    <mergeCell ref="AC1448:AC1451"/>
    <mergeCell ref="AD1448:AD1451"/>
    <mergeCell ref="AE1448:AE1451"/>
    <mergeCell ref="AF1448:AF1451"/>
    <mergeCell ref="AG1448:AG1451"/>
    <mergeCell ref="AH1448:AH1451"/>
    <mergeCell ref="AI1448:AI1451"/>
    <mergeCell ref="AJ1448:AJ1451"/>
    <mergeCell ref="F1269:F1272"/>
    <mergeCell ref="G1269:G1272"/>
    <mergeCell ref="D1291:D1294"/>
    <mergeCell ref="F1291:F1294"/>
    <mergeCell ref="G1291:G1294"/>
    <mergeCell ref="AJ1414:AJ1417"/>
    <mergeCell ref="B1422:AJ1422"/>
    <mergeCell ref="AH1414:AH1417"/>
    <mergeCell ref="Y1414:Y1417"/>
    <mergeCell ref="I1380:T1380"/>
    <mergeCell ref="U1380:AJ1380"/>
    <mergeCell ref="D681:D682"/>
    <mergeCell ref="D683:D684"/>
    <mergeCell ref="F681:F682"/>
    <mergeCell ref="G681:G682"/>
    <mergeCell ref="F683:F684"/>
    <mergeCell ref="AG1239:AG1244"/>
    <mergeCell ref="AI1239:AI1244"/>
    <mergeCell ref="AJ1239:AJ1244"/>
    <mergeCell ref="D1145:D1148"/>
    <mergeCell ref="B1381:D1381"/>
    <mergeCell ref="F1381:N1381"/>
    <mergeCell ref="O1381:AF1381"/>
    <mergeCell ref="AI1713:AI1716"/>
    <mergeCell ref="D1707:D1710"/>
    <mergeCell ref="F1707:F1710"/>
    <mergeCell ref="AA1414:AA1417"/>
    <mergeCell ref="AG1414:AG1417"/>
    <mergeCell ref="S1707:S1710"/>
    <mergeCell ref="G1792:G1795"/>
    <mergeCell ref="O1786:AF1786"/>
    <mergeCell ref="AD936:AD938"/>
    <mergeCell ref="T936:T938"/>
    <mergeCell ref="U936:U938"/>
    <mergeCell ref="U1707:U1710"/>
    <mergeCell ref="V1707:V1710"/>
    <mergeCell ref="X1707:X1710"/>
    <mergeCell ref="H1364:H1367"/>
    <mergeCell ref="G1707:G1710"/>
    <mergeCell ref="G683:G684"/>
    <mergeCell ref="AB1707:AB1710"/>
    <mergeCell ref="AD1707:AD1710"/>
    <mergeCell ref="Y1392:Y1395"/>
    <mergeCell ref="AA681:AA684"/>
    <mergeCell ref="AB681:AB684"/>
    <mergeCell ref="AD681:AD684"/>
    <mergeCell ref="L1280:L1283"/>
    <mergeCell ref="M1280:M1283"/>
    <mergeCell ref="N1280:N1283"/>
    <mergeCell ref="D1713:D1715"/>
    <mergeCell ref="F1713:F1715"/>
    <mergeCell ref="G1713:G1715"/>
    <mergeCell ref="B1786:D1786"/>
    <mergeCell ref="F1786:N1786"/>
    <mergeCell ref="B1713:B1716"/>
    <mergeCell ref="C1713:C1716"/>
    <mergeCell ref="E1713:E1716"/>
    <mergeCell ref="B1742:H1742"/>
    <mergeCell ref="I1742:T1742"/>
    <mergeCell ref="E1414:E1417"/>
    <mergeCell ref="W1382:X1382"/>
    <mergeCell ref="V936:V938"/>
    <mergeCell ref="I1364:I1367"/>
    <mergeCell ref="Q1364:Q1367"/>
    <mergeCell ref="K1414:K1417"/>
    <mergeCell ref="Q1414:Q1417"/>
    <mergeCell ref="X1414:X1417"/>
    <mergeCell ref="B1379:AJ1379"/>
    <mergeCell ref="B1380:H1380"/>
    <mergeCell ref="B847:AJ847"/>
    <mergeCell ref="R936:R938"/>
    <mergeCell ref="S936:S938"/>
    <mergeCell ref="S868:S870"/>
    <mergeCell ref="T868:T870"/>
    <mergeCell ref="U868:U870"/>
    <mergeCell ref="AE868:AE870"/>
    <mergeCell ref="AF868:AF870"/>
    <mergeCell ref="AG868:AG870"/>
    <mergeCell ref="AH868:AH870"/>
    <mergeCell ref="R193:R196"/>
    <mergeCell ref="S193:S196"/>
    <mergeCell ref="AC497:AD497"/>
    <mergeCell ref="U495:AJ495"/>
    <mergeCell ref="AJ474:AJ476"/>
    <mergeCell ref="R327:R330"/>
    <mergeCell ref="S327:S330"/>
    <mergeCell ref="Y327:Y330"/>
    <mergeCell ref="AJ497:AJ498"/>
    <mergeCell ref="AH497:AH498"/>
    <mergeCell ref="AD868:AD870"/>
    <mergeCell ref="F1119:F1121"/>
    <mergeCell ref="G1119:G1121"/>
    <mergeCell ref="Y868:Y870"/>
    <mergeCell ref="Z868:Z870"/>
    <mergeCell ref="Q1392:Q1395"/>
    <mergeCell ref="H1113:H1114"/>
    <mergeCell ref="W868:W870"/>
    <mergeCell ref="X868:X870"/>
    <mergeCell ref="AA936:AA938"/>
    <mergeCell ref="Y188:Z188"/>
    <mergeCell ref="B848:AJ848"/>
    <mergeCell ref="B849:H849"/>
    <mergeCell ref="I849:T849"/>
    <mergeCell ref="G193:G196"/>
    <mergeCell ref="F150:N150"/>
    <mergeCell ref="O150:AF150"/>
    <mergeCell ref="W681:W684"/>
    <mergeCell ref="X681:X684"/>
    <mergeCell ref="Y681:Y684"/>
    <mergeCell ref="AD60:AD63"/>
    <mergeCell ref="AC60:AC63"/>
    <mergeCell ref="O60:O63"/>
    <mergeCell ref="Q60:Q63"/>
    <mergeCell ref="AC66:AC69"/>
    <mergeCell ref="X60:X63"/>
    <mergeCell ref="Y60:Y63"/>
    <mergeCell ref="AA60:AA63"/>
    <mergeCell ref="W60:W63"/>
    <mergeCell ref="Y66:Y69"/>
    <mergeCell ref="Z66:Z69"/>
    <mergeCell ref="AA66:AA69"/>
    <mergeCell ref="AB66:AB69"/>
    <mergeCell ref="AB60:AB63"/>
    <mergeCell ref="AJ2203:AJ2206"/>
    <mergeCell ref="AA2203:AA2206"/>
    <mergeCell ref="AE2203:AE2206"/>
    <mergeCell ref="AF2203:AF2206"/>
    <mergeCell ref="AG2203:AG2206"/>
    <mergeCell ref="AH2203:AH2206"/>
    <mergeCell ref="AI2203:AI2206"/>
    <mergeCell ref="AC2203:AC2206"/>
    <mergeCell ref="AD2203:AD2206"/>
    <mergeCell ref="K2203:K2206"/>
    <mergeCell ref="L2203:L2206"/>
    <mergeCell ref="M2203:M2206"/>
    <mergeCell ref="N2203:N2206"/>
    <mergeCell ref="O2203:O2206"/>
    <mergeCell ref="Q2203:Q2206"/>
    <mergeCell ref="P2203:P2206"/>
    <mergeCell ref="B2203:B2206"/>
    <mergeCell ref="C2203:C2206"/>
    <mergeCell ref="E2203:E2206"/>
    <mergeCell ref="H2203:H2206"/>
    <mergeCell ref="I2203:I2206"/>
    <mergeCell ref="J2203:J2206"/>
    <mergeCell ref="D2203:D2206"/>
    <mergeCell ref="F2203:F2206"/>
    <mergeCell ref="G2203:G2206"/>
    <mergeCell ref="B2201:AJ2201"/>
    <mergeCell ref="M2197:M2200"/>
    <mergeCell ref="N2197:N2200"/>
    <mergeCell ref="O2197:O2200"/>
    <mergeCell ref="Q2197:Q2200"/>
    <mergeCell ref="K2197:K2200"/>
    <mergeCell ref="L2197:L2200"/>
    <mergeCell ref="I2197:I2200"/>
    <mergeCell ref="J2197:J2200"/>
    <mergeCell ref="AH2197:AH2200"/>
    <mergeCell ref="AI2197:AI2200"/>
    <mergeCell ref="AF2190:AF2193"/>
    <mergeCell ref="AG2190:AG2193"/>
    <mergeCell ref="B2194:AJ2194"/>
    <mergeCell ref="AH2190:AH2193"/>
    <mergeCell ref="AI2190:AI2193"/>
    <mergeCell ref="AJ2197:AJ2200"/>
    <mergeCell ref="X2190:X2193"/>
    <mergeCell ref="AE2197:AE2200"/>
    <mergeCell ref="AJ2190:AJ2193"/>
    <mergeCell ref="B2195:AJ2195"/>
    <mergeCell ref="B2197:B2200"/>
    <mergeCell ref="C2197:C2200"/>
    <mergeCell ref="E2197:E2200"/>
    <mergeCell ref="H2197:H2200"/>
    <mergeCell ref="O2190:O2193"/>
    <mergeCell ref="AF2197:AF2200"/>
    <mergeCell ref="AG2197:AG2200"/>
    <mergeCell ref="AI2184:AI2187"/>
    <mergeCell ref="AJ2184:AJ2187"/>
    <mergeCell ref="B2188:AJ2188"/>
    <mergeCell ref="B2190:B2193"/>
    <mergeCell ref="C2190:C2193"/>
    <mergeCell ref="E2190:E2193"/>
    <mergeCell ref="H2190:H2193"/>
    <mergeCell ref="K2190:K2193"/>
    <mergeCell ref="Y2184:Y2187"/>
    <mergeCell ref="Z2184:Z2187"/>
    <mergeCell ref="AE2190:AE2193"/>
    <mergeCell ref="AB2190:AB2193"/>
    <mergeCell ref="AC2190:AC2193"/>
    <mergeCell ref="AD2190:AD2193"/>
    <mergeCell ref="AD2184:AD2187"/>
    <mergeCell ref="AH2184:AH2187"/>
    <mergeCell ref="AB2184:AB2187"/>
    <mergeCell ref="AF2184:AF2187"/>
    <mergeCell ref="AG2184:AG2187"/>
    <mergeCell ref="K2184:K2187"/>
    <mergeCell ref="L2184:L2187"/>
    <mergeCell ref="M2184:M2187"/>
    <mergeCell ref="N2184:N2187"/>
    <mergeCell ref="Q2184:Q2187"/>
    <mergeCell ref="AA2184:AA2187"/>
    <mergeCell ref="AC2184:AC2187"/>
    <mergeCell ref="AE2184:AE2187"/>
    <mergeCell ref="B2184:B2187"/>
    <mergeCell ref="C2184:C2187"/>
    <mergeCell ref="E2184:E2187"/>
    <mergeCell ref="H2184:H2187"/>
    <mergeCell ref="I2184:I2187"/>
    <mergeCell ref="J2184:J2187"/>
    <mergeCell ref="D2185:D2187"/>
    <mergeCell ref="F2185:F2187"/>
    <mergeCell ref="G2185:G2187"/>
    <mergeCell ref="Z2178:Z2181"/>
    <mergeCell ref="AB2178:AB2181"/>
    <mergeCell ref="AA2178:AA2181"/>
    <mergeCell ref="AD2178:AD2181"/>
    <mergeCell ref="AI2178:AI2181"/>
    <mergeCell ref="AH2178:AH2181"/>
    <mergeCell ref="AC2178:AC2181"/>
    <mergeCell ref="AJ2178:AJ2181"/>
    <mergeCell ref="R2178:R2181"/>
    <mergeCell ref="S2178:S2181"/>
    <mergeCell ref="AE2178:AE2181"/>
    <mergeCell ref="W2178:W2181"/>
    <mergeCell ref="Y2178:Y2181"/>
    <mergeCell ref="U2178:U2181"/>
    <mergeCell ref="V2178:V2181"/>
    <mergeCell ref="X2178:X2181"/>
    <mergeCell ref="AG2178:AG2181"/>
    <mergeCell ref="Q2173:R2173"/>
    <mergeCell ref="B2176:AJ2176"/>
    <mergeCell ref="B2178:B2181"/>
    <mergeCell ref="C2178:C2181"/>
    <mergeCell ref="AH2173:AH2174"/>
    <mergeCell ref="AI2173:AI2174"/>
    <mergeCell ref="AJ2173:AJ2174"/>
    <mergeCell ref="C2175:H2175"/>
    <mergeCell ref="S2173:T2173"/>
    <mergeCell ref="U2173:V2173"/>
    <mergeCell ref="W2173:X2173"/>
    <mergeCell ref="Y2173:Z2173"/>
    <mergeCell ref="AA2173:AB2173"/>
    <mergeCell ref="AC2173:AD2173"/>
    <mergeCell ref="AG2172:AJ2172"/>
    <mergeCell ref="B2173:B2174"/>
    <mergeCell ref="C2173:H2174"/>
    <mergeCell ref="I2173:I2174"/>
    <mergeCell ref="J2173:J2174"/>
    <mergeCell ref="K2173:K2174"/>
    <mergeCell ref="L2173:L2174"/>
    <mergeCell ref="M2173:M2174"/>
    <mergeCell ref="N2173:N2174"/>
    <mergeCell ref="O2173:P2173"/>
    <mergeCell ref="AJ2150:AJ2153"/>
    <mergeCell ref="B2169:AJ2169"/>
    <mergeCell ref="B2170:AJ2170"/>
    <mergeCell ref="B2171:H2171"/>
    <mergeCell ref="I2171:T2171"/>
    <mergeCell ref="U2171:AJ2171"/>
    <mergeCell ref="AJ2144:AJ2147"/>
    <mergeCell ref="B2148:AJ2148"/>
    <mergeCell ref="B2150:B2153"/>
    <mergeCell ref="C2150:C2153"/>
    <mergeCell ref="E2150:E2153"/>
    <mergeCell ref="H2150:H2153"/>
    <mergeCell ref="AF2150:AF2153"/>
    <mergeCell ref="AG2150:AG2153"/>
    <mergeCell ref="AG2144:AG2147"/>
    <mergeCell ref="AI2150:AI2153"/>
    <mergeCell ref="W2144:W2147"/>
    <mergeCell ref="S2144:S2147"/>
    <mergeCell ref="AI2144:AI2147"/>
    <mergeCell ref="J2150:J2153"/>
    <mergeCell ref="AC2144:AC2147"/>
    <mergeCell ref="AE2144:AE2147"/>
    <mergeCell ref="AF2144:AF2147"/>
    <mergeCell ref="Y2144:Y2147"/>
    <mergeCell ref="K2150:K2153"/>
    <mergeCell ref="L2150:L2153"/>
    <mergeCell ref="R2150:R2153"/>
    <mergeCell ref="R2144:R2147"/>
    <mergeCell ref="M2150:M2153"/>
    <mergeCell ref="N2150:N2153"/>
    <mergeCell ref="O2150:O2153"/>
    <mergeCell ref="Q2150:Q2153"/>
    <mergeCell ref="P2150:P2153"/>
    <mergeCell ref="AA2144:AA2147"/>
    <mergeCell ref="T2144:T2147"/>
    <mergeCell ref="U2144:U2147"/>
    <mergeCell ref="V2144:V2147"/>
    <mergeCell ref="J2144:J2147"/>
    <mergeCell ref="D2144:D2147"/>
    <mergeCell ref="F2144:F2147"/>
    <mergeCell ref="G2144:G2147"/>
    <mergeCell ref="O2144:O2147"/>
    <mergeCell ref="Q2144:Q2147"/>
    <mergeCell ref="B2144:B2147"/>
    <mergeCell ref="C2144:C2147"/>
    <mergeCell ref="E2144:E2147"/>
    <mergeCell ref="H2144:H2147"/>
    <mergeCell ref="I2144:I2147"/>
    <mergeCell ref="U2138:U2141"/>
    <mergeCell ref="P2144:P2147"/>
    <mergeCell ref="K2144:K2147"/>
    <mergeCell ref="L2144:L2147"/>
    <mergeCell ref="M2144:M2147"/>
    <mergeCell ref="AI2138:AI2141"/>
    <mergeCell ref="AJ2138:AJ2141"/>
    <mergeCell ref="Z2138:Z2141"/>
    <mergeCell ref="AB2138:AB2141"/>
    <mergeCell ref="AD2138:AD2141"/>
    <mergeCell ref="AC2138:AC2141"/>
    <mergeCell ref="AE2138:AE2141"/>
    <mergeCell ref="AA2138:AA2141"/>
    <mergeCell ref="AG2138:AG2141"/>
    <mergeCell ref="AH2138:AH2141"/>
    <mergeCell ref="B2138:B2141"/>
    <mergeCell ref="C2138:C2141"/>
    <mergeCell ref="E2138:E2141"/>
    <mergeCell ref="H2138:H2141"/>
    <mergeCell ref="I2138:I2141"/>
    <mergeCell ref="Q2138:Q2141"/>
    <mergeCell ref="D2140:D2141"/>
    <mergeCell ref="F2140:F2141"/>
    <mergeCell ref="G2140:G2141"/>
    <mergeCell ref="K2138:K2141"/>
    <mergeCell ref="W2138:W2141"/>
    <mergeCell ref="Y2138:Y2141"/>
    <mergeCell ref="N2138:N2141"/>
    <mergeCell ref="AG2133:AG2134"/>
    <mergeCell ref="AH2133:AH2134"/>
    <mergeCell ref="M2133:M2134"/>
    <mergeCell ref="N2133:N2134"/>
    <mergeCell ref="O2133:P2133"/>
    <mergeCell ref="Q2133:R2133"/>
    <mergeCell ref="V2138:V2141"/>
    <mergeCell ref="X2138:X2141"/>
    <mergeCell ref="AF2138:AF2141"/>
    <mergeCell ref="AI2133:AI2134"/>
    <mergeCell ref="AJ2133:AJ2134"/>
    <mergeCell ref="C2135:H2135"/>
    <mergeCell ref="B2136:AJ2136"/>
    <mergeCell ref="U2133:V2133"/>
    <mergeCell ref="W2133:X2133"/>
    <mergeCell ref="Y2133:Z2133"/>
    <mergeCell ref="AA2133:AB2133"/>
    <mergeCell ref="AC2133:AD2133"/>
    <mergeCell ref="AE2133:AF2133"/>
    <mergeCell ref="B2132:D2132"/>
    <mergeCell ref="F2132:N2132"/>
    <mergeCell ref="O2132:AF2132"/>
    <mergeCell ref="AG2132:AJ2132"/>
    <mergeCell ref="B2133:B2134"/>
    <mergeCell ref="C2133:H2134"/>
    <mergeCell ref="I2133:I2134"/>
    <mergeCell ref="J2133:J2134"/>
    <mergeCell ref="K2133:K2134"/>
    <mergeCell ref="L2133:L2134"/>
    <mergeCell ref="AJ2111:AJ2114"/>
    <mergeCell ref="B2129:AJ2129"/>
    <mergeCell ref="B2130:AJ2130"/>
    <mergeCell ref="B2131:H2131"/>
    <mergeCell ref="I2131:T2131"/>
    <mergeCell ref="U2131:AJ2131"/>
    <mergeCell ref="AA2111:AA2114"/>
    <mergeCell ref="AE2111:AE2114"/>
    <mergeCell ref="AH2111:AH2114"/>
    <mergeCell ref="AI2111:AI2114"/>
    <mergeCell ref="K2111:K2114"/>
    <mergeCell ref="L2111:L2114"/>
    <mergeCell ref="M2111:M2114"/>
    <mergeCell ref="N2111:N2114"/>
    <mergeCell ref="O2111:O2114"/>
    <mergeCell ref="Q2111:Q2114"/>
    <mergeCell ref="P2111:P2114"/>
    <mergeCell ref="X2111:X2114"/>
    <mergeCell ref="AH2105:AH2108"/>
    <mergeCell ref="AI2105:AI2108"/>
    <mergeCell ref="AJ2105:AJ2108"/>
    <mergeCell ref="B2109:AJ2109"/>
    <mergeCell ref="B2111:B2114"/>
    <mergeCell ref="C2111:C2114"/>
    <mergeCell ref="E2111:E2114"/>
    <mergeCell ref="H2111:H2114"/>
    <mergeCell ref="AF2111:AF2114"/>
    <mergeCell ref="AG2111:AG2114"/>
    <mergeCell ref="Q2105:Q2108"/>
    <mergeCell ref="S2105:S2108"/>
    <mergeCell ref="T2105:T2108"/>
    <mergeCell ref="U2105:U2108"/>
    <mergeCell ref="V2105:V2108"/>
    <mergeCell ref="AD2111:AD2114"/>
    <mergeCell ref="AC2111:AC2114"/>
    <mergeCell ref="R2111:R2114"/>
    <mergeCell ref="Y2105:Y2108"/>
    <mergeCell ref="W2105:W2108"/>
    <mergeCell ref="AF2105:AF2108"/>
    <mergeCell ref="AG2105:AG2108"/>
    <mergeCell ref="Z2105:Z2108"/>
    <mergeCell ref="AB2105:AB2108"/>
    <mergeCell ref="AD2105:AD2108"/>
    <mergeCell ref="I2111:I2114"/>
    <mergeCell ref="J2111:J2114"/>
    <mergeCell ref="AA2105:AA2108"/>
    <mergeCell ref="AC2105:AC2108"/>
    <mergeCell ref="AE2105:AE2108"/>
    <mergeCell ref="K2105:K2108"/>
    <mergeCell ref="L2105:L2108"/>
    <mergeCell ref="M2105:M2108"/>
    <mergeCell ref="N2105:N2108"/>
    <mergeCell ref="O2105:O2108"/>
    <mergeCell ref="B2105:B2108"/>
    <mergeCell ref="C2105:C2108"/>
    <mergeCell ref="E2105:E2108"/>
    <mergeCell ref="H2105:H2108"/>
    <mergeCell ref="I2105:I2108"/>
    <mergeCell ref="J2105:J2108"/>
    <mergeCell ref="AF2099:AF2102"/>
    <mergeCell ref="AG2099:AG2102"/>
    <mergeCell ref="AH2099:AH2102"/>
    <mergeCell ref="AI2099:AI2102"/>
    <mergeCell ref="AJ2099:AJ2102"/>
    <mergeCell ref="B2103:AJ2103"/>
    <mergeCell ref="Q2099:Q2102"/>
    <mergeCell ref="W2099:W2102"/>
    <mergeCell ref="Y2099:Y2102"/>
    <mergeCell ref="K2099:K2102"/>
    <mergeCell ref="L2099:L2102"/>
    <mergeCell ref="M2099:M2102"/>
    <mergeCell ref="N2099:N2102"/>
    <mergeCell ref="O2099:O2102"/>
    <mergeCell ref="T2099:T2102"/>
    <mergeCell ref="AI2094:AI2095"/>
    <mergeCell ref="AJ2094:AJ2095"/>
    <mergeCell ref="C2096:H2096"/>
    <mergeCell ref="B2097:AJ2097"/>
    <mergeCell ref="B2099:B2102"/>
    <mergeCell ref="C2099:C2102"/>
    <mergeCell ref="E2099:E2102"/>
    <mergeCell ref="H2099:H2102"/>
    <mergeCell ref="AA2099:AA2102"/>
    <mergeCell ref="AC2099:AC2102"/>
    <mergeCell ref="AC2094:AD2094"/>
    <mergeCell ref="AE2094:AF2094"/>
    <mergeCell ref="AB2099:AB2102"/>
    <mergeCell ref="AD2099:AD2102"/>
    <mergeCell ref="U2099:U2102"/>
    <mergeCell ref="AH2094:AH2095"/>
    <mergeCell ref="AE2099:AE2102"/>
    <mergeCell ref="AG2094:AG2095"/>
    <mergeCell ref="W2094:X2094"/>
    <mergeCell ref="Y2094:Z2094"/>
    <mergeCell ref="M2094:M2095"/>
    <mergeCell ref="N2094:N2095"/>
    <mergeCell ref="O2094:P2094"/>
    <mergeCell ref="Q2094:R2094"/>
    <mergeCell ref="S2094:T2094"/>
    <mergeCell ref="U2094:V2094"/>
    <mergeCell ref="AA2094:AB2094"/>
    <mergeCell ref="B2093:D2093"/>
    <mergeCell ref="F2093:N2093"/>
    <mergeCell ref="O2093:AF2093"/>
    <mergeCell ref="AG2093:AJ2093"/>
    <mergeCell ref="B2094:B2095"/>
    <mergeCell ref="C2094:H2095"/>
    <mergeCell ref="I2094:I2095"/>
    <mergeCell ref="J2094:J2095"/>
    <mergeCell ref="K2094:K2095"/>
    <mergeCell ref="L2094:L2095"/>
    <mergeCell ref="AJ2073:AJ2076"/>
    <mergeCell ref="B2090:AJ2090"/>
    <mergeCell ref="B2091:AJ2091"/>
    <mergeCell ref="B2092:H2092"/>
    <mergeCell ref="I2092:T2092"/>
    <mergeCell ref="U2092:AJ2092"/>
    <mergeCell ref="AA2073:AA2076"/>
    <mergeCell ref="AE2073:AE2076"/>
    <mergeCell ref="AF2073:AF2076"/>
    <mergeCell ref="AG2073:AG2076"/>
    <mergeCell ref="AI2073:AI2076"/>
    <mergeCell ref="K2073:K2076"/>
    <mergeCell ref="L2073:L2076"/>
    <mergeCell ref="M2073:M2076"/>
    <mergeCell ref="N2073:N2076"/>
    <mergeCell ref="O2073:O2076"/>
    <mergeCell ref="Q2073:Q2076"/>
    <mergeCell ref="AD2073:AD2076"/>
    <mergeCell ref="AC2073:AC2076"/>
    <mergeCell ref="AI2067:AI2070"/>
    <mergeCell ref="AJ2067:AJ2070"/>
    <mergeCell ref="B2071:AJ2071"/>
    <mergeCell ref="B2073:B2076"/>
    <mergeCell ref="C2073:C2076"/>
    <mergeCell ref="E2073:E2076"/>
    <mergeCell ref="H2073:H2076"/>
    <mergeCell ref="I2073:I2076"/>
    <mergeCell ref="J2073:J2076"/>
    <mergeCell ref="AH2073:AH2076"/>
    <mergeCell ref="AF2067:AF2070"/>
    <mergeCell ref="AG2067:AG2070"/>
    <mergeCell ref="Z2067:Z2070"/>
    <mergeCell ref="AB2067:AB2070"/>
    <mergeCell ref="AD2067:AD2070"/>
    <mergeCell ref="AH2067:AH2070"/>
    <mergeCell ref="Y2067:Y2070"/>
    <mergeCell ref="AA2067:AA2070"/>
    <mergeCell ref="AC2067:AC2070"/>
    <mergeCell ref="AE2067:AE2070"/>
    <mergeCell ref="W2067:W2070"/>
    <mergeCell ref="X2067:X2070"/>
    <mergeCell ref="B2067:B2070"/>
    <mergeCell ref="C2067:C2070"/>
    <mergeCell ref="E2067:E2070"/>
    <mergeCell ref="H2067:H2070"/>
    <mergeCell ref="I2067:I2070"/>
    <mergeCell ref="J2067:J2070"/>
    <mergeCell ref="D2067:D2070"/>
    <mergeCell ref="AF2057:AF2064"/>
    <mergeCell ref="AG2057:AG2064"/>
    <mergeCell ref="AH2057:AH2064"/>
    <mergeCell ref="AI2057:AI2064"/>
    <mergeCell ref="AJ2057:AJ2064"/>
    <mergeCell ref="B2065:AJ2065"/>
    <mergeCell ref="Q2057:Q2064"/>
    <mergeCell ref="W2057:W2064"/>
    <mergeCell ref="Y2057:Y2064"/>
    <mergeCell ref="AA2057:AA2064"/>
    <mergeCell ref="AE2057:AE2064"/>
    <mergeCell ref="J2057:J2064"/>
    <mergeCell ref="K2057:K2064"/>
    <mergeCell ref="L2057:L2064"/>
    <mergeCell ref="M2057:M2064"/>
    <mergeCell ref="N2057:N2064"/>
    <mergeCell ref="O2057:O2064"/>
    <mergeCell ref="U2057:U2064"/>
    <mergeCell ref="V2057:V2064"/>
    <mergeCell ref="X2057:X2064"/>
    <mergeCell ref="B2057:B2064"/>
    <mergeCell ref="C2057:C2064"/>
    <mergeCell ref="E2057:E2064"/>
    <mergeCell ref="H2057:H2064"/>
    <mergeCell ref="I2057:I2064"/>
    <mergeCell ref="AC2057:AC2064"/>
    <mergeCell ref="P2057:P2064"/>
    <mergeCell ref="R2057:R2064"/>
    <mergeCell ref="S2057:S2064"/>
    <mergeCell ref="T2057:T2064"/>
    <mergeCell ref="AG2052:AG2053"/>
    <mergeCell ref="AH2052:AH2053"/>
    <mergeCell ref="AI2052:AI2053"/>
    <mergeCell ref="AJ2052:AJ2053"/>
    <mergeCell ref="C2054:H2054"/>
    <mergeCell ref="B2055:AJ2055"/>
    <mergeCell ref="U2052:V2052"/>
    <mergeCell ref="W2052:X2052"/>
    <mergeCell ref="Y2052:Z2052"/>
    <mergeCell ref="AA2052:AB2052"/>
    <mergeCell ref="AC2052:AD2052"/>
    <mergeCell ref="AE2052:AF2052"/>
    <mergeCell ref="AG2051:AJ2051"/>
    <mergeCell ref="B2052:B2053"/>
    <mergeCell ref="C2052:H2053"/>
    <mergeCell ref="I2052:I2053"/>
    <mergeCell ref="J2052:J2053"/>
    <mergeCell ref="K2052:K2053"/>
    <mergeCell ref="L2052:L2053"/>
    <mergeCell ref="M2052:M2053"/>
    <mergeCell ref="N2052:N2053"/>
    <mergeCell ref="O2052:P2052"/>
    <mergeCell ref="AJ2040:AJ2043"/>
    <mergeCell ref="B2048:AJ2048"/>
    <mergeCell ref="B2049:AJ2049"/>
    <mergeCell ref="B2050:H2050"/>
    <mergeCell ref="I2050:T2050"/>
    <mergeCell ref="U2050:AJ2050"/>
    <mergeCell ref="AA2040:AA2043"/>
    <mergeCell ref="AE2040:AE2043"/>
    <mergeCell ref="AF2040:AF2043"/>
    <mergeCell ref="AG2040:AG2043"/>
    <mergeCell ref="AH2040:AH2043"/>
    <mergeCell ref="AI2040:AI2043"/>
    <mergeCell ref="K2040:K2043"/>
    <mergeCell ref="L2040:L2043"/>
    <mergeCell ref="M2040:M2043"/>
    <mergeCell ref="N2040:N2043"/>
    <mergeCell ref="O2040:O2043"/>
    <mergeCell ref="Q2040:Q2043"/>
    <mergeCell ref="Y2040:Y2043"/>
    <mergeCell ref="B2040:B2043"/>
    <mergeCell ref="C2040:C2043"/>
    <mergeCell ref="E2040:E2043"/>
    <mergeCell ref="H2040:H2043"/>
    <mergeCell ref="I2040:I2043"/>
    <mergeCell ref="J2040:J2043"/>
    <mergeCell ref="P2040:P2043"/>
    <mergeCell ref="D2040:D2043"/>
    <mergeCell ref="AF2024:AF2027"/>
    <mergeCell ref="AG2024:AG2027"/>
    <mergeCell ref="AH2024:AH2027"/>
    <mergeCell ref="AI2024:AI2027"/>
    <mergeCell ref="AJ2024:AJ2027"/>
    <mergeCell ref="O2024:O2027"/>
    <mergeCell ref="Q2024:Q2027"/>
    <mergeCell ref="Y2024:Y2027"/>
    <mergeCell ref="AA2024:AA2027"/>
    <mergeCell ref="AC2024:AC2027"/>
    <mergeCell ref="AE2024:AE2027"/>
    <mergeCell ref="B2024:B2027"/>
    <mergeCell ref="C2024:C2027"/>
    <mergeCell ref="E2024:E2027"/>
    <mergeCell ref="H2024:H2027"/>
    <mergeCell ref="I2024:I2027"/>
    <mergeCell ref="J2024:J2027"/>
    <mergeCell ref="N2024:N2027"/>
    <mergeCell ref="D2024:D2027"/>
    <mergeCell ref="AF2013:AF2016"/>
    <mergeCell ref="AG2013:AG2016"/>
    <mergeCell ref="AH2013:AH2016"/>
    <mergeCell ref="AI2013:AI2016"/>
    <mergeCell ref="AJ2013:AJ2016"/>
    <mergeCell ref="B2017:AJ2017"/>
    <mergeCell ref="Q2013:Q2016"/>
    <mergeCell ref="W2013:W2016"/>
    <mergeCell ref="Y2013:Y2016"/>
    <mergeCell ref="AA2013:AA2016"/>
    <mergeCell ref="AC2013:AC2016"/>
    <mergeCell ref="AE2013:AE2016"/>
    <mergeCell ref="J2013:J2016"/>
    <mergeCell ref="K2013:K2016"/>
    <mergeCell ref="L2013:L2016"/>
    <mergeCell ref="M2013:M2016"/>
    <mergeCell ref="N2013:N2016"/>
    <mergeCell ref="O2013:O2016"/>
    <mergeCell ref="AB2013:AB2016"/>
    <mergeCell ref="AD2013:AD2016"/>
    <mergeCell ref="AH2008:AH2009"/>
    <mergeCell ref="AI2008:AI2009"/>
    <mergeCell ref="AJ2008:AJ2009"/>
    <mergeCell ref="C2010:H2010"/>
    <mergeCell ref="B2011:AJ2011"/>
    <mergeCell ref="B2013:B2016"/>
    <mergeCell ref="C2013:C2016"/>
    <mergeCell ref="E2013:E2016"/>
    <mergeCell ref="H2013:H2016"/>
    <mergeCell ref="I2013:I2016"/>
    <mergeCell ref="W2008:X2008"/>
    <mergeCell ref="Y2008:Z2008"/>
    <mergeCell ref="AA2008:AB2008"/>
    <mergeCell ref="AC2008:AD2008"/>
    <mergeCell ref="AE2008:AF2008"/>
    <mergeCell ref="AG2008:AG2009"/>
    <mergeCell ref="M2008:M2009"/>
    <mergeCell ref="N2008:N2009"/>
    <mergeCell ref="O2008:P2008"/>
    <mergeCell ref="Q2008:R2008"/>
    <mergeCell ref="S2008:T2008"/>
    <mergeCell ref="U2008:V2008"/>
    <mergeCell ref="B2007:D2007"/>
    <mergeCell ref="F2007:N2007"/>
    <mergeCell ref="O2007:AF2007"/>
    <mergeCell ref="AG2007:AJ2007"/>
    <mergeCell ref="B2008:B2009"/>
    <mergeCell ref="C2008:H2009"/>
    <mergeCell ref="I2008:I2009"/>
    <mergeCell ref="J2008:J2009"/>
    <mergeCell ref="K2008:K2009"/>
    <mergeCell ref="L2008:L2009"/>
    <mergeCell ref="AJ1983:AJ1986"/>
    <mergeCell ref="B2004:AJ2004"/>
    <mergeCell ref="B2005:AJ2005"/>
    <mergeCell ref="B2006:H2006"/>
    <mergeCell ref="I2006:T2006"/>
    <mergeCell ref="U2006:AJ2006"/>
    <mergeCell ref="AA1983:AA1986"/>
    <mergeCell ref="AE1983:AE1986"/>
    <mergeCell ref="AF1983:AF1986"/>
    <mergeCell ref="AG1983:AG1986"/>
    <mergeCell ref="AH1983:AH1986"/>
    <mergeCell ref="AI1983:AI1986"/>
    <mergeCell ref="K1983:K1986"/>
    <mergeCell ref="L1983:L1986"/>
    <mergeCell ref="M1983:M1986"/>
    <mergeCell ref="N1983:N1986"/>
    <mergeCell ref="O1983:O1986"/>
    <mergeCell ref="Q1983:Q1986"/>
    <mergeCell ref="P1983:P1986"/>
    <mergeCell ref="R1983:R1986"/>
    <mergeCell ref="AH1977:AH1980"/>
    <mergeCell ref="AI1977:AI1980"/>
    <mergeCell ref="AJ1977:AJ1980"/>
    <mergeCell ref="B1981:AJ1981"/>
    <mergeCell ref="B1983:B1986"/>
    <mergeCell ref="C1983:C1986"/>
    <mergeCell ref="E1983:E1986"/>
    <mergeCell ref="H1983:H1986"/>
    <mergeCell ref="I1983:I1986"/>
    <mergeCell ref="J1983:J1986"/>
    <mergeCell ref="AE1977:AE1980"/>
    <mergeCell ref="AF1977:AF1980"/>
    <mergeCell ref="AG1977:AG1980"/>
    <mergeCell ref="Z1977:Z1980"/>
    <mergeCell ref="AB1977:AB1980"/>
    <mergeCell ref="AD1977:AD1980"/>
    <mergeCell ref="K1977:K1980"/>
    <mergeCell ref="L1977:L1980"/>
    <mergeCell ref="M1977:M1980"/>
    <mergeCell ref="N1977:N1980"/>
    <mergeCell ref="O1977:O1980"/>
    <mergeCell ref="Q1977:Q1980"/>
    <mergeCell ref="P1977:P1980"/>
    <mergeCell ref="B1977:B1980"/>
    <mergeCell ref="C1977:C1980"/>
    <mergeCell ref="E1977:E1980"/>
    <mergeCell ref="H1977:H1980"/>
    <mergeCell ref="I1977:I1980"/>
    <mergeCell ref="J1977:J1980"/>
    <mergeCell ref="D1977:D1980"/>
    <mergeCell ref="F1977:F1980"/>
    <mergeCell ref="G1977:G1980"/>
    <mergeCell ref="AF1971:AF1974"/>
    <mergeCell ref="AG1971:AG1974"/>
    <mergeCell ref="AH1971:AH1974"/>
    <mergeCell ref="AI1971:AI1974"/>
    <mergeCell ref="AJ1971:AJ1974"/>
    <mergeCell ref="B1975:AJ1975"/>
    <mergeCell ref="Q1971:Q1974"/>
    <mergeCell ref="W1971:W1974"/>
    <mergeCell ref="Y1971:Y1974"/>
    <mergeCell ref="AA1971:AA1974"/>
    <mergeCell ref="AE1971:AE1974"/>
    <mergeCell ref="J1971:J1974"/>
    <mergeCell ref="K1971:K1974"/>
    <mergeCell ref="L1971:L1974"/>
    <mergeCell ref="M1971:M1974"/>
    <mergeCell ref="N1971:N1974"/>
    <mergeCell ref="O1971:O1974"/>
    <mergeCell ref="X1971:X1974"/>
    <mergeCell ref="Z1971:Z1974"/>
    <mergeCell ref="R1971:R1974"/>
    <mergeCell ref="B1971:B1974"/>
    <mergeCell ref="C1971:C1974"/>
    <mergeCell ref="E1971:E1974"/>
    <mergeCell ref="H1971:H1974"/>
    <mergeCell ref="I1971:I1974"/>
    <mergeCell ref="AC1971:AC1974"/>
    <mergeCell ref="D1971:D1974"/>
    <mergeCell ref="F1971:F1974"/>
    <mergeCell ref="G1971:G1974"/>
    <mergeCell ref="P1971:P1974"/>
    <mergeCell ref="AG1966:AG1967"/>
    <mergeCell ref="AH1966:AH1967"/>
    <mergeCell ref="AI1966:AI1967"/>
    <mergeCell ref="AJ1966:AJ1967"/>
    <mergeCell ref="C1968:H1968"/>
    <mergeCell ref="B1969:AJ1969"/>
    <mergeCell ref="U1966:V1966"/>
    <mergeCell ref="W1966:X1966"/>
    <mergeCell ref="Y1966:Z1966"/>
    <mergeCell ref="AA1966:AB1966"/>
    <mergeCell ref="L1966:L1967"/>
    <mergeCell ref="M1966:M1967"/>
    <mergeCell ref="N1966:N1967"/>
    <mergeCell ref="O1966:P1966"/>
    <mergeCell ref="Q1966:R1966"/>
    <mergeCell ref="S1966:T1966"/>
    <mergeCell ref="F1965:N1965"/>
    <mergeCell ref="O1965:AF1965"/>
    <mergeCell ref="AG1965:AJ1965"/>
    <mergeCell ref="B1966:B1967"/>
    <mergeCell ref="C1966:H1967"/>
    <mergeCell ref="I1966:I1967"/>
    <mergeCell ref="J1966:J1967"/>
    <mergeCell ref="K1966:K1967"/>
    <mergeCell ref="AC1966:AD1966"/>
    <mergeCell ref="AE1966:AF1966"/>
    <mergeCell ref="AG2029:AG2032"/>
    <mergeCell ref="AH2029:AH2032"/>
    <mergeCell ref="AI2029:AI2032"/>
    <mergeCell ref="AJ2029:AJ2032"/>
    <mergeCell ref="B1962:AJ1962"/>
    <mergeCell ref="B1963:AJ1963"/>
    <mergeCell ref="B1964:H1964"/>
    <mergeCell ref="I1964:T1964"/>
    <mergeCell ref="U1964:AJ1964"/>
    <mergeCell ref="B1965:D1965"/>
    <mergeCell ref="B1941:AJ1941"/>
    <mergeCell ref="X2029:X2032"/>
    <mergeCell ref="Y2029:Y2032"/>
    <mergeCell ref="Z2029:Z2032"/>
    <mergeCell ref="AA2029:AA2032"/>
    <mergeCell ref="AB2029:AB2032"/>
    <mergeCell ref="AC2029:AC2032"/>
    <mergeCell ref="AD2029:AD2032"/>
    <mergeCell ref="AE2029:AE2032"/>
    <mergeCell ref="AF2029:AF2032"/>
    <mergeCell ref="AE1937:AE1940"/>
    <mergeCell ref="AF1937:AF1940"/>
    <mergeCell ref="AG1937:AG1940"/>
    <mergeCell ref="AH1937:AH1940"/>
    <mergeCell ref="AI1937:AI1940"/>
    <mergeCell ref="AJ1937:AJ1940"/>
    <mergeCell ref="K1937:K1940"/>
    <mergeCell ref="L1937:L1940"/>
    <mergeCell ref="M1937:M1940"/>
    <mergeCell ref="N1937:N1940"/>
    <mergeCell ref="O1937:O1940"/>
    <mergeCell ref="Q1937:Q1940"/>
    <mergeCell ref="P1937:P1940"/>
    <mergeCell ref="B1937:B1940"/>
    <mergeCell ref="C1937:C1940"/>
    <mergeCell ref="E1937:E1940"/>
    <mergeCell ref="H1937:H1940"/>
    <mergeCell ref="I1937:I1940"/>
    <mergeCell ref="J1937:J1940"/>
    <mergeCell ref="D1937:D1940"/>
    <mergeCell ref="F1937:F1940"/>
    <mergeCell ref="G1937:G1940"/>
    <mergeCell ref="AJ1931:AJ1934"/>
    <mergeCell ref="B1935:AJ1935"/>
    <mergeCell ref="Q1931:Q1934"/>
    <mergeCell ref="W1931:W1934"/>
    <mergeCell ref="Y1931:Y1934"/>
    <mergeCell ref="AA1931:AA1934"/>
    <mergeCell ref="U1931:U1934"/>
    <mergeCell ref="P1931:P1934"/>
    <mergeCell ref="AF1931:AF1934"/>
    <mergeCell ref="AG1931:AG1934"/>
    <mergeCell ref="AH1931:AH1934"/>
    <mergeCell ref="AI1931:AI1934"/>
    <mergeCell ref="K1931:K1934"/>
    <mergeCell ref="L1931:L1934"/>
    <mergeCell ref="M1931:M1934"/>
    <mergeCell ref="N1931:N1934"/>
    <mergeCell ref="O1931:O1934"/>
    <mergeCell ref="T1931:T1934"/>
    <mergeCell ref="AB1931:AB1934"/>
    <mergeCell ref="AD1931:AD1934"/>
    <mergeCell ref="C1928:H1928"/>
    <mergeCell ref="B1929:AJ1929"/>
    <mergeCell ref="B1931:B1934"/>
    <mergeCell ref="C1931:C1934"/>
    <mergeCell ref="E1931:E1934"/>
    <mergeCell ref="H1931:H1934"/>
    <mergeCell ref="I1931:I1934"/>
    <mergeCell ref="AC1931:AC1934"/>
    <mergeCell ref="AE1931:AE1934"/>
    <mergeCell ref="J1931:J1934"/>
    <mergeCell ref="AC1926:AD1926"/>
    <mergeCell ref="AE1926:AF1926"/>
    <mergeCell ref="AG1926:AG1927"/>
    <mergeCell ref="AH1926:AH1927"/>
    <mergeCell ref="AI1926:AI1927"/>
    <mergeCell ref="AJ1926:AJ1927"/>
    <mergeCell ref="Q1926:R1926"/>
    <mergeCell ref="S1926:T1926"/>
    <mergeCell ref="U1926:V1926"/>
    <mergeCell ref="W1926:X1926"/>
    <mergeCell ref="Y1926:Z1926"/>
    <mergeCell ref="AA1926:AB1926"/>
    <mergeCell ref="AG1925:AJ1925"/>
    <mergeCell ref="B1926:B1927"/>
    <mergeCell ref="C1926:H1927"/>
    <mergeCell ref="I1926:I1927"/>
    <mergeCell ref="J1926:J1927"/>
    <mergeCell ref="K1926:K1927"/>
    <mergeCell ref="L1926:L1927"/>
    <mergeCell ref="M1926:M1927"/>
    <mergeCell ref="N1926:N1927"/>
    <mergeCell ref="O1926:P1926"/>
    <mergeCell ref="AJ1896:AJ1899"/>
    <mergeCell ref="B1922:AJ1922"/>
    <mergeCell ref="B1923:AJ1923"/>
    <mergeCell ref="B1924:H1924"/>
    <mergeCell ref="I1924:T1924"/>
    <mergeCell ref="U1924:AJ1924"/>
    <mergeCell ref="AA1896:AA1899"/>
    <mergeCell ref="AE1896:AE1899"/>
    <mergeCell ref="AF1896:AF1899"/>
    <mergeCell ref="AG1896:AG1899"/>
    <mergeCell ref="AH1896:AH1899"/>
    <mergeCell ref="AI1896:AI1899"/>
    <mergeCell ref="K1896:K1899"/>
    <mergeCell ref="L1896:L1899"/>
    <mergeCell ref="M1896:M1899"/>
    <mergeCell ref="N1896:N1899"/>
    <mergeCell ref="O1896:O1899"/>
    <mergeCell ref="Q1896:Q1899"/>
    <mergeCell ref="V1896:V1899"/>
    <mergeCell ref="W1896:W1899"/>
    <mergeCell ref="AH1890:AH1893"/>
    <mergeCell ref="AI1890:AI1893"/>
    <mergeCell ref="AJ1890:AJ1893"/>
    <mergeCell ref="B1894:AJ1894"/>
    <mergeCell ref="B1896:B1899"/>
    <mergeCell ref="C1896:C1899"/>
    <mergeCell ref="E1896:E1899"/>
    <mergeCell ref="H1896:H1899"/>
    <mergeCell ref="I1896:I1899"/>
    <mergeCell ref="J1896:J1899"/>
    <mergeCell ref="AA1890:AA1893"/>
    <mergeCell ref="AC1890:AC1893"/>
    <mergeCell ref="AE1890:AE1893"/>
    <mergeCell ref="AF1890:AF1893"/>
    <mergeCell ref="AG1890:AG1893"/>
    <mergeCell ref="AB1890:AB1893"/>
    <mergeCell ref="AD1890:AD1893"/>
    <mergeCell ref="K1890:K1893"/>
    <mergeCell ref="L1890:L1893"/>
    <mergeCell ref="M1890:M1893"/>
    <mergeCell ref="N1890:N1893"/>
    <mergeCell ref="O1890:O1893"/>
    <mergeCell ref="Q1890:Q1893"/>
    <mergeCell ref="P1890:P1893"/>
    <mergeCell ref="B1890:B1893"/>
    <mergeCell ref="C1890:C1893"/>
    <mergeCell ref="E1890:E1893"/>
    <mergeCell ref="H1890:H1893"/>
    <mergeCell ref="I1890:I1893"/>
    <mergeCell ref="J1890:J1893"/>
    <mergeCell ref="D1890:D1893"/>
    <mergeCell ref="F1890:F1893"/>
    <mergeCell ref="G1890:G1893"/>
    <mergeCell ref="AF1884:AF1887"/>
    <mergeCell ref="AG1884:AG1887"/>
    <mergeCell ref="AH1884:AH1887"/>
    <mergeCell ref="AI1884:AI1887"/>
    <mergeCell ref="AJ1884:AJ1887"/>
    <mergeCell ref="B1888:AJ1888"/>
    <mergeCell ref="Q1884:Q1887"/>
    <mergeCell ref="W1884:W1887"/>
    <mergeCell ref="Y1884:Y1887"/>
    <mergeCell ref="AA1884:AA1887"/>
    <mergeCell ref="AE1884:AE1887"/>
    <mergeCell ref="J1884:J1887"/>
    <mergeCell ref="K1884:K1887"/>
    <mergeCell ref="L1884:L1887"/>
    <mergeCell ref="M1884:M1887"/>
    <mergeCell ref="N1884:N1887"/>
    <mergeCell ref="O1884:O1887"/>
    <mergeCell ref="X1884:X1887"/>
    <mergeCell ref="Z1884:Z1887"/>
    <mergeCell ref="AB1884:AB1887"/>
    <mergeCell ref="B1884:B1887"/>
    <mergeCell ref="C1884:C1887"/>
    <mergeCell ref="E1884:E1887"/>
    <mergeCell ref="H1884:H1887"/>
    <mergeCell ref="I1884:I1887"/>
    <mergeCell ref="AC1884:AC1887"/>
    <mergeCell ref="S1884:S1887"/>
    <mergeCell ref="T1884:T1887"/>
    <mergeCell ref="U1884:U1887"/>
    <mergeCell ref="V1884:V1887"/>
    <mergeCell ref="AG1879:AG1880"/>
    <mergeCell ref="AH1879:AH1880"/>
    <mergeCell ref="AI1879:AI1880"/>
    <mergeCell ref="AJ1879:AJ1880"/>
    <mergeCell ref="C1881:H1881"/>
    <mergeCell ref="B1882:AJ1882"/>
    <mergeCell ref="U1879:V1879"/>
    <mergeCell ref="W1879:X1879"/>
    <mergeCell ref="Y1879:Z1879"/>
    <mergeCell ref="AA1879:AB1879"/>
    <mergeCell ref="AE1879:AF1879"/>
    <mergeCell ref="L1879:L1880"/>
    <mergeCell ref="M1879:M1880"/>
    <mergeCell ref="N1879:N1880"/>
    <mergeCell ref="O1879:P1879"/>
    <mergeCell ref="Q1879:R1879"/>
    <mergeCell ref="S1879:T1879"/>
    <mergeCell ref="B1878:D1878"/>
    <mergeCell ref="F1878:N1878"/>
    <mergeCell ref="O1878:AF1878"/>
    <mergeCell ref="AG1878:AJ1878"/>
    <mergeCell ref="B1879:B1880"/>
    <mergeCell ref="C1879:H1880"/>
    <mergeCell ref="I1879:I1880"/>
    <mergeCell ref="J1879:J1880"/>
    <mergeCell ref="K1879:K1880"/>
    <mergeCell ref="AC1879:AD1879"/>
    <mergeCell ref="Z1414:Z1417"/>
    <mergeCell ref="Y1398:Y1401"/>
    <mergeCell ref="AI1414:AI1417"/>
    <mergeCell ref="B1875:AJ1875"/>
    <mergeCell ref="AF1414:AF1417"/>
    <mergeCell ref="AH1398:AH1401"/>
    <mergeCell ref="AI1398:AI1401"/>
    <mergeCell ref="AJ1398:AJ1401"/>
    <mergeCell ref="B1414:B1417"/>
    <mergeCell ref="C1414:C1417"/>
    <mergeCell ref="G1408:G1411"/>
    <mergeCell ref="AE1398:AE1401"/>
    <mergeCell ref="AE1414:AE1417"/>
    <mergeCell ref="M1414:M1417"/>
    <mergeCell ref="N1414:N1417"/>
    <mergeCell ref="O1414:O1417"/>
    <mergeCell ref="H1414:H1417"/>
    <mergeCell ref="L1414:L1417"/>
    <mergeCell ref="I1414:I1417"/>
    <mergeCell ref="J1414:J1417"/>
    <mergeCell ref="AF1398:AF1401"/>
    <mergeCell ref="AG1398:AG1401"/>
    <mergeCell ref="AA1398:AA1401"/>
    <mergeCell ref="J1398:J1401"/>
    <mergeCell ref="K1398:K1401"/>
    <mergeCell ref="L1398:L1401"/>
    <mergeCell ref="M1398:M1401"/>
    <mergeCell ref="N1398:N1401"/>
    <mergeCell ref="O1398:O1401"/>
    <mergeCell ref="AC1398:AC1401"/>
    <mergeCell ref="AG1392:AG1395"/>
    <mergeCell ref="AH1392:AH1395"/>
    <mergeCell ref="AI1392:AI1395"/>
    <mergeCell ref="AJ1392:AJ1395"/>
    <mergeCell ref="B1396:AJ1396"/>
    <mergeCell ref="H1398:H1401"/>
    <mergeCell ref="I1398:I1401"/>
    <mergeCell ref="G1400:G1401"/>
    <mergeCell ref="F1400:F1401"/>
    <mergeCell ref="E1400:E1401"/>
    <mergeCell ref="AE1392:AE1395"/>
    <mergeCell ref="AF1392:AF1395"/>
    <mergeCell ref="O1392:O1395"/>
    <mergeCell ref="D162:D165"/>
    <mergeCell ref="F162:F165"/>
    <mergeCell ref="G162:G165"/>
    <mergeCell ref="T162:T165"/>
    <mergeCell ref="U162:U165"/>
    <mergeCell ref="V868:V870"/>
    <mergeCell ref="AE1382:AF1382"/>
    <mergeCell ref="AH1382:AH1383"/>
    <mergeCell ref="AI1382:AI1383"/>
    <mergeCell ref="AJ1382:AJ1383"/>
    <mergeCell ref="C1384:H1384"/>
    <mergeCell ref="B1392:B1395"/>
    <mergeCell ref="C1392:C1395"/>
    <mergeCell ref="H1392:H1395"/>
    <mergeCell ref="I1392:I1395"/>
    <mergeCell ref="AA1392:AA1395"/>
    <mergeCell ref="AC1392:AC1395"/>
    <mergeCell ref="AG1382:AG1383"/>
    <mergeCell ref="M1382:M1383"/>
    <mergeCell ref="N1382:N1383"/>
    <mergeCell ref="O1382:P1382"/>
    <mergeCell ref="Q1382:R1382"/>
    <mergeCell ref="S1382:T1382"/>
    <mergeCell ref="U1382:V1382"/>
    <mergeCell ref="N1392:N1395"/>
    <mergeCell ref="W1392:W1395"/>
    <mergeCell ref="AG1381:AJ1381"/>
    <mergeCell ref="B1382:B1383"/>
    <mergeCell ref="C1382:H1383"/>
    <mergeCell ref="I1382:I1383"/>
    <mergeCell ref="J1382:J1383"/>
    <mergeCell ref="K1382:K1383"/>
    <mergeCell ref="L1382:L1383"/>
    <mergeCell ref="Y1382:Z1382"/>
    <mergeCell ref="AA1382:AB1382"/>
    <mergeCell ref="AC1382:AD1382"/>
    <mergeCell ref="AE1358:AE1361"/>
    <mergeCell ref="AF1358:AF1361"/>
    <mergeCell ref="AJ1364:AJ1367"/>
    <mergeCell ref="B1378:AJ1378"/>
    <mergeCell ref="L1364:L1367"/>
    <mergeCell ref="J1364:J1367"/>
    <mergeCell ref="K1364:K1367"/>
    <mergeCell ref="AG1358:AG1361"/>
    <mergeCell ref="M1358:M1361"/>
    <mergeCell ref="N1358:N1361"/>
    <mergeCell ref="AE1364:AE1367"/>
    <mergeCell ref="AI1358:AI1361"/>
    <mergeCell ref="M1364:M1367"/>
    <mergeCell ref="N1364:N1367"/>
    <mergeCell ref="O1364:O1367"/>
    <mergeCell ref="B1362:AJ1362"/>
    <mergeCell ref="B1364:B1367"/>
    <mergeCell ref="C1364:C1367"/>
    <mergeCell ref="E1364:E1367"/>
    <mergeCell ref="AF1364:AF1367"/>
    <mergeCell ref="AH1352:AH1355"/>
    <mergeCell ref="AI1352:AI1355"/>
    <mergeCell ref="AJ1352:AJ1355"/>
    <mergeCell ref="B1356:AJ1356"/>
    <mergeCell ref="B1358:B1361"/>
    <mergeCell ref="AH1358:AH1361"/>
    <mergeCell ref="O1358:O1361"/>
    <mergeCell ref="Q1358:Q1361"/>
    <mergeCell ref="J1358:J1361"/>
    <mergeCell ref="AJ1358:AJ1361"/>
    <mergeCell ref="AG1364:AG1367"/>
    <mergeCell ref="AH1364:AH1367"/>
    <mergeCell ref="AI1364:AI1367"/>
    <mergeCell ref="AC1352:AC1355"/>
    <mergeCell ref="AE1352:AE1355"/>
    <mergeCell ref="Y1358:Y1361"/>
    <mergeCell ref="AC1358:AC1361"/>
    <mergeCell ref="AF1352:AF1355"/>
    <mergeCell ref="AG1352:AG1355"/>
    <mergeCell ref="Y1352:Y1355"/>
    <mergeCell ref="C1358:C1361"/>
    <mergeCell ref="E1358:E1361"/>
    <mergeCell ref="H1358:H1361"/>
    <mergeCell ref="K1358:K1361"/>
    <mergeCell ref="L1358:L1361"/>
    <mergeCell ref="I1358:I1361"/>
    <mergeCell ref="AI1347:AI1348"/>
    <mergeCell ref="AA1352:AA1355"/>
    <mergeCell ref="B1352:B1355"/>
    <mergeCell ref="C1352:C1355"/>
    <mergeCell ref="E1352:E1355"/>
    <mergeCell ref="H1352:H1355"/>
    <mergeCell ref="I1352:I1355"/>
    <mergeCell ref="J1352:J1355"/>
    <mergeCell ref="K1352:K1355"/>
    <mergeCell ref="L1352:L1355"/>
    <mergeCell ref="W1347:X1347"/>
    <mergeCell ref="Y1347:Z1347"/>
    <mergeCell ref="B1350:AJ1350"/>
    <mergeCell ref="B1347:B1348"/>
    <mergeCell ref="C1347:H1348"/>
    <mergeCell ref="I1347:I1348"/>
    <mergeCell ref="J1347:J1348"/>
    <mergeCell ref="M1347:M1348"/>
    <mergeCell ref="N1347:N1348"/>
    <mergeCell ref="O1347:P1347"/>
    <mergeCell ref="K1347:K1348"/>
    <mergeCell ref="L1347:L1348"/>
    <mergeCell ref="U1347:V1347"/>
    <mergeCell ref="C1349:H1349"/>
    <mergeCell ref="B1345:H1345"/>
    <mergeCell ref="I1345:T1345"/>
    <mergeCell ref="B1346:D1346"/>
    <mergeCell ref="Q1347:R1347"/>
    <mergeCell ref="Q1328:Q1331"/>
    <mergeCell ref="AE1328:AE1331"/>
    <mergeCell ref="AJ1328:AJ1331"/>
    <mergeCell ref="AF1328:AF1331"/>
    <mergeCell ref="AG1328:AG1331"/>
    <mergeCell ref="AH1328:AH1331"/>
    <mergeCell ref="AI1328:AI1331"/>
    <mergeCell ref="AA1347:AB1347"/>
    <mergeCell ref="AC1347:AD1347"/>
    <mergeCell ref="AE1347:AF1347"/>
    <mergeCell ref="U1345:AJ1345"/>
    <mergeCell ref="O1346:AF1346"/>
    <mergeCell ref="AG1346:AJ1346"/>
    <mergeCell ref="AG1347:AG1348"/>
    <mergeCell ref="AH1347:AH1348"/>
    <mergeCell ref="S1347:T1347"/>
    <mergeCell ref="AJ1347:AJ1348"/>
    <mergeCell ref="J1328:J1331"/>
    <mergeCell ref="K1328:K1331"/>
    <mergeCell ref="L1328:L1331"/>
    <mergeCell ref="M1328:M1331"/>
    <mergeCell ref="N1328:N1331"/>
    <mergeCell ref="O1328:O1331"/>
    <mergeCell ref="B1343:AJ1343"/>
    <mergeCell ref="B1344:AJ1344"/>
    <mergeCell ref="F1346:N1346"/>
    <mergeCell ref="M1322:M1325"/>
    <mergeCell ref="N1322:N1325"/>
    <mergeCell ref="AI1322:AI1325"/>
    <mergeCell ref="AJ1322:AJ1325"/>
    <mergeCell ref="B1326:AJ1326"/>
    <mergeCell ref="B1328:B1331"/>
    <mergeCell ref="C1328:C1331"/>
    <mergeCell ref="E1328:E1331"/>
    <mergeCell ref="H1328:H1331"/>
    <mergeCell ref="I1328:I1331"/>
    <mergeCell ref="O1322:O1325"/>
    <mergeCell ref="B1320:AJ1320"/>
    <mergeCell ref="Q1322:Q1325"/>
    <mergeCell ref="AE1322:AE1325"/>
    <mergeCell ref="AF1322:AF1325"/>
    <mergeCell ref="AG1322:AG1325"/>
    <mergeCell ref="AH1322:AH1325"/>
    <mergeCell ref="J1322:J1325"/>
    <mergeCell ref="K1322:K1325"/>
    <mergeCell ref="L1322:L1325"/>
    <mergeCell ref="AH1311:AH1312"/>
    <mergeCell ref="AI1311:AI1312"/>
    <mergeCell ref="AJ1311:AJ1312"/>
    <mergeCell ref="W1311:X1311"/>
    <mergeCell ref="Y1311:Z1311"/>
    <mergeCell ref="AA1311:AB1311"/>
    <mergeCell ref="AC1311:AD1311"/>
    <mergeCell ref="C1313:H1313"/>
    <mergeCell ref="B1314:AJ1314"/>
    <mergeCell ref="AE1316:AE1319"/>
    <mergeCell ref="AF1316:AF1319"/>
    <mergeCell ref="J1316:J1319"/>
    <mergeCell ref="K1316:K1319"/>
    <mergeCell ref="L1316:L1319"/>
    <mergeCell ref="V1316:V1319"/>
    <mergeCell ref="W1316:W1319"/>
    <mergeCell ref="AJ1316:AJ1319"/>
    <mergeCell ref="AE1311:AF1311"/>
    <mergeCell ref="AG1311:AG1312"/>
    <mergeCell ref="M1311:M1312"/>
    <mergeCell ref="N1311:N1312"/>
    <mergeCell ref="O1311:P1311"/>
    <mergeCell ref="Q1311:R1311"/>
    <mergeCell ref="S1311:T1311"/>
    <mergeCell ref="U1311:V1311"/>
    <mergeCell ref="B1310:D1310"/>
    <mergeCell ref="F1310:N1310"/>
    <mergeCell ref="O1310:AF1310"/>
    <mergeCell ref="AG1310:AJ1310"/>
    <mergeCell ref="B1311:B1312"/>
    <mergeCell ref="C1311:H1312"/>
    <mergeCell ref="I1311:I1312"/>
    <mergeCell ref="J1311:J1312"/>
    <mergeCell ref="K1311:K1312"/>
    <mergeCell ref="L1311:L1312"/>
    <mergeCell ref="B1309:H1309"/>
    <mergeCell ref="I1309:T1309"/>
    <mergeCell ref="U1309:AJ1309"/>
    <mergeCell ref="N1297:N1300"/>
    <mergeCell ref="O1297:O1300"/>
    <mergeCell ref="AG1297:AG1300"/>
    <mergeCell ref="K1297:K1300"/>
    <mergeCell ref="L1297:L1300"/>
    <mergeCell ref="I1297:I1300"/>
    <mergeCell ref="AH1297:AH1300"/>
    <mergeCell ref="AI1297:AI1300"/>
    <mergeCell ref="AJ1297:AJ1300"/>
    <mergeCell ref="J1297:J1300"/>
    <mergeCell ref="M1297:M1300"/>
    <mergeCell ref="P1297:P1300"/>
    <mergeCell ref="R1297:R1300"/>
    <mergeCell ref="S1297:S1300"/>
    <mergeCell ref="T1297:T1300"/>
    <mergeCell ref="AC1297:AC1300"/>
    <mergeCell ref="AD1297:AD1300"/>
    <mergeCell ref="AF1291:AF1294"/>
    <mergeCell ref="Q1297:Q1300"/>
    <mergeCell ref="AE1297:AE1300"/>
    <mergeCell ref="AF1297:AF1300"/>
    <mergeCell ref="B1295:AJ1295"/>
    <mergeCell ref="B1297:B1300"/>
    <mergeCell ref="C1297:C1300"/>
    <mergeCell ref="E1297:E1300"/>
    <mergeCell ref="AG1291:AG1294"/>
    <mergeCell ref="H1297:H1300"/>
    <mergeCell ref="AH1291:AH1294"/>
    <mergeCell ref="AI1291:AI1294"/>
    <mergeCell ref="AJ1291:AJ1294"/>
    <mergeCell ref="K1291:K1294"/>
    <mergeCell ref="L1291:L1294"/>
    <mergeCell ref="M1291:M1294"/>
    <mergeCell ref="N1291:N1294"/>
    <mergeCell ref="O1291:O1294"/>
    <mergeCell ref="Q1291:Q1294"/>
    <mergeCell ref="AE1291:AE1294"/>
    <mergeCell ref="I1275:I1278"/>
    <mergeCell ref="J1275:J1278"/>
    <mergeCell ref="K1275:K1278"/>
    <mergeCell ref="B1291:B1294"/>
    <mergeCell ref="C1291:C1294"/>
    <mergeCell ref="E1291:E1294"/>
    <mergeCell ref="H1291:H1294"/>
    <mergeCell ref="I1291:I1294"/>
    <mergeCell ref="J1291:J1294"/>
    <mergeCell ref="B1280:B1283"/>
    <mergeCell ref="AF1275:AF1278"/>
    <mergeCell ref="AG1275:AG1278"/>
    <mergeCell ref="AH1275:AH1278"/>
    <mergeCell ref="AI1275:AI1278"/>
    <mergeCell ref="AJ1275:AJ1278"/>
    <mergeCell ref="Y1275:Y1278"/>
    <mergeCell ref="AB1275:AB1278"/>
    <mergeCell ref="AC1275:AC1278"/>
    <mergeCell ref="AD1275:AD1278"/>
    <mergeCell ref="L1275:L1278"/>
    <mergeCell ref="M1275:M1278"/>
    <mergeCell ref="N1275:N1278"/>
    <mergeCell ref="O1275:O1278"/>
    <mergeCell ref="Q1275:Q1278"/>
    <mergeCell ref="AE1275:AE1278"/>
    <mergeCell ref="T1275:T1278"/>
    <mergeCell ref="U1275:U1278"/>
    <mergeCell ref="V1275:V1278"/>
    <mergeCell ref="W1275:W1278"/>
    <mergeCell ref="AI1269:AI1272"/>
    <mergeCell ref="AJ1269:AJ1272"/>
    <mergeCell ref="B1273:AJ1273"/>
    <mergeCell ref="B1275:B1278"/>
    <mergeCell ref="C1275:C1278"/>
    <mergeCell ref="E1275:E1278"/>
    <mergeCell ref="H1275:H1278"/>
    <mergeCell ref="AH1269:AH1272"/>
    <mergeCell ref="L1269:L1272"/>
    <mergeCell ref="M1269:M1272"/>
    <mergeCell ref="AA1269:AA1272"/>
    <mergeCell ref="AC1269:AC1272"/>
    <mergeCell ref="T1269:T1272"/>
    <mergeCell ref="U1269:U1272"/>
    <mergeCell ref="V1269:V1272"/>
    <mergeCell ref="W1269:W1272"/>
    <mergeCell ref="X1269:X1272"/>
    <mergeCell ref="Z1269:Z1272"/>
    <mergeCell ref="AB1269:AB1272"/>
    <mergeCell ref="E1269:E1272"/>
    <mergeCell ref="H1269:H1272"/>
    <mergeCell ref="I1269:I1272"/>
    <mergeCell ref="J1269:J1272"/>
    <mergeCell ref="K1269:K1272"/>
    <mergeCell ref="AF1269:AF1272"/>
    <mergeCell ref="N1269:N1272"/>
    <mergeCell ref="O1269:O1272"/>
    <mergeCell ref="Q1269:Q1272"/>
    <mergeCell ref="Y1269:Y1272"/>
    <mergeCell ref="AG1269:AG1272"/>
    <mergeCell ref="AE1264:AF1264"/>
    <mergeCell ref="AG1264:AG1265"/>
    <mergeCell ref="AH1264:AH1265"/>
    <mergeCell ref="AI1264:AI1265"/>
    <mergeCell ref="AJ1264:AJ1265"/>
    <mergeCell ref="AE1269:AE1272"/>
    <mergeCell ref="B1267:AJ1267"/>
    <mergeCell ref="B1269:B1272"/>
    <mergeCell ref="C1269:C1272"/>
    <mergeCell ref="C1266:H1266"/>
    <mergeCell ref="AJ1252:AJ1255"/>
    <mergeCell ref="B1260:AJ1260"/>
    <mergeCell ref="B1261:AJ1261"/>
    <mergeCell ref="B1262:H1262"/>
    <mergeCell ref="I1262:T1262"/>
    <mergeCell ref="U1262:AJ1262"/>
    <mergeCell ref="Q1252:Q1255"/>
    <mergeCell ref="AE1252:AE1255"/>
    <mergeCell ref="AF1252:AF1255"/>
    <mergeCell ref="AG1252:AG1255"/>
    <mergeCell ref="AH1252:AH1255"/>
    <mergeCell ref="AI1252:AI1255"/>
    <mergeCell ref="J1252:J1255"/>
    <mergeCell ref="K1252:K1255"/>
    <mergeCell ref="L1252:L1255"/>
    <mergeCell ref="M1252:M1255"/>
    <mergeCell ref="N1252:N1255"/>
    <mergeCell ref="O1252:O1255"/>
    <mergeCell ref="B1252:B1255"/>
    <mergeCell ref="C1252:C1255"/>
    <mergeCell ref="E1252:E1255"/>
    <mergeCell ref="H1252:H1255"/>
    <mergeCell ref="I1252:I1255"/>
    <mergeCell ref="B1263:D1263"/>
    <mergeCell ref="F1263:N1263"/>
    <mergeCell ref="D1252:D1255"/>
    <mergeCell ref="F1252:F1255"/>
    <mergeCell ref="G1252:G1255"/>
    <mergeCell ref="O1263:AF1263"/>
    <mergeCell ref="AG1263:AJ1263"/>
    <mergeCell ref="B1264:B1265"/>
    <mergeCell ref="C1264:H1265"/>
    <mergeCell ref="I1264:I1265"/>
    <mergeCell ref="J1264:J1265"/>
    <mergeCell ref="K1264:K1265"/>
    <mergeCell ref="L1264:L1265"/>
    <mergeCell ref="AA1264:AB1264"/>
    <mergeCell ref="AC1264:AD1264"/>
    <mergeCell ref="AJ1246:AJ1249"/>
    <mergeCell ref="B1250:AJ1250"/>
    <mergeCell ref="M1264:M1265"/>
    <mergeCell ref="N1264:N1265"/>
    <mergeCell ref="O1264:P1264"/>
    <mergeCell ref="Q1264:R1264"/>
    <mergeCell ref="S1264:T1264"/>
    <mergeCell ref="U1264:V1264"/>
    <mergeCell ref="W1264:X1264"/>
    <mergeCell ref="Y1264:Z1264"/>
    <mergeCell ref="S1246:S1249"/>
    <mergeCell ref="AI1246:AI1249"/>
    <mergeCell ref="U1246:U1249"/>
    <mergeCell ref="V1246:V1249"/>
    <mergeCell ref="W1246:W1249"/>
    <mergeCell ref="X1246:X1249"/>
    <mergeCell ref="AE1246:AE1249"/>
    <mergeCell ref="AF1246:AF1249"/>
    <mergeCell ref="AG1246:AG1249"/>
    <mergeCell ref="AA1246:AA1249"/>
    <mergeCell ref="AC1246:AC1249"/>
    <mergeCell ref="AD1246:AD1249"/>
    <mergeCell ref="AG1229:AG1236"/>
    <mergeCell ref="AI1229:AI1236"/>
    <mergeCell ref="AJ1229:AJ1236"/>
    <mergeCell ref="B1237:AJ1237"/>
    <mergeCell ref="B1246:B1249"/>
    <mergeCell ref="C1246:C1249"/>
    <mergeCell ref="E1246:E1249"/>
    <mergeCell ref="H1246:H1249"/>
    <mergeCell ref="I1246:I1249"/>
    <mergeCell ref="N1246:N1249"/>
    <mergeCell ref="Q1229:Q1236"/>
    <mergeCell ref="Y1229:Y1236"/>
    <mergeCell ref="AA1229:AA1236"/>
    <mergeCell ref="AC1229:AC1236"/>
    <mergeCell ref="AE1229:AE1236"/>
    <mergeCell ref="AF1229:AF1236"/>
    <mergeCell ref="Z1229:Z1236"/>
    <mergeCell ref="AD1229:AD1236"/>
    <mergeCell ref="S1229:S1236"/>
    <mergeCell ref="T1229:T1236"/>
    <mergeCell ref="J1229:J1236"/>
    <mergeCell ref="K1229:K1236"/>
    <mergeCell ref="L1229:L1236"/>
    <mergeCell ref="M1229:M1236"/>
    <mergeCell ref="N1229:N1236"/>
    <mergeCell ref="O1229:O1236"/>
    <mergeCell ref="AH1224:AH1225"/>
    <mergeCell ref="AI1224:AI1225"/>
    <mergeCell ref="AJ1224:AJ1225"/>
    <mergeCell ref="C1226:H1226"/>
    <mergeCell ref="B1227:AJ1227"/>
    <mergeCell ref="B1229:B1236"/>
    <mergeCell ref="C1229:C1236"/>
    <mergeCell ref="E1229:E1236"/>
    <mergeCell ref="H1229:H1236"/>
    <mergeCell ref="I1229:I1236"/>
    <mergeCell ref="W1224:X1224"/>
    <mergeCell ref="Y1224:Z1224"/>
    <mergeCell ref="AA1224:AB1224"/>
    <mergeCell ref="AC1224:AD1224"/>
    <mergeCell ref="AE1224:AF1224"/>
    <mergeCell ref="AG1224:AG1225"/>
    <mergeCell ref="M1224:M1225"/>
    <mergeCell ref="N1224:N1225"/>
    <mergeCell ref="O1224:P1224"/>
    <mergeCell ref="Q1224:R1224"/>
    <mergeCell ref="S1224:T1224"/>
    <mergeCell ref="U1224:V1224"/>
    <mergeCell ref="B1223:D1223"/>
    <mergeCell ref="F1223:N1223"/>
    <mergeCell ref="O1223:AF1223"/>
    <mergeCell ref="AG1223:AJ1223"/>
    <mergeCell ref="B1224:B1225"/>
    <mergeCell ref="C1224:H1225"/>
    <mergeCell ref="I1224:I1225"/>
    <mergeCell ref="J1224:J1225"/>
    <mergeCell ref="K1224:K1225"/>
    <mergeCell ref="L1224:L1225"/>
    <mergeCell ref="AJ1211:AJ1213"/>
    <mergeCell ref="B1220:AJ1220"/>
    <mergeCell ref="B1221:AJ1221"/>
    <mergeCell ref="B1222:H1222"/>
    <mergeCell ref="I1222:T1222"/>
    <mergeCell ref="U1222:AJ1222"/>
    <mergeCell ref="Q1211:Q1213"/>
    <mergeCell ref="AE1211:AE1213"/>
    <mergeCell ref="AF1211:AF1213"/>
    <mergeCell ref="AG1211:AG1213"/>
    <mergeCell ref="AH1211:AH1213"/>
    <mergeCell ref="AI1211:AI1213"/>
    <mergeCell ref="J1211:J1213"/>
    <mergeCell ref="K1211:K1213"/>
    <mergeCell ref="L1211:L1213"/>
    <mergeCell ref="M1211:M1213"/>
    <mergeCell ref="N1211:N1213"/>
    <mergeCell ref="O1211:O1213"/>
    <mergeCell ref="V1211:V1213"/>
    <mergeCell ref="W1211:W1213"/>
    <mergeCell ref="AF1202:AF1204"/>
    <mergeCell ref="AG1202:AG1204"/>
    <mergeCell ref="AI1202:AI1204"/>
    <mergeCell ref="AJ1202:AJ1204"/>
    <mergeCell ref="B1211:B1213"/>
    <mergeCell ref="C1211:C1213"/>
    <mergeCell ref="E1211:E1213"/>
    <mergeCell ref="H1211:H1213"/>
    <mergeCell ref="I1211:I1213"/>
    <mergeCell ref="U1211:U1213"/>
    <mergeCell ref="M1202:M1204"/>
    <mergeCell ref="N1202:N1204"/>
    <mergeCell ref="O1202:O1204"/>
    <mergeCell ref="Q1202:Q1204"/>
    <mergeCell ref="AC1202:AC1204"/>
    <mergeCell ref="AE1202:AE1204"/>
    <mergeCell ref="S1203:S1204"/>
    <mergeCell ref="U1203:U1204"/>
    <mergeCell ref="Y1203:Y1204"/>
    <mergeCell ref="AA1203:AA1204"/>
    <mergeCell ref="AJ1197:AJ1199"/>
    <mergeCell ref="B1200:AJ1200"/>
    <mergeCell ref="B1202:B1204"/>
    <mergeCell ref="C1202:C1204"/>
    <mergeCell ref="E1202:E1204"/>
    <mergeCell ref="H1202:H1204"/>
    <mergeCell ref="I1202:I1204"/>
    <mergeCell ref="J1202:J1204"/>
    <mergeCell ref="K1202:K1204"/>
    <mergeCell ref="L1202:L1204"/>
    <mergeCell ref="Q1197:Q1199"/>
    <mergeCell ref="AE1197:AE1199"/>
    <mergeCell ref="AF1197:AF1199"/>
    <mergeCell ref="AG1197:AG1199"/>
    <mergeCell ref="AH1197:AH1199"/>
    <mergeCell ref="AI1197:AI1199"/>
    <mergeCell ref="V1197:V1199"/>
    <mergeCell ref="W1197:W1199"/>
    <mergeCell ref="X1197:X1199"/>
    <mergeCell ref="Y1197:Y1199"/>
    <mergeCell ref="J1197:J1199"/>
    <mergeCell ref="K1197:K1199"/>
    <mergeCell ref="L1197:L1199"/>
    <mergeCell ref="M1197:M1199"/>
    <mergeCell ref="N1197:N1199"/>
    <mergeCell ref="O1197:O1199"/>
    <mergeCell ref="AG1188:AG1194"/>
    <mergeCell ref="AI1188:AI1194"/>
    <mergeCell ref="AJ1188:AJ1194"/>
    <mergeCell ref="B1195:AJ1195"/>
    <mergeCell ref="B1197:B1199"/>
    <mergeCell ref="C1197:C1199"/>
    <mergeCell ref="E1197:E1199"/>
    <mergeCell ref="H1197:H1199"/>
    <mergeCell ref="I1197:I1199"/>
    <mergeCell ref="U1197:U1199"/>
    <mergeCell ref="Q1188:Q1194"/>
    <mergeCell ref="Y1188:Y1194"/>
    <mergeCell ref="AA1188:AA1194"/>
    <mergeCell ref="AC1188:AC1194"/>
    <mergeCell ref="AE1188:AE1194"/>
    <mergeCell ref="AF1188:AF1194"/>
    <mergeCell ref="J1188:J1194"/>
    <mergeCell ref="K1188:K1194"/>
    <mergeCell ref="L1188:L1194"/>
    <mergeCell ref="M1188:M1194"/>
    <mergeCell ref="N1188:N1194"/>
    <mergeCell ref="O1188:O1194"/>
    <mergeCell ref="AH1183:AH1184"/>
    <mergeCell ref="AI1183:AI1184"/>
    <mergeCell ref="AJ1183:AJ1184"/>
    <mergeCell ref="C1185:H1185"/>
    <mergeCell ref="B1186:AJ1186"/>
    <mergeCell ref="B1188:B1194"/>
    <mergeCell ref="C1188:C1194"/>
    <mergeCell ref="E1188:E1194"/>
    <mergeCell ref="H1188:H1194"/>
    <mergeCell ref="I1188:I1194"/>
    <mergeCell ref="W1183:X1183"/>
    <mergeCell ref="Y1183:Z1183"/>
    <mergeCell ref="AA1183:AB1183"/>
    <mergeCell ref="AC1183:AD1183"/>
    <mergeCell ref="AE1183:AF1183"/>
    <mergeCell ref="AG1183:AG1184"/>
    <mergeCell ref="M1183:M1184"/>
    <mergeCell ref="N1183:N1184"/>
    <mergeCell ref="O1183:P1183"/>
    <mergeCell ref="Q1183:R1183"/>
    <mergeCell ref="S1183:T1183"/>
    <mergeCell ref="U1183:V1183"/>
    <mergeCell ref="B1182:D1182"/>
    <mergeCell ref="F1182:N1182"/>
    <mergeCell ref="O1182:AF1182"/>
    <mergeCell ref="AG1182:AJ1182"/>
    <mergeCell ref="B1183:B1184"/>
    <mergeCell ref="C1183:H1184"/>
    <mergeCell ref="I1183:I1184"/>
    <mergeCell ref="J1183:J1184"/>
    <mergeCell ref="K1183:K1184"/>
    <mergeCell ref="L1183:L1184"/>
    <mergeCell ref="B1179:AJ1179"/>
    <mergeCell ref="B1180:AJ1180"/>
    <mergeCell ref="B1181:H1181"/>
    <mergeCell ref="I1181:T1181"/>
    <mergeCell ref="U1181:AJ1181"/>
    <mergeCell ref="Y936:Y938"/>
    <mergeCell ref="Z936:Z938"/>
    <mergeCell ref="AB936:AB938"/>
    <mergeCell ref="AH1151:AH1154"/>
    <mergeCell ref="AI1151:AI1154"/>
    <mergeCell ref="AI868:AI870"/>
    <mergeCell ref="AJ868:AJ870"/>
    <mergeCell ref="J868:J870"/>
    <mergeCell ref="M868:M870"/>
    <mergeCell ref="N868:N870"/>
    <mergeCell ref="Q868:Q870"/>
    <mergeCell ref="AC868:AC870"/>
    <mergeCell ref="K868:K870"/>
    <mergeCell ref="L868:L870"/>
    <mergeCell ref="O868:O870"/>
    <mergeCell ref="D862:D863"/>
    <mergeCell ref="B868:B870"/>
    <mergeCell ref="C868:C870"/>
    <mergeCell ref="E868:E870"/>
    <mergeCell ref="H868:H870"/>
    <mergeCell ref="I868:I870"/>
    <mergeCell ref="D868:D870"/>
    <mergeCell ref="F868:F870"/>
    <mergeCell ref="G868:G870"/>
    <mergeCell ref="H862:H865"/>
    <mergeCell ref="AJ862:AJ865"/>
    <mergeCell ref="AI862:AI865"/>
    <mergeCell ref="N856:N859"/>
    <mergeCell ref="O856:O859"/>
    <mergeCell ref="Q862:Q865"/>
    <mergeCell ref="O862:O865"/>
    <mergeCell ref="P862:P865"/>
    <mergeCell ref="AE862:AE865"/>
    <mergeCell ref="AI856:AI859"/>
    <mergeCell ref="AG856:AG859"/>
    <mergeCell ref="AH856:AH859"/>
    <mergeCell ref="AF862:AF865"/>
    <mergeCell ref="AG862:AG865"/>
    <mergeCell ref="AH862:AH865"/>
    <mergeCell ref="AE856:AE859"/>
    <mergeCell ref="AF856:AF859"/>
    <mergeCell ref="AJ856:AJ859"/>
    <mergeCell ref="B860:AJ860"/>
    <mergeCell ref="B862:B865"/>
    <mergeCell ref="C862:C865"/>
    <mergeCell ref="E862:E865"/>
    <mergeCell ref="AH851:AH852"/>
    <mergeCell ref="AI851:AI852"/>
    <mergeCell ref="AJ851:AJ852"/>
    <mergeCell ref="C853:H853"/>
    <mergeCell ref="B854:AJ854"/>
    <mergeCell ref="B856:B859"/>
    <mergeCell ref="C856:C859"/>
    <mergeCell ref="E856:E859"/>
    <mergeCell ref="J856:J859"/>
    <mergeCell ref="K856:K859"/>
    <mergeCell ref="H856:H859"/>
    <mergeCell ref="I856:I859"/>
    <mergeCell ref="D856:D859"/>
    <mergeCell ref="AA851:AB851"/>
    <mergeCell ref="AC851:AD851"/>
    <mergeCell ref="Q856:Q859"/>
    <mergeCell ref="AC856:AC859"/>
    <mergeCell ref="V856:V859"/>
    <mergeCell ref="W856:W859"/>
    <mergeCell ref="X856:X859"/>
    <mergeCell ref="AD856:AD859"/>
    <mergeCell ref="AE851:AF851"/>
    <mergeCell ref="AG851:AG852"/>
    <mergeCell ref="M851:M852"/>
    <mergeCell ref="N851:N852"/>
    <mergeCell ref="O851:P851"/>
    <mergeCell ref="Q851:R851"/>
    <mergeCell ref="S851:T851"/>
    <mergeCell ref="U851:V851"/>
    <mergeCell ref="W851:X851"/>
    <mergeCell ref="Y851:Z851"/>
    <mergeCell ref="B851:B852"/>
    <mergeCell ref="C851:H852"/>
    <mergeCell ref="I851:I852"/>
    <mergeCell ref="J851:J852"/>
    <mergeCell ref="K851:K852"/>
    <mergeCell ref="L851:L852"/>
    <mergeCell ref="U849:AJ849"/>
    <mergeCell ref="B850:D850"/>
    <mergeCell ref="F850:N850"/>
    <mergeCell ref="O850:AF850"/>
    <mergeCell ref="AG850:AJ850"/>
    <mergeCell ref="AE823:AE825"/>
    <mergeCell ref="AF823:AF825"/>
    <mergeCell ref="AG823:AG825"/>
    <mergeCell ref="AH823:AH825"/>
    <mergeCell ref="AI823:AI825"/>
    <mergeCell ref="AJ823:AJ825"/>
    <mergeCell ref="N823:N825"/>
    <mergeCell ref="Q823:Q825"/>
    <mergeCell ref="AC823:AC825"/>
    <mergeCell ref="W823:W825"/>
    <mergeCell ref="X823:X825"/>
    <mergeCell ref="Y823:Y825"/>
    <mergeCell ref="Z823:Z825"/>
    <mergeCell ref="O823:O825"/>
    <mergeCell ref="P823:P825"/>
    <mergeCell ref="AG817:AG820"/>
    <mergeCell ref="B823:B825"/>
    <mergeCell ref="C823:C825"/>
    <mergeCell ref="E823:E825"/>
    <mergeCell ref="H823:H825"/>
    <mergeCell ref="I823:I825"/>
    <mergeCell ref="J823:J825"/>
    <mergeCell ref="K823:K825"/>
    <mergeCell ref="L823:L825"/>
    <mergeCell ref="M823:M825"/>
    <mergeCell ref="AF817:AF820"/>
    <mergeCell ref="B821:AJ821"/>
    <mergeCell ref="L817:L820"/>
    <mergeCell ref="M817:M820"/>
    <mergeCell ref="N817:N820"/>
    <mergeCell ref="O817:O820"/>
    <mergeCell ref="J817:J820"/>
    <mergeCell ref="K817:K820"/>
    <mergeCell ref="H817:H820"/>
    <mergeCell ref="I817:I820"/>
    <mergeCell ref="AI817:AI820"/>
    <mergeCell ref="AE811:AE814"/>
    <mergeCell ref="AC817:AC820"/>
    <mergeCell ref="AF811:AF814"/>
    <mergeCell ref="AJ817:AJ820"/>
    <mergeCell ref="AE817:AE820"/>
    <mergeCell ref="AI811:AI814"/>
    <mergeCell ref="AJ811:AJ814"/>
    <mergeCell ref="B815:AJ815"/>
    <mergeCell ref="B817:B820"/>
    <mergeCell ref="C817:C820"/>
    <mergeCell ref="E817:E820"/>
    <mergeCell ref="Q811:Q814"/>
    <mergeCell ref="H811:H814"/>
    <mergeCell ref="I811:I814"/>
    <mergeCell ref="Q817:Q820"/>
    <mergeCell ref="P817:P820"/>
    <mergeCell ref="D817:D820"/>
    <mergeCell ref="F817:F820"/>
    <mergeCell ref="D811:D814"/>
    <mergeCell ref="AI806:AI807"/>
    <mergeCell ref="AA806:AB806"/>
    <mergeCell ref="AC806:AD806"/>
    <mergeCell ref="AC811:AC814"/>
    <mergeCell ref="AH817:AH820"/>
    <mergeCell ref="C808:H808"/>
    <mergeCell ref="B809:AJ809"/>
    <mergeCell ref="B811:B814"/>
    <mergeCell ref="C811:C814"/>
    <mergeCell ref="O811:O814"/>
    <mergeCell ref="W811:W814"/>
    <mergeCell ref="E811:E814"/>
    <mergeCell ref="J811:J814"/>
    <mergeCell ref="K811:K814"/>
    <mergeCell ref="L811:L814"/>
    <mergeCell ref="S806:T806"/>
    <mergeCell ref="U806:V806"/>
    <mergeCell ref="W806:X806"/>
    <mergeCell ref="M811:M814"/>
    <mergeCell ref="N811:N814"/>
    <mergeCell ref="AJ806:AJ807"/>
    <mergeCell ref="Y806:Z806"/>
    <mergeCell ref="AG811:AG814"/>
    <mergeCell ref="AH811:AH814"/>
    <mergeCell ref="U811:U814"/>
    <mergeCell ref="AG805:AJ805"/>
    <mergeCell ref="AH806:AH807"/>
    <mergeCell ref="AA811:AA814"/>
    <mergeCell ref="AB811:AB814"/>
    <mergeCell ref="Y811:Y814"/>
    <mergeCell ref="B806:B807"/>
    <mergeCell ref="C806:H807"/>
    <mergeCell ref="I806:I807"/>
    <mergeCell ref="J806:J807"/>
    <mergeCell ref="K806:K807"/>
    <mergeCell ref="L806:L807"/>
    <mergeCell ref="B805:D805"/>
    <mergeCell ref="F805:N805"/>
    <mergeCell ref="AJ613:AJ615"/>
    <mergeCell ref="B802:AJ802"/>
    <mergeCell ref="B803:AJ803"/>
    <mergeCell ref="B804:H804"/>
    <mergeCell ref="I804:T804"/>
    <mergeCell ref="U804:AJ804"/>
    <mergeCell ref="AC613:AC615"/>
    <mergeCell ref="AE613:AE615"/>
    <mergeCell ref="AF613:AF615"/>
    <mergeCell ref="AG613:AG615"/>
    <mergeCell ref="AH613:AH615"/>
    <mergeCell ref="AI613:AI615"/>
    <mergeCell ref="J613:J615"/>
    <mergeCell ref="K613:K615"/>
    <mergeCell ref="L613:L615"/>
    <mergeCell ref="M613:M615"/>
    <mergeCell ref="N613:N615"/>
    <mergeCell ref="Q613:Q615"/>
    <mergeCell ref="I607:I610"/>
    <mergeCell ref="B613:B615"/>
    <mergeCell ref="C613:C615"/>
    <mergeCell ref="E613:E615"/>
    <mergeCell ref="H613:H615"/>
    <mergeCell ref="I613:I615"/>
    <mergeCell ref="H607:H610"/>
    <mergeCell ref="AE601:AE604"/>
    <mergeCell ref="AF601:AF604"/>
    <mergeCell ref="AJ607:AJ610"/>
    <mergeCell ref="B611:AJ611"/>
    <mergeCell ref="L607:L610"/>
    <mergeCell ref="M607:M610"/>
    <mergeCell ref="N607:N610"/>
    <mergeCell ref="O607:O610"/>
    <mergeCell ref="J607:J610"/>
    <mergeCell ref="K607:K610"/>
    <mergeCell ref="AG601:AG604"/>
    <mergeCell ref="AH601:AH604"/>
    <mergeCell ref="AF607:AF610"/>
    <mergeCell ref="AG607:AG610"/>
    <mergeCell ref="AH607:AH610"/>
    <mergeCell ref="AI607:AI610"/>
    <mergeCell ref="N601:N604"/>
    <mergeCell ref="O601:O604"/>
    <mergeCell ref="Q607:Q610"/>
    <mergeCell ref="AE607:AE610"/>
    <mergeCell ref="AI601:AI604"/>
    <mergeCell ref="AJ601:AJ604"/>
    <mergeCell ref="B605:AJ605"/>
    <mergeCell ref="B607:B610"/>
    <mergeCell ref="C607:C610"/>
    <mergeCell ref="E607:E610"/>
    <mergeCell ref="AH596:AH597"/>
    <mergeCell ref="AI596:AI597"/>
    <mergeCell ref="AJ596:AJ597"/>
    <mergeCell ref="C598:H598"/>
    <mergeCell ref="B599:AJ599"/>
    <mergeCell ref="B601:B604"/>
    <mergeCell ref="C601:C604"/>
    <mergeCell ref="E601:E604"/>
    <mergeCell ref="J601:J604"/>
    <mergeCell ref="K601:K604"/>
    <mergeCell ref="H601:H604"/>
    <mergeCell ref="I601:I604"/>
    <mergeCell ref="W596:X596"/>
    <mergeCell ref="Y596:Z596"/>
    <mergeCell ref="AA596:AB596"/>
    <mergeCell ref="AC596:AD596"/>
    <mergeCell ref="Q601:Q604"/>
    <mergeCell ref="AC601:AC604"/>
    <mergeCell ref="L601:L604"/>
    <mergeCell ref="M601:M604"/>
    <mergeCell ref="AE596:AF596"/>
    <mergeCell ref="AG596:AG597"/>
    <mergeCell ref="M596:M597"/>
    <mergeCell ref="N596:N597"/>
    <mergeCell ref="O596:P596"/>
    <mergeCell ref="Q596:R596"/>
    <mergeCell ref="S596:T596"/>
    <mergeCell ref="U596:V596"/>
    <mergeCell ref="B595:D595"/>
    <mergeCell ref="F595:N595"/>
    <mergeCell ref="O595:AF595"/>
    <mergeCell ref="AG595:AJ595"/>
    <mergeCell ref="B596:B597"/>
    <mergeCell ref="C596:H597"/>
    <mergeCell ref="I596:I597"/>
    <mergeCell ref="J596:J597"/>
    <mergeCell ref="K596:K597"/>
    <mergeCell ref="L596:L597"/>
    <mergeCell ref="AJ565:AJ567"/>
    <mergeCell ref="B592:AJ592"/>
    <mergeCell ref="B593:AJ593"/>
    <mergeCell ref="B594:H594"/>
    <mergeCell ref="I594:T594"/>
    <mergeCell ref="U594:AJ594"/>
    <mergeCell ref="AC565:AC567"/>
    <mergeCell ref="AE565:AE567"/>
    <mergeCell ref="AF565:AF567"/>
    <mergeCell ref="AG565:AG567"/>
    <mergeCell ref="AH565:AH567"/>
    <mergeCell ref="AI565:AI567"/>
    <mergeCell ref="J565:J567"/>
    <mergeCell ref="K565:K567"/>
    <mergeCell ref="L565:L567"/>
    <mergeCell ref="M565:M567"/>
    <mergeCell ref="N565:N567"/>
    <mergeCell ref="Q565:Q567"/>
    <mergeCell ref="H559:H562"/>
    <mergeCell ref="I559:I562"/>
    <mergeCell ref="B565:B567"/>
    <mergeCell ref="C565:C567"/>
    <mergeCell ref="E565:E567"/>
    <mergeCell ref="H565:H567"/>
    <mergeCell ref="I565:I567"/>
    <mergeCell ref="AE553:AE556"/>
    <mergeCell ref="AF553:AF556"/>
    <mergeCell ref="AJ559:AJ562"/>
    <mergeCell ref="B563:AJ563"/>
    <mergeCell ref="L559:L562"/>
    <mergeCell ref="M559:M562"/>
    <mergeCell ref="N559:N562"/>
    <mergeCell ref="O559:O562"/>
    <mergeCell ref="J559:J562"/>
    <mergeCell ref="K559:K562"/>
    <mergeCell ref="AG553:AG556"/>
    <mergeCell ref="AH553:AH556"/>
    <mergeCell ref="AF559:AF562"/>
    <mergeCell ref="AG559:AG562"/>
    <mergeCell ref="AH559:AH562"/>
    <mergeCell ref="AI559:AI562"/>
    <mergeCell ref="N553:N556"/>
    <mergeCell ref="O553:O556"/>
    <mergeCell ref="Q559:Q562"/>
    <mergeCell ref="AE559:AE562"/>
    <mergeCell ref="AI553:AI556"/>
    <mergeCell ref="AJ553:AJ556"/>
    <mergeCell ref="B557:AJ557"/>
    <mergeCell ref="B559:B562"/>
    <mergeCell ref="C559:C562"/>
    <mergeCell ref="E559:E562"/>
    <mergeCell ref="AH548:AH549"/>
    <mergeCell ref="AI548:AI549"/>
    <mergeCell ref="AJ548:AJ549"/>
    <mergeCell ref="C550:H550"/>
    <mergeCell ref="B551:AJ551"/>
    <mergeCell ref="B553:B556"/>
    <mergeCell ref="C553:C556"/>
    <mergeCell ref="E553:E556"/>
    <mergeCell ref="J553:J556"/>
    <mergeCell ref="K553:K556"/>
    <mergeCell ref="H553:H556"/>
    <mergeCell ref="I553:I556"/>
    <mergeCell ref="W548:X548"/>
    <mergeCell ref="Y548:Z548"/>
    <mergeCell ref="AA548:AB548"/>
    <mergeCell ref="AC548:AD548"/>
    <mergeCell ref="Q553:Q556"/>
    <mergeCell ref="AC553:AC556"/>
    <mergeCell ref="L553:L556"/>
    <mergeCell ref="M553:M556"/>
    <mergeCell ref="AE548:AF548"/>
    <mergeCell ref="AG548:AG549"/>
    <mergeCell ref="M548:M549"/>
    <mergeCell ref="N548:N549"/>
    <mergeCell ref="O548:P548"/>
    <mergeCell ref="Q548:R548"/>
    <mergeCell ref="S548:T548"/>
    <mergeCell ref="U548:V548"/>
    <mergeCell ref="B547:D547"/>
    <mergeCell ref="F547:N547"/>
    <mergeCell ref="O547:AF547"/>
    <mergeCell ref="AG547:AJ547"/>
    <mergeCell ref="B548:B549"/>
    <mergeCell ref="C548:H549"/>
    <mergeCell ref="I548:I549"/>
    <mergeCell ref="J548:J549"/>
    <mergeCell ref="K548:K549"/>
    <mergeCell ref="L548:L549"/>
    <mergeCell ref="AJ514:AJ516"/>
    <mergeCell ref="B544:AJ544"/>
    <mergeCell ref="B545:AJ545"/>
    <mergeCell ref="B546:H546"/>
    <mergeCell ref="I546:T546"/>
    <mergeCell ref="U546:AJ546"/>
    <mergeCell ref="AC514:AC516"/>
    <mergeCell ref="AE514:AE516"/>
    <mergeCell ref="AF514:AF516"/>
    <mergeCell ref="AG514:AG516"/>
    <mergeCell ref="AH514:AH516"/>
    <mergeCell ref="AI514:AI516"/>
    <mergeCell ref="J514:J516"/>
    <mergeCell ref="K514:K516"/>
    <mergeCell ref="L514:L516"/>
    <mergeCell ref="M514:M516"/>
    <mergeCell ref="N514:N516"/>
    <mergeCell ref="Q514:Q516"/>
    <mergeCell ref="AG508:AG511"/>
    <mergeCell ref="AH508:AH511"/>
    <mergeCell ref="AI508:AI511"/>
    <mergeCell ref="AJ508:AJ511"/>
    <mergeCell ref="B512:AJ512"/>
    <mergeCell ref="B514:B516"/>
    <mergeCell ref="C514:C516"/>
    <mergeCell ref="E514:E516"/>
    <mergeCell ref="H514:H516"/>
    <mergeCell ref="I514:I516"/>
    <mergeCell ref="M508:M511"/>
    <mergeCell ref="N508:N511"/>
    <mergeCell ref="O508:O511"/>
    <mergeCell ref="Q508:Q511"/>
    <mergeCell ref="AE508:AE511"/>
    <mergeCell ref="AF508:AF511"/>
    <mergeCell ref="AJ502:AJ505"/>
    <mergeCell ref="B506:AJ506"/>
    <mergeCell ref="B508:B511"/>
    <mergeCell ref="C508:C511"/>
    <mergeCell ref="E508:E511"/>
    <mergeCell ref="H508:H511"/>
    <mergeCell ref="I508:I511"/>
    <mergeCell ref="J508:J511"/>
    <mergeCell ref="K508:K511"/>
    <mergeCell ref="L508:L511"/>
    <mergeCell ref="AE502:AE505"/>
    <mergeCell ref="AF502:AF505"/>
    <mergeCell ref="AG502:AG505"/>
    <mergeCell ref="AH502:AH505"/>
    <mergeCell ref="AI502:AI505"/>
    <mergeCell ref="K502:K505"/>
    <mergeCell ref="L502:L505"/>
    <mergeCell ref="M502:M505"/>
    <mergeCell ref="N502:N505"/>
    <mergeCell ref="O502:O505"/>
    <mergeCell ref="Q502:Q505"/>
    <mergeCell ref="B502:B505"/>
    <mergeCell ref="C502:C505"/>
    <mergeCell ref="E502:E505"/>
    <mergeCell ref="H502:H505"/>
    <mergeCell ref="I502:I505"/>
    <mergeCell ref="J502:J505"/>
    <mergeCell ref="C499:H499"/>
    <mergeCell ref="B500:AJ500"/>
    <mergeCell ref="U497:V497"/>
    <mergeCell ref="W497:X497"/>
    <mergeCell ref="Y497:Z497"/>
    <mergeCell ref="AA497:AB497"/>
    <mergeCell ref="O497:P497"/>
    <mergeCell ref="Q497:R497"/>
    <mergeCell ref="S497:T497"/>
    <mergeCell ref="AG497:AG498"/>
    <mergeCell ref="AI497:AI498"/>
    <mergeCell ref="AG496:AJ496"/>
    <mergeCell ref="B497:B498"/>
    <mergeCell ref="C497:H498"/>
    <mergeCell ref="I497:I498"/>
    <mergeCell ref="J497:J498"/>
    <mergeCell ref="K497:K498"/>
    <mergeCell ref="AE497:AF497"/>
    <mergeCell ref="L497:L498"/>
    <mergeCell ref="M497:M498"/>
    <mergeCell ref="N497:N498"/>
    <mergeCell ref="C474:C476"/>
    <mergeCell ref="E474:E476"/>
    <mergeCell ref="H474:H476"/>
    <mergeCell ref="B496:D496"/>
    <mergeCell ref="F496:N496"/>
    <mergeCell ref="B495:H495"/>
    <mergeCell ref="I495:T495"/>
    <mergeCell ref="B493:AJ493"/>
    <mergeCell ref="J474:J476"/>
    <mergeCell ref="K474:K476"/>
    <mergeCell ref="L474:L476"/>
    <mergeCell ref="Q474:Q476"/>
    <mergeCell ref="M474:M476"/>
    <mergeCell ref="B494:AJ494"/>
    <mergeCell ref="B474:B476"/>
    <mergeCell ref="AH468:AH471"/>
    <mergeCell ref="AI468:AI471"/>
    <mergeCell ref="N474:N476"/>
    <mergeCell ref="AC474:AC476"/>
    <mergeCell ref="AE474:AE476"/>
    <mergeCell ref="I474:I476"/>
    <mergeCell ref="AF474:AF476"/>
    <mergeCell ref="AG474:AG476"/>
    <mergeCell ref="AH474:AH476"/>
    <mergeCell ref="AI474:AI476"/>
    <mergeCell ref="AJ468:AJ471"/>
    <mergeCell ref="B472:AJ472"/>
    <mergeCell ref="L468:L471"/>
    <mergeCell ref="M468:M471"/>
    <mergeCell ref="N468:N471"/>
    <mergeCell ref="O468:O471"/>
    <mergeCell ref="Q468:Q471"/>
    <mergeCell ref="AE468:AE471"/>
    <mergeCell ref="AF468:AF471"/>
    <mergeCell ref="AG468:AG471"/>
    <mergeCell ref="AI462:AI465"/>
    <mergeCell ref="AJ462:AJ465"/>
    <mergeCell ref="B466:AJ466"/>
    <mergeCell ref="B468:B471"/>
    <mergeCell ref="C468:C471"/>
    <mergeCell ref="E468:E471"/>
    <mergeCell ref="H468:H471"/>
    <mergeCell ref="I468:I471"/>
    <mergeCell ref="J468:J471"/>
    <mergeCell ref="K468:K471"/>
    <mergeCell ref="AG462:AG465"/>
    <mergeCell ref="AH462:AH465"/>
    <mergeCell ref="J462:J465"/>
    <mergeCell ref="K462:K465"/>
    <mergeCell ref="L462:L465"/>
    <mergeCell ref="M462:M465"/>
    <mergeCell ref="N462:N465"/>
    <mergeCell ref="O462:O465"/>
    <mergeCell ref="Q462:Q465"/>
    <mergeCell ref="AC462:AC465"/>
    <mergeCell ref="AH457:AH458"/>
    <mergeCell ref="AI457:AI458"/>
    <mergeCell ref="AJ457:AJ458"/>
    <mergeCell ref="C459:H459"/>
    <mergeCell ref="B460:AJ460"/>
    <mergeCell ref="B462:B465"/>
    <mergeCell ref="C462:C465"/>
    <mergeCell ref="E462:E465"/>
    <mergeCell ref="H462:H465"/>
    <mergeCell ref="I462:I465"/>
    <mergeCell ref="AG457:AG458"/>
    <mergeCell ref="M457:M458"/>
    <mergeCell ref="N457:N458"/>
    <mergeCell ref="O457:P457"/>
    <mergeCell ref="Q457:R457"/>
    <mergeCell ref="S457:T457"/>
    <mergeCell ref="U457:V457"/>
    <mergeCell ref="B457:B458"/>
    <mergeCell ref="C457:H458"/>
    <mergeCell ref="I457:I458"/>
    <mergeCell ref="J457:J458"/>
    <mergeCell ref="K457:K458"/>
    <mergeCell ref="L457:L458"/>
    <mergeCell ref="B455:H455"/>
    <mergeCell ref="I455:T455"/>
    <mergeCell ref="U455:AJ455"/>
    <mergeCell ref="B456:D456"/>
    <mergeCell ref="F456:N456"/>
    <mergeCell ref="O456:AF456"/>
    <mergeCell ref="AG456:AJ456"/>
    <mergeCell ref="AF428:AF430"/>
    <mergeCell ref="AG428:AG430"/>
    <mergeCell ref="AH428:AH430"/>
    <mergeCell ref="AI428:AI430"/>
    <mergeCell ref="AJ428:AJ430"/>
    <mergeCell ref="B453:AJ453"/>
    <mergeCell ref="K428:K430"/>
    <mergeCell ref="L428:L430"/>
    <mergeCell ref="M428:M430"/>
    <mergeCell ref="N428:N430"/>
    <mergeCell ref="H422:H425"/>
    <mergeCell ref="I422:I425"/>
    <mergeCell ref="AC428:AC430"/>
    <mergeCell ref="AE428:AE430"/>
    <mergeCell ref="B428:B430"/>
    <mergeCell ref="C428:C430"/>
    <mergeCell ref="E428:E430"/>
    <mergeCell ref="H428:H430"/>
    <mergeCell ref="I428:I430"/>
    <mergeCell ref="J428:J430"/>
    <mergeCell ref="AE416:AE419"/>
    <mergeCell ref="AF416:AF419"/>
    <mergeCell ref="AJ422:AJ425"/>
    <mergeCell ref="B426:AJ426"/>
    <mergeCell ref="L422:L425"/>
    <mergeCell ref="M422:M425"/>
    <mergeCell ref="N422:N425"/>
    <mergeCell ref="O422:O425"/>
    <mergeCell ref="J422:J425"/>
    <mergeCell ref="K422:K425"/>
    <mergeCell ref="AG416:AG419"/>
    <mergeCell ref="AH416:AH419"/>
    <mergeCell ref="AF422:AF425"/>
    <mergeCell ref="AG422:AG425"/>
    <mergeCell ref="AH422:AH425"/>
    <mergeCell ref="AI422:AI425"/>
    <mergeCell ref="N416:N419"/>
    <mergeCell ref="O416:O419"/>
    <mergeCell ref="Q422:Q425"/>
    <mergeCell ref="AE422:AE425"/>
    <mergeCell ref="AI416:AI419"/>
    <mergeCell ref="AJ416:AJ419"/>
    <mergeCell ref="B420:AJ420"/>
    <mergeCell ref="B422:B425"/>
    <mergeCell ref="C422:C425"/>
    <mergeCell ref="E422:E425"/>
    <mergeCell ref="AH411:AH412"/>
    <mergeCell ref="AI411:AI412"/>
    <mergeCell ref="AJ411:AJ412"/>
    <mergeCell ref="C413:H413"/>
    <mergeCell ref="B414:AJ414"/>
    <mergeCell ref="B416:B419"/>
    <mergeCell ref="C416:C419"/>
    <mergeCell ref="E416:E419"/>
    <mergeCell ref="J416:J419"/>
    <mergeCell ref="K416:K419"/>
    <mergeCell ref="H416:H419"/>
    <mergeCell ref="I416:I419"/>
    <mergeCell ref="W411:X411"/>
    <mergeCell ref="Y411:Z411"/>
    <mergeCell ref="AA411:AB411"/>
    <mergeCell ref="AC411:AD411"/>
    <mergeCell ref="Q416:Q419"/>
    <mergeCell ref="AC416:AC419"/>
    <mergeCell ref="L416:L419"/>
    <mergeCell ref="M416:M419"/>
    <mergeCell ref="AE411:AF411"/>
    <mergeCell ref="AG411:AG412"/>
    <mergeCell ref="M411:M412"/>
    <mergeCell ref="N411:N412"/>
    <mergeCell ref="O411:P411"/>
    <mergeCell ref="Q411:R411"/>
    <mergeCell ref="S411:T411"/>
    <mergeCell ref="U411:V411"/>
    <mergeCell ref="B411:B412"/>
    <mergeCell ref="C411:H412"/>
    <mergeCell ref="I411:I412"/>
    <mergeCell ref="J411:J412"/>
    <mergeCell ref="K411:K412"/>
    <mergeCell ref="L411:L412"/>
    <mergeCell ref="B408:AJ408"/>
    <mergeCell ref="B409:H409"/>
    <mergeCell ref="I409:T409"/>
    <mergeCell ref="U409:AJ409"/>
    <mergeCell ref="B410:D410"/>
    <mergeCell ref="F410:N410"/>
    <mergeCell ref="O410:AF410"/>
    <mergeCell ref="AG410:AJ410"/>
    <mergeCell ref="AF379:AF381"/>
    <mergeCell ref="AG379:AG381"/>
    <mergeCell ref="AH379:AH381"/>
    <mergeCell ref="AI379:AI381"/>
    <mergeCell ref="AJ379:AJ381"/>
    <mergeCell ref="B407:AJ407"/>
    <mergeCell ref="K379:K381"/>
    <mergeCell ref="L379:L381"/>
    <mergeCell ref="M379:M381"/>
    <mergeCell ref="N379:N381"/>
    <mergeCell ref="H373:H376"/>
    <mergeCell ref="I373:I376"/>
    <mergeCell ref="AC379:AC381"/>
    <mergeCell ref="AE379:AE381"/>
    <mergeCell ref="B379:B381"/>
    <mergeCell ref="C379:C381"/>
    <mergeCell ref="E379:E381"/>
    <mergeCell ref="H379:H381"/>
    <mergeCell ref="I379:I381"/>
    <mergeCell ref="J379:J381"/>
    <mergeCell ref="AE367:AE370"/>
    <mergeCell ref="AF367:AF370"/>
    <mergeCell ref="AJ373:AJ376"/>
    <mergeCell ref="B377:AJ377"/>
    <mergeCell ref="L373:L376"/>
    <mergeCell ref="M373:M376"/>
    <mergeCell ref="N373:N376"/>
    <mergeCell ref="O373:O376"/>
    <mergeCell ref="J373:J376"/>
    <mergeCell ref="K373:K376"/>
    <mergeCell ref="AG367:AG370"/>
    <mergeCell ref="AH367:AH370"/>
    <mergeCell ref="AF373:AF376"/>
    <mergeCell ref="AG373:AG376"/>
    <mergeCell ref="AH373:AH376"/>
    <mergeCell ref="AI373:AI376"/>
    <mergeCell ref="N367:N370"/>
    <mergeCell ref="O367:O370"/>
    <mergeCell ref="Q373:Q376"/>
    <mergeCell ref="AE373:AE376"/>
    <mergeCell ref="AI367:AI370"/>
    <mergeCell ref="AJ367:AJ370"/>
    <mergeCell ref="B371:AJ371"/>
    <mergeCell ref="B373:B376"/>
    <mergeCell ref="C373:C376"/>
    <mergeCell ref="E373:E376"/>
    <mergeCell ref="AH362:AH363"/>
    <mergeCell ref="AI362:AI363"/>
    <mergeCell ref="AJ362:AJ363"/>
    <mergeCell ref="C364:H364"/>
    <mergeCell ref="B365:AJ365"/>
    <mergeCell ref="B367:B370"/>
    <mergeCell ref="C367:C370"/>
    <mergeCell ref="E367:E370"/>
    <mergeCell ref="J367:J370"/>
    <mergeCell ref="K367:K370"/>
    <mergeCell ref="H367:H370"/>
    <mergeCell ref="I367:I370"/>
    <mergeCell ref="W362:X362"/>
    <mergeCell ref="Y362:Z362"/>
    <mergeCell ref="AA362:AB362"/>
    <mergeCell ref="AC362:AD362"/>
    <mergeCell ref="Q367:Q370"/>
    <mergeCell ref="AC367:AC370"/>
    <mergeCell ref="L367:L370"/>
    <mergeCell ref="M367:M370"/>
    <mergeCell ref="AE362:AF362"/>
    <mergeCell ref="AG362:AG363"/>
    <mergeCell ref="M362:M363"/>
    <mergeCell ref="N362:N363"/>
    <mergeCell ref="O362:P362"/>
    <mergeCell ref="Q362:R362"/>
    <mergeCell ref="S362:T362"/>
    <mergeCell ref="U362:V362"/>
    <mergeCell ref="B362:B363"/>
    <mergeCell ref="C362:H363"/>
    <mergeCell ref="I362:I363"/>
    <mergeCell ref="J362:J363"/>
    <mergeCell ref="K362:K363"/>
    <mergeCell ref="L362:L363"/>
    <mergeCell ref="B358:AJ358"/>
    <mergeCell ref="B359:AJ359"/>
    <mergeCell ref="B360:H360"/>
    <mergeCell ref="I360:T360"/>
    <mergeCell ref="U360:AJ360"/>
    <mergeCell ref="B361:D361"/>
    <mergeCell ref="F361:N361"/>
    <mergeCell ref="O361:AF361"/>
    <mergeCell ref="AG361:AJ361"/>
    <mergeCell ref="AF340:AF342"/>
    <mergeCell ref="AG340:AG342"/>
    <mergeCell ref="AH340:AH342"/>
    <mergeCell ref="AI340:AI342"/>
    <mergeCell ref="AJ340:AJ342"/>
    <mergeCell ref="AH333:AH337"/>
    <mergeCell ref="AI333:AI337"/>
    <mergeCell ref="AJ333:AJ337"/>
    <mergeCell ref="B338:AJ338"/>
    <mergeCell ref="AC340:AC342"/>
    <mergeCell ref="AE340:AE342"/>
    <mergeCell ref="U340:U342"/>
    <mergeCell ref="V340:V342"/>
    <mergeCell ref="W340:W342"/>
    <mergeCell ref="X340:X342"/>
    <mergeCell ref="AD340:AD342"/>
    <mergeCell ref="Y340:Y342"/>
    <mergeCell ref="Z340:Z342"/>
    <mergeCell ref="AA340:AA342"/>
    <mergeCell ref="B340:B342"/>
    <mergeCell ref="C340:C342"/>
    <mergeCell ref="E340:E342"/>
    <mergeCell ref="H340:H342"/>
    <mergeCell ref="I340:I342"/>
    <mergeCell ref="J340:J342"/>
    <mergeCell ref="D340:D342"/>
    <mergeCell ref="G340:G342"/>
    <mergeCell ref="F340:F342"/>
    <mergeCell ref="M333:M337"/>
    <mergeCell ref="N333:N337"/>
    <mergeCell ref="Q333:Q337"/>
    <mergeCell ref="AE333:AE337"/>
    <mergeCell ref="AF333:AF337"/>
    <mergeCell ref="AG333:AG337"/>
    <mergeCell ref="O333:O337"/>
    <mergeCell ref="AD333:AD337"/>
    <mergeCell ref="X333:X337"/>
    <mergeCell ref="Y333:Y337"/>
    <mergeCell ref="AJ327:AJ330"/>
    <mergeCell ref="B331:AJ331"/>
    <mergeCell ref="B333:B337"/>
    <mergeCell ref="C333:C337"/>
    <mergeCell ref="E333:E337"/>
    <mergeCell ref="J333:J337"/>
    <mergeCell ref="K333:K337"/>
    <mergeCell ref="L333:L337"/>
    <mergeCell ref="AE327:AE330"/>
    <mergeCell ref="AG327:AG330"/>
    <mergeCell ref="AH327:AH330"/>
    <mergeCell ref="AI327:AI330"/>
    <mergeCell ref="J327:J330"/>
    <mergeCell ref="K327:K330"/>
    <mergeCell ref="L327:L330"/>
    <mergeCell ref="M327:M330"/>
    <mergeCell ref="N327:N330"/>
    <mergeCell ref="O327:O330"/>
    <mergeCell ref="P327:P330"/>
    <mergeCell ref="Q327:Q330"/>
    <mergeCell ref="B327:B330"/>
    <mergeCell ref="C327:C330"/>
    <mergeCell ref="E327:E330"/>
    <mergeCell ref="H327:H330"/>
    <mergeCell ref="I327:I330"/>
    <mergeCell ref="AF327:AF330"/>
    <mergeCell ref="G327:G330"/>
    <mergeCell ref="F327:F330"/>
    <mergeCell ref="Z327:Z330"/>
    <mergeCell ref="AA327:AA330"/>
    <mergeCell ref="AG322:AG323"/>
    <mergeCell ref="AH322:AH323"/>
    <mergeCell ref="AI322:AI323"/>
    <mergeCell ref="AJ322:AJ323"/>
    <mergeCell ref="C324:H324"/>
    <mergeCell ref="B325:AJ325"/>
    <mergeCell ref="U322:V322"/>
    <mergeCell ref="W322:X322"/>
    <mergeCell ref="Y322:Z322"/>
    <mergeCell ref="AA322:AB322"/>
    <mergeCell ref="AE322:AF322"/>
    <mergeCell ref="L322:L323"/>
    <mergeCell ref="M322:M323"/>
    <mergeCell ref="N322:N323"/>
    <mergeCell ref="O322:P322"/>
    <mergeCell ref="Q322:R322"/>
    <mergeCell ref="S322:T322"/>
    <mergeCell ref="B322:B323"/>
    <mergeCell ref="C322:H323"/>
    <mergeCell ref="I322:I323"/>
    <mergeCell ref="J322:J323"/>
    <mergeCell ref="K322:K323"/>
    <mergeCell ref="AC322:AD322"/>
    <mergeCell ref="G294:G296"/>
    <mergeCell ref="O294:O296"/>
    <mergeCell ref="U320:AJ320"/>
    <mergeCell ref="B321:D321"/>
    <mergeCell ref="F321:N321"/>
    <mergeCell ref="O321:AF321"/>
    <mergeCell ref="AG321:AJ321"/>
    <mergeCell ref="AG294:AG296"/>
    <mergeCell ref="AH294:AH296"/>
    <mergeCell ref="AJ294:AJ296"/>
    <mergeCell ref="B318:AJ318"/>
    <mergeCell ref="K294:K296"/>
    <mergeCell ref="L294:L296"/>
    <mergeCell ref="M294:M296"/>
    <mergeCell ref="N294:N296"/>
    <mergeCell ref="D294:D296"/>
    <mergeCell ref="Z294:Z296"/>
    <mergeCell ref="AA294:AA296"/>
    <mergeCell ref="F294:F296"/>
    <mergeCell ref="Y294:Y296"/>
    <mergeCell ref="AF288:AF291"/>
    <mergeCell ref="AG288:AG291"/>
    <mergeCell ref="AJ288:AJ291"/>
    <mergeCell ref="B292:AJ292"/>
    <mergeCell ref="B294:B296"/>
    <mergeCell ref="C294:C296"/>
    <mergeCell ref="E294:E296"/>
    <mergeCell ref="H294:H296"/>
    <mergeCell ref="AF294:AF296"/>
    <mergeCell ref="AI294:AI296"/>
    <mergeCell ref="AG281:AG285"/>
    <mergeCell ref="AH281:AH285"/>
    <mergeCell ref="AI281:AI285"/>
    <mergeCell ref="Q288:Q291"/>
    <mergeCell ref="AE288:AE291"/>
    <mergeCell ref="W288:W291"/>
    <mergeCell ref="X288:X291"/>
    <mergeCell ref="Q281:Q285"/>
    <mergeCell ref="AH288:AH291"/>
    <mergeCell ref="AI288:AI291"/>
    <mergeCell ref="H281:H285"/>
    <mergeCell ref="I294:I296"/>
    <mergeCell ref="J294:J296"/>
    <mergeCell ref="M288:M291"/>
    <mergeCell ref="N288:N291"/>
    <mergeCell ref="AJ281:AJ285"/>
    <mergeCell ref="B286:AJ286"/>
    <mergeCell ref="B288:B291"/>
    <mergeCell ref="C288:C291"/>
    <mergeCell ref="E288:E291"/>
    <mergeCell ref="H333:H337"/>
    <mergeCell ref="I333:I337"/>
    <mergeCell ref="J288:J291"/>
    <mergeCell ref="K288:K291"/>
    <mergeCell ref="L288:L291"/>
    <mergeCell ref="B319:AJ319"/>
    <mergeCell ref="B320:H320"/>
    <mergeCell ref="I320:T320"/>
    <mergeCell ref="AC294:AC296"/>
    <mergeCell ref="AE294:AE296"/>
    <mergeCell ref="J281:J285"/>
    <mergeCell ref="K281:K285"/>
    <mergeCell ref="L281:L285"/>
    <mergeCell ref="M281:M285"/>
    <mergeCell ref="AE276:AF276"/>
    <mergeCell ref="AC276:AD276"/>
    <mergeCell ref="O281:O285"/>
    <mergeCell ref="N281:N285"/>
    <mergeCell ref="AE281:AE285"/>
    <mergeCell ref="AF281:AF285"/>
    <mergeCell ref="AG276:AG277"/>
    <mergeCell ref="AH276:AH277"/>
    <mergeCell ref="AI276:AI277"/>
    <mergeCell ref="AJ276:AJ277"/>
    <mergeCell ref="C278:H278"/>
    <mergeCell ref="S276:T276"/>
    <mergeCell ref="U276:V276"/>
    <mergeCell ref="W276:X276"/>
    <mergeCell ref="Y276:Z276"/>
    <mergeCell ref="AA276:AB276"/>
    <mergeCell ref="AG275:AJ275"/>
    <mergeCell ref="B276:B277"/>
    <mergeCell ref="C276:H277"/>
    <mergeCell ref="I276:I277"/>
    <mergeCell ref="J276:J277"/>
    <mergeCell ref="K276:K277"/>
    <mergeCell ref="L276:L277"/>
    <mergeCell ref="M276:M277"/>
    <mergeCell ref="N276:N277"/>
    <mergeCell ref="O276:P276"/>
    <mergeCell ref="B273:AJ273"/>
    <mergeCell ref="B274:H274"/>
    <mergeCell ref="I274:T274"/>
    <mergeCell ref="U274:AJ274"/>
    <mergeCell ref="J247:J249"/>
    <mergeCell ref="K247:K249"/>
    <mergeCell ref="AI247:AI249"/>
    <mergeCell ref="AJ247:AJ249"/>
    <mergeCell ref="B272:AJ272"/>
    <mergeCell ref="AC247:AC249"/>
    <mergeCell ref="L241:L244"/>
    <mergeCell ref="M241:M244"/>
    <mergeCell ref="B245:AJ245"/>
    <mergeCell ref="B247:B249"/>
    <mergeCell ref="AI241:AI244"/>
    <mergeCell ref="AE247:AE249"/>
    <mergeCell ref="AJ241:AJ244"/>
    <mergeCell ref="AF247:AF249"/>
    <mergeCell ref="S247:S249"/>
    <mergeCell ref="R247:R249"/>
    <mergeCell ref="AD247:AD249"/>
    <mergeCell ref="O235:O238"/>
    <mergeCell ref="K241:K244"/>
    <mergeCell ref="AF235:AF238"/>
    <mergeCell ref="AA235:AA238"/>
    <mergeCell ref="AB235:AB238"/>
    <mergeCell ref="AC235:AC238"/>
    <mergeCell ref="Y235:Y238"/>
    <mergeCell ref="X235:X238"/>
    <mergeCell ref="O241:O244"/>
    <mergeCell ref="D241:D244"/>
    <mergeCell ref="F241:F244"/>
    <mergeCell ref="G241:G244"/>
    <mergeCell ref="B226:AJ226"/>
    <mergeCell ref="E247:E249"/>
    <mergeCell ref="H247:H249"/>
    <mergeCell ref="I247:I249"/>
    <mergeCell ref="AG247:AG249"/>
    <mergeCell ref="AH247:AH249"/>
    <mergeCell ref="B241:B244"/>
    <mergeCell ref="C241:C244"/>
    <mergeCell ref="E241:E244"/>
    <mergeCell ref="H199:H202"/>
    <mergeCell ref="I199:I202"/>
    <mergeCell ref="J241:J244"/>
    <mergeCell ref="AE235:AE238"/>
    <mergeCell ref="J235:J238"/>
    <mergeCell ref="K235:K238"/>
    <mergeCell ref="L235:L238"/>
    <mergeCell ref="M235:M238"/>
    <mergeCell ref="AH235:AH238"/>
    <mergeCell ref="N241:N244"/>
    <mergeCell ref="Q241:Q244"/>
    <mergeCell ref="AE241:AE244"/>
    <mergeCell ref="AF241:AF244"/>
    <mergeCell ref="AG241:AG244"/>
    <mergeCell ref="AH241:AH244"/>
    <mergeCell ref="N235:N238"/>
    <mergeCell ref="Q235:Q238"/>
    <mergeCell ref="AD235:AD238"/>
    <mergeCell ref="C232:H232"/>
    <mergeCell ref="B233:AJ233"/>
    <mergeCell ref="B235:B238"/>
    <mergeCell ref="C235:C238"/>
    <mergeCell ref="E235:E238"/>
    <mergeCell ref="H235:H238"/>
    <mergeCell ref="I235:I238"/>
    <mergeCell ref="AI235:AI238"/>
    <mergeCell ref="AJ235:AJ238"/>
    <mergeCell ref="AG235:AG238"/>
    <mergeCell ref="AC230:AD230"/>
    <mergeCell ref="AE230:AF230"/>
    <mergeCell ref="AG230:AG231"/>
    <mergeCell ref="AH230:AH231"/>
    <mergeCell ref="AI230:AI231"/>
    <mergeCell ref="AJ230:AJ231"/>
    <mergeCell ref="M230:M231"/>
    <mergeCell ref="N230:N231"/>
    <mergeCell ref="O230:P230"/>
    <mergeCell ref="Q230:R230"/>
    <mergeCell ref="S230:T230"/>
    <mergeCell ref="U230:V230"/>
    <mergeCell ref="B229:D229"/>
    <mergeCell ref="F229:N229"/>
    <mergeCell ref="O229:AF229"/>
    <mergeCell ref="AG229:AJ229"/>
    <mergeCell ref="B230:B231"/>
    <mergeCell ref="C230:H231"/>
    <mergeCell ref="I230:I231"/>
    <mergeCell ref="J230:J231"/>
    <mergeCell ref="K230:K231"/>
    <mergeCell ref="L230:L231"/>
    <mergeCell ref="AI168:AI170"/>
    <mergeCell ref="AE168:AE170"/>
    <mergeCell ref="B160:AJ160"/>
    <mergeCell ref="B162:B165"/>
    <mergeCell ref="H162:H165"/>
    <mergeCell ref="AJ168:AJ170"/>
    <mergeCell ref="M162:M165"/>
    <mergeCell ref="AJ162:AJ165"/>
    <mergeCell ref="B168:B170"/>
    <mergeCell ref="H168:H170"/>
    <mergeCell ref="F12:F15"/>
    <mergeCell ref="G12:G15"/>
    <mergeCell ref="J12:J15"/>
    <mergeCell ref="AF168:AF170"/>
    <mergeCell ref="AH168:AH170"/>
    <mergeCell ref="S60:S63"/>
    <mergeCell ref="T60:T63"/>
    <mergeCell ref="U60:U63"/>
    <mergeCell ref="V60:V63"/>
    <mergeCell ref="M98:M99"/>
    <mergeCell ref="C60:C63"/>
    <mergeCell ref="E60:E63"/>
    <mergeCell ref="M168:M170"/>
    <mergeCell ref="N168:N170"/>
    <mergeCell ref="C168:C170"/>
    <mergeCell ref="E168:E170"/>
    <mergeCell ref="B166:AJ166"/>
    <mergeCell ref="AF162:AF165"/>
    <mergeCell ref="J162:J165"/>
    <mergeCell ref="L162:L165"/>
    <mergeCell ref="AH156:AH159"/>
    <mergeCell ref="AI156:AI159"/>
    <mergeCell ref="AG162:AG165"/>
    <mergeCell ref="Q162:Q165"/>
    <mergeCell ref="N162:N165"/>
    <mergeCell ref="AE162:AE165"/>
    <mergeCell ref="AI162:AI165"/>
    <mergeCell ref="AH162:AH165"/>
    <mergeCell ref="S162:S165"/>
    <mergeCell ref="X162:X165"/>
    <mergeCell ref="AJ156:AJ159"/>
    <mergeCell ref="AH151:AH152"/>
    <mergeCell ref="AI151:AI152"/>
    <mergeCell ref="AJ151:AJ152"/>
    <mergeCell ref="C153:H153"/>
    <mergeCell ref="B154:AJ154"/>
    <mergeCell ref="B156:B159"/>
    <mergeCell ref="H156:H159"/>
    <mergeCell ref="I156:I159"/>
    <mergeCell ref="K156:K159"/>
    <mergeCell ref="AE151:AF151"/>
    <mergeCell ref="M151:M152"/>
    <mergeCell ref="N151:N152"/>
    <mergeCell ref="O151:P151"/>
    <mergeCell ref="Q151:R151"/>
    <mergeCell ref="S151:T151"/>
    <mergeCell ref="AC151:AD151"/>
    <mergeCell ref="AG150:AJ150"/>
    <mergeCell ref="B151:B152"/>
    <mergeCell ref="C151:H152"/>
    <mergeCell ref="I151:I152"/>
    <mergeCell ref="J151:J152"/>
    <mergeCell ref="K151:K152"/>
    <mergeCell ref="L151:L152"/>
    <mergeCell ref="W151:X151"/>
    <mergeCell ref="B150:D150"/>
    <mergeCell ref="AG151:AG152"/>
    <mergeCell ref="AC188:AD188"/>
    <mergeCell ref="Q156:Q159"/>
    <mergeCell ref="AG156:AG159"/>
    <mergeCell ref="S188:T188"/>
    <mergeCell ref="U188:V188"/>
    <mergeCell ref="AD168:AD170"/>
    <mergeCell ref="W168:W170"/>
    <mergeCell ref="Y168:Y170"/>
    <mergeCell ref="W162:W165"/>
    <mergeCell ref="AF156:AF159"/>
    <mergeCell ref="AJ24:AJ26"/>
    <mergeCell ref="B22:AJ22"/>
    <mergeCell ref="B24:B26"/>
    <mergeCell ref="H24:H26"/>
    <mergeCell ref="I24:I26"/>
    <mergeCell ref="K24:K26"/>
    <mergeCell ref="M24:M26"/>
    <mergeCell ref="R24:R26"/>
    <mergeCell ref="S24:S26"/>
    <mergeCell ref="T24:T26"/>
    <mergeCell ref="AE24:AE26"/>
    <mergeCell ref="AF24:AF26"/>
    <mergeCell ref="AH24:AH26"/>
    <mergeCell ref="AI18:AI21"/>
    <mergeCell ref="N18:N21"/>
    <mergeCell ref="V18:V21"/>
    <mergeCell ref="W18:W21"/>
    <mergeCell ref="X18:X21"/>
    <mergeCell ref="U18:U21"/>
    <mergeCell ref="Y18:Y21"/>
    <mergeCell ref="H18:H21"/>
    <mergeCell ref="I18:I21"/>
    <mergeCell ref="K18:K21"/>
    <mergeCell ref="AH18:AH21"/>
    <mergeCell ref="C7:H8"/>
    <mergeCell ref="C9:H9"/>
    <mergeCell ref="AG7:AG8"/>
    <mergeCell ref="D12:D15"/>
    <mergeCell ref="C12:C15"/>
    <mergeCell ref="E12:E15"/>
    <mergeCell ref="J18:J21"/>
    <mergeCell ref="L18:L21"/>
    <mergeCell ref="AJ18:AJ21"/>
    <mergeCell ref="AF12:AF15"/>
    <mergeCell ref="AH12:AH15"/>
    <mergeCell ref="AI12:AI15"/>
    <mergeCell ref="AJ12:AJ15"/>
    <mergeCell ref="B16:AJ16"/>
    <mergeCell ref="AG12:AG15"/>
    <mergeCell ref="B18:B21"/>
    <mergeCell ref="F6:N6"/>
    <mergeCell ref="O6:AF6"/>
    <mergeCell ref="AG6:AJ6"/>
    <mergeCell ref="AE12:AE15"/>
    <mergeCell ref="M18:M21"/>
    <mergeCell ref="H12:H15"/>
    <mergeCell ref="I12:I15"/>
    <mergeCell ref="K12:K15"/>
    <mergeCell ref="M12:M15"/>
    <mergeCell ref="L12:L15"/>
    <mergeCell ref="O7:P7"/>
    <mergeCell ref="Q7:R7"/>
    <mergeCell ref="B4:AJ4"/>
    <mergeCell ref="Y7:Z7"/>
    <mergeCell ref="AE18:AE21"/>
    <mergeCell ref="AF18:AF21"/>
    <mergeCell ref="B5:H5"/>
    <mergeCell ref="I5:T5"/>
    <mergeCell ref="U5:AJ5"/>
    <mergeCell ref="B6:D6"/>
    <mergeCell ref="AI7:AI8"/>
    <mergeCell ref="AJ7:AJ8"/>
    <mergeCell ref="U7:V7"/>
    <mergeCell ref="AC7:AD7"/>
    <mergeCell ref="B3:AJ3"/>
    <mergeCell ref="B7:B8"/>
    <mergeCell ref="I7:I8"/>
    <mergeCell ref="J7:J8"/>
    <mergeCell ref="K7:K8"/>
    <mergeCell ref="L7:L8"/>
    <mergeCell ref="B12:B15"/>
    <mergeCell ref="M7:M8"/>
    <mergeCell ref="N7:N8"/>
    <mergeCell ref="W7:X7"/>
    <mergeCell ref="N12:N15"/>
    <mergeCell ref="AA7:AB7"/>
    <mergeCell ref="S7:T7"/>
    <mergeCell ref="B10:AJ10"/>
    <mergeCell ref="AE7:AF7"/>
    <mergeCell ref="AH7:AH8"/>
    <mergeCell ref="I53:T53"/>
    <mergeCell ref="U53:AJ53"/>
    <mergeCell ref="B54:D54"/>
    <mergeCell ref="F54:N54"/>
    <mergeCell ref="O54:AF54"/>
    <mergeCell ref="AG54:AJ54"/>
    <mergeCell ref="L55:L56"/>
    <mergeCell ref="M55:M56"/>
    <mergeCell ref="N55:N56"/>
    <mergeCell ref="O55:P55"/>
    <mergeCell ref="Q55:R55"/>
    <mergeCell ref="B55:B56"/>
    <mergeCell ref="C55:H56"/>
    <mergeCell ref="I55:I56"/>
    <mergeCell ref="J55:J56"/>
    <mergeCell ref="K55:K56"/>
    <mergeCell ref="AH60:AH63"/>
    <mergeCell ref="AG60:AG63"/>
    <mergeCell ref="AI60:AI63"/>
    <mergeCell ref="AJ60:AJ63"/>
    <mergeCell ref="AC55:AD55"/>
    <mergeCell ref="AE55:AF55"/>
    <mergeCell ref="AG55:AG56"/>
    <mergeCell ref="AH55:AH56"/>
    <mergeCell ref="AI55:AI56"/>
    <mergeCell ref="AF60:AF63"/>
    <mergeCell ref="AI66:AI69"/>
    <mergeCell ref="AJ66:AJ69"/>
    <mergeCell ref="AJ55:AJ56"/>
    <mergeCell ref="B58:AJ58"/>
    <mergeCell ref="B60:B63"/>
    <mergeCell ref="H60:H63"/>
    <mergeCell ref="I60:I63"/>
    <mergeCell ref="K60:K63"/>
    <mergeCell ref="N60:N63"/>
    <mergeCell ref="AE60:AE63"/>
    <mergeCell ref="AJ72:AJ74"/>
    <mergeCell ref="B64:AJ64"/>
    <mergeCell ref="B66:B69"/>
    <mergeCell ref="H66:H69"/>
    <mergeCell ref="I66:I69"/>
    <mergeCell ref="K66:K69"/>
    <mergeCell ref="M66:M69"/>
    <mergeCell ref="AE66:AE69"/>
    <mergeCell ref="AF66:AF69"/>
    <mergeCell ref="AH66:AH69"/>
    <mergeCell ref="AE72:AE74"/>
    <mergeCell ref="AF72:AF74"/>
    <mergeCell ref="AH72:AH74"/>
    <mergeCell ref="T66:T69"/>
    <mergeCell ref="U66:U69"/>
    <mergeCell ref="V66:V69"/>
    <mergeCell ref="W66:W69"/>
    <mergeCell ref="U72:U74"/>
    <mergeCell ref="AB72:AB74"/>
    <mergeCell ref="AC72:AC74"/>
    <mergeCell ref="I168:I170"/>
    <mergeCell ref="AG168:AG170"/>
    <mergeCell ref="B70:AJ70"/>
    <mergeCell ref="B72:B74"/>
    <mergeCell ref="H72:H74"/>
    <mergeCell ref="I72:I74"/>
    <mergeCell ref="K72:K74"/>
    <mergeCell ref="AI72:AI74"/>
    <mergeCell ref="C156:C159"/>
    <mergeCell ref="L168:L170"/>
    <mergeCell ref="E162:E165"/>
    <mergeCell ref="I162:I165"/>
    <mergeCell ref="K188:K189"/>
    <mergeCell ref="B187:D187"/>
    <mergeCell ref="F187:N187"/>
    <mergeCell ref="AG187:AJ187"/>
    <mergeCell ref="B184:AJ184"/>
    <mergeCell ref="B185:AJ185"/>
    <mergeCell ref="B186:H186"/>
    <mergeCell ref="I186:T186"/>
    <mergeCell ref="C162:C165"/>
    <mergeCell ref="F168:F170"/>
    <mergeCell ref="AE156:AE159"/>
    <mergeCell ref="O12:O15"/>
    <mergeCell ref="S55:T55"/>
    <mergeCell ref="U55:V55"/>
    <mergeCell ref="W55:X55"/>
    <mergeCell ref="Y55:Z55"/>
    <mergeCell ref="R66:R69"/>
    <mergeCell ref="S66:S69"/>
    <mergeCell ref="AA55:AB55"/>
    <mergeCell ref="B52:AJ52"/>
    <mergeCell ref="J60:J63"/>
    <mergeCell ref="L60:L63"/>
    <mergeCell ref="N66:N69"/>
    <mergeCell ref="M60:M63"/>
    <mergeCell ref="C57:H57"/>
    <mergeCell ref="G60:G63"/>
    <mergeCell ref="F66:F69"/>
    <mergeCell ref="AG66:AG69"/>
    <mergeCell ref="AE188:AF188"/>
    <mergeCell ref="D168:D170"/>
    <mergeCell ref="G168:G170"/>
    <mergeCell ref="T168:T170"/>
    <mergeCell ref="V168:V170"/>
    <mergeCell ref="AG188:AG189"/>
    <mergeCell ref="O168:O170"/>
    <mergeCell ref="J168:J170"/>
    <mergeCell ref="K168:K170"/>
    <mergeCell ref="O187:AF187"/>
    <mergeCell ref="AH188:AH189"/>
    <mergeCell ref="AI188:AI189"/>
    <mergeCell ref="AJ188:AJ189"/>
    <mergeCell ref="K162:K165"/>
    <mergeCell ref="L188:L189"/>
    <mergeCell ref="U186:AJ186"/>
    <mergeCell ref="AC168:AC170"/>
    <mergeCell ref="P168:P170"/>
    <mergeCell ref="R168:R170"/>
    <mergeCell ref="AB168:AB170"/>
    <mergeCell ref="C190:H190"/>
    <mergeCell ref="M188:M189"/>
    <mergeCell ref="N188:N189"/>
    <mergeCell ref="O188:P188"/>
    <mergeCell ref="Q188:R188"/>
    <mergeCell ref="B191:AJ191"/>
    <mergeCell ref="B188:B189"/>
    <mergeCell ref="C188:H189"/>
    <mergeCell ref="I188:I189"/>
    <mergeCell ref="J188:J189"/>
    <mergeCell ref="Q193:Q196"/>
    <mergeCell ref="AE193:AE196"/>
    <mergeCell ref="B193:B196"/>
    <mergeCell ref="C193:C196"/>
    <mergeCell ref="E193:E196"/>
    <mergeCell ref="H193:H196"/>
    <mergeCell ref="I193:I196"/>
    <mergeCell ref="J193:J196"/>
    <mergeCell ref="D193:D196"/>
    <mergeCell ref="F193:F196"/>
    <mergeCell ref="AF193:AF196"/>
    <mergeCell ref="AG193:AG196"/>
    <mergeCell ref="AH193:AH196"/>
    <mergeCell ref="AI193:AI196"/>
    <mergeCell ref="AJ193:AJ196"/>
    <mergeCell ref="B197:AJ197"/>
    <mergeCell ref="K193:K196"/>
    <mergeCell ref="L193:L196"/>
    <mergeCell ref="M193:M196"/>
    <mergeCell ref="N193:N196"/>
    <mergeCell ref="Q199:Q202"/>
    <mergeCell ref="AE199:AE202"/>
    <mergeCell ref="B199:B202"/>
    <mergeCell ref="C199:C202"/>
    <mergeCell ref="E199:E202"/>
    <mergeCell ref="J199:J202"/>
    <mergeCell ref="R199:R202"/>
    <mergeCell ref="S199:S202"/>
    <mergeCell ref="T199:T202"/>
    <mergeCell ref="U199:U202"/>
    <mergeCell ref="AF199:AF202"/>
    <mergeCell ref="AG199:AG202"/>
    <mergeCell ref="AH199:AH202"/>
    <mergeCell ref="AI199:AI202"/>
    <mergeCell ref="AJ199:AJ202"/>
    <mergeCell ref="B203:AJ203"/>
    <mergeCell ref="K199:K202"/>
    <mergeCell ref="L199:L202"/>
    <mergeCell ref="M199:M202"/>
    <mergeCell ref="N199:N202"/>
    <mergeCell ref="AE205:AE207"/>
    <mergeCell ref="B205:B207"/>
    <mergeCell ref="C205:C207"/>
    <mergeCell ref="E205:E207"/>
    <mergeCell ref="H205:H207"/>
    <mergeCell ref="I205:I207"/>
    <mergeCell ref="J205:J207"/>
    <mergeCell ref="T205:T207"/>
    <mergeCell ref="U205:U207"/>
    <mergeCell ref="X205:X207"/>
    <mergeCell ref="AF205:AF207"/>
    <mergeCell ref="AG205:AG207"/>
    <mergeCell ref="AH205:AH207"/>
    <mergeCell ref="AI205:AI207"/>
    <mergeCell ref="AJ205:AJ207"/>
    <mergeCell ref="B628:AJ628"/>
    <mergeCell ref="K205:K207"/>
    <mergeCell ref="L205:L207"/>
    <mergeCell ref="M205:M207"/>
    <mergeCell ref="N205:N207"/>
    <mergeCell ref="B630:H630"/>
    <mergeCell ref="I630:T630"/>
    <mergeCell ref="U630:AJ630"/>
    <mergeCell ref="B631:D631"/>
    <mergeCell ref="F631:N631"/>
    <mergeCell ref="O631:AF631"/>
    <mergeCell ref="AG631:AJ631"/>
    <mergeCell ref="B632:B633"/>
    <mergeCell ref="C632:H633"/>
    <mergeCell ref="I632:I633"/>
    <mergeCell ref="J632:J633"/>
    <mergeCell ref="K632:K633"/>
    <mergeCell ref="L632:L633"/>
    <mergeCell ref="AE632:AF632"/>
    <mergeCell ref="AG632:AG633"/>
    <mergeCell ref="M632:M633"/>
    <mergeCell ref="N632:N633"/>
    <mergeCell ref="O632:P632"/>
    <mergeCell ref="Q632:R632"/>
    <mergeCell ref="S632:T632"/>
    <mergeCell ref="U632:V632"/>
    <mergeCell ref="H637:H640"/>
    <mergeCell ref="I637:I640"/>
    <mergeCell ref="W632:X632"/>
    <mergeCell ref="Y632:Z632"/>
    <mergeCell ref="AA632:AB632"/>
    <mergeCell ref="AC632:AD632"/>
    <mergeCell ref="Q637:Q640"/>
    <mergeCell ref="AC637:AC640"/>
    <mergeCell ref="L637:L640"/>
    <mergeCell ref="M637:M640"/>
    <mergeCell ref="AH632:AH633"/>
    <mergeCell ref="AI632:AI633"/>
    <mergeCell ref="AJ632:AJ633"/>
    <mergeCell ref="C634:H634"/>
    <mergeCell ref="B635:AJ635"/>
    <mergeCell ref="B637:B640"/>
    <mergeCell ref="C637:C640"/>
    <mergeCell ref="E637:E640"/>
    <mergeCell ref="J637:J640"/>
    <mergeCell ref="K637:K640"/>
    <mergeCell ref="N637:N640"/>
    <mergeCell ref="O637:O640"/>
    <mergeCell ref="Q643:Q646"/>
    <mergeCell ref="AE643:AE646"/>
    <mergeCell ref="AI637:AI640"/>
    <mergeCell ref="AJ637:AJ640"/>
    <mergeCell ref="B641:AJ641"/>
    <mergeCell ref="B643:B646"/>
    <mergeCell ref="C643:C646"/>
    <mergeCell ref="E643:E646"/>
    <mergeCell ref="AG637:AG640"/>
    <mergeCell ref="AH637:AH640"/>
    <mergeCell ref="AF643:AF646"/>
    <mergeCell ref="AG643:AG646"/>
    <mergeCell ref="AH643:AH646"/>
    <mergeCell ref="AI643:AI646"/>
    <mergeCell ref="AE637:AE640"/>
    <mergeCell ref="AF637:AF640"/>
    <mergeCell ref="AJ643:AJ646"/>
    <mergeCell ref="B647:AJ647"/>
    <mergeCell ref="L643:L646"/>
    <mergeCell ref="M643:M646"/>
    <mergeCell ref="N643:N646"/>
    <mergeCell ref="O643:O646"/>
    <mergeCell ref="J643:J646"/>
    <mergeCell ref="K643:K646"/>
    <mergeCell ref="H643:H646"/>
    <mergeCell ref="I643:I646"/>
    <mergeCell ref="B649:B651"/>
    <mergeCell ref="C649:C651"/>
    <mergeCell ref="E649:E651"/>
    <mergeCell ref="H649:H651"/>
    <mergeCell ref="I649:I651"/>
    <mergeCell ref="AH649:AH651"/>
    <mergeCell ref="AI649:AI651"/>
    <mergeCell ref="J649:J651"/>
    <mergeCell ref="K649:K651"/>
    <mergeCell ref="L649:L651"/>
    <mergeCell ref="M649:M651"/>
    <mergeCell ref="N649:N651"/>
    <mergeCell ref="Q649:Q651"/>
    <mergeCell ref="AJ649:AJ651"/>
    <mergeCell ref="B672:AJ672"/>
    <mergeCell ref="B673:AJ673"/>
    <mergeCell ref="B674:H674"/>
    <mergeCell ref="I674:T674"/>
    <mergeCell ref="U674:AJ674"/>
    <mergeCell ref="AC649:AC651"/>
    <mergeCell ref="AE649:AE651"/>
    <mergeCell ref="AF649:AF651"/>
    <mergeCell ref="AG649:AG651"/>
    <mergeCell ref="B675:D675"/>
    <mergeCell ref="F675:N675"/>
    <mergeCell ref="O675:AF675"/>
    <mergeCell ref="AG675:AJ675"/>
    <mergeCell ref="B676:B677"/>
    <mergeCell ref="C676:H677"/>
    <mergeCell ref="I676:I677"/>
    <mergeCell ref="J676:J677"/>
    <mergeCell ref="K676:K677"/>
    <mergeCell ref="L676:L677"/>
    <mergeCell ref="AE676:AF676"/>
    <mergeCell ref="AG676:AG677"/>
    <mergeCell ref="M676:M677"/>
    <mergeCell ref="N676:N677"/>
    <mergeCell ref="O676:P676"/>
    <mergeCell ref="Q676:R676"/>
    <mergeCell ref="S676:T676"/>
    <mergeCell ref="U676:V676"/>
    <mergeCell ref="H681:H684"/>
    <mergeCell ref="I681:I684"/>
    <mergeCell ref="W676:X676"/>
    <mergeCell ref="Y676:Z676"/>
    <mergeCell ref="AA676:AB676"/>
    <mergeCell ref="AC676:AD676"/>
    <mergeCell ref="Q681:Q684"/>
    <mergeCell ref="AC681:AC684"/>
    <mergeCell ref="L681:L684"/>
    <mergeCell ref="M681:M684"/>
    <mergeCell ref="AH676:AH677"/>
    <mergeCell ref="AI676:AI677"/>
    <mergeCell ref="AJ676:AJ677"/>
    <mergeCell ref="C678:H678"/>
    <mergeCell ref="B679:AJ679"/>
    <mergeCell ref="B681:B684"/>
    <mergeCell ref="C681:C684"/>
    <mergeCell ref="E681:E684"/>
    <mergeCell ref="J681:J684"/>
    <mergeCell ref="K681:K684"/>
    <mergeCell ref="N681:N684"/>
    <mergeCell ref="O681:O684"/>
    <mergeCell ref="Q687:Q690"/>
    <mergeCell ref="AE687:AE690"/>
    <mergeCell ref="AJ681:AJ684"/>
    <mergeCell ref="B685:AJ685"/>
    <mergeCell ref="B687:B690"/>
    <mergeCell ref="C687:C690"/>
    <mergeCell ref="E687:E690"/>
    <mergeCell ref="AG681:AG684"/>
    <mergeCell ref="AF687:AF690"/>
    <mergeCell ref="AG687:AG690"/>
    <mergeCell ref="AH687:AH690"/>
    <mergeCell ref="AI687:AI690"/>
    <mergeCell ref="AE681:AE684"/>
    <mergeCell ref="AF681:AF684"/>
    <mergeCell ref="AH681:AH684"/>
    <mergeCell ref="AI681:AI684"/>
    <mergeCell ref="AJ687:AJ690"/>
    <mergeCell ref="B691:AJ691"/>
    <mergeCell ref="L687:L690"/>
    <mergeCell ref="M687:M690"/>
    <mergeCell ref="N687:N690"/>
    <mergeCell ref="O687:O690"/>
    <mergeCell ref="J687:J690"/>
    <mergeCell ref="K687:K690"/>
    <mergeCell ref="H687:H690"/>
    <mergeCell ref="I687:I690"/>
    <mergeCell ref="B693:B695"/>
    <mergeCell ref="C693:C695"/>
    <mergeCell ref="E693:E695"/>
    <mergeCell ref="H693:H695"/>
    <mergeCell ref="I693:I695"/>
    <mergeCell ref="AH693:AH695"/>
    <mergeCell ref="D693:D695"/>
    <mergeCell ref="F693:F695"/>
    <mergeCell ref="G693:G695"/>
    <mergeCell ref="AB693:AB695"/>
    <mergeCell ref="AI693:AI695"/>
    <mergeCell ref="J693:J695"/>
    <mergeCell ref="K693:K695"/>
    <mergeCell ref="L693:L695"/>
    <mergeCell ref="M693:M695"/>
    <mergeCell ref="N693:N695"/>
    <mergeCell ref="Q693:Q695"/>
    <mergeCell ref="O693:O695"/>
    <mergeCell ref="Z693:Z695"/>
    <mergeCell ref="AA693:AA695"/>
    <mergeCell ref="AJ693:AJ695"/>
    <mergeCell ref="B720:AJ720"/>
    <mergeCell ref="B721:AJ721"/>
    <mergeCell ref="B722:H722"/>
    <mergeCell ref="I722:T722"/>
    <mergeCell ref="U722:AJ722"/>
    <mergeCell ref="AC693:AC695"/>
    <mergeCell ref="AE693:AE695"/>
    <mergeCell ref="AF693:AF695"/>
    <mergeCell ref="AG693:AG695"/>
    <mergeCell ref="B723:D723"/>
    <mergeCell ref="F723:N723"/>
    <mergeCell ref="O723:AF723"/>
    <mergeCell ref="AG723:AJ723"/>
    <mergeCell ref="B724:B725"/>
    <mergeCell ref="C724:H725"/>
    <mergeCell ref="I724:I725"/>
    <mergeCell ref="J724:J725"/>
    <mergeCell ref="K724:K725"/>
    <mergeCell ref="L724:L725"/>
    <mergeCell ref="AE724:AF724"/>
    <mergeCell ref="AG724:AG725"/>
    <mergeCell ref="M724:M725"/>
    <mergeCell ref="N724:N725"/>
    <mergeCell ref="O724:P724"/>
    <mergeCell ref="Q724:R724"/>
    <mergeCell ref="S724:T724"/>
    <mergeCell ref="U724:V724"/>
    <mergeCell ref="H729:H732"/>
    <mergeCell ref="I729:I732"/>
    <mergeCell ref="W724:X724"/>
    <mergeCell ref="Y724:Z724"/>
    <mergeCell ref="AA724:AB724"/>
    <mergeCell ref="AC724:AD724"/>
    <mergeCell ref="Q729:Q732"/>
    <mergeCell ref="AC729:AC732"/>
    <mergeCell ref="L729:L732"/>
    <mergeCell ref="M729:M732"/>
    <mergeCell ref="AH724:AH725"/>
    <mergeCell ref="AI724:AI725"/>
    <mergeCell ref="AJ724:AJ725"/>
    <mergeCell ref="C726:H726"/>
    <mergeCell ref="B727:AJ727"/>
    <mergeCell ref="B729:B732"/>
    <mergeCell ref="C729:C732"/>
    <mergeCell ref="E729:E732"/>
    <mergeCell ref="J729:J732"/>
    <mergeCell ref="K729:K732"/>
    <mergeCell ref="N729:N732"/>
    <mergeCell ref="O729:O732"/>
    <mergeCell ref="Q735:Q738"/>
    <mergeCell ref="AE735:AE738"/>
    <mergeCell ref="AI729:AI732"/>
    <mergeCell ref="AJ729:AJ732"/>
    <mergeCell ref="B733:AJ733"/>
    <mergeCell ref="B735:B738"/>
    <mergeCell ref="C735:C738"/>
    <mergeCell ref="E735:E738"/>
    <mergeCell ref="AG729:AG732"/>
    <mergeCell ref="AH729:AH732"/>
    <mergeCell ref="AF735:AF738"/>
    <mergeCell ref="AG735:AG738"/>
    <mergeCell ref="AH735:AH738"/>
    <mergeCell ref="AI735:AI738"/>
    <mergeCell ref="AE729:AE732"/>
    <mergeCell ref="AF729:AF732"/>
    <mergeCell ref="AJ735:AJ738"/>
    <mergeCell ref="B739:AJ739"/>
    <mergeCell ref="L735:L738"/>
    <mergeCell ref="M735:M738"/>
    <mergeCell ref="N735:N738"/>
    <mergeCell ref="O735:O738"/>
    <mergeCell ref="J735:J738"/>
    <mergeCell ref="K735:K738"/>
    <mergeCell ref="H735:H738"/>
    <mergeCell ref="I735:I738"/>
    <mergeCell ref="B741:B743"/>
    <mergeCell ref="C741:C743"/>
    <mergeCell ref="E741:E743"/>
    <mergeCell ref="H741:H743"/>
    <mergeCell ref="I741:I743"/>
    <mergeCell ref="D735:D738"/>
    <mergeCell ref="F735:F738"/>
    <mergeCell ref="G735:G738"/>
    <mergeCell ref="AH741:AH743"/>
    <mergeCell ref="AI741:AI743"/>
    <mergeCell ref="J741:J743"/>
    <mergeCell ref="K741:K743"/>
    <mergeCell ref="L741:L743"/>
    <mergeCell ref="M741:M743"/>
    <mergeCell ref="N741:N743"/>
    <mergeCell ref="Q741:Q743"/>
    <mergeCell ref="R741:R743"/>
    <mergeCell ref="S741:S743"/>
    <mergeCell ref="AJ741:AJ743"/>
    <mergeCell ref="B763:AJ763"/>
    <mergeCell ref="B764:AJ764"/>
    <mergeCell ref="B765:H765"/>
    <mergeCell ref="I765:T765"/>
    <mergeCell ref="U765:AJ765"/>
    <mergeCell ref="AC741:AC743"/>
    <mergeCell ref="AE741:AE743"/>
    <mergeCell ref="AF741:AF743"/>
    <mergeCell ref="AG741:AG743"/>
    <mergeCell ref="B766:D766"/>
    <mergeCell ref="F766:N766"/>
    <mergeCell ref="O766:AF766"/>
    <mergeCell ref="AG766:AJ766"/>
    <mergeCell ref="B767:B768"/>
    <mergeCell ref="C767:H768"/>
    <mergeCell ref="I767:I768"/>
    <mergeCell ref="J767:J768"/>
    <mergeCell ref="K767:K768"/>
    <mergeCell ref="L767:L768"/>
    <mergeCell ref="AE767:AF767"/>
    <mergeCell ref="AG767:AG768"/>
    <mergeCell ref="M767:M768"/>
    <mergeCell ref="N767:N768"/>
    <mergeCell ref="O767:P767"/>
    <mergeCell ref="Q767:R767"/>
    <mergeCell ref="S767:T767"/>
    <mergeCell ref="U767:V767"/>
    <mergeCell ref="H772:H775"/>
    <mergeCell ref="I772:I775"/>
    <mergeCell ref="W767:X767"/>
    <mergeCell ref="Y767:Z767"/>
    <mergeCell ref="AA767:AB767"/>
    <mergeCell ref="AC767:AD767"/>
    <mergeCell ref="Q772:Q775"/>
    <mergeCell ref="AC772:AC775"/>
    <mergeCell ref="L772:L775"/>
    <mergeCell ref="M772:M775"/>
    <mergeCell ref="AH767:AH768"/>
    <mergeCell ref="AI767:AI768"/>
    <mergeCell ref="AJ767:AJ768"/>
    <mergeCell ref="C769:H769"/>
    <mergeCell ref="B770:AJ770"/>
    <mergeCell ref="B772:B775"/>
    <mergeCell ref="C772:C775"/>
    <mergeCell ref="E772:E775"/>
    <mergeCell ref="J772:J775"/>
    <mergeCell ref="K772:K775"/>
    <mergeCell ref="N772:N775"/>
    <mergeCell ref="O772:O775"/>
    <mergeCell ref="Q778:Q781"/>
    <mergeCell ref="AE778:AE781"/>
    <mergeCell ref="AI772:AI775"/>
    <mergeCell ref="AJ772:AJ775"/>
    <mergeCell ref="B776:AJ776"/>
    <mergeCell ref="B778:B781"/>
    <mergeCell ref="C778:C781"/>
    <mergeCell ref="E778:E781"/>
    <mergeCell ref="AG772:AG775"/>
    <mergeCell ref="AH772:AH775"/>
    <mergeCell ref="AF778:AF781"/>
    <mergeCell ref="AG778:AG781"/>
    <mergeCell ref="AH778:AH781"/>
    <mergeCell ref="AI778:AI781"/>
    <mergeCell ref="AE772:AE775"/>
    <mergeCell ref="AF772:AF775"/>
    <mergeCell ref="AJ778:AJ781"/>
    <mergeCell ref="B782:AJ782"/>
    <mergeCell ref="L778:L781"/>
    <mergeCell ref="M778:M781"/>
    <mergeCell ref="N778:N781"/>
    <mergeCell ref="O778:O781"/>
    <mergeCell ref="J778:J781"/>
    <mergeCell ref="K778:K781"/>
    <mergeCell ref="H778:H781"/>
    <mergeCell ref="I778:I781"/>
    <mergeCell ref="B784:B786"/>
    <mergeCell ref="C784:C786"/>
    <mergeCell ref="E784:E786"/>
    <mergeCell ref="H784:H786"/>
    <mergeCell ref="I784:I786"/>
    <mergeCell ref="J784:J786"/>
    <mergeCell ref="K784:K786"/>
    <mergeCell ref="L784:L786"/>
    <mergeCell ref="M784:M786"/>
    <mergeCell ref="N784:N786"/>
    <mergeCell ref="Q784:Q786"/>
    <mergeCell ref="K882:K885"/>
    <mergeCell ref="AC784:AC786"/>
    <mergeCell ref="AE784:AE786"/>
    <mergeCell ref="AF784:AF786"/>
    <mergeCell ref="AG784:AG786"/>
    <mergeCell ref="AH784:AH786"/>
    <mergeCell ref="AE806:AF806"/>
    <mergeCell ref="AG806:AG807"/>
    <mergeCell ref="M806:M807"/>
    <mergeCell ref="N806:N807"/>
    <mergeCell ref="H882:H885"/>
    <mergeCell ref="I882:I885"/>
    <mergeCell ref="J882:J885"/>
    <mergeCell ref="D882:D885"/>
    <mergeCell ref="F882:F885"/>
    <mergeCell ref="G882:G885"/>
    <mergeCell ref="N882:N885"/>
    <mergeCell ref="O882:O885"/>
    <mergeCell ref="Q882:Q885"/>
    <mergeCell ref="L893:L896"/>
    <mergeCell ref="M893:M896"/>
    <mergeCell ref="AJ784:AJ786"/>
    <mergeCell ref="AI882:AI885"/>
    <mergeCell ref="AJ882:AJ885"/>
    <mergeCell ref="AI784:AI786"/>
    <mergeCell ref="O806:P806"/>
    <mergeCell ref="AE882:AE885"/>
    <mergeCell ref="AF882:AF885"/>
    <mergeCell ref="AG882:AG885"/>
    <mergeCell ref="AH882:AH885"/>
    <mergeCell ref="AE893:AE896"/>
    <mergeCell ref="AF893:AF896"/>
    <mergeCell ref="AG893:AG896"/>
    <mergeCell ref="AH893:AH896"/>
    <mergeCell ref="AE887:AE890"/>
    <mergeCell ref="AF887:AF890"/>
    <mergeCell ref="AC882:AC885"/>
    <mergeCell ref="B893:B896"/>
    <mergeCell ref="C893:C896"/>
    <mergeCell ref="E893:E896"/>
    <mergeCell ref="H893:H896"/>
    <mergeCell ref="I893:I896"/>
    <mergeCell ref="J893:J896"/>
    <mergeCell ref="K893:K896"/>
    <mergeCell ref="L882:L885"/>
    <mergeCell ref="M882:M885"/>
    <mergeCell ref="AJ983:AJ986"/>
    <mergeCell ref="O930:AF930"/>
    <mergeCell ref="AG930:AJ930"/>
    <mergeCell ref="M931:M932"/>
    <mergeCell ref="N931:N932"/>
    <mergeCell ref="O931:P931"/>
    <mergeCell ref="Q931:R931"/>
    <mergeCell ref="S931:T931"/>
    <mergeCell ref="AG931:AG932"/>
    <mergeCell ref="AH931:AH932"/>
    <mergeCell ref="N893:N896"/>
    <mergeCell ref="O893:O896"/>
    <mergeCell ref="Q893:Q896"/>
    <mergeCell ref="AC893:AC896"/>
    <mergeCell ref="B929:H929"/>
    <mergeCell ref="I929:T929"/>
    <mergeCell ref="U929:AJ929"/>
    <mergeCell ref="AI893:AI896"/>
    <mergeCell ref="AJ893:AJ896"/>
    <mergeCell ref="B930:D930"/>
    <mergeCell ref="F930:N930"/>
    <mergeCell ref="AC931:AD931"/>
    <mergeCell ref="AE931:AF931"/>
    <mergeCell ref="B931:B932"/>
    <mergeCell ref="C931:H932"/>
    <mergeCell ref="I931:I932"/>
    <mergeCell ref="J931:J932"/>
    <mergeCell ref="K931:K932"/>
    <mergeCell ref="L931:L932"/>
    <mergeCell ref="AJ931:AJ932"/>
    <mergeCell ref="C933:H933"/>
    <mergeCell ref="B934:AJ934"/>
    <mergeCell ref="U931:V931"/>
    <mergeCell ref="W931:X931"/>
    <mergeCell ref="Y931:Z931"/>
    <mergeCell ref="AA931:AB931"/>
    <mergeCell ref="AG936:AG938"/>
    <mergeCell ref="AF936:AF938"/>
    <mergeCell ref="F936:F938"/>
    <mergeCell ref="G936:G938"/>
    <mergeCell ref="P936:P938"/>
    <mergeCell ref="AI931:AI932"/>
    <mergeCell ref="AE936:AE938"/>
    <mergeCell ref="X936:X938"/>
    <mergeCell ref="W936:W938"/>
    <mergeCell ref="B936:B938"/>
    <mergeCell ref="C936:C938"/>
    <mergeCell ref="E936:E938"/>
    <mergeCell ref="H936:H938"/>
    <mergeCell ref="I936:I938"/>
    <mergeCell ref="D936:D938"/>
    <mergeCell ref="I941:I944"/>
    <mergeCell ref="AH936:AH938"/>
    <mergeCell ref="J936:J938"/>
    <mergeCell ref="K936:K938"/>
    <mergeCell ref="L936:L938"/>
    <mergeCell ref="M936:M938"/>
    <mergeCell ref="N936:N938"/>
    <mergeCell ref="O936:O938"/>
    <mergeCell ref="Q936:Q938"/>
    <mergeCell ref="AC936:AC938"/>
    <mergeCell ref="O941:O944"/>
    <mergeCell ref="Q941:Q944"/>
    <mergeCell ref="AE941:AE944"/>
    <mergeCell ref="AI936:AI938"/>
    <mergeCell ref="AJ936:AJ938"/>
    <mergeCell ref="B939:AJ939"/>
    <mergeCell ref="B941:B944"/>
    <mergeCell ref="C941:C944"/>
    <mergeCell ref="E941:E944"/>
    <mergeCell ref="H941:H944"/>
    <mergeCell ref="K947:K949"/>
    <mergeCell ref="AF941:AF944"/>
    <mergeCell ref="AG941:AG944"/>
    <mergeCell ref="AH941:AH944"/>
    <mergeCell ref="AI941:AI944"/>
    <mergeCell ref="AJ941:AJ944"/>
    <mergeCell ref="B945:AJ945"/>
    <mergeCell ref="L941:L944"/>
    <mergeCell ref="M941:M944"/>
    <mergeCell ref="N941:N944"/>
    <mergeCell ref="AC947:AC949"/>
    <mergeCell ref="AE947:AE949"/>
    <mergeCell ref="J941:J944"/>
    <mergeCell ref="K941:K944"/>
    <mergeCell ref="B947:B949"/>
    <mergeCell ref="C947:C949"/>
    <mergeCell ref="E947:E949"/>
    <mergeCell ref="H947:H949"/>
    <mergeCell ref="I947:I949"/>
    <mergeCell ref="J947:J949"/>
    <mergeCell ref="B976:H976"/>
    <mergeCell ref="AI947:AI949"/>
    <mergeCell ref="AJ947:AJ949"/>
    <mergeCell ref="B927:AJ927"/>
    <mergeCell ref="B928:AJ928"/>
    <mergeCell ref="O947:O949"/>
    <mergeCell ref="L947:L949"/>
    <mergeCell ref="M947:M949"/>
    <mergeCell ref="N947:N949"/>
    <mergeCell ref="Q947:Q949"/>
    <mergeCell ref="AE983:AE986"/>
    <mergeCell ref="AF983:AF986"/>
    <mergeCell ref="AG983:AG986"/>
    <mergeCell ref="AH983:AH986"/>
    <mergeCell ref="AF947:AF949"/>
    <mergeCell ref="AG947:AG949"/>
    <mergeCell ref="AH947:AH949"/>
    <mergeCell ref="AH978:AH979"/>
    <mergeCell ref="B974:AJ974"/>
    <mergeCell ref="B975:AJ975"/>
    <mergeCell ref="W978:X978"/>
    <mergeCell ref="AI983:AI986"/>
    <mergeCell ref="J983:J986"/>
    <mergeCell ref="K983:K986"/>
    <mergeCell ref="L983:L986"/>
    <mergeCell ref="M983:M986"/>
    <mergeCell ref="N983:N986"/>
    <mergeCell ref="O983:O986"/>
    <mergeCell ref="Q983:Q986"/>
    <mergeCell ref="AC983:AC986"/>
    <mergeCell ref="S978:T978"/>
    <mergeCell ref="AI978:AI979"/>
    <mergeCell ref="AJ978:AJ979"/>
    <mergeCell ref="C980:H980"/>
    <mergeCell ref="B981:AJ981"/>
    <mergeCell ref="B983:B986"/>
    <mergeCell ref="C983:C986"/>
    <mergeCell ref="E983:E986"/>
    <mergeCell ref="H983:H986"/>
    <mergeCell ref="I983:I986"/>
    <mergeCell ref="J978:J979"/>
    <mergeCell ref="K978:K979"/>
    <mergeCell ref="AA978:AB978"/>
    <mergeCell ref="AC978:AD978"/>
    <mergeCell ref="AE978:AF978"/>
    <mergeCell ref="AG978:AG979"/>
    <mergeCell ref="M978:M979"/>
    <mergeCell ref="N978:N979"/>
    <mergeCell ref="O978:P978"/>
    <mergeCell ref="Q978:R978"/>
    <mergeCell ref="K989:K992"/>
    <mergeCell ref="L989:L992"/>
    <mergeCell ref="B977:D977"/>
    <mergeCell ref="F977:N977"/>
    <mergeCell ref="O977:AF977"/>
    <mergeCell ref="AG977:AJ977"/>
    <mergeCell ref="U978:V978"/>
    <mergeCell ref="B978:B979"/>
    <mergeCell ref="C978:H979"/>
    <mergeCell ref="I978:I979"/>
    <mergeCell ref="B989:B992"/>
    <mergeCell ref="C989:C992"/>
    <mergeCell ref="E989:E992"/>
    <mergeCell ref="H989:H992"/>
    <mergeCell ref="I989:I992"/>
    <mergeCell ref="J989:J992"/>
    <mergeCell ref="F989:F992"/>
    <mergeCell ref="D989:D992"/>
    <mergeCell ref="M989:M992"/>
    <mergeCell ref="N989:N992"/>
    <mergeCell ref="O989:O992"/>
    <mergeCell ref="Q989:Q992"/>
    <mergeCell ref="AE989:AE992"/>
    <mergeCell ref="AF989:AF992"/>
    <mergeCell ref="AA989:AA992"/>
    <mergeCell ref="AB989:AB992"/>
    <mergeCell ref="AC989:AC992"/>
    <mergeCell ref="AD989:AD992"/>
    <mergeCell ref="AG989:AG992"/>
    <mergeCell ref="AH989:AH992"/>
    <mergeCell ref="AE995:AE997"/>
    <mergeCell ref="AF995:AF997"/>
    <mergeCell ref="B993:AJ993"/>
    <mergeCell ref="B995:B997"/>
    <mergeCell ref="AI989:AI992"/>
    <mergeCell ref="AJ989:AJ992"/>
    <mergeCell ref="C995:C997"/>
    <mergeCell ref="E995:E997"/>
    <mergeCell ref="AG995:AG997"/>
    <mergeCell ref="AH995:AH997"/>
    <mergeCell ref="R995:R997"/>
    <mergeCell ref="S995:S997"/>
    <mergeCell ref="T995:T997"/>
    <mergeCell ref="U995:U997"/>
    <mergeCell ref="AD995:AD997"/>
    <mergeCell ref="AI995:AI997"/>
    <mergeCell ref="AJ995:AJ997"/>
    <mergeCell ref="B1013:AJ1013"/>
    <mergeCell ref="B1014:AJ1014"/>
    <mergeCell ref="N995:N997"/>
    <mergeCell ref="O995:O997"/>
    <mergeCell ref="Q995:Q997"/>
    <mergeCell ref="AC995:AC997"/>
    <mergeCell ref="AB995:AB997"/>
    <mergeCell ref="P995:P997"/>
    <mergeCell ref="B1015:H1015"/>
    <mergeCell ref="I1015:T1015"/>
    <mergeCell ref="U1015:AJ1015"/>
    <mergeCell ref="B1016:D1016"/>
    <mergeCell ref="F1016:N1016"/>
    <mergeCell ref="O1016:AF1016"/>
    <mergeCell ref="AG1016:AJ1016"/>
    <mergeCell ref="B1017:B1018"/>
    <mergeCell ref="C1017:H1018"/>
    <mergeCell ref="I1017:I1018"/>
    <mergeCell ref="J1017:J1018"/>
    <mergeCell ref="K1017:K1018"/>
    <mergeCell ref="L1017:L1018"/>
    <mergeCell ref="AE1017:AF1017"/>
    <mergeCell ref="AG1017:AG1018"/>
    <mergeCell ref="M1017:M1018"/>
    <mergeCell ref="N1017:N1018"/>
    <mergeCell ref="O1017:P1017"/>
    <mergeCell ref="Q1017:R1017"/>
    <mergeCell ref="S1017:T1017"/>
    <mergeCell ref="AC1017:AD1017"/>
    <mergeCell ref="K1022:K1024"/>
    <mergeCell ref="H1022:H1024"/>
    <mergeCell ref="I1022:I1024"/>
    <mergeCell ref="W1017:X1017"/>
    <mergeCell ref="Y1017:Z1017"/>
    <mergeCell ref="AA1017:AB1017"/>
    <mergeCell ref="Q1022:Q1024"/>
    <mergeCell ref="U1017:V1017"/>
    <mergeCell ref="L1022:L1024"/>
    <mergeCell ref="M1022:M1024"/>
    <mergeCell ref="AJ1022:AJ1024"/>
    <mergeCell ref="B1025:AJ1025"/>
    <mergeCell ref="B1027:B1030"/>
    <mergeCell ref="C1027:C1030"/>
    <mergeCell ref="E1027:E1030"/>
    <mergeCell ref="AH1017:AH1018"/>
    <mergeCell ref="AI1017:AI1018"/>
    <mergeCell ref="AJ1017:AJ1018"/>
    <mergeCell ref="C1019:H1019"/>
    <mergeCell ref="B1020:AJ1020"/>
    <mergeCell ref="AI1027:AI1030"/>
    <mergeCell ref="N1022:N1024"/>
    <mergeCell ref="O1022:O1024"/>
    <mergeCell ref="Q1027:Q1030"/>
    <mergeCell ref="AE1027:AE1030"/>
    <mergeCell ref="AI1022:AI1024"/>
    <mergeCell ref="T1027:T1030"/>
    <mergeCell ref="U1027:U1030"/>
    <mergeCell ref="V1027:V1030"/>
    <mergeCell ref="AH1022:AH1024"/>
    <mergeCell ref="AF1027:AF1030"/>
    <mergeCell ref="AG1027:AG1030"/>
    <mergeCell ref="AH1027:AH1030"/>
    <mergeCell ref="L1027:L1030"/>
    <mergeCell ref="M1027:M1030"/>
    <mergeCell ref="N1027:N1030"/>
    <mergeCell ref="O1027:O1030"/>
    <mergeCell ref="R1027:R1030"/>
    <mergeCell ref="P1027:P1030"/>
    <mergeCell ref="S1027:S1030"/>
    <mergeCell ref="G1027:G1030"/>
    <mergeCell ref="J1027:J1030"/>
    <mergeCell ref="K1027:K1030"/>
    <mergeCell ref="C1033:C1035"/>
    <mergeCell ref="E1033:E1035"/>
    <mergeCell ref="H1033:H1035"/>
    <mergeCell ref="I1033:I1035"/>
    <mergeCell ref="H1027:H1030"/>
    <mergeCell ref="I1027:I1030"/>
    <mergeCell ref="N1033:N1035"/>
    <mergeCell ref="O1033:O1035"/>
    <mergeCell ref="Q1033:Q1035"/>
    <mergeCell ref="X1033:X1035"/>
    <mergeCell ref="AE1022:AE1024"/>
    <mergeCell ref="B1022:B1024"/>
    <mergeCell ref="C1022:C1024"/>
    <mergeCell ref="E1022:E1024"/>
    <mergeCell ref="J1022:J1024"/>
    <mergeCell ref="B1031:AJ1031"/>
    <mergeCell ref="M1058:M1059"/>
    <mergeCell ref="AJ1033:AJ1035"/>
    <mergeCell ref="B1054:AJ1054"/>
    <mergeCell ref="B1055:AJ1055"/>
    <mergeCell ref="B1056:H1056"/>
    <mergeCell ref="I1056:T1056"/>
    <mergeCell ref="U1056:AJ1056"/>
    <mergeCell ref="AC1033:AC1035"/>
    <mergeCell ref="AE1033:AE1035"/>
    <mergeCell ref="AF1033:AF1035"/>
    <mergeCell ref="B1058:B1059"/>
    <mergeCell ref="C1058:H1059"/>
    <mergeCell ref="I1058:I1059"/>
    <mergeCell ref="J1058:J1059"/>
    <mergeCell ref="K1058:K1059"/>
    <mergeCell ref="L1058:L1059"/>
    <mergeCell ref="AA1058:AB1058"/>
    <mergeCell ref="AG1057:AJ1057"/>
    <mergeCell ref="AE1058:AF1058"/>
    <mergeCell ref="AG1058:AG1059"/>
    <mergeCell ref="AC1058:AD1058"/>
    <mergeCell ref="AI1058:AI1059"/>
    <mergeCell ref="AJ1058:AJ1059"/>
    <mergeCell ref="M1063:M1066"/>
    <mergeCell ref="AH1058:AH1059"/>
    <mergeCell ref="AH1063:AH1066"/>
    <mergeCell ref="W1058:X1058"/>
    <mergeCell ref="Y1058:Z1058"/>
    <mergeCell ref="U1063:U1066"/>
    <mergeCell ref="W1063:W1066"/>
    <mergeCell ref="O1058:P1058"/>
    <mergeCell ref="S1058:T1058"/>
    <mergeCell ref="U1058:V1058"/>
    <mergeCell ref="B1063:B1066"/>
    <mergeCell ref="C1063:C1066"/>
    <mergeCell ref="E1063:E1066"/>
    <mergeCell ref="J1063:J1066"/>
    <mergeCell ref="K1063:K1066"/>
    <mergeCell ref="AG1063:AG1066"/>
    <mergeCell ref="V1063:V1066"/>
    <mergeCell ref="X1063:X1066"/>
    <mergeCell ref="AC1063:AC1066"/>
    <mergeCell ref="L1063:L1066"/>
    <mergeCell ref="Q1069:Q1072"/>
    <mergeCell ref="AE1069:AE1072"/>
    <mergeCell ref="AI1063:AI1066"/>
    <mergeCell ref="AJ1063:AJ1066"/>
    <mergeCell ref="B1067:AJ1067"/>
    <mergeCell ref="B1069:B1072"/>
    <mergeCell ref="C1069:C1072"/>
    <mergeCell ref="E1069:E1072"/>
    <mergeCell ref="H1063:H1066"/>
    <mergeCell ref="I1063:I1066"/>
    <mergeCell ref="AF1069:AF1072"/>
    <mergeCell ref="AG1069:AG1072"/>
    <mergeCell ref="AH1069:AH1072"/>
    <mergeCell ref="AI1069:AI1072"/>
    <mergeCell ref="AE1063:AE1066"/>
    <mergeCell ref="AF1063:AF1066"/>
    <mergeCell ref="AJ1069:AJ1072"/>
    <mergeCell ref="B1073:AJ1073"/>
    <mergeCell ref="L1069:L1072"/>
    <mergeCell ref="M1069:M1072"/>
    <mergeCell ref="N1069:N1072"/>
    <mergeCell ref="O1069:O1072"/>
    <mergeCell ref="J1069:J1072"/>
    <mergeCell ref="K1069:K1072"/>
    <mergeCell ref="H1069:H1072"/>
    <mergeCell ref="I1069:I1072"/>
    <mergeCell ref="B1075:B1077"/>
    <mergeCell ref="C1075:C1077"/>
    <mergeCell ref="E1075:E1077"/>
    <mergeCell ref="H1075:H1077"/>
    <mergeCell ref="I1075:I1077"/>
    <mergeCell ref="D1069:D1072"/>
    <mergeCell ref="F1069:F1072"/>
    <mergeCell ref="G1069:G1072"/>
    <mergeCell ref="J1075:J1077"/>
    <mergeCell ref="AH1075:AH1077"/>
    <mergeCell ref="AI1075:AI1077"/>
    <mergeCell ref="K1075:K1077"/>
    <mergeCell ref="L1075:L1077"/>
    <mergeCell ref="M1075:M1077"/>
    <mergeCell ref="N1075:N1077"/>
    <mergeCell ref="O1075:O1077"/>
    <mergeCell ref="Q1075:Q1077"/>
    <mergeCell ref="P1075:P1077"/>
    <mergeCell ref="AJ1075:AJ1077"/>
    <mergeCell ref="B1098:AJ1098"/>
    <mergeCell ref="B1099:AJ1099"/>
    <mergeCell ref="B1100:H1100"/>
    <mergeCell ref="I1100:T1100"/>
    <mergeCell ref="U1100:AJ1100"/>
    <mergeCell ref="AC1075:AC1077"/>
    <mergeCell ref="AE1075:AE1077"/>
    <mergeCell ref="AF1075:AF1077"/>
    <mergeCell ref="AG1075:AG1077"/>
    <mergeCell ref="B1102:B1103"/>
    <mergeCell ref="C1102:H1103"/>
    <mergeCell ref="I1102:I1103"/>
    <mergeCell ref="J1102:J1103"/>
    <mergeCell ref="K1102:K1103"/>
    <mergeCell ref="L1102:L1103"/>
    <mergeCell ref="B1101:D1101"/>
    <mergeCell ref="F1101:N1101"/>
    <mergeCell ref="O1101:AF1101"/>
    <mergeCell ref="AJ1107:AJ1110"/>
    <mergeCell ref="AG1107:AG1110"/>
    <mergeCell ref="Q1107:Q1110"/>
    <mergeCell ref="AC1107:AC1110"/>
    <mergeCell ref="U1102:V1102"/>
    <mergeCell ref="AC1102:AD1102"/>
    <mergeCell ref="AG1101:AJ1101"/>
    <mergeCell ref="AE1102:AF1102"/>
    <mergeCell ref="AG1102:AG1103"/>
    <mergeCell ref="Y1102:Z1102"/>
    <mergeCell ref="AA1102:AB1102"/>
    <mergeCell ref="C1113:C1116"/>
    <mergeCell ref="E1113:E1116"/>
    <mergeCell ref="D1113:D1116"/>
    <mergeCell ref="S1107:S1110"/>
    <mergeCell ref="H1115:H1116"/>
    <mergeCell ref="L1107:L1110"/>
    <mergeCell ref="AH1102:AH1103"/>
    <mergeCell ref="AI1102:AI1103"/>
    <mergeCell ref="AJ1102:AJ1103"/>
    <mergeCell ref="C1104:H1104"/>
    <mergeCell ref="B1105:AJ1105"/>
    <mergeCell ref="AH1107:AH1110"/>
    <mergeCell ref="H1107:H1110"/>
    <mergeCell ref="I1107:I1110"/>
    <mergeCell ref="P1107:P1110"/>
    <mergeCell ref="R1107:R1110"/>
    <mergeCell ref="AH1113:AH1116"/>
    <mergeCell ref="AI1113:AI1116"/>
    <mergeCell ref="N1107:N1110"/>
    <mergeCell ref="O1107:O1110"/>
    <mergeCell ref="Q1113:Q1116"/>
    <mergeCell ref="AE1113:AE1116"/>
    <mergeCell ref="AI1107:AI1110"/>
    <mergeCell ref="AF1107:AF1110"/>
    <mergeCell ref="B1111:AJ1111"/>
    <mergeCell ref="B1113:B1116"/>
    <mergeCell ref="AJ1113:AJ1116"/>
    <mergeCell ref="B1117:AJ1117"/>
    <mergeCell ref="L1113:L1116"/>
    <mergeCell ref="M1113:M1116"/>
    <mergeCell ref="N1113:N1116"/>
    <mergeCell ref="O1113:O1116"/>
    <mergeCell ref="J1113:J1116"/>
    <mergeCell ref="K1113:K1116"/>
    <mergeCell ref="AF1113:AF1116"/>
    <mergeCell ref="AG1113:AG1116"/>
    <mergeCell ref="B1119:B1121"/>
    <mergeCell ref="C1119:C1121"/>
    <mergeCell ref="E1119:E1121"/>
    <mergeCell ref="H1119:H1121"/>
    <mergeCell ref="I1119:I1121"/>
    <mergeCell ref="AE1107:AE1110"/>
    <mergeCell ref="B1107:B1110"/>
    <mergeCell ref="C1107:C1110"/>
    <mergeCell ref="E1107:E1110"/>
    <mergeCell ref="J1107:J1110"/>
    <mergeCell ref="K1119:K1121"/>
    <mergeCell ref="L1119:L1121"/>
    <mergeCell ref="M1119:M1121"/>
    <mergeCell ref="N1119:N1121"/>
    <mergeCell ref="O1119:O1121"/>
    <mergeCell ref="I1113:I1116"/>
    <mergeCell ref="AJ1119:AJ1121"/>
    <mergeCell ref="Y1107:Y1110"/>
    <mergeCell ref="AA1107:AA1110"/>
    <mergeCell ref="B1136:AJ1136"/>
    <mergeCell ref="B1137:AJ1137"/>
    <mergeCell ref="J1119:J1121"/>
    <mergeCell ref="AF1119:AF1121"/>
    <mergeCell ref="AG1119:AG1121"/>
    <mergeCell ref="AH1119:AH1121"/>
    <mergeCell ref="AI1119:AI1121"/>
    <mergeCell ref="B1138:H1138"/>
    <mergeCell ref="I1138:T1138"/>
    <mergeCell ref="U1138:AJ1138"/>
    <mergeCell ref="AC1119:AC1121"/>
    <mergeCell ref="AE1119:AE1121"/>
    <mergeCell ref="P1119:P1121"/>
    <mergeCell ref="R1119:R1121"/>
    <mergeCell ref="S1119:S1121"/>
    <mergeCell ref="T1119:T1121"/>
    <mergeCell ref="U1119:U1121"/>
    <mergeCell ref="B1139:D1139"/>
    <mergeCell ref="F1139:N1139"/>
    <mergeCell ref="O1139:AF1139"/>
    <mergeCell ref="AG1139:AJ1139"/>
    <mergeCell ref="Q1119:Q1121"/>
    <mergeCell ref="B1140:B1141"/>
    <mergeCell ref="C1140:H1141"/>
    <mergeCell ref="I1140:I1141"/>
    <mergeCell ref="J1140:J1141"/>
    <mergeCell ref="K1140:K1141"/>
    <mergeCell ref="L1140:L1141"/>
    <mergeCell ref="M1140:M1141"/>
    <mergeCell ref="N1140:N1141"/>
    <mergeCell ref="O1140:P1140"/>
    <mergeCell ref="Q1140:R1140"/>
    <mergeCell ref="S1140:T1140"/>
    <mergeCell ref="U1140:V1140"/>
    <mergeCell ref="C1142:H1142"/>
    <mergeCell ref="B1143:AJ1143"/>
    <mergeCell ref="B1145:B1148"/>
    <mergeCell ref="C1145:C1148"/>
    <mergeCell ref="E1145:E1148"/>
    <mergeCell ref="H1145:H1148"/>
    <mergeCell ref="I1145:I1148"/>
    <mergeCell ref="M1145:M1148"/>
    <mergeCell ref="N1145:N1148"/>
    <mergeCell ref="AH1140:AH1141"/>
    <mergeCell ref="AI1140:AI1141"/>
    <mergeCell ref="AJ1140:AJ1141"/>
    <mergeCell ref="W1140:X1140"/>
    <mergeCell ref="Y1140:Z1140"/>
    <mergeCell ref="AA1140:AB1140"/>
    <mergeCell ref="AC1140:AD1140"/>
    <mergeCell ref="AE1140:AF1140"/>
    <mergeCell ref="AG1140:AG1141"/>
    <mergeCell ref="I1151:I1154"/>
    <mergeCell ref="AA1145:AA1148"/>
    <mergeCell ref="AC1145:AC1148"/>
    <mergeCell ref="AE1145:AE1148"/>
    <mergeCell ref="AF1145:AF1148"/>
    <mergeCell ref="X1145:X1148"/>
    <mergeCell ref="Z1145:Z1148"/>
    <mergeCell ref="AB1145:AB1148"/>
    <mergeCell ref="AD1145:AD1148"/>
    <mergeCell ref="O1145:O1148"/>
    <mergeCell ref="U1151:U1154"/>
    <mergeCell ref="AG1145:AG1148"/>
    <mergeCell ref="AH1145:AH1148"/>
    <mergeCell ref="AI1145:AI1148"/>
    <mergeCell ref="AJ1145:AJ1148"/>
    <mergeCell ref="B1149:AJ1149"/>
    <mergeCell ref="B1151:B1154"/>
    <mergeCell ref="C1151:C1154"/>
    <mergeCell ref="E1151:E1154"/>
    <mergeCell ref="H1151:H1154"/>
    <mergeCell ref="AE1151:AE1154"/>
    <mergeCell ref="AF1151:AF1154"/>
    <mergeCell ref="AG1151:AG1154"/>
    <mergeCell ref="AE1157:AE1159"/>
    <mergeCell ref="AG1157:AG1159"/>
    <mergeCell ref="AF1157:AF1159"/>
    <mergeCell ref="AJ1151:AJ1154"/>
    <mergeCell ref="B1155:AJ1155"/>
    <mergeCell ref="B1157:B1159"/>
    <mergeCell ref="C1157:C1159"/>
    <mergeCell ref="E1157:E1159"/>
    <mergeCell ref="H1157:H1159"/>
    <mergeCell ref="I1157:I1159"/>
    <mergeCell ref="J1157:J1159"/>
    <mergeCell ref="K1157:K1159"/>
    <mergeCell ref="L1157:L1159"/>
    <mergeCell ref="N1426:N1427"/>
    <mergeCell ref="AI1157:AI1159"/>
    <mergeCell ref="AJ1157:AJ1159"/>
    <mergeCell ref="M1157:M1159"/>
    <mergeCell ref="N1157:N1159"/>
    <mergeCell ref="O1157:O1159"/>
    <mergeCell ref="Q1157:Q1159"/>
    <mergeCell ref="AC1157:AC1159"/>
    <mergeCell ref="AH1157:AH1159"/>
    <mergeCell ref="U1157:U1159"/>
    <mergeCell ref="B1423:AJ1423"/>
    <mergeCell ref="B1424:H1424"/>
    <mergeCell ref="I1424:T1424"/>
    <mergeCell ref="U1424:AJ1424"/>
    <mergeCell ref="B1425:D1425"/>
    <mergeCell ref="F1425:N1425"/>
    <mergeCell ref="O1425:AF1425"/>
    <mergeCell ref="AG1425:AJ1425"/>
    <mergeCell ref="O1426:P1426"/>
    <mergeCell ref="Q1426:R1426"/>
    <mergeCell ref="S1426:T1426"/>
    <mergeCell ref="U1426:V1426"/>
    <mergeCell ref="B1426:B1427"/>
    <mergeCell ref="C1426:H1427"/>
    <mergeCell ref="I1426:I1427"/>
    <mergeCell ref="J1426:J1427"/>
    <mergeCell ref="K1426:K1427"/>
    <mergeCell ref="L1426:L1427"/>
    <mergeCell ref="AI1426:AI1427"/>
    <mergeCell ref="AJ1426:AJ1427"/>
    <mergeCell ref="C1428:H1428"/>
    <mergeCell ref="B1429:AJ1429"/>
    <mergeCell ref="B1436:B1439"/>
    <mergeCell ref="C1436:C1439"/>
    <mergeCell ref="E1436:E1439"/>
    <mergeCell ref="H1436:H1439"/>
    <mergeCell ref="I1436:I1439"/>
    <mergeCell ref="W1426:X1426"/>
    <mergeCell ref="M1436:M1439"/>
    <mergeCell ref="N1436:N1439"/>
    <mergeCell ref="O1436:O1439"/>
    <mergeCell ref="AH1426:AH1427"/>
    <mergeCell ref="Y1426:Z1426"/>
    <mergeCell ref="AA1426:AB1426"/>
    <mergeCell ref="AC1426:AD1426"/>
    <mergeCell ref="AE1426:AF1426"/>
    <mergeCell ref="AG1426:AG1427"/>
    <mergeCell ref="M1426:M1427"/>
    <mergeCell ref="AJ1442:AJ1445"/>
    <mergeCell ref="AB1442:AB1445"/>
    <mergeCell ref="AG1442:AG1445"/>
    <mergeCell ref="AH1442:AH1445"/>
    <mergeCell ref="AE1442:AE1445"/>
    <mergeCell ref="AF1436:AF1439"/>
    <mergeCell ref="AB1436:AB1439"/>
    <mergeCell ref="AD1436:AD1439"/>
    <mergeCell ref="AF1442:AF1445"/>
    <mergeCell ref="AC1436:AC1439"/>
    <mergeCell ref="AJ1436:AJ1439"/>
    <mergeCell ref="B1440:AJ1440"/>
    <mergeCell ref="B1442:B1445"/>
    <mergeCell ref="C1442:C1445"/>
    <mergeCell ref="E1442:E1445"/>
    <mergeCell ref="H1442:H1445"/>
    <mergeCell ref="Z1442:Z1445"/>
    <mergeCell ref="N1442:N1445"/>
    <mergeCell ref="O1442:O1445"/>
    <mergeCell ref="W1442:W1445"/>
    <mergeCell ref="AE1453:AE1456"/>
    <mergeCell ref="AF1453:AF1456"/>
    <mergeCell ref="AG1453:AG1456"/>
    <mergeCell ref="AG1436:AG1439"/>
    <mergeCell ref="AH1436:AH1439"/>
    <mergeCell ref="AI1436:AI1439"/>
    <mergeCell ref="AE1436:AE1439"/>
    <mergeCell ref="Q1453:Q1456"/>
    <mergeCell ref="AA1453:AA1456"/>
    <mergeCell ref="K1453:K1456"/>
    <mergeCell ref="B1453:B1456"/>
    <mergeCell ref="C1453:C1456"/>
    <mergeCell ref="E1453:E1456"/>
    <mergeCell ref="Z1453:Z1456"/>
    <mergeCell ref="D1453:D1456"/>
    <mergeCell ref="U1453:U1456"/>
    <mergeCell ref="AB1453:AB1456"/>
    <mergeCell ref="V1453:V1456"/>
    <mergeCell ref="AH1453:AH1456"/>
    <mergeCell ref="W1436:W1439"/>
    <mergeCell ref="B1470:AJ1470"/>
    <mergeCell ref="AI1442:AI1445"/>
    <mergeCell ref="B1446:AJ1446"/>
    <mergeCell ref="H1453:H1456"/>
    <mergeCell ref="I1453:I1456"/>
    <mergeCell ref="K1442:K1445"/>
    <mergeCell ref="U1474:V1474"/>
    <mergeCell ref="AG1473:AJ1473"/>
    <mergeCell ref="AH1474:AH1475"/>
    <mergeCell ref="L1453:L1456"/>
    <mergeCell ref="L1474:L1475"/>
    <mergeCell ref="AC1474:AD1474"/>
    <mergeCell ref="AE1474:AF1474"/>
    <mergeCell ref="AG1474:AG1475"/>
    <mergeCell ref="AI1453:AI1456"/>
    <mergeCell ref="AI1474:AI1475"/>
    <mergeCell ref="J1474:J1475"/>
    <mergeCell ref="K1474:K1475"/>
    <mergeCell ref="W1474:X1474"/>
    <mergeCell ref="AJ1453:AJ1456"/>
    <mergeCell ref="M1453:M1456"/>
    <mergeCell ref="N1453:N1456"/>
    <mergeCell ref="O1453:O1456"/>
    <mergeCell ref="O1474:P1474"/>
    <mergeCell ref="Q1474:R1474"/>
    <mergeCell ref="S1474:T1474"/>
    <mergeCell ref="AJ1474:AJ1475"/>
    <mergeCell ref="C1476:H1476"/>
    <mergeCell ref="B1477:AJ1477"/>
    <mergeCell ref="Y1474:Z1474"/>
    <mergeCell ref="AA1474:AB1474"/>
    <mergeCell ref="M1474:M1475"/>
    <mergeCell ref="N1474:N1475"/>
    <mergeCell ref="B1474:B1475"/>
    <mergeCell ref="C1474:H1475"/>
    <mergeCell ref="I1474:I1475"/>
    <mergeCell ref="B1479:B1482"/>
    <mergeCell ref="C1479:C1482"/>
    <mergeCell ref="E1479:E1482"/>
    <mergeCell ref="H1479:H1482"/>
    <mergeCell ref="I1479:I1482"/>
    <mergeCell ref="AC1479:AC1482"/>
    <mergeCell ref="U1479:U1482"/>
    <mergeCell ref="V1479:V1482"/>
    <mergeCell ref="AB1479:AB1482"/>
    <mergeCell ref="P1479:P1482"/>
    <mergeCell ref="AE1479:AE1482"/>
    <mergeCell ref="J1479:J1482"/>
    <mergeCell ref="K1479:K1482"/>
    <mergeCell ref="L1479:L1482"/>
    <mergeCell ref="M1479:M1482"/>
    <mergeCell ref="N1479:N1482"/>
    <mergeCell ref="O1479:O1482"/>
    <mergeCell ref="X1479:X1482"/>
    <mergeCell ref="Z1479:Z1482"/>
    <mergeCell ref="T1479:T1482"/>
    <mergeCell ref="AF1479:AF1482"/>
    <mergeCell ref="AG1479:AG1482"/>
    <mergeCell ref="AH1479:AH1482"/>
    <mergeCell ref="AI1479:AI1482"/>
    <mergeCell ref="AJ1479:AJ1482"/>
    <mergeCell ref="B1483:AJ1483"/>
    <mergeCell ref="Q1479:Q1482"/>
    <mergeCell ref="W1479:W1482"/>
    <mergeCell ref="Y1479:Y1482"/>
    <mergeCell ref="AA1479:AA1482"/>
    <mergeCell ref="B1485:B1488"/>
    <mergeCell ref="C1485:C1488"/>
    <mergeCell ref="E1485:E1488"/>
    <mergeCell ref="H1485:H1488"/>
    <mergeCell ref="I1485:I1488"/>
    <mergeCell ref="J1485:J1488"/>
    <mergeCell ref="AG1485:AG1488"/>
    <mergeCell ref="K1485:K1488"/>
    <mergeCell ref="L1485:L1488"/>
    <mergeCell ref="M1485:M1488"/>
    <mergeCell ref="N1485:N1488"/>
    <mergeCell ref="O1485:O1488"/>
    <mergeCell ref="Q1485:Q1488"/>
    <mergeCell ref="Y1485:Y1488"/>
    <mergeCell ref="AA1485:AA1488"/>
    <mergeCell ref="AC1485:AC1488"/>
    <mergeCell ref="AE1485:AE1488"/>
    <mergeCell ref="AF1485:AF1488"/>
    <mergeCell ref="Q1491:Q1494"/>
    <mergeCell ref="AH1485:AH1488"/>
    <mergeCell ref="AI1485:AI1488"/>
    <mergeCell ref="AJ1485:AJ1488"/>
    <mergeCell ref="B1489:AJ1489"/>
    <mergeCell ref="B1491:B1494"/>
    <mergeCell ref="C1491:C1494"/>
    <mergeCell ref="E1491:E1494"/>
    <mergeCell ref="H1491:H1494"/>
    <mergeCell ref="I1491:I1494"/>
    <mergeCell ref="J1491:J1494"/>
    <mergeCell ref="B1700:H1700"/>
    <mergeCell ref="I1700:T1700"/>
    <mergeCell ref="U1700:AJ1700"/>
    <mergeCell ref="AA1491:AA1494"/>
    <mergeCell ref="AE1491:AE1494"/>
    <mergeCell ref="AF1491:AF1494"/>
    <mergeCell ref="AG1491:AG1494"/>
    <mergeCell ref="AH1491:AH1494"/>
    <mergeCell ref="AI1491:AI1494"/>
    <mergeCell ref="K1491:K1494"/>
    <mergeCell ref="AG1583:AG1586"/>
    <mergeCell ref="AH1583:AH1586"/>
    <mergeCell ref="AI1583:AI1586"/>
    <mergeCell ref="AA1583:AA1586"/>
    <mergeCell ref="AE1583:AE1586"/>
    <mergeCell ref="AF1583:AF1586"/>
    <mergeCell ref="R1583:R1586"/>
    <mergeCell ref="AJ1491:AJ1494"/>
    <mergeCell ref="AJ1583:AJ1586"/>
    <mergeCell ref="B1698:AJ1698"/>
    <mergeCell ref="L1491:L1494"/>
    <mergeCell ref="M1491:M1494"/>
    <mergeCell ref="N1491:N1494"/>
    <mergeCell ref="O1491:O1494"/>
    <mergeCell ref="O1583:O1586"/>
    <mergeCell ref="Q1583:Q1586"/>
    <mergeCell ref="P1583:P1586"/>
    <mergeCell ref="S1583:S1586"/>
    <mergeCell ref="T1583:T1586"/>
    <mergeCell ref="U1583:U1586"/>
    <mergeCell ref="B1581:AJ1581"/>
    <mergeCell ref="B1583:B1586"/>
    <mergeCell ref="C1583:C1586"/>
    <mergeCell ref="E1583:E1586"/>
    <mergeCell ref="H1583:H1586"/>
    <mergeCell ref="I1583:I1586"/>
    <mergeCell ref="J1583:J1586"/>
    <mergeCell ref="K1583:K1586"/>
    <mergeCell ref="L1583:L1586"/>
    <mergeCell ref="M1583:M1586"/>
    <mergeCell ref="AE1577:AE1580"/>
    <mergeCell ref="AF1577:AF1580"/>
    <mergeCell ref="AG1577:AG1580"/>
    <mergeCell ref="W1577:W1580"/>
    <mergeCell ref="X1577:X1580"/>
    <mergeCell ref="Z1577:Z1580"/>
    <mergeCell ref="AB1577:AB1580"/>
    <mergeCell ref="AH1577:AH1580"/>
    <mergeCell ref="AI1577:AI1580"/>
    <mergeCell ref="AJ1577:AJ1580"/>
    <mergeCell ref="K1577:K1580"/>
    <mergeCell ref="L1577:L1580"/>
    <mergeCell ref="M1577:M1580"/>
    <mergeCell ref="N1577:N1580"/>
    <mergeCell ref="O1577:O1580"/>
    <mergeCell ref="Q1577:Q1580"/>
    <mergeCell ref="V1577:V1580"/>
    <mergeCell ref="B1577:B1580"/>
    <mergeCell ref="C1577:C1580"/>
    <mergeCell ref="E1577:E1580"/>
    <mergeCell ref="H1577:H1580"/>
    <mergeCell ref="I1577:I1580"/>
    <mergeCell ref="J1577:J1580"/>
    <mergeCell ref="D1577:D1580"/>
    <mergeCell ref="F1577:F1580"/>
    <mergeCell ref="G1577:G1580"/>
    <mergeCell ref="AG1571:AG1574"/>
    <mergeCell ref="AH1571:AH1574"/>
    <mergeCell ref="AI1571:AI1574"/>
    <mergeCell ref="AJ1571:AJ1574"/>
    <mergeCell ref="B1575:AJ1575"/>
    <mergeCell ref="Q1571:Q1574"/>
    <mergeCell ref="W1571:W1574"/>
    <mergeCell ref="Y1571:Y1574"/>
    <mergeCell ref="AA1571:AA1574"/>
    <mergeCell ref="T1571:T1574"/>
    <mergeCell ref="AF1571:AF1574"/>
    <mergeCell ref="H1571:H1574"/>
    <mergeCell ref="I1571:I1574"/>
    <mergeCell ref="AC1571:AC1574"/>
    <mergeCell ref="AE1571:AE1574"/>
    <mergeCell ref="J1571:J1574"/>
    <mergeCell ref="N1571:N1574"/>
    <mergeCell ref="O1571:O1574"/>
    <mergeCell ref="P1571:P1574"/>
    <mergeCell ref="AI1566:AI1567"/>
    <mergeCell ref="AG1566:AG1567"/>
    <mergeCell ref="AH1566:AH1567"/>
    <mergeCell ref="V1571:V1574"/>
    <mergeCell ref="X1571:X1574"/>
    <mergeCell ref="U1571:U1574"/>
    <mergeCell ref="AB1571:AB1574"/>
    <mergeCell ref="AD1571:AD1574"/>
    <mergeCell ref="B1569:AJ1569"/>
    <mergeCell ref="B1571:B1574"/>
    <mergeCell ref="W1566:X1566"/>
    <mergeCell ref="Y1566:Z1566"/>
    <mergeCell ref="J1566:J1567"/>
    <mergeCell ref="K1566:K1567"/>
    <mergeCell ref="L1566:L1567"/>
    <mergeCell ref="Z1571:Z1574"/>
    <mergeCell ref="S1571:S1574"/>
    <mergeCell ref="B1565:D1565"/>
    <mergeCell ref="F1565:N1565"/>
    <mergeCell ref="O1565:AF1565"/>
    <mergeCell ref="AG1565:AJ1565"/>
    <mergeCell ref="M1566:M1567"/>
    <mergeCell ref="N1566:N1567"/>
    <mergeCell ref="O1566:P1566"/>
    <mergeCell ref="Q1566:R1566"/>
    <mergeCell ref="AJ1566:AJ1567"/>
    <mergeCell ref="AE1566:AF1566"/>
    <mergeCell ref="B1519:D1519"/>
    <mergeCell ref="AA1566:AB1566"/>
    <mergeCell ref="AC1566:AD1566"/>
    <mergeCell ref="B1566:B1567"/>
    <mergeCell ref="C1566:H1567"/>
    <mergeCell ref="I1566:I1567"/>
    <mergeCell ref="L1520:L1521"/>
    <mergeCell ref="M1520:M1521"/>
    <mergeCell ref="B1520:B1521"/>
    <mergeCell ref="C1520:H1521"/>
    <mergeCell ref="B1516:AJ1516"/>
    <mergeCell ref="B1517:AJ1517"/>
    <mergeCell ref="B1518:H1518"/>
    <mergeCell ref="I1518:T1518"/>
    <mergeCell ref="U1518:AJ1518"/>
    <mergeCell ref="W1520:X1520"/>
    <mergeCell ref="Y1520:Z1520"/>
    <mergeCell ref="F1519:N1519"/>
    <mergeCell ref="O1519:AF1519"/>
    <mergeCell ref="AG1519:AJ1519"/>
    <mergeCell ref="I1525:I1528"/>
    <mergeCell ref="AC1525:AC1528"/>
    <mergeCell ref="AE1520:AF1520"/>
    <mergeCell ref="AB1525:AB1528"/>
    <mergeCell ref="AD1525:AD1528"/>
    <mergeCell ref="V1525:V1528"/>
    <mergeCell ref="J1520:J1521"/>
    <mergeCell ref="AG1520:AG1521"/>
    <mergeCell ref="AH1520:AH1521"/>
    <mergeCell ref="N1520:N1521"/>
    <mergeCell ref="O1520:P1520"/>
    <mergeCell ref="Q1520:R1520"/>
    <mergeCell ref="S1520:T1520"/>
    <mergeCell ref="U1520:V1520"/>
    <mergeCell ref="AC1520:AD1520"/>
    <mergeCell ref="AI1520:AI1521"/>
    <mergeCell ref="AJ1520:AJ1521"/>
    <mergeCell ref="C1522:H1522"/>
    <mergeCell ref="B1523:AJ1523"/>
    <mergeCell ref="B1525:B1528"/>
    <mergeCell ref="C1525:C1528"/>
    <mergeCell ref="E1525:E1528"/>
    <mergeCell ref="H1525:H1528"/>
    <mergeCell ref="AJ1525:AJ1528"/>
    <mergeCell ref="U1525:U1528"/>
    <mergeCell ref="B1529:AJ1529"/>
    <mergeCell ref="Q1525:Q1528"/>
    <mergeCell ref="W1525:W1528"/>
    <mergeCell ref="Y1525:Y1528"/>
    <mergeCell ref="AA1525:AA1528"/>
    <mergeCell ref="AE1525:AE1528"/>
    <mergeCell ref="J1525:J1528"/>
    <mergeCell ref="K1525:K1528"/>
    <mergeCell ref="L1525:L1528"/>
    <mergeCell ref="T1525:T1528"/>
    <mergeCell ref="F1531:F1534"/>
    <mergeCell ref="G1531:G1534"/>
    <mergeCell ref="AF1525:AF1528"/>
    <mergeCell ref="AG1525:AG1528"/>
    <mergeCell ref="AH1525:AH1528"/>
    <mergeCell ref="AI1525:AI1528"/>
    <mergeCell ref="M1525:M1528"/>
    <mergeCell ref="N1525:N1528"/>
    <mergeCell ref="O1525:O1528"/>
    <mergeCell ref="Z1525:Z1528"/>
    <mergeCell ref="O1531:O1534"/>
    <mergeCell ref="Q1531:Q1534"/>
    <mergeCell ref="P1531:P1534"/>
    <mergeCell ref="B1531:B1534"/>
    <mergeCell ref="C1531:C1534"/>
    <mergeCell ref="E1531:E1534"/>
    <mergeCell ref="H1531:H1534"/>
    <mergeCell ref="I1531:I1534"/>
    <mergeCell ref="J1531:J1534"/>
    <mergeCell ref="D1531:D1534"/>
    <mergeCell ref="AA1531:AA1534"/>
    <mergeCell ref="AC1531:AC1534"/>
    <mergeCell ref="AE1531:AE1534"/>
    <mergeCell ref="AF1531:AF1534"/>
    <mergeCell ref="AG1531:AG1534"/>
    <mergeCell ref="AB1531:AB1534"/>
    <mergeCell ref="AD1531:AD1534"/>
    <mergeCell ref="AH1531:AH1534"/>
    <mergeCell ref="AI1531:AI1534"/>
    <mergeCell ref="AJ1531:AJ1534"/>
    <mergeCell ref="B1535:AJ1535"/>
    <mergeCell ref="B1537:B1540"/>
    <mergeCell ref="C1537:C1540"/>
    <mergeCell ref="E1537:E1540"/>
    <mergeCell ref="H1537:H1540"/>
    <mergeCell ref="I1537:I1540"/>
    <mergeCell ref="J1537:J1540"/>
    <mergeCell ref="AH1537:AH1540"/>
    <mergeCell ref="AI1537:AI1540"/>
    <mergeCell ref="K1537:K1540"/>
    <mergeCell ref="L1537:L1540"/>
    <mergeCell ref="M1537:M1540"/>
    <mergeCell ref="N1537:N1540"/>
    <mergeCell ref="O1537:O1540"/>
    <mergeCell ref="Q1537:Q1540"/>
    <mergeCell ref="V1537:V1540"/>
    <mergeCell ref="W1537:W1540"/>
    <mergeCell ref="AJ1537:AJ1540"/>
    <mergeCell ref="B1562:AJ1562"/>
    <mergeCell ref="B1563:AJ1563"/>
    <mergeCell ref="B1564:H1564"/>
    <mergeCell ref="I1564:T1564"/>
    <mergeCell ref="U1564:AJ1564"/>
    <mergeCell ref="AA1537:AA1540"/>
    <mergeCell ref="AE1537:AE1540"/>
    <mergeCell ref="AF1537:AF1540"/>
    <mergeCell ref="AG1537:AG1540"/>
    <mergeCell ref="O1701:AF1701"/>
    <mergeCell ref="AG1701:AJ1701"/>
    <mergeCell ref="B1702:B1703"/>
    <mergeCell ref="C1702:H1703"/>
    <mergeCell ref="I1702:I1703"/>
    <mergeCell ref="J1702:J1703"/>
    <mergeCell ref="K1702:K1703"/>
    <mergeCell ref="L1702:L1703"/>
    <mergeCell ref="M1702:M1703"/>
    <mergeCell ref="N1702:N1703"/>
    <mergeCell ref="O1702:P1702"/>
    <mergeCell ref="Q1702:R1702"/>
    <mergeCell ref="S1702:T1702"/>
    <mergeCell ref="U1702:V1702"/>
    <mergeCell ref="W1702:X1702"/>
    <mergeCell ref="Y1702:Z1702"/>
    <mergeCell ref="AA1702:AB1702"/>
    <mergeCell ref="AC1702:AD1702"/>
    <mergeCell ref="AE1702:AF1702"/>
    <mergeCell ref="AG1702:AG1703"/>
    <mergeCell ref="AH1702:AH1703"/>
    <mergeCell ref="AI1702:AI1703"/>
    <mergeCell ref="AJ1702:AJ1703"/>
    <mergeCell ref="C1704:H1704"/>
    <mergeCell ref="B1705:AJ1705"/>
    <mergeCell ref="B1707:B1710"/>
    <mergeCell ref="C1707:C1710"/>
    <mergeCell ref="E1707:E1710"/>
    <mergeCell ref="H1707:H1710"/>
    <mergeCell ref="I1707:I1710"/>
    <mergeCell ref="AC1707:AC1710"/>
    <mergeCell ref="AE1707:AE1710"/>
    <mergeCell ref="AH1707:AH1710"/>
    <mergeCell ref="AI1707:AI1710"/>
    <mergeCell ref="J1707:J1710"/>
    <mergeCell ref="K1707:K1710"/>
    <mergeCell ref="L1707:L1710"/>
    <mergeCell ref="M1707:M1710"/>
    <mergeCell ref="N1707:N1710"/>
    <mergeCell ref="O1707:O1710"/>
    <mergeCell ref="Z1707:Z1710"/>
    <mergeCell ref="T1707:T1710"/>
    <mergeCell ref="AJ1707:AJ1710"/>
    <mergeCell ref="B1711:AJ1711"/>
    <mergeCell ref="Q1707:Q1710"/>
    <mergeCell ref="W1707:W1710"/>
    <mergeCell ref="Y1707:Y1710"/>
    <mergeCell ref="AA1707:AA1710"/>
    <mergeCell ref="P1707:P1710"/>
    <mergeCell ref="R1707:R1710"/>
    <mergeCell ref="AF1707:AF1710"/>
    <mergeCell ref="AG1707:AG1710"/>
    <mergeCell ref="H1713:H1716"/>
    <mergeCell ref="I1713:I1716"/>
    <mergeCell ref="J1713:J1716"/>
    <mergeCell ref="AE1713:AE1716"/>
    <mergeCell ref="AF1713:AF1716"/>
    <mergeCell ref="AG1713:AG1716"/>
    <mergeCell ref="K1713:K1716"/>
    <mergeCell ref="L1713:L1716"/>
    <mergeCell ref="M1713:M1716"/>
    <mergeCell ref="N1713:N1716"/>
    <mergeCell ref="O1713:O1716"/>
    <mergeCell ref="Q1713:Q1716"/>
    <mergeCell ref="T1713:T1716"/>
    <mergeCell ref="AH1713:AH1716"/>
    <mergeCell ref="AJ1713:AJ1716"/>
    <mergeCell ref="B1717:AJ1717"/>
    <mergeCell ref="P1713:P1716"/>
    <mergeCell ref="R1713:R1716"/>
    <mergeCell ref="S1713:S1716"/>
    <mergeCell ref="U1713:U1716"/>
    <mergeCell ref="B1719:B1722"/>
    <mergeCell ref="C1719:C1722"/>
    <mergeCell ref="E1719:E1722"/>
    <mergeCell ref="H1719:H1722"/>
    <mergeCell ref="I1719:I1722"/>
    <mergeCell ref="J1719:J1722"/>
    <mergeCell ref="AH1719:AH1722"/>
    <mergeCell ref="AI1719:AI1722"/>
    <mergeCell ref="K1719:K1722"/>
    <mergeCell ref="L1719:L1722"/>
    <mergeCell ref="M1719:M1722"/>
    <mergeCell ref="N1719:N1722"/>
    <mergeCell ref="O1719:O1722"/>
    <mergeCell ref="Q1719:Q1722"/>
    <mergeCell ref="P1719:P1722"/>
    <mergeCell ref="R1719:R1722"/>
    <mergeCell ref="AJ1719:AJ1722"/>
    <mergeCell ref="B1783:AJ1783"/>
    <mergeCell ref="B1784:AJ1784"/>
    <mergeCell ref="B1785:H1785"/>
    <mergeCell ref="I1785:T1785"/>
    <mergeCell ref="U1785:AJ1785"/>
    <mergeCell ref="AA1719:AA1722"/>
    <mergeCell ref="AE1719:AE1722"/>
    <mergeCell ref="AF1719:AF1722"/>
    <mergeCell ref="AG1719:AG1722"/>
    <mergeCell ref="AG1786:AJ1786"/>
    <mergeCell ref="B1787:B1788"/>
    <mergeCell ref="C1787:H1788"/>
    <mergeCell ref="I1787:I1788"/>
    <mergeCell ref="J1787:J1788"/>
    <mergeCell ref="K1787:K1788"/>
    <mergeCell ref="L1787:L1788"/>
    <mergeCell ref="M1787:M1788"/>
    <mergeCell ref="N1787:N1788"/>
    <mergeCell ref="O1787:P1787"/>
    <mergeCell ref="AI1787:AI1788"/>
    <mergeCell ref="AJ1787:AJ1788"/>
    <mergeCell ref="Q1787:R1787"/>
    <mergeCell ref="S1787:T1787"/>
    <mergeCell ref="U1787:V1787"/>
    <mergeCell ref="W1787:X1787"/>
    <mergeCell ref="Y1787:Z1787"/>
    <mergeCell ref="AA1787:AB1787"/>
    <mergeCell ref="AE1787:AF1787"/>
    <mergeCell ref="AI1792:AI1795"/>
    <mergeCell ref="H1792:H1795"/>
    <mergeCell ref="L1792:L1795"/>
    <mergeCell ref="M1792:M1795"/>
    <mergeCell ref="N1792:N1795"/>
    <mergeCell ref="V1792:V1795"/>
    <mergeCell ref="X1792:X1795"/>
    <mergeCell ref="Z1792:Z1795"/>
    <mergeCell ref="O1792:O1795"/>
    <mergeCell ref="P1792:P1795"/>
    <mergeCell ref="AH1787:AH1788"/>
    <mergeCell ref="B1792:B1795"/>
    <mergeCell ref="C1792:C1795"/>
    <mergeCell ref="E1792:E1795"/>
    <mergeCell ref="AG1792:AG1795"/>
    <mergeCell ref="AH1792:AH1795"/>
    <mergeCell ref="R1792:R1795"/>
    <mergeCell ref="S1792:S1795"/>
    <mergeCell ref="F1792:F1795"/>
    <mergeCell ref="D1792:D1795"/>
    <mergeCell ref="I1792:I1795"/>
    <mergeCell ref="AE1792:AE1795"/>
    <mergeCell ref="J1792:J1795"/>
    <mergeCell ref="AJ1792:AJ1795"/>
    <mergeCell ref="B1796:AJ1796"/>
    <mergeCell ref="Q1792:Q1795"/>
    <mergeCell ref="W1792:W1795"/>
    <mergeCell ref="Y1792:Y1795"/>
    <mergeCell ref="AA1792:AA1795"/>
    <mergeCell ref="K1792:K1795"/>
    <mergeCell ref="AF1792:AF1795"/>
    <mergeCell ref="AC1792:AC1795"/>
    <mergeCell ref="B1798:B1801"/>
    <mergeCell ref="C1798:C1801"/>
    <mergeCell ref="E1798:E1801"/>
    <mergeCell ref="H1798:H1801"/>
    <mergeCell ref="I1798:I1801"/>
    <mergeCell ref="J1798:J1801"/>
    <mergeCell ref="Y1798:Y1801"/>
    <mergeCell ref="AA1798:AA1801"/>
    <mergeCell ref="AG1798:AG1801"/>
    <mergeCell ref="Z1798:Z1801"/>
    <mergeCell ref="AB1798:AB1801"/>
    <mergeCell ref="AD1798:AD1801"/>
    <mergeCell ref="K1798:K1801"/>
    <mergeCell ref="L1798:L1801"/>
    <mergeCell ref="M1798:M1801"/>
    <mergeCell ref="N1798:N1801"/>
    <mergeCell ref="O1798:O1801"/>
    <mergeCell ref="Q1798:Q1801"/>
    <mergeCell ref="AF1798:AF1801"/>
    <mergeCell ref="R1804:R1807"/>
    <mergeCell ref="R1798:R1801"/>
    <mergeCell ref="S1798:S1801"/>
    <mergeCell ref="T1798:T1801"/>
    <mergeCell ref="U1798:U1801"/>
    <mergeCell ref="X1798:X1801"/>
    <mergeCell ref="S1804:S1807"/>
    <mergeCell ref="AJ1798:AJ1801"/>
    <mergeCell ref="B1802:AJ1802"/>
    <mergeCell ref="B1804:B1807"/>
    <mergeCell ref="C1804:C1807"/>
    <mergeCell ref="E1804:E1807"/>
    <mergeCell ref="H1804:H1807"/>
    <mergeCell ref="I1804:I1807"/>
    <mergeCell ref="K1804:K1807"/>
    <mergeCell ref="AC1798:AC1801"/>
    <mergeCell ref="AE1798:AE1801"/>
    <mergeCell ref="C1789:H1789"/>
    <mergeCell ref="AJ1804:AJ1807"/>
    <mergeCell ref="AA1804:AA1807"/>
    <mergeCell ref="AE1804:AE1807"/>
    <mergeCell ref="AF1804:AF1807"/>
    <mergeCell ref="AG1804:AG1807"/>
    <mergeCell ref="AH1804:AH1807"/>
    <mergeCell ref="AI1804:AI1807"/>
    <mergeCell ref="AH1798:AH1801"/>
    <mergeCell ref="AI1798:AI1801"/>
    <mergeCell ref="X156:X157"/>
    <mergeCell ref="O1804:O1807"/>
    <mergeCell ref="Q1804:Q1807"/>
    <mergeCell ref="P1804:P1807"/>
    <mergeCell ref="J1804:J1807"/>
    <mergeCell ref="L1804:L1807"/>
    <mergeCell ref="M1804:M1807"/>
    <mergeCell ref="N1804:N1807"/>
    <mergeCell ref="B1790:AJ1790"/>
    <mergeCell ref="AG1787:AG1788"/>
    <mergeCell ref="U168:U170"/>
    <mergeCell ref="X66:X69"/>
    <mergeCell ref="P66:P69"/>
    <mergeCell ref="Q66:Q69"/>
    <mergeCell ref="B147:AJ147"/>
    <mergeCell ref="B148:AJ148"/>
    <mergeCell ref="B149:H149"/>
    <mergeCell ref="I149:T149"/>
    <mergeCell ref="U156:U157"/>
    <mergeCell ref="D156:D157"/>
    <mergeCell ref="AA168:AA170"/>
    <mergeCell ref="U149:AJ149"/>
    <mergeCell ref="U151:V151"/>
    <mergeCell ref="Y151:Z151"/>
    <mergeCell ref="AA151:AB151"/>
    <mergeCell ref="AD66:AD69"/>
    <mergeCell ref="AB162:AB165"/>
    <mergeCell ref="AC162:AC165"/>
    <mergeCell ref="AD162:AD165"/>
    <mergeCell ref="AA156:AA157"/>
    <mergeCell ref="D158:D159"/>
    <mergeCell ref="F156:F157"/>
    <mergeCell ref="G156:G157"/>
    <mergeCell ref="M156:M159"/>
    <mergeCell ref="N156:N159"/>
    <mergeCell ref="F158:F159"/>
    <mergeCell ref="G158:G159"/>
    <mergeCell ref="E156:E159"/>
    <mergeCell ref="J156:J159"/>
    <mergeCell ref="L156:L159"/>
    <mergeCell ref="M1107:M1110"/>
    <mergeCell ref="K1107:K1110"/>
    <mergeCell ref="P60:P63"/>
    <mergeCell ref="R60:R63"/>
    <mergeCell ref="Z60:Z63"/>
    <mergeCell ref="Z168:Z170"/>
    <mergeCell ref="T72:T74"/>
    <mergeCell ref="N1063:N1066"/>
    <mergeCell ref="O1063:O1066"/>
    <mergeCell ref="K872:K875"/>
    <mergeCell ref="F983:F986"/>
    <mergeCell ref="D1063:D1066"/>
    <mergeCell ref="F1063:F1066"/>
    <mergeCell ref="G1063:G1066"/>
    <mergeCell ref="R1063:R1066"/>
    <mergeCell ref="B1057:D1057"/>
    <mergeCell ref="F1057:N1057"/>
    <mergeCell ref="O1057:AF1057"/>
    <mergeCell ref="B1033:B1035"/>
    <mergeCell ref="B1061:AJ1061"/>
    <mergeCell ref="L872:L875"/>
    <mergeCell ref="D1119:D1121"/>
    <mergeCell ref="B872:B875"/>
    <mergeCell ref="C872:C875"/>
    <mergeCell ref="D872:D875"/>
    <mergeCell ref="E872:E875"/>
    <mergeCell ref="F872:F875"/>
    <mergeCell ref="D1027:D1030"/>
    <mergeCell ref="D983:D986"/>
    <mergeCell ref="G989:G992"/>
    <mergeCell ref="AG872:AG875"/>
    <mergeCell ref="AH872:AH875"/>
    <mergeCell ref="AI872:AI875"/>
    <mergeCell ref="AJ872:AJ875"/>
    <mergeCell ref="N872:N875"/>
    <mergeCell ref="O872:O875"/>
    <mergeCell ref="Q872:Q875"/>
    <mergeCell ref="AC872:AC875"/>
    <mergeCell ref="AE872:AE875"/>
    <mergeCell ref="AF872:AF875"/>
    <mergeCell ref="G1392:G1393"/>
    <mergeCell ref="J1392:J1395"/>
    <mergeCell ref="M872:M875"/>
    <mergeCell ref="G872:G875"/>
    <mergeCell ref="H872:H875"/>
    <mergeCell ref="I872:I875"/>
    <mergeCell ref="K1392:K1395"/>
    <mergeCell ref="L1392:L1395"/>
    <mergeCell ref="M1392:M1395"/>
    <mergeCell ref="J872:J875"/>
    <mergeCell ref="O162:O165"/>
    <mergeCell ref="P162:P165"/>
    <mergeCell ref="O193:O196"/>
    <mergeCell ref="P193:P196"/>
    <mergeCell ref="P241:P244"/>
    <mergeCell ref="P235:P238"/>
    <mergeCell ref="I228:T228"/>
    <mergeCell ref="S235:S238"/>
    <mergeCell ref="T193:T196"/>
    <mergeCell ref="S168:S170"/>
    <mergeCell ref="U193:U196"/>
    <mergeCell ref="V193:V196"/>
    <mergeCell ref="O156:O157"/>
    <mergeCell ref="P156:P157"/>
    <mergeCell ref="R156:R157"/>
    <mergeCell ref="S156:S157"/>
    <mergeCell ref="T156:T157"/>
    <mergeCell ref="V156:V157"/>
    <mergeCell ref="Q168:Q170"/>
    <mergeCell ref="R162:R165"/>
    <mergeCell ref="AD193:AD196"/>
    <mergeCell ref="W193:W196"/>
    <mergeCell ref="W158:W159"/>
    <mergeCell ref="W188:X188"/>
    <mergeCell ref="V162:V165"/>
    <mergeCell ref="X193:X196"/>
    <mergeCell ref="V158:V159"/>
    <mergeCell ref="X168:X170"/>
    <mergeCell ref="Y162:Y165"/>
    <mergeCell ref="Z162:Z165"/>
    <mergeCell ref="Z156:Z157"/>
    <mergeCell ref="AB156:AB157"/>
    <mergeCell ref="AC156:AC157"/>
    <mergeCell ref="Y193:Y196"/>
    <mergeCell ref="Z193:Z196"/>
    <mergeCell ref="AA193:AA196"/>
    <mergeCell ref="AB193:AB196"/>
    <mergeCell ref="AC193:AC196"/>
    <mergeCell ref="AA162:AA165"/>
    <mergeCell ref="AA188:AB188"/>
    <mergeCell ref="AD156:AD157"/>
    <mergeCell ref="O158:O159"/>
    <mergeCell ref="P158:P159"/>
    <mergeCell ref="R158:R159"/>
    <mergeCell ref="S158:S159"/>
    <mergeCell ref="T158:T159"/>
    <mergeCell ref="U158:U159"/>
    <mergeCell ref="W156:W157"/>
    <mergeCell ref="Y156:Y157"/>
    <mergeCell ref="AD158:AD159"/>
    <mergeCell ref="X158:X159"/>
    <mergeCell ref="Y158:Y159"/>
    <mergeCell ref="Z158:Z159"/>
    <mergeCell ref="AA158:AA159"/>
    <mergeCell ref="AB158:AB159"/>
    <mergeCell ref="AC158:AC159"/>
    <mergeCell ref="T2013:T2016"/>
    <mergeCell ref="U2013:U2016"/>
    <mergeCell ref="V2013:V2016"/>
    <mergeCell ref="X2013:X2016"/>
    <mergeCell ref="Z2013:Z2016"/>
    <mergeCell ref="Y1937:Y1940"/>
    <mergeCell ref="T1937:T1940"/>
    <mergeCell ref="U1937:U1940"/>
    <mergeCell ref="V1937:V1940"/>
    <mergeCell ref="W1937:W1940"/>
    <mergeCell ref="AA1937:AA1940"/>
    <mergeCell ref="AC1937:AC1940"/>
    <mergeCell ref="X1937:X1940"/>
    <mergeCell ref="AB1713:AB1716"/>
    <mergeCell ref="AD1713:AD1716"/>
    <mergeCell ref="Y1713:Y1716"/>
    <mergeCell ref="AA1713:AA1716"/>
    <mergeCell ref="AC1713:AC1716"/>
    <mergeCell ref="AB1719:AB1722"/>
    <mergeCell ref="AC1719:AC1722"/>
    <mergeCell ref="D2015:D2016"/>
    <mergeCell ref="F2015:F2016"/>
    <mergeCell ref="G2015:G2016"/>
    <mergeCell ref="P2013:P2016"/>
    <mergeCell ref="R2013:R2016"/>
    <mergeCell ref="B2051:D2051"/>
    <mergeCell ref="F2024:F2027"/>
    <mergeCell ref="G2024:G2027"/>
    <mergeCell ref="F2040:F2043"/>
    <mergeCell ref="G2040:G2043"/>
    <mergeCell ref="V1713:V1716"/>
    <mergeCell ref="W1713:W1716"/>
    <mergeCell ref="X1713:X1716"/>
    <mergeCell ref="Z1713:Z1716"/>
    <mergeCell ref="S2013:S2016"/>
    <mergeCell ref="V1931:V1934"/>
    <mergeCell ref="X1931:X1934"/>
    <mergeCell ref="Z1931:Z1934"/>
    <mergeCell ref="V1798:V1801"/>
    <mergeCell ref="W1798:W1801"/>
    <mergeCell ref="F2051:N2051"/>
    <mergeCell ref="O2051:AF2051"/>
    <mergeCell ref="Q2052:R2052"/>
    <mergeCell ref="X2040:X2043"/>
    <mergeCell ref="S2052:T2052"/>
    <mergeCell ref="Y2190:Y2193"/>
    <mergeCell ref="F2067:F2070"/>
    <mergeCell ref="G2067:G2070"/>
    <mergeCell ref="S2067:S2070"/>
    <mergeCell ref="T2067:T2070"/>
    <mergeCell ref="D2190:D2193"/>
    <mergeCell ref="F2190:F2193"/>
    <mergeCell ref="G2190:G2193"/>
    <mergeCell ref="P2190:P2193"/>
    <mergeCell ref="R2190:R2193"/>
    <mergeCell ref="S2190:S2193"/>
    <mergeCell ref="I2190:I2193"/>
    <mergeCell ref="J2190:J2193"/>
    <mergeCell ref="P12:P15"/>
    <mergeCell ref="Q12:Q15"/>
    <mergeCell ref="R12:R15"/>
    <mergeCell ref="S12:S15"/>
    <mergeCell ref="T12:T15"/>
    <mergeCell ref="O72:O74"/>
    <mergeCell ref="P72:P74"/>
    <mergeCell ref="Q72:Q74"/>
    <mergeCell ref="R72:R74"/>
    <mergeCell ref="S72:S74"/>
    <mergeCell ref="U12:U15"/>
    <mergeCell ref="V12:V15"/>
    <mergeCell ref="W12:W15"/>
    <mergeCell ref="X12:X15"/>
    <mergeCell ref="Y12:Y15"/>
    <mergeCell ref="Z12:Z15"/>
    <mergeCell ref="AA12:AA15"/>
    <mergeCell ref="AB12:AB15"/>
    <mergeCell ref="AC12:AC15"/>
    <mergeCell ref="AD12:AD15"/>
    <mergeCell ref="O18:O21"/>
    <mergeCell ref="P18:P21"/>
    <mergeCell ref="Q18:Q21"/>
    <mergeCell ref="R18:R21"/>
    <mergeCell ref="S18:S21"/>
    <mergeCell ref="T18:T21"/>
    <mergeCell ref="Z18:Z21"/>
    <mergeCell ref="AA18:AA21"/>
    <mergeCell ref="AB18:AB21"/>
    <mergeCell ref="AC18:AC21"/>
    <mergeCell ref="AD18:AD21"/>
    <mergeCell ref="AG18:AG21"/>
    <mergeCell ref="J24:J26"/>
    <mergeCell ref="L24:L26"/>
    <mergeCell ref="O24:O26"/>
    <mergeCell ref="P24:P26"/>
    <mergeCell ref="Q24:Q26"/>
    <mergeCell ref="U24:U26"/>
    <mergeCell ref="V24:V26"/>
    <mergeCell ref="W24:W26"/>
    <mergeCell ref="X24:X26"/>
    <mergeCell ref="Y24:Y26"/>
    <mergeCell ref="Z24:Z26"/>
    <mergeCell ref="AA24:AA26"/>
    <mergeCell ref="G72:G74"/>
    <mergeCell ref="AB24:AB26"/>
    <mergeCell ref="AC24:AC26"/>
    <mergeCell ref="AD24:AD26"/>
    <mergeCell ref="AG24:AG26"/>
    <mergeCell ref="C18:C21"/>
    <mergeCell ref="D18:D21"/>
    <mergeCell ref="E18:E21"/>
    <mergeCell ref="F18:F21"/>
    <mergeCell ref="G18:G21"/>
    <mergeCell ref="D60:D63"/>
    <mergeCell ref="F60:F63"/>
    <mergeCell ref="B53:H53"/>
    <mergeCell ref="B51:AJ51"/>
    <mergeCell ref="AI24:AI26"/>
    <mergeCell ref="N24:N26"/>
    <mergeCell ref="E24:E26"/>
    <mergeCell ref="F24:F26"/>
    <mergeCell ref="G24:G26"/>
    <mergeCell ref="D24:D26"/>
    <mergeCell ref="J72:J74"/>
    <mergeCell ref="D72:D74"/>
    <mergeCell ref="G66:G69"/>
    <mergeCell ref="E66:E69"/>
    <mergeCell ref="J66:J69"/>
    <mergeCell ref="L72:L74"/>
    <mergeCell ref="D66:D69"/>
    <mergeCell ref="L66:L69"/>
    <mergeCell ref="E72:E74"/>
    <mergeCell ref="F72:F74"/>
    <mergeCell ref="M72:M74"/>
    <mergeCell ref="N72:N74"/>
    <mergeCell ref="Y72:Y74"/>
    <mergeCell ref="Z72:Z74"/>
    <mergeCell ref="AA72:AA74"/>
    <mergeCell ref="V72:V74"/>
    <mergeCell ref="W72:W74"/>
    <mergeCell ref="X72:X74"/>
    <mergeCell ref="AD72:AD74"/>
    <mergeCell ref="AG72:AG74"/>
    <mergeCell ref="D199:D202"/>
    <mergeCell ref="F199:F202"/>
    <mergeCell ref="G199:G202"/>
    <mergeCell ref="O199:O202"/>
    <mergeCell ref="P199:P202"/>
    <mergeCell ref="V199:V202"/>
    <mergeCell ref="W199:W202"/>
    <mergeCell ref="X199:X202"/>
    <mergeCell ref="Y199:Y202"/>
    <mergeCell ref="Z199:Z202"/>
    <mergeCell ref="AA199:AA202"/>
    <mergeCell ref="AB199:AB202"/>
    <mergeCell ref="AC199:AC202"/>
    <mergeCell ref="AD199:AD202"/>
    <mergeCell ref="O205:O207"/>
    <mergeCell ref="P205:P207"/>
    <mergeCell ref="Q205:Q207"/>
    <mergeCell ref="R205:R207"/>
    <mergeCell ref="S205:S207"/>
    <mergeCell ref="V205:V207"/>
    <mergeCell ref="W205:W207"/>
    <mergeCell ref="Y205:Y207"/>
    <mergeCell ref="Z205:Z207"/>
    <mergeCell ref="AA205:AA207"/>
    <mergeCell ref="AB205:AB207"/>
    <mergeCell ref="AD205:AD207"/>
    <mergeCell ref="AC205:AC207"/>
    <mergeCell ref="D205:D207"/>
    <mergeCell ref="F205:F207"/>
    <mergeCell ref="G205:G207"/>
    <mergeCell ref="D235:D238"/>
    <mergeCell ref="F235:F238"/>
    <mergeCell ref="G235:G238"/>
    <mergeCell ref="B227:AJ227"/>
    <mergeCell ref="B228:H228"/>
    <mergeCell ref="U228:AJ228"/>
    <mergeCell ref="Z235:Z238"/>
    <mergeCell ref="W230:X230"/>
    <mergeCell ref="Y230:Z230"/>
    <mergeCell ref="T235:T238"/>
    <mergeCell ref="U235:U238"/>
    <mergeCell ref="V235:V238"/>
    <mergeCell ref="W235:W238"/>
    <mergeCell ref="AA230:AB230"/>
    <mergeCell ref="R241:R244"/>
    <mergeCell ref="S241:S244"/>
    <mergeCell ref="T241:T244"/>
    <mergeCell ref="U241:U244"/>
    <mergeCell ref="R235:R238"/>
    <mergeCell ref="B239:AJ239"/>
    <mergeCell ref="AD241:AD244"/>
    <mergeCell ref="V241:V244"/>
    <mergeCell ref="W241:W244"/>
    <mergeCell ref="D247:D249"/>
    <mergeCell ref="F247:F249"/>
    <mergeCell ref="G247:G249"/>
    <mergeCell ref="O247:O249"/>
    <mergeCell ref="P247:P249"/>
    <mergeCell ref="Q247:Q249"/>
    <mergeCell ref="L247:L249"/>
    <mergeCell ref="M247:M249"/>
    <mergeCell ref="N247:N249"/>
    <mergeCell ref="AB241:AB244"/>
    <mergeCell ref="X241:X244"/>
    <mergeCell ref="Y241:Y244"/>
    <mergeCell ref="Z241:Z244"/>
    <mergeCell ref="AA241:AA244"/>
    <mergeCell ref="AC241:AC244"/>
    <mergeCell ref="B275:D275"/>
    <mergeCell ref="F275:N275"/>
    <mergeCell ref="O275:AF275"/>
    <mergeCell ref="Q276:R276"/>
    <mergeCell ref="U247:U249"/>
    <mergeCell ref="V247:V249"/>
    <mergeCell ref="W247:W249"/>
    <mergeCell ref="X247:X249"/>
    <mergeCell ref="Y247:Y249"/>
    <mergeCell ref="C247:C249"/>
    <mergeCell ref="B279:AJ279"/>
    <mergeCell ref="B281:B285"/>
    <mergeCell ref="C281:C285"/>
    <mergeCell ref="E281:E285"/>
    <mergeCell ref="D281:D282"/>
    <mergeCell ref="F281:F282"/>
    <mergeCell ref="G281:G282"/>
    <mergeCell ref="R281:R285"/>
    <mergeCell ref="S281:S285"/>
    <mergeCell ref="I281:I285"/>
    <mergeCell ref="T247:T249"/>
    <mergeCell ref="Z333:Z337"/>
    <mergeCell ref="AA333:AA337"/>
    <mergeCell ref="AB333:AB337"/>
    <mergeCell ref="AC333:AC337"/>
    <mergeCell ref="Z247:Z249"/>
    <mergeCell ref="AA247:AA249"/>
    <mergeCell ref="AB247:AB249"/>
    <mergeCell ref="T281:T285"/>
    <mergeCell ref="U281:U285"/>
    <mergeCell ref="D288:D291"/>
    <mergeCell ref="F288:F291"/>
    <mergeCell ref="G288:G291"/>
    <mergeCell ref="H288:H291"/>
    <mergeCell ref="I288:I291"/>
    <mergeCell ref="O288:O291"/>
    <mergeCell ref="Z288:Z291"/>
    <mergeCell ref="AA288:AA291"/>
    <mergeCell ref="AB288:AB291"/>
    <mergeCell ref="AC288:AC291"/>
    <mergeCell ref="AD288:AD291"/>
    <mergeCell ref="P288:P291"/>
    <mergeCell ref="R288:R291"/>
    <mergeCell ref="S288:S291"/>
    <mergeCell ref="T288:T291"/>
    <mergeCell ref="U288:U291"/>
    <mergeCell ref="P294:P296"/>
    <mergeCell ref="Q294:Q296"/>
    <mergeCell ref="R294:R296"/>
    <mergeCell ref="S294:S296"/>
    <mergeCell ref="T294:T296"/>
    <mergeCell ref="U294:U296"/>
    <mergeCell ref="R340:R342"/>
    <mergeCell ref="S340:S342"/>
    <mergeCell ref="T340:T342"/>
    <mergeCell ref="AB294:AB296"/>
    <mergeCell ref="AD294:AD296"/>
    <mergeCell ref="Z1113:Z1114"/>
    <mergeCell ref="AB340:AB342"/>
    <mergeCell ref="W367:W370"/>
    <mergeCell ref="X367:X370"/>
    <mergeCell ref="Y367:Y370"/>
    <mergeCell ref="K340:K342"/>
    <mergeCell ref="L340:L342"/>
    <mergeCell ref="M340:M342"/>
    <mergeCell ref="N340:N342"/>
    <mergeCell ref="O340:O342"/>
    <mergeCell ref="P340:P342"/>
    <mergeCell ref="Q340:Q342"/>
    <mergeCell ref="D367:D370"/>
    <mergeCell ref="D373:D376"/>
    <mergeCell ref="D379:D381"/>
    <mergeCell ref="F367:F370"/>
    <mergeCell ref="G367:G370"/>
    <mergeCell ref="F373:F376"/>
    <mergeCell ref="G373:G376"/>
    <mergeCell ref="F379:F381"/>
    <mergeCell ref="G379:G381"/>
    <mergeCell ref="P367:P370"/>
    <mergeCell ref="R367:R370"/>
    <mergeCell ref="S367:S370"/>
    <mergeCell ref="T367:T370"/>
    <mergeCell ref="U367:U370"/>
    <mergeCell ref="V367:V370"/>
    <mergeCell ref="Z367:Z370"/>
    <mergeCell ref="AA367:AA370"/>
    <mergeCell ref="AB367:AB370"/>
    <mergeCell ref="AD367:AD370"/>
    <mergeCell ref="P373:P376"/>
    <mergeCell ref="R373:R376"/>
    <mergeCell ref="S373:S376"/>
    <mergeCell ref="T373:T376"/>
    <mergeCell ref="U373:U376"/>
    <mergeCell ref="V373:V376"/>
    <mergeCell ref="W373:W376"/>
    <mergeCell ref="X373:X376"/>
    <mergeCell ref="Y373:Y376"/>
    <mergeCell ref="Z373:Z376"/>
    <mergeCell ref="AA373:AA376"/>
    <mergeCell ref="AB373:AB376"/>
    <mergeCell ref="AC373:AC376"/>
    <mergeCell ref="AD373:AD376"/>
    <mergeCell ref="O379:O381"/>
    <mergeCell ref="P379:P381"/>
    <mergeCell ref="Q379:Q381"/>
    <mergeCell ref="R379:R381"/>
    <mergeCell ref="S379:S381"/>
    <mergeCell ref="T379:T381"/>
    <mergeCell ref="U379:U381"/>
    <mergeCell ref="V379:V381"/>
    <mergeCell ref="W379:W381"/>
    <mergeCell ref="X379:X381"/>
    <mergeCell ref="Y379:Y381"/>
    <mergeCell ref="Z379:Z381"/>
    <mergeCell ref="AA379:AA381"/>
    <mergeCell ref="AB379:AB381"/>
    <mergeCell ref="AD379:AD381"/>
    <mergeCell ref="D687:D690"/>
    <mergeCell ref="F687:F690"/>
    <mergeCell ref="G687:G690"/>
    <mergeCell ref="P687:P690"/>
    <mergeCell ref="P681:P684"/>
    <mergeCell ref="R681:R684"/>
    <mergeCell ref="R687:R690"/>
    <mergeCell ref="S687:S690"/>
    <mergeCell ref="T687:T690"/>
    <mergeCell ref="U687:U690"/>
    <mergeCell ref="V687:V690"/>
    <mergeCell ref="W687:W690"/>
    <mergeCell ref="X687:X690"/>
    <mergeCell ref="Y687:Y690"/>
    <mergeCell ref="Z687:Z690"/>
    <mergeCell ref="AA687:AA690"/>
    <mergeCell ref="AB687:AB690"/>
    <mergeCell ref="AC687:AC690"/>
    <mergeCell ref="AD687:AD690"/>
    <mergeCell ref="P693:P695"/>
    <mergeCell ref="R693:R695"/>
    <mergeCell ref="S693:S695"/>
    <mergeCell ref="T693:T695"/>
    <mergeCell ref="U693:U695"/>
    <mergeCell ref="V693:V695"/>
    <mergeCell ref="W693:W695"/>
    <mergeCell ref="X693:X695"/>
    <mergeCell ref="Y693:Y695"/>
    <mergeCell ref="AD693:AD695"/>
    <mergeCell ref="D729:D732"/>
    <mergeCell ref="F729:F732"/>
    <mergeCell ref="G729:G732"/>
    <mergeCell ref="P729:P732"/>
    <mergeCell ref="R729:R732"/>
    <mergeCell ref="Y729:Y732"/>
    <mergeCell ref="P735:P738"/>
    <mergeCell ref="Y735:Y738"/>
    <mergeCell ref="Z735:Z738"/>
    <mergeCell ref="AA735:AA738"/>
    <mergeCell ref="S729:S732"/>
    <mergeCell ref="T729:T732"/>
    <mergeCell ref="U729:U732"/>
    <mergeCell ref="V729:V732"/>
    <mergeCell ref="W729:W732"/>
    <mergeCell ref="X729:X732"/>
    <mergeCell ref="Z729:Z732"/>
    <mergeCell ref="AA729:AA732"/>
    <mergeCell ref="AB729:AB732"/>
    <mergeCell ref="AD729:AD732"/>
    <mergeCell ref="V741:V743"/>
    <mergeCell ref="W741:W743"/>
    <mergeCell ref="X741:X743"/>
    <mergeCell ref="Y741:Y743"/>
    <mergeCell ref="Z741:Z743"/>
    <mergeCell ref="AB741:AB743"/>
    <mergeCell ref="D741:D743"/>
    <mergeCell ref="F741:F743"/>
    <mergeCell ref="G741:G743"/>
    <mergeCell ref="O741:O743"/>
    <mergeCell ref="P741:P743"/>
    <mergeCell ref="T741:T743"/>
    <mergeCell ref="AD741:AD743"/>
    <mergeCell ref="R735:R738"/>
    <mergeCell ref="S735:S738"/>
    <mergeCell ref="T735:T738"/>
    <mergeCell ref="U735:U738"/>
    <mergeCell ref="V735:V738"/>
    <mergeCell ref="W735:W738"/>
    <mergeCell ref="X735:X738"/>
    <mergeCell ref="U741:U743"/>
    <mergeCell ref="X811:X814"/>
    <mergeCell ref="O805:AF805"/>
    <mergeCell ref="AD811:AD814"/>
    <mergeCell ref="Q806:R806"/>
    <mergeCell ref="AB735:AB738"/>
    <mergeCell ref="AC735:AC738"/>
    <mergeCell ref="AD735:AD738"/>
    <mergeCell ref="V811:V814"/>
    <mergeCell ref="Z811:Z814"/>
    <mergeCell ref="AA741:AA743"/>
    <mergeCell ref="F811:F814"/>
    <mergeCell ref="G811:G814"/>
    <mergeCell ref="P811:P814"/>
    <mergeCell ref="R811:R814"/>
    <mergeCell ref="S811:S814"/>
    <mergeCell ref="T811:T814"/>
    <mergeCell ref="S817:S820"/>
    <mergeCell ref="T817:T820"/>
    <mergeCell ref="U817:U820"/>
    <mergeCell ref="V817:V820"/>
    <mergeCell ref="S823:S825"/>
    <mergeCell ref="T823:T825"/>
    <mergeCell ref="U823:U825"/>
    <mergeCell ref="V823:V825"/>
    <mergeCell ref="X817:X820"/>
    <mergeCell ref="AA823:AA825"/>
    <mergeCell ref="AB823:AB825"/>
    <mergeCell ref="AD823:AD825"/>
    <mergeCell ref="AD817:AD820"/>
    <mergeCell ref="Y817:Y820"/>
    <mergeCell ref="Z817:Z820"/>
    <mergeCell ref="AA817:AA820"/>
    <mergeCell ref="AB817:AB820"/>
    <mergeCell ref="G817:G820"/>
    <mergeCell ref="D823:D825"/>
    <mergeCell ref="F823:F825"/>
    <mergeCell ref="G823:G825"/>
    <mergeCell ref="P856:P859"/>
    <mergeCell ref="R856:R859"/>
    <mergeCell ref="R817:R820"/>
    <mergeCell ref="R823:R825"/>
    <mergeCell ref="L856:L859"/>
    <mergeCell ref="M856:M859"/>
    <mergeCell ref="W817:W820"/>
    <mergeCell ref="P872:P875"/>
    <mergeCell ref="R872:R875"/>
    <mergeCell ref="S872:S875"/>
    <mergeCell ref="T872:T875"/>
    <mergeCell ref="U872:U875"/>
    <mergeCell ref="S856:S859"/>
    <mergeCell ref="T856:T859"/>
    <mergeCell ref="U856:U859"/>
    <mergeCell ref="P868:P870"/>
    <mergeCell ref="R868:R870"/>
    <mergeCell ref="AA872:AA875"/>
    <mergeCell ref="Y856:Y859"/>
    <mergeCell ref="Z856:Z859"/>
    <mergeCell ref="AA856:AA859"/>
    <mergeCell ref="AB856:AB859"/>
    <mergeCell ref="AB872:AB875"/>
    <mergeCell ref="Q1207:Q1209"/>
    <mergeCell ref="V872:V875"/>
    <mergeCell ref="W872:W875"/>
    <mergeCell ref="X872:X875"/>
    <mergeCell ref="Y872:Y875"/>
    <mergeCell ref="Z872:Z875"/>
    <mergeCell ref="W1151:W1154"/>
    <mergeCell ref="X1151:X1154"/>
    <mergeCell ref="Y1151:Y1154"/>
    <mergeCell ref="Y1145:Y1148"/>
    <mergeCell ref="M1207:M1209"/>
    <mergeCell ref="N1207:N1209"/>
    <mergeCell ref="O1207:O1209"/>
    <mergeCell ref="F1027:F1030"/>
    <mergeCell ref="D1107:D1110"/>
    <mergeCell ref="F1107:F1110"/>
    <mergeCell ref="G1107:G1110"/>
    <mergeCell ref="M1102:M1103"/>
    <mergeCell ref="N1102:N1103"/>
    <mergeCell ref="K1145:K1148"/>
    <mergeCell ref="I976:T976"/>
    <mergeCell ref="U976:AJ976"/>
    <mergeCell ref="L978:L979"/>
    <mergeCell ref="Y978:Z978"/>
    <mergeCell ref="AF1022:AF1024"/>
    <mergeCell ref="Y983:Y986"/>
    <mergeCell ref="Z983:Z986"/>
    <mergeCell ref="AA983:AA986"/>
    <mergeCell ref="AB983:AB986"/>
    <mergeCell ref="AC1022:AC1024"/>
    <mergeCell ref="AG1022:AG1024"/>
    <mergeCell ref="X1027:X1030"/>
    <mergeCell ref="Y1027:Y1030"/>
    <mergeCell ref="Z1027:Z1030"/>
    <mergeCell ref="AD1033:AD1035"/>
    <mergeCell ref="D995:D997"/>
    <mergeCell ref="AG1033:AG1035"/>
    <mergeCell ref="K1033:K1035"/>
    <mergeCell ref="L1033:L1035"/>
    <mergeCell ref="M1033:M1035"/>
    <mergeCell ref="R1033:R1035"/>
    <mergeCell ref="S1033:S1035"/>
    <mergeCell ref="T1033:T1035"/>
    <mergeCell ref="U1033:U1035"/>
    <mergeCell ref="V1033:V1035"/>
    <mergeCell ref="AJ1027:AJ1030"/>
    <mergeCell ref="AH1033:AH1035"/>
    <mergeCell ref="AI1033:AI1035"/>
    <mergeCell ref="AD1027:AD1030"/>
    <mergeCell ref="AC1027:AC1030"/>
    <mergeCell ref="W1033:W1035"/>
    <mergeCell ref="Y1033:Y1035"/>
    <mergeCell ref="W1027:W1030"/>
    <mergeCell ref="Z1033:Z1035"/>
    <mergeCell ref="AA1033:AA1035"/>
    <mergeCell ref="AB1033:AB1035"/>
    <mergeCell ref="AA1027:AA1030"/>
    <mergeCell ref="AB1027:AB1030"/>
    <mergeCell ref="S1063:S1066"/>
    <mergeCell ref="D1033:D1035"/>
    <mergeCell ref="F1033:F1035"/>
    <mergeCell ref="G1033:G1035"/>
    <mergeCell ref="J1033:J1035"/>
    <mergeCell ref="P1063:P1066"/>
    <mergeCell ref="N1058:N1059"/>
    <mergeCell ref="Q1063:Q1066"/>
    <mergeCell ref="Q1058:R1058"/>
    <mergeCell ref="C1060:H1060"/>
    <mergeCell ref="AA1063:AA1066"/>
    <mergeCell ref="AB1063:AB1066"/>
    <mergeCell ref="AD1063:AD1066"/>
    <mergeCell ref="P1069:P1072"/>
    <mergeCell ref="R1069:R1072"/>
    <mergeCell ref="S1069:S1072"/>
    <mergeCell ref="T1069:T1072"/>
    <mergeCell ref="U1069:U1072"/>
    <mergeCell ref="V1069:V1072"/>
    <mergeCell ref="T1063:T1066"/>
    <mergeCell ref="Z281:Z285"/>
    <mergeCell ref="AA281:AA285"/>
    <mergeCell ref="AC1069:AC1072"/>
    <mergeCell ref="AD1069:AD1072"/>
    <mergeCell ref="W1069:W1072"/>
    <mergeCell ref="X1069:X1072"/>
    <mergeCell ref="Y1069:Y1072"/>
    <mergeCell ref="Z1069:Z1072"/>
    <mergeCell ref="AA1069:AA1072"/>
    <mergeCell ref="AB1069:AB1072"/>
    <mergeCell ref="V281:V285"/>
    <mergeCell ref="W281:W285"/>
    <mergeCell ref="X281:X285"/>
    <mergeCell ref="Y281:Y285"/>
    <mergeCell ref="V294:V296"/>
    <mergeCell ref="W294:W296"/>
    <mergeCell ref="X294:X296"/>
    <mergeCell ref="Y288:Y291"/>
    <mergeCell ref="V288:V291"/>
    <mergeCell ref="AB281:AB285"/>
    <mergeCell ref="AC281:AC285"/>
    <mergeCell ref="AD281:AD285"/>
    <mergeCell ref="P333:P337"/>
    <mergeCell ref="R333:R337"/>
    <mergeCell ref="S333:S337"/>
    <mergeCell ref="T333:T337"/>
    <mergeCell ref="U333:U337"/>
    <mergeCell ref="V333:V337"/>
    <mergeCell ref="W333:W337"/>
    <mergeCell ref="D1297:D1300"/>
    <mergeCell ref="F1297:F1300"/>
    <mergeCell ref="G1297:G1300"/>
    <mergeCell ref="P941:P944"/>
    <mergeCell ref="R941:R944"/>
    <mergeCell ref="P947:P949"/>
    <mergeCell ref="R947:R949"/>
    <mergeCell ref="G947:G949"/>
    <mergeCell ref="G983:G986"/>
    <mergeCell ref="P1033:P1035"/>
    <mergeCell ref="Z941:Z944"/>
    <mergeCell ref="AA941:AA944"/>
    <mergeCell ref="AB941:AB944"/>
    <mergeCell ref="AC941:AC944"/>
    <mergeCell ref="AD941:AD944"/>
    <mergeCell ref="S941:S944"/>
    <mergeCell ref="T941:T944"/>
    <mergeCell ref="U941:U944"/>
    <mergeCell ref="V941:V944"/>
    <mergeCell ref="W941:W944"/>
    <mergeCell ref="T947:T949"/>
    <mergeCell ref="U947:U949"/>
    <mergeCell ref="V947:V949"/>
    <mergeCell ref="W947:W949"/>
    <mergeCell ref="X947:X949"/>
    <mergeCell ref="Y941:Y944"/>
    <mergeCell ref="X941:X944"/>
    <mergeCell ref="Y947:Y949"/>
    <mergeCell ref="Z947:Z949"/>
    <mergeCell ref="AA947:AA949"/>
    <mergeCell ref="AB947:AB949"/>
    <mergeCell ref="AD947:AD949"/>
    <mergeCell ref="D941:D944"/>
    <mergeCell ref="F941:F944"/>
    <mergeCell ref="G941:G944"/>
    <mergeCell ref="D947:D949"/>
    <mergeCell ref="F947:F949"/>
    <mergeCell ref="S947:S949"/>
    <mergeCell ref="P983:P986"/>
    <mergeCell ref="R983:R986"/>
    <mergeCell ref="S983:S986"/>
    <mergeCell ref="T983:T986"/>
    <mergeCell ref="U983:U986"/>
    <mergeCell ref="V983:V986"/>
    <mergeCell ref="AD983:AD986"/>
    <mergeCell ref="B1207:B1209"/>
    <mergeCell ref="C1207:C1209"/>
    <mergeCell ref="E1207:E1209"/>
    <mergeCell ref="H1207:H1209"/>
    <mergeCell ref="I1207:I1209"/>
    <mergeCell ref="J1207:J1209"/>
    <mergeCell ref="K1207:K1209"/>
    <mergeCell ref="L1207:L1209"/>
    <mergeCell ref="V1075:V1077"/>
    <mergeCell ref="W1075:W1077"/>
    <mergeCell ref="X1075:X1077"/>
    <mergeCell ref="Y1075:Y1077"/>
    <mergeCell ref="Z1075:Z1077"/>
    <mergeCell ref="V995:V997"/>
    <mergeCell ref="W995:W997"/>
    <mergeCell ref="X995:X997"/>
    <mergeCell ref="Y995:Y997"/>
    <mergeCell ref="Z995:Z997"/>
    <mergeCell ref="Z1063:Z1066"/>
    <mergeCell ref="F995:F997"/>
    <mergeCell ref="AA995:AA997"/>
    <mergeCell ref="L995:L997"/>
    <mergeCell ref="M995:M997"/>
    <mergeCell ref="G995:G997"/>
    <mergeCell ref="H995:H997"/>
    <mergeCell ref="I995:I997"/>
    <mergeCell ref="J995:J997"/>
    <mergeCell ref="K995:K997"/>
    <mergeCell ref="AA1075:AA1077"/>
    <mergeCell ref="AB1075:AB1077"/>
    <mergeCell ref="AD1075:AD1077"/>
    <mergeCell ref="D1075:D1077"/>
    <mergeCell ref="F1075:F1077"/>
    <mergeCell ref="G1075:G1077"/>
    <mergeCell ref="R1075:R1077"/>
    <mergeCell ref="S1075:S1077"/>
    <mergeCell ref="T1075:T1077"/>
    <mergeCell ref="U1075:U1077"/>
    <mergeCell ref="T1107:T1110"/>
    <mergeCell ref="U1107:U1110"/>
    <mergeCell ref="V1107:V1110"/>
    <mergeCell ref="W1107:W1110"/>
    <mergeCell ref="W1102:X1102"/>
    <mergeCell ref="O1102:P1102"/>
    <mergeCell ref="Q1102:R1102"/>
    <mergeCell ref="S1102:T1102"/>
    <mergeCell ref="X1107:X1110"/>
    <mergeCell ref="Z1107:Z1110"/>
    <mergeCell ref="AD1113:AD1116"/>
    <mergeCell ref="AB1107:AB1110"/>
    <mergeCell ref="AD1107:AD1110"/>
    <mergeCell ref="P1113:P1116"/>
    <mergeCell ref="R1113:R1116"/>
    <mergeCell ref="S1113:S1116"/>
    <mergeCell ref="T1113:T1116"/>
    <mergeCell ref="U1113:U1116"/>
    <mergeCell ref="V1113:V1116"/>
    <mergeCell ref="W1113:W1116"/>
    <mergeCell ref="V1119:V1121"/>
    <mergeCell ref="AA1113:AA1116"/>
    <mergeCell ref="Z1115:Z1116"/>
    <mergeCell ref="AB1113:AB1116"/>
    <mergeCell ref="AC1113:AC1116"/>
    <mergeCell ref="X1113:X1116"/>
    <mergeCell ref="X1119:X1121"/>
    <mergeCell ref="Y1119:Y1121"/>
    <mergeCell ref="Z1119:Z1121"/>
    <mergeCell ref="AA1119:AA1121"/>
    <mergeCell ref="AB1119:AB1121"/>
    <mergeCell ref="F1145:F1148"/>
    <mergeCell ref="G1145:G1148"/>
    <mergeCell ref="P1145:P1148"/>
    <mergeCell ref="R1145:R1148"/>
    <mergeCell ref="S1145:S1148"/>
    <mergeCell ref="T1145:T1148"/>
    <mergeCell ref="Q1145:Q1148"/>
    <mergeCell ref="J1145:J1148"/>
    <mergeCell ref="L1145:L1148"/>
    <mergeCell ref="R1151:R1154"/>
    <mergeCell ref="S1151:S1154"/>
    <mergeCell ref="T1151:T1154"/>
    <mergeCell ref="Q1151:Q1154"/>
    <mergeCell ref="J1151:J1154"/>
    <mergeCell ref="K1151:K1154"/>
    <mergeCell ref="L1151:L1154"/>
    <mergeCell ref="M1151:M1154"/>
    <mergeCell ref="N1151:N1154"/>
    <mergeCell ref="O1151:O1154"/>
    <mergeCell ref="V1151:V1154"/>
    <mergeCell ref="AD1119:AD1121"/>
    <mergeCell ref="U1145:U1148"/>
    <mergeCell ref="V1145:V1148"/>
    <mergeCell ref="W1145:W1148"/>
    <mergeCell ref="W1119:W1121"/>
    <mergeCell ref="Z1151:Z1154"/>
    <mergeCell ref="AA1151:AA1154"/>
    <mergeCell ref="AB1151:AB1154"/>
    <mergeCell ref="AC1151:AC1154"/>
    <mergeCell ref="AD1151:AD1154"/>
    <mergeCell ref="P1157:P1159"/>
    <mergeCell ref="R1157:R1159"/>
    <mergeCell ref="T1157:T1159"/>
    <mergeCell ref="S1157:S1159"/>
    <mergeCell ref="P1151:P1154"/>
    <mergeCell ref="W1157:W1159"/>
    <mergeCell ref="X1157:X1159"/>
    <mergeCell ref="Y1157:Y1159"/>
    <mergeCell ref="Z1157:Z1159"/>
    <mergeCell ref="AA1157:AA1159"/>
    <mergeCell ref="AB1157:AB1159"/>
    <mergeCell ref="AD1157:AD1159"/>
    <mergeCell ref="D1157:D1159"/>
    <mergeCell ref="F1157:F1159"/>
    <mergeCell ref="G1157:G1159"/>
    <mergeCell ref="V1157:V1159"/>
    <mergeCell ref="U1229:U1236"/>
    <mergeCell ref="V1229:V1236"/>
    <mergeCell ref="W1229:W1236"/>
    <mergeCell ref="X1229:X1236"/>
    <mergeCell ref="Y1246:Y1249"/>
    <mergeCell ref="Z1246:Z1249"/>
    <mergeCell ref="AA1275:AA1278"/>
    <mergeCell ref="P1269:P1272"/>
    <mergeCell ref="R1269:R1272"/>
    <mergeCell ref="S1269:S1272"/>
    <mergeCell ref="J1246:J1249"/>
    <mergeCell ref="K1246:K1249"/>
    <mergeCell ref="L1246:L1249"/>
    <mergeCell ref="M1246:M1249"/>
    <mergeCell ref="O1246:O1249"/>
    <mergeCell ref="Q1246:Q1249"/>
    <mergeCell ref="V1291:V1294"/>
    <mergeCell ref="AD1269:AD1272"/>
    <mergeCell ref="D1275:D1278"/>
    <mergeCell ref="F1275:F1278"/>
    <mergeCell ref="G1275:G1278"/>
    <mergeCell ref="P1275:P1278"/>
    <mergeCell ref="R1275:R1278"/>
    <mergeCell ref="S1275:S1278"/>
    <mergeCell ref="X1275:X1278"/>
    <mergeCell ref="Z1275:Z1278"/>
    <mergeCell ref="X1291:X1294"/>
    <mergeCell ref="Y1291:Y1294"/>
    <mergeCell ref="Z1291:Z1294"/>
    <mergeCell ref="AA1291:AA1294"/>
    <mergeCell ref="AB1291:AB1294"/>
    <mergeCell ref="P1291:P1294"/>
    <mergeCell ref="R1291:R1294"/>
    <mergeCell ref="S1291:S1294"/>
    <mergeCell ref="T1291:T1294"/>
    <mergeCell ref="U1291:U1294"/>
    <mergeCell ref="X1398:X1401"/>
    <mergeCell ref="AC1291:AC1294"/>
    <mergeCell ref="AD1291:AD1294"/>
    <mergeCell ref="W1297:W1300"/>
    <mergeCell ref="X1297:X1300"/>
    <mergeCell ref="Y1297:Y1300"/>
    <mergeCell ref="Z1297:Z1300"/>
    <mergeCell ref="AA1297:AA1300"/>
    <mergeCell ref="AB1297:AB1300"/>
    <mergeCell ref="W1291:W1294"/>
    <mergeCell ref="P1392:P1395"/>
    <mergeCell ref="R1392:R1395"/>
    <mergeCell ref="P1398:P1401"/>
    <mergeCell ref="R1398:R1401"/>
    <mergeCell ref="S1398:S1401"/>
    <mergeCell ref="T1398:T1401"/>
    <mergeCell ref="S1392:S1395"/>
    <mergeCell ref="T1392:T1395"/>
    <mergeCell ref="Q1398:Q1401"/>
    <mergeCell ref="U1392:U1395"/>
    <mergeCell ref="V1392:V1395"/>
    <mergeCell ref="Z1398:Z1401"/>
    <mergeCell ref="AD1398:AD1401"/>
    <mergeCell ref="Z1392:Z1395"/>
    <mergeCell ref="AD1392:AD1395"/>
    <mergeCell ref="U1398:U1401"/>
    <mergeCell ref="V1398:V1401"/>
    <mergeCell ref="X1392:X1395"/>
    <mergeCell ref="W1398:W1401"/>
    <mergeCell ref="R1414:R1417"/>
    <mergeCell ref="P1414:P1417"/>
    <mergeCell ref="S1414:S1417"/>
    <mergeCell ref="T1414:T1417"/>
    <mergeCell ref="U1414:U1417"/>
    <mergeCell ref="V1414:V1417"/>
    <mergeCell ref="W1414:W1417"/>
    <mergeCell ref="AD1414:AD1417"/>
    <mergeCell ref="D1414:D1417"/>
    <mergeCell ref="P1436:P1439"/>
    <mergeCell ref="S1436:S1439"/>
    <mergeCell ref="T1436:T1439"/>
    <mergeCell ref="U1436:U1439"/>
    <mergeCell ref="V1436:V1439"/>
    <mergeCell ref="F1414:F1417"/>
    <mergeCell ref="X1436:X1439"/>
    <mergeCell ref="Z1436:Z1439"/>
    <mergeCell ref="I1442:I1445"/>
    <mergeCell ref="AB1414:AB1417"/>
    <mergeCell ref="AC1414:AC1417"/>
    <mergeCell ref="U1442:U1445"/>
    <mergeCell ref="X1442:X1445"/>
    <mergeCell ref="Y1436:Y1439"/>
    <mergeCell ref="AA1436:AA1439"/>
    <mergeCell ref="Y1442:Y1445"/>
    <mergeCell ref="K1436:K1439"/>
    <mergeCell ref="L1436:L1439"/>
    <mergeCell ref="AC1442:AC1445"/>
    <mergeCell ref="T1442:T1445"/>
    <mergeCell ref="G1414:G1417"/>
    <mergeCell ref="Q1436:Q1439"/>
    <mergeCell ref="J1436:J1439"/>
    <mergeCell ref="P1442:P1445"/>
    <mergeCell ref="S1442:S1445"/>
    <mergeCell ref="J1442:J1445"/>
    <mergeCell ref="L1442:L1445"/>
    <mergeCell ref="M1442:M1445"/>
    <mergeCell ref="R1479:R1482"/>
    <mergeCell ref="S1479:S1482"/>
    <mergeCell ref="AD1479:AD1482"/>
    <mergeCell ref="V1442:V1445"/>
    <mergeCell ref="Q1442:Q1445"/>
    <mergeCell ref="AC1453:AC1456"/>
    <mergeCell ref="AD1442:AD1445"/>
    <mergeCell ref="T1453:T1456"/>
    <mergeCell ref="AA1442:AA1445"/>
    <mergeCell ref="B1473:D1473"/>
    <mergeCell ref="F1473:N1473"/>
    <mergeCell ref="O1473:AF1473"/>
    <mergeCell ref="W1453:W1456"/>
    <mergeCell ref="X1453:X1456"/>
    <mergeCell ref="Y1453:Y1456"/>
    <mergeCell ref="P1453:P1456"/>
    <mergeCell ref="S1453:S1456"/>
    <mergeCell ref="J1453:J1456"/>
    <mergeCell ref="AD1453:AD1456"/>
    <mergeCell ref="D1525:D1528"/>
    <mergeCell ref="P1525:P1528"/>
    <mergeCell ref="R1525:R1528"/>
    <mergeCell ref="S1525:S1528"/>
    <mergeCell ref="X1525:X1528"/>
    <mergeCell ref="AA1520:AB1520"/>
    <mergeCell ref="F1525:F1528"/>
    <mergeCell ref="G1525:G1528"/>
    <mergeCell ref="I1520:I1521"/>
    <mergeCell ref="K1520:K1521"/>
    <mergeCell ref="T1531:T1534"/>
    <mergeCell ref="U1531:U1534"/>
    <mergeCell ref="V1531:V1534"/>
    <mergeCell ref="W1531:W1534"/>
    <mergeCell ref="Z1531:Z1534"/>
    <mergeCell ref="X1531:X1534"/>
    <mergeCell ref="Y1531:Y1534"/>
    <mergeCell ref="R1531:R1534"/>
    <mergeCell ref="X1537:X1540"/>
    <mergeCell ref="Y1537:Y1540"/>
    <mergeCell ref="K1531:K1534"/>
    <mergeCell ref="L1531:L1534"/>
    <mergeCell ref="M1531:M1534"/>
    <mergeCell ref="N1531:N1534"/>
    <mergeCell ref="P1537:P1540"/>
    <mergeCell ref="R1537:R1540"/>
    <mergeCell ref="S1531:S1534"/>
    <mergeCell ref="AB1537:AB1540"/>
    <mergeCell ref="AC1537:AC1540"/>
    <mergeCell ref="AD1537:AD1540"/>
    <mergeCell ref="D1537:D1540"/>
    <mergeCell ref="F1537:F1540"/>
    <mergeCell ref="G1537:G1540"/>
    <mergeCell ref="S1537:S1540"/>
    <mergeCell ref="T1537:T1540"/>
    <mergeCell ref="U1537:U1540"/>
    <mergeCell ref="E1571:E1574"/>
    <mergeCell ref="K1571:K1574"/>
    <mergeCell ref="L1571:L1574"/>
    <mergeCell ref="M1571:M1574"/>
    <mergeCell ref="P1577:P1580"/>
    <mergeCell ref="Z1537:Z1540"/>
    <mergeCell ref="R1571:R1574"/>
    <mergeCell ref="C1568:H1568"/>
    <mergeCell ref="S1566:T1566"/>
    <mergeCell ref="U1566:V1566"/>
    <mergeCell ref="R1577:R1580"/>
    <mergeCell ref="S1577:S1580"/>
    <mergeCell ref="T1577:T1580"/>
    <mergeCell ref="U1577:U1580"/>
    <mergeCell ref="AD1577:AD1580"/>
    <mergeCell ref="Y1577:Y1580"/>
    <mergeCell ref="AA1577:AA1580"/>
    <mergeCell ref="AC1577:AC1580"/>
    <mergeCell ref="V1583:V1586"/>
    <mergeCell ref="W1583:W1586"/>
    <mergeCell ref="X1583:X1586"/>
    <mergeCell ref="Y1583:Y1586"/>
    <mergeCell ref="Z1583:Z1586"/>
    <mergeCell ref="AB1583:AB1586"/>
    <mergeCell ref="AC1583:AC1586"/>
    <mergeCell ref="AD1583:AD1586"/>
    <mergeCell ref="D1583:D1586"/>
    <mergeCell ref="F1583:F1586"/>
    <mergeCell ref="G1583:G1586"/>
    <mergeCell ref="D1719:D1722"/>
    <mergeCell ref="F1719:F1722"/>
    <mergeCell ref="G1719:G1722"/>
    <mergeCell ref="B1701:D1701"/>
    <mergeCell ref="F1701:N1701"/>
    <mergeCell ref="N1583:N1586"/>
    <mergeCell ref="B1699:AJ1699"/>
    <mergeCell ref="S1719:S1722"/>
    <mergeCell ref="T1719:T1722"/>
    <mergeCell ref="U1719:U1722"/>
    <mergeCell ref="V1719:V1722"/>
    <mergeCell ref="W1719:W1722"/>
    <mergeCell ref="X1719:X1722"/>
    <mergeCell ref="Y1719:Y1722"/>
    <mergeCell ref="Z1719:Z1722"/>
    <mergeCell ref="AB1792:AB1795"/>
    <mergeCell ref="U1804:U1807"/>
    <mergeCell ref="V1804:V1807"/>
    <mergeCell ref="W1804:W1807"/>
    <mergeCell ref="X1804:X1807"/>
    <mergeCell ref="Y1804:Y1807"/>
    <mergeCell ref="AD1719:AD1722"/>
    <mergeCell ref="AD1792:AD1795"/>
    <mergeCell ref="AC1787:AD1787"/>
    <mergeCell ref="B1741:AJ1741"/>
    <mergeCell ref="P1798:P1801"/>
    <mergeCell ref="D1798:D1801"/>
    <mergeCell ref="F1798:F1801"/>
    <mergeCell ref="G1798:G1801"/>
    <mergeCell ref="T1792:T1795"/>
    <mergeCell ref="U1792:U1795"/>
    <mergeCell ref="G1804:G1807"/>
    <mergeCell ref="B1876:AJ1876"/>
    <mergeCell ref="B1877:H1877"/>
    <mergeCell ref="I1877:T1877"/>
    <mergeCell ref="U1877:AJ1877"/>
    <mergeCell ref="B1830:H1830"/>
    <mergeCell ref="B1831:D1831"/>
    <mergeCell ref="AG1831:AJ1831"/>
    <mergeCell ref="AD1884:AD1887"/>
    <mergeCell ref="Z1804:Z1807"/>
    <mergeCell ref="AB1804:AB1807"/>
    <mergeCell ref="AC1804:AC1807"/>
    <mergeCell ref="AD1804:AD1807"/>
    <mergeCell ref="T1804:T1807"/>
    <mergeCell ref="I1830:T1830"/>
    <mergeCell ref="U1830:AJ1830"/>
    <mergeCell ref="F1831:N1831"/>
    <mergeCell ref="O1831:AF1831"/>
    <mergeCell ref="V1890:V1893"/>
    <mergeCell ref="W1890:W1893"/>
    <mergeCell ref="X1890:X1893"/>
    <mergeCell ref="Z1890:Z1893"/>
    <mergeCell ref="P1884:P1887"/>
    <mergeCell ref="R1884:R1887"/>
    <mergeCell ref="Y1890:Y1893"/>
    <mergeCell ref="S1896:S1899"/>
    <mergeCell ref="T1896:T1899"/>
    <mergeCell ref="U1896:U1899"/>
    <mergeCell ref="X1896:X1899"/>
    <mergeCell ref="B1828:AJ1828"/>
    <mergeCell ref="B1829:AJ1829"/>
    <mergeCell ref="R1890:R1893"/>
    <mergeCell ref="S1890:S1893"/>
    <mergeCell ref="T1890:T1893"/>
    <mergeCell ref="U1890:U1893"/>
    <mergeCell ref="Y1896:Y1899"/>
    <mergeCell ref="Z1896:Z1899"/>
    <mergeCell ref="AB1896:AB1899"/>
    <mergeCell ref="AC1896:AC1899"/>
    <mergeCell ref="AD1896:AD1899"/>
    <mergeCell ref="D1896:D1899"/>
    <mergeCell ref="F1896:F1899"/>
    <mergeCell ref="G1896:G1899"/>
    <mergeCell ref="P1896:P1899"/>
    <mergeCell ref="R1896:R1899"/>
    <mergeCell ref="D1931:D1934"/>
    <mergeCell ref="F1931:F1934"/>
    <mergeCell ref="G1931:G1934"/>
    <mergeCell ref="B1925:D1925"/>
    <mergeCell ref="R1937:R1940"/>
    <mergeCell ref="S1937:S1940"/>
    <mergeCell ref="R1931:R1934"/>
    <mergeCell ref="S1931:S1934"/>
    <mergeCell ref="F1925:N1925"/>
    <mergeCell ref="O1925:AF1925"/>
    <mergeCell ref="Z1937:Z1940"/>
    <mergeCell ref="AB1937:AB1940"/>
    <mergeCell ref="AD1937:AD1940"/>
    <mergeCell ref="Q2029:Q2032"/>
    <mergeCell ref="R2029:R2032"/>
    <mergeCell ref="S2029:S2032"/>
    <mergeCell ref="T2029:T2032"/>
    <mergeCell ref="U2029:U2032"/>
    <mergeCell ref="V2029:V2032"/>
    <mergeCell ref="W2029:W2032"/>
    <mergeCell ref="K2029:K2032"/>
    <mergeCell ref="L2029:L2032"/>
    <mergeCell ref="M2029:M2032"/>
    <mergeCell ref="N2029:N2032"/>
    <mergeCell ref="O2029:O2032"/>
    <mergeCell ref="P2029:P2032"/>
    <mergeCell ref="S1971:S1974"/>
    <mergeCell ref="T1971:T1974"/>
    <mergeCell ref="U1971:U1974"/>
    <mergeCell ref="V1971:V1974"/>
    <mergeCell ref="T1943:T1946"/>
    <mergeCell ref="U1943:U1946"/>
    <mergeCell ref="V1943:V1946"/>
    <mergeCell ref="Y1983:Y1986"/>
    <mergeCell ref="Z1983:Z1986"/>
    <mergeCell ref="R1977:R1980"/>
    <mergeCell ref="S1977:S1980"/>
    <mergeCell ref="T1977:T1980"/>
    <mergeCell ref="U1977:U1980"/>
    <mergeCell ref="V1977:V1980"/>
    <mergeCell ref="U1983:U1986"/>
    <mergeCell ref="V1983:V1986"/>
    <mergeCell ref="AB1971:AB1974"/>
    <mergeCell ref="AD1971:AD1974"/>
    <mergeCell ref="W1977:W1980"/>
    <mergeCell ref="X1977:X1980"/>
    <mergeCell ref="Y1977:Y1980"/>
    <mergeCell ref="AA1977:AA1980"/>
    <mergeCell ref="AC1977:AC1980"/>
    <mergeCell ref="AB1983:AB1986"/>
    <mergeCell ref="AC1983:AC1986"/>
    <mergeCell ref="AD1983:AD1986"/>
    <mergeCell ref="D1983:D1986"/>
    <mergeCell ref="F1983:F1986"/>
    <mergeCell ref="G1983:G1986"/>
    <mergeCell ref="S1983:S1986"/>
    <mergeCell ref="T1983:T1986"/>
    <mergeCell ref="W1983:W1986"/>
    <mergeCell ref="X1983:X1986"/>
    <mergeCell ref="P2024:P2027"/>
    <mergeCell ref="K2024:K2027"/>
    <mergeCell ref="L2024:L2027"/>
    <mergeCell ref="M2024:M2027"/>
    <mergeCell ref="H2035:H2038"/>
    <mergeCell ref="R2024:R2027"/>
    <mergeCell ref="I2035:I2038"/>
    <mergeCell ref="J2035:J2038"/>
    <mergeCell ref="K2035:K2038"/>
    <mergeCell ref="L2035:L2038"/>
    <mergeCell ref="S2024:S2027"/>
    <mergeCell ref="T2024:T2027"/>
    <mergeCell ref="U2024:U2027"/>
    <mergeCell ref="V2024:V2027"/>
    <mergeCell ref="W2024:W2027"/>
    <mergeCell ref="X2024:X2027"/>
    <mergeCell ref="Z2024:Z2027"/>
    <mergeCell ref="AB2024:AB2027"/>
    <mergeCell ref="AD2024:AD2027"/>
    <mergeCell ref="R2040:R2043"/>
    <mergeCell ref="S2040:S2043"/>
    <mergeCell ref="T2040:T2043"/>
    <mergeCell ref="U2040:U2043"/>
    <mergeCell ref="V2040:V2043"/>
    <mergeCell ref="W2040:W2043"/>
    <mergeCell ref="Z2040:Z2043"/>
    <mergeCell ref="U2067:U2070"/>
    <mergeCell ref="V2067:V2070"/>
    <mergeCell ref="K2067:K2070"/>
    <mergeCell ref="L2067:L2070"/>
    <mergeCell ref="M2067:M2070"/>
    <mergeCell ref="N2067:N2070"/>
    <mergeCell ref="O2067:O2070"/>
    <mergeCell ref="Q2067:Q2070"/>
    <mergeCell ref="P2067:P2070"/>
    <mergeCell ref="R2067:R2070"/>
    <mergeCell ref="AB2073:AB2076"/>
    <mergeCell ref="Z2073:Z2076"/>
    <mergeCell ref="Y2073:Y2076"/>
    <mergeCell ref="X2073:X2076"/>
    <mergeCell ref="W2073:W2076"/>
    <mergeCell ref="V2073:V2076"/>
    <mergeCell ref="U2073:U2076"/>
    <mergeCell ref="T2073:T2076"/>
    <mergeCell ref="S2073:S2076"/>
    <mergeCell ref="R2073:R2076"/>
    <mergeCell ref="P2073:P2076"/>
    <mergeCell ref="D2073:D2076"/>
    <mergeCell ref="F2073:F2076"/>
    <mergeCell ref="G2073:G2076"/>
    <mergeCell ref="D2105:D2108"/>
    <mergeCell ref="F2105:F2108"/>
    <mergeCell ref="G2105:G2108"/>
    <mergeCell ref="P2105:P2108"/>
    <mergeCell ref="R2105:R2108"/>
    <mergeCell ref="D2099:D2102"/>
    <mergeCell ref="F2099:F2102"/>
    <mergeCell ref="G2099:G2102"/>
    <mergeCell ref="I2099:I2102"/>
    <mergeCell ref="J2099:J2102"/>
    <mergeCell ref="V2099:V2102"/>
    <mergeCell ref="X2099:X2102"/>
    <mergeCell ref="Z2099:Z2102"/>
    <mergeCell ref="P2099:P2102"/>
    <mergeCell ref="R2099:R2102"/>
    <mergeCell ref="S2099:S2102"/>
    <mergeCell ref="D2111:D2114"/>
    <mergeCell ref="F2111:F2114"/>
    <mergeCell ref="G2111:G2114"/>
    <mergeCell ref="U2111:U2114"/>
    <mergeCell ref="T2111:T2114"/>
    <mergeCell ref="S2111:S2114"/>
    <mergeCell ref="O2138:O2141"/>
    <mergeCell ref="J2138:J2141"/>
    <mergeCell ref="L2138:L2141"/>
    <mergeCell ref="M2138:M2141"/>
    <mergeCell ref="P2138:P2141"/>
    <mergeCell ref="S2150:S2153"/>
    <mergeCell ref="N2144:N2147"/>
    <mergeCell ref="B2142:AJ2142"/>
    <mergeCell ref="X2144:X2147"/>
    <mergeCell ref="Z2144:Z2147"/>
    <mergeCell ref="T2150:T2153"/>
    <mergeCell ref="U2150:U2153"/>
    <mergeCell ref="V2150:V2153"/>
    <mergeCell ref="W2150:W2153"/>
    <mergeCell ref="X2150:X2153"/>
    <mergeCell ref="Y2150:Y2153"/>
    <mergeCell ref="Z2150:Z2153"/>
    <mergeCell ref="D2150:D2153"/>
    <mergeCell ref="F2150:F2153"/>
    <mergeCell ref="G2150:G2153"/>
    <mergeCell ref="B2172:D2172"/>
    <mergeCell ref="F2172:N2172"/>
    <mergeCell ref="O2172:AF2172"/>
    <mergeCell ref="AB2150:AB2153"/>
    <mergeCell ref="AC2150:AC2153"/>
    <mergeCell ref="AD2150:AD2153"/>
    <mergeCell ref="I2150:I2153"/>
    <mergeCell ref="D2197:D2200"/>
    <mergeCell ref="F2197:F2200"/>
    <mergeCell ref="G2197:G2200"/>
    <mergeCell ref="S2197:S2200"/>
    <mergeCell ref="T2197:T2200"/>
    <mergeCell ref="T2190:T2193"/>
    <mergeCell ref="M2190:M2193"/>
    <mergeCell ref="N2190:N2193"/>
    <mergeCell ref="P2197:P2200"/>
    <mergeCell ref="R2197:R2200"/>
    <mergeCell ref="U2190:U2193"/>
    <mergeCell ref="V2190:V2193"/>
    <mergeCell ref="W2190:W2193"/>
    <mergeCell ref="U2197:U2200"/>
    <mergeCell ref="V2197:V2200"/>
    <mergeCell ref="AB2197:AB2200"/>
    <mergeCell ref="AC2197:AC2200"/>
    <mergeCell ref="W2197:W2200"/>
    <mergeCell ref="Z2190:Z2193"/>
    <mergeCell ref="X2197:X2200"/>
    <mergeCell ref="Y2197:Y2200"/>
    <mergeCell ref="Z2197:Z2200"/>
    <mergeCell ref="AA2190:AA2193"/>
    <mergeCell ref="AA2197:AA2200"/>
    <mergeCell ref="AD2197:AD2200"/>
    <mergeCell ref="P281:P285"/>
    <mergeCell ref="D327:D330"/>
    <mergeCell ref="X2203:X2206"/>
    <mergeCell ref="Y2203:Y2206"/>
    <mergeCell ref="Z2203:Z2206"/>
    <mergeCell ref="AB2203:AB2206"/>
    <mergeCell ref="R2203:R2206"/>
    <mergeCell ref="S2203:S2206"/>
    <mergeCell ref="T2203:T2206"/>
    <mergeCell ref="U2203:U2206"/>
    <mergeCell ref="V2203:V2206"/>
    <mergeCell ref="W2203:W2206"/>
    <mergeCell ref="AD882:AD885"/>
    <mergeCell ref="AB882:AB885"/>
    <mergeCell ref="AA882:AA885"/>
    <mergeCell ref="Z882:Z885"/>
    <mergeCell ref="Y882:Y885"/>
    <mergeCell ref="Y989:Y992"/>
    <mergeCell ref="V989:V992"/>
    <mergeCell ref="AD872:AD875"/>
    <mergeCell ref="P989:P992"/>
    <mergeCell ref="X882:X885"/>
    <mergeCell ref="W882:W885"/>
    <mergeCell ref="V882:V885"/>
    <mergeCell ref="U882:U885"/>
    <mergeCell ref="T882:T885"/>
    <mergeCell ref="S882:S885"/>
    <mergeCell ref="W983:W986"/>
    <mergeCell ref="X983:X986"/>
    <mergeCell ref="U989:U992"/>
    <mergeCell ref="T989:T992"/>
    <mergeCell ref="S989:S992"/>
    <mergeCell ref="R989:R992"/>
    <mergeCell ref="W989:W992"/>
    <mergeCell ref="X989:X992"/>
    <mergeCell ref="AE1207:AE1209"/>
    <mergeCell ref="AF1207:AF1209"/>
    <mergeCell ref="AG1207:AG1209"/>
    <mergeCell ref="AH1207:AH1209"/>
    <mergeCell ref="AI1207:AI1209"/>
    <mergeCell ref="AJ1207:AJ1209"/>
    <mergeCell ref="B1370:B1373"/>
    <mergeCell ref="C1370:C1373"/>
    <mergeCell ref="E1370:E1373"/>
    <mergeCell ref="H1370:H1373"/>
    <mergeCell ref="I1370:I1373"/>
    <mergeCell ref="J1370:J1373"/>
    <mergeCell ref="D1370:D1373"/>
    <mergeCell ref="F1370:F1373"/>
    <mergeCell ref="G1370:G1373"/>
    <mergeCell ref="K1370:K1373"/>
    <mergeCell ref="L1370:L1373"/>
    <mergeCell ref="M1370:M1373"/>
    <mergeCell ref="N1370:N1373"/>
    <mergeCell ref="O1370:O1373"/>
    <mergeCell ref="Q1370:Q1373"/>
    <mergeCell ref="AE1370:AE1373"/>
    <mergeCell ref="AF1370:AF1373"/>
    <mergeCell ref="AB1370:AB1373"/>
    <mergeCell ref="AC1370:AC1373"/>
    <mergeCell ref="AD1370:AD1373"/>
    <mergeCell ref="AG1370:AG1373"/>
    <mergeCell ref="AH1370:AH1373"/>
    <mergeCell ref="AI1370:AI1373"/>
    <mergeCell ref="AJ1370:AJ1373"/>
    <mergeCell ref="Y1370:Y1373"/>
    <mergeCell ref="AA1370:AA1373"/>
    <mergeCell ref="E1392:E1395"/>
    <mergeCell ref="H1386:H1389"/>
    <mergeCell ref="I1386:I1389"/>
    <mergeCell ref="J1386:J1389"/>
    <mergeCell ref="G1386:G1389"/>
    <mergeCell ref="D1392:D1393"/>
    <mergeCell ref="B1386:B1389"/>
    <mergeCell ref="C1386:C1389"/>
    <mergeCell ref="D1386:D1389"/>
    <mergeCell ref="E1386:E1389"/>
    <mergeCell ref="F1386:F1389"/>
    <mergeCell ref="F1392:F1393"/>
    <mergeCell ref="K1386:K1389"/>
    <mergeCell ref="L1386:L1389"/>
    <mergeCell ref="M1386:M1389"/>
    <mergeCell ref="N1386:N1389"/>
    <mergeCell ref="O1386:O1389"/>
    <mergeCell ref="P1386:P1389"/>
    <mergeCell ref="Q1386:Q1389"/>
    <mergeCell ref="R1386:R1389"/>
    <mergeCell ref="S1386:S1389"/>
    <mergeCell ref="T1386:T1389"/>
    <mergeCell ref="U1386:U1389"/>
    <mergeCell ref="V1386:V1389"/>
    <mergeCell ref="AG1386:AG1389"/>
    <mergeCell ref="AH1386:AH1389"/>
    <mergeCell ref="W1386:W1389"/>
    <mergeCell ref="X1386:X1389"/>
    <mergeCell ref="Y1386:Y1389"/>
    <mergeCell ref="Z1386:Z1389"/>
    <mergeCell ref="AA1386:AA1389"/>
    <mergeCell ref="AB1386:AB1389"/>
    <mergeCell ref="AI1386:AI1389"/>
    <mergeCell ref="AJ1386:AJ1389"/>
    <mergeCell ref="B1403:B1406"/>
    <mergeCell ref="E1403:E1406"/>
    <mergeCell ref="H1403:H1406"/>
    <mergeCell ref="AC1386:AC1389"/>
    <mergeCell ref="AD1386:AD1389"/>
    <mergeCell ref="AE1386:AE1389"/>
    <mergeCell ref="AF1386:AF1389"/>
    <mergeCell ref="I1403:I1406"/>
    <mergeCell ref="J1403:J1406"/>
    <mergeCell ref="K1403:K1406"/>
    <mergeCell ref="L1403:L1406"/>
    <mergeCell ref="M1403:M1406"/>
    <mergeCell ref="N1403:N1406"/>
    <mergeCell ref="O1403:O1406"/>
    <mergeCell ref="P1403:P1406"/>
    <mergeCell ref="Q1403:Q1406"/>
    <mergeCell ref="R1403:R1406"/>
    <mergeCell ref="S1403:S1406"/>
    <mergeCell ref="T1403:T1406"/>
    <mergeCell ref="U1403:U1406"/>
    <mergeCell ref="V1403:V1406"/>
    <mergeCell ref="W1403:W1406"/>
    <mergeCell ref="X1403:X1406"/>
    <mergeCell ref="Y1403:Y1406"/>
    <mergeCell ref="Z1403:Z1406"/>
    <mergeCell ref="AA1403:AA1406"/>
    <mergeCell ref="AC1403:AC1406"/>
    <mergeCell ref="AD1403:AD1406"/>
    <mergeCell ref="AE1403:AE1406"/>
    <mergeCell ref="AF1403:AF1406"/>
    <mergeCell ref="AG1403:AG1406"/>
    <mergeCell ref="AH1403:AH1406"/>
    <mergeCell ref="AI1403:AI1406"/>
    <mergeCell ref="AJ1403:AJ1406"/>
    <mergeCell ref="B1408:B1411"/>
    <mergeCell ref="C1408:C1411"/>
    <mergeCell ref="D1408:D1411"/>
    <mergeCell ref="E1408:E1411"/>
    <mergeCell ref="F1408:F1411"/>
    <mergeCell ref="H1408:H1411"/>
    <mergeCell ref="I1408:I1411"/>
    <mergeCell ref="J1408:J1411"/>
    <mergeCell ref="K1408:K1411"/>
    <mergeCell ref="L1408:L1411"/>
    <mergeCell ref="M1408:M1411"/>
    <mergeCell ref="N1408:N1411"/>
    <mergeCell ref="O1408:O1411"/>
    <mergeCell ref="P1408:P1411"/>
    <mergeCell ref="Q1408:Q1411"/>
    <mergeCell ref="R1408:R1411"/>
    <mergeCell ref="S1408:S1411"/>
    <mergeCell ref="AD1408:AD1411"/>
    <mergeCell ref="AE1408:AE1411"/>
    <mergeCell ref="T1408:T1411"/>
    <mergeCell ref="U1408:U1411"/>
    <mergeCell ref="V1408:V1411"/>
    <mergeCell ref="W1408:W1411"/>
    <mergeCell ref="X1408:X1411"/>
    <mergeCell ref="Y1408:Y1411"/>
    <mergeCell ref="L1832:L1833"/>
    <mergeCell ref="AF1408:AF1411"/>
    <mergeCell ref="AG1408:AG1411"/>
    <mergeCell ref="AH1408:AH1411"/>
    <mergeCell ref="AI1408:AI1411"/>
    <mergeCell ref="N1665:N1668"/>
    <mergeCell ref="O1665:O1668"/>
    <mergeCell ref="P1665:P1668"/>
    <mergeCell ref="Q1665:Q1668"/>
    <mergeCell ref="AJ1408:AJ1411"/>
    <mergeCell ref="Z1408:Z1411"/>
    <mergeCell ref="AA1408:AA1411"/>
    <mergeCell ref="AB1408:AB1411"/>
    <mergeCell ref="AC1408:AC1411"/>
    <mergeCell ref="N1832:N1833"/>
    <mergeCell ref="O1832:P1832"/>
    <mergeCell ref="Q1832:R1832"/>
    <mergeCell ref="S1832:T1832"/>
    <mergeCell ref="U1832:V1832"/>
    <mergeCell ref="B1832:B1833"/>
    <mergeCell ref="C1832:H1833"/>
    <mergeCell ref="I1832:I1833"/>
    <mergeCell ref="J1832:J1833"/>
    <mergeCell ref="K1832:K1833"/>
    <mergeCell ref="AI1832:AI1833"/>
    <mergeCell ref="AJ1832:AJ1833"/>
    <mergeCell ref="C1834:H1834"/>
    <mergeCell ref="B1835:AJ1835"/>
    <mergeCell ref="B1837:B1840"/>
    <mergeCell ref="C1837:C1840"/>
    <mergeCell ref="E1837:E1840"/>
    <mergeCell ref="W1832:X1832"/>
    <mergeCell ref="Y1832:Z1832"/>
    <mergeCell ref="AA1832:AB1832"/>
    <mergeCell ref="H1837:H1840"/>
    <mergeCell ref="I1837:I1840"/>
    <mergeCell ref="J1837:J1840"/>
    <mergeCell ref="K1837:K1840"/>
    <mergeCell ref="L1837:L1840"/>
    <mergeCell ref="AH1832:AH1833"/>
    <mergeCell ref="AC1832:AD1832"/>
    <mergeCell ref="AE1832:AF1832"/>
    <mergeCell ref="AG1832:AG1833"/>
    <mergeCell ref="M1832:M1833"/>
    <mergeCell ref="M1837:M1840"/>
    <mergeCell ref="N1837:N1840"/>
    <mergeCell ref="O1837:O1840"/>
    <mergeCell ref="P1837:P1840"/>
    <mergeCell ref="Q1837:Q1840"/>
    <mergeCell ref="R1837:R1840"/>
    <mergeCell ref="S1837:S1840"/>
    <mergeCell ref="AB1837:AB1840"/>
    <mergeCell ref="AC1837:AC1840"/>
    <mergeCell ref="AD1837:AD1840"/>
    <mergeCell ref="AE1837:AE1840"/>
    <mergeCell ref="T1837:T1840"/>
    <mergeCell ref="U1837:U1840"/>
    <mergeCell ref="V1837:V1840"/>
    <mergeCell ref="W1837:W1840"/>
    <mergeCell ref="X1837:X1840"/>
    <mergeCell ref="Y1837:Y1840"/>
    <mergeCell ref="AF1837:AF1840"/>
    <mergeCell ref="AG1837:AG1840"/>
    <mergeCell ref="AH1837:AH1840"/>
    <mergeCell ref="AI1837:AI1840"/>
    <mergeCell ref="AJ1837:AJ1840"/>
    <mergeCell ref="B1841:AJ1841"/>
    <mergeCell ref="G1839:G1840"/>
    <mergeCell ref="G1837:G1838"/>
    <mergeCell ref="Z1837:Z1840"/>
    <mergeCell ref="AA1837:AA1840"/>
    <mergeCell ref="B1843:B1846"/>
    <mergeCell ref="C1843:C1846"/>
    <mergeCell ref="D1843:D1846"/>
    <mergeCell ref="E1843:E1846"/>
    <mergeCell ref="F1843:F1846"/>
    <mergeCell ref="G1843:G1846"/>
    <mergeCell ref="H1843:H1846"/>
    <mergeCell ref="I1843:I1846"/>
    <mergeCell ref="J1843:J1846"/>
    <mergeCell ref="K1843:K1846"/>
    <mergeCell ref="L1843:L1846"/>
    <mergeCell ref="M1843:M1846"/>
    <mergeCell ref="N1843:N1846"/>
    <mergeCell ref="O1843:O1846"/>
    <mergeCell ref="P1843:P1846"/>
    <mergeCell ref="Q1843:Q1846"/>
    <mergeCell ref="R1843:R1846"/>
    <mergeCell ref="S1843:S1846"/>
    <mergeCell ref="AD1843:AD1846"/>
    <mergeCell ref="AE1843:AE1846"/>
    <mergeCell ref="T1843:T1846"/>
    <mergeCell ref="U1843:U1846"/>
    <mergeCell ref="V1843:V1846"/>
    <mergeCell ref="W1843:W1846"/>
    <mergeCell ref="X1843:X1846"/>
    <mergeCell ref="Y1843:Y1846"/>
    <mergeCell ref="AF1843:AF1846"/>
    <mergeCell ref="AG1843:AG1846"/>
    <mergeCell ref="AH1843:AH1846"/>
    <mergeCell ref="AI1843:AI1846"/>
    <mergeCell ref="AJ1843:AJ1846"/>
    <mergeCell ref="B1847:AJ1847"/>
    <mergeCell ref="Z1843:Z1846"/>
    <mergeCell ref="AA1843:AA1846"/>
    <mergeCell ref="AB1843:AB1846"/>
    <mergeCell ref="AC1843:AC1846"/>
    <mergeCell ref="B1849:B1852"/>
    <mergeCell ref="C1849:C1852"/>
    <mergeCell ref="D1849:D1852"/>
    <mergeCell ref="E1849:E1852"/>
    <mergeCell ref="F1849:F1852"/>
    <mergeCell ref="G1849:G1852"/>
    <mergeCell ref="H1849:H1852"/>
    <mergeCell ref="I1849:I1852"/>
    <mergeCell ref="J1849:J1852"/>
    <mergeCell ref="K1849:K1852"/>
    <mergeCell ref="L1849:L1852"/>
    <mergeCell ref="M1849:M1852"/>
    <mergeCell ref="N1849:N1852"/>
    <mergeCell ref="O1849:O1852"/>
    <mergeCell ref="P1849:P1852"/>
    <mergeCell ref="Q1849:Q1852"/>
    <mergeCell ref="R1849:R1852"/>
    <mergeCell ref="S1849:S1852"/>
    <mergeCell ref="T1849:T1852"/>
    <mergeCell ref="U1849:U1852"/>
    <mergeCell ref="V1849:V1852"/>
    <mergeCell ref="W1849:W1852"/>
    <mergeCell ref="X1849:X1852"/>
    <mergeCell ref="Y1849:Y1852"/>
    <mergeCell ref="Z1849:Z1852"/>
    <mergeCell ref="AA1849:AA1852"/>
    <mergeCell ref="AB1849:AB1852"/>
    <mergeCell ref="AC1849:AC1852"/>
    <mergeCell ref="AD1849:AD1852"/>
    <mergeCell ref="AE1849:AE1852"/>
    <mergeCell ref="AF1849:AF1852"/>
    <mergeCell ref="AG1849:AG1852"/>
    <mergeCell ref="AH1849:AH1852"/>
    <mergeCell ref="AI1849:AI1852"/>
    <mergeCell ref="AJ1849:AJ1852"/>
    <mergeCell ref="B1943:B1946"/>
    <mergeCell ref="C1943:C1946"/>
    <mergeCell ref="D1943:D1946"/>
    <mergeCell ref="E1943:E1946"/>
    <mergeCell ref="F1943:F1946"/>
    <mergeCell ref="G1943:G1946"/>
    <mergeCell ref="H1943:H1946"/>
    <mergeCell ref="I1943:I1946"/>
    <mergeCell ref="J1943:J1946"/>
    <mergeCell ref="K1943:K1946"/>
    <mergeCell ref="L1943:L1946"/>
    <mergeCell ref="M1943:M1946"/>
    <mergeCell ref="AF1943:AF1946"/>
    <mergeCell ref="AG1943:AG1946"/>
    <mergeCell ref="AH1943:AH1946"/>
    <mergeCell ref="W1943:W1946"/>
    <mergeCell ref="X1943:X1946"/>
    <mergeCell ref="Y1943:Y1946"/>
    <mergeCell ref="Z1943:Z1946"/>
    <mergeCell ref="AA1943:AA1946"/>
    <mergeCell ref="AB1943:AB1946"/>
    <mergeCell ref="AC1943:AC1946"/>
    <mergeCell ref="AD1943:AD1946"/>
    <mergeCell ref="AE1943:AE1946"/>
    <mergeCell ref="N1943:N1946"/>
    <mergeCell ref="O1943:O1946"/>
    <mergeCell ref="P1943:P1946"/>
    <mergeCell ref="Q1943:Q1946"/>
    <mergeCell ref="R1943:R1946"/>
    <mergeCell ref="S1943:S1946"/>
    <mergeCell ref="AI1943:AI1946"/>
    <mergeCell ref="AJ1943:AJ1946"/>
    <mergeCell ref="B1949:B1952"/>
    <mergeCell ref="C1949:C1952"/>
    <mergeCell ref="D1949:D1952"/>
    <mergeCell ref="E1949:E1952"/>
    <mergeCell ref="F1949:F1952"/>
    <mergeCell ref="G1949:G1952"/>
    <mergeCell ref="H1949:H1952"/>
    <mergeCell ref="I1949:I1952"/>
    <mergeCell ref="L1949:L1952"/>
    <mergeCell ref="V1949:V1952"/>
    <mergeCell ref="W1949:W1952"/>
    <mergeCell ref="X1949:X1952"/>
    <mergeCell ref="N1949:N1952"/>
    <mergeCell ref="O1949:O1952"/>
    <mergeCell ref="P1949:P1952"/>
    <mergeCell ref="M1949:M1952"/>
    <mergeCell ref="AJ1949:AJ1952"/>
    <mergeCell ref="Y1949:Y1952"/>
    <mergeCell ref="Z1949:Z1952"/>
    <mergeCell ref="AA1949:AA1952"/>
    <mergeCell ref="AB1949:AB1952"/>
    <mergeCell ref="AF1949:AF1952"/>
    <mergeCell ref="AG1949:AG1952"/>
    <mergeCell ref="AH1949:AH1952"/>
    <mergeCell ref="AI1949:AI1952"/>
    <mergeCell ref="AE1949:AE1952"/>
    <mergeCell ref="AD1949:AD1952"/>
    <mergeCell ref="S1949:S1952"/>
    <mergeCell ref="T1949:T1952"/>
    <mergeCell ref="U1949:U1952"/>
    <mergeCell ref="AB2057:AB2064"/>
    <mergeCell ref="AD2057:AD2064"/>
    <mergeCell ref="AB2040:AB2043"/>
    <mergeCell ref="AC2040:AC2043"/>
    <mergeCell ref="AD2040:AD2043"/>
    <mergeCell ref="Z2057:Z2064"/>
    <mergeCell ref="AC1949:AC1952"/>
    <mergeCell ref="Q1949:Q1952"/>
    <mergeCell ref="R1949:R1952"/>
    <mergeCell ref="S2133:T2133"/>
    <mergeCell ref="AB2111:AB2114"/>
    <mergeCell ref="Z2111:Z2114"/>
    <mergeCell ref="Y2111:Y2114"/>
    <mergeCell ref="W2111:W2114"/>
    <mergeCell ref="V2111:V2114"/>
    <mergeCell ref="X2105:X2108"/>
    <mergeCell ref="G1403:G1404"/>
    <mergeCell ref="G1405:G1406"/>
    <mergeCell ref="D1405:D1406"/>
    <mergeCell ref="F1403:F1404"/>
    <mergeCell ref="F1405:F1406"/>
    <mergeCell ref="T2138:T2141"/>
    <mergeCell ref="R2138:R2141"/>
    <mergeCell ref="S2138:S2141"/>
    <mergeCell ref="J1949:J1952"/>
    <mergeCell ref="K1949:K1952"/>
    <mergeCell ref="D1400:D1401"/>
    <mergeCell ref="C1400:C1401"/>
    <mergeCell ref="D1837:D1838"/>
    <mergeCell ref="D1839:D1840"/>
    <mergeCell ref="F1837:F1838"/>
    <mergeCell ref="F1839:F1840"/>
    <mergeCell ref="D1403:D1404"/>
    <mergeCell ref="D1804:D1807"/>
    <mergeCell ref="F1804:F1807"/>
    <mergeCell ref="C1571:C1574"/>
    <mergeCell ref="AI1316:AI1319"/>
    <mergeCell ref="AH1316:AH1319"/>
    <mergeCell ref="AG1316:AG1319"/>
    <mergeCell ref="AC1316:AC1319"/>
    <mergeCell ref="AA1316:AA1319"/>
    <mergeCell ref="B1316:B1319"/>
    <mergeCell ref="M1316:M1319"/>
    <mergeCell ref="N1316:N1319"/>
    <mergeCell ref="O1316:O1319"/>
    <mergeCell ref="Y1316:Y1319"/>
    <mergeCell ref="U1316:U1319"/>
    <mergeCell ref="T1316:T1319"/>
    <mergeCell ref="S1316:S1319"/>
    <mergeCell ref="R1316:R1319"/>
    <mergeCell ref="Q1316:Q1319"/>
    <mergeCell ref="O66:O69"/>
    <mergeCell ref="P1316:P1319"/>
    <mergeCell ref="R1197:R1199"/>
    <mergeCell ref="S1197:S1199"/>
    <mergeCell ref="T1197:T1199"/>
    <mergeCell ref="I1316:I1319"/>
    <mergeCell ref="H1316:H1319"/>
    <mergeCell ref="E1316:E1319"/>
    <mergeCell ref="C1316:C1319"/>
    <mergeCell ref="C66:C69"/>
    <mergeCell ref="C109:C112"/>
    <mergeCell ref="B1307:AJ1307"/>
    <mergeCell ref="B1308:AJ1308"/>
    <mergeCell ref="U1297:U1300"/>
    <mergeCell ref="V1297:V1300"/>
    <mergeCell ref="AD1197:AD1199"/>
    <mergeCell ref="D1197:D1199"/>
    <mergeCell ref="F1197:F1199"/>
    <mergeCell ref="G1197:G1199"/>
    <mergeCell ref="P1197:P1199"/>
    <mergeCell ref="R882:R885"/>
    <mergeCell ref="P882:P885"/>
    <mergeCell ref="Z989:Z992"/>
    <mergeCell ref="Z1197:Z1199"/>
    <mergeCell ref="AA1197:AA1199"/>
    <mergeCell ref="AB1197:AB1199"/>
    <mergeCell ref="AC1197:AC1199"/>
    <mergeCell ref="AH1203:AH1204"/>
    <mergeCell ref="D1207:D1209"/>
    <mergeCell ref="F1207:F1209"/>
    <mergeCell ref="G1207:G1209"/>
    <mergeCell ref="P1207:P1209"/>
    <mergeCell ref="R1207:R1209"/>
    <mergeCell ref="S1207:S1209"/>
    <mergeCell ref="T1207:T1209"/>
    <mergeCell ref="U1207:U1209"/>
    <mergeCell ref="W1203:W1204"/>
    <mergeCell ref="T1211:T1213"/>
    <mergeCell ref="V1207:V1209"/>
    <mergeCell ref="W1207:W1209"/>
    <mergeCell ref="X1207:X1209"/>
    <mergeCell ref="Y1207:Y1209"/>
    <mergeCell ref="Z1207:Z1209"/>
    <mergeCell ref="D1211:D1213"/>
    <mergeCell ref="F1211:F1213"/>
    <mergeCell ref="G1211:G1213"/>
    <mergeCell ref="P1211:P1213"/>
    <mergeCell ref="R1211:R1213"/>
    <mergeCell ref="S1211:S1213"/>
    <mergeCell ref="X1211:X1213"/>
    <mergeCell ref="Y1211:Y1213"/>
    <mergeCell ref="AA1211:AA1213"/>
    <mergeCell ref="AB1211:AB1213"/>
    <mergeCell ref="AC1211:AC1213"/>
    <mergeCell ref="AB1207:AB1209"/>
    <mergeCell ref="AC1207:AC1209"/>
    <mergeCell ref="AD1207:AD1209"/>
    <mergeCell ref="AA1207:AA1209"/>
    <mergeCell ref="AD1211:AD1213"/>
    <mergeCell ref="D1316:D1319"/>
    <mergeCell ref="F1316:F1319"/>
    <mergeCell ref="G1316:G1319"/>
    <mergeCell ref="D1322:D1325"/>
    <mergeCell ref="F1322:F1325"/>
    <mergeCell ref="G1322:G1325"/>
    <mergeCell ref="Z1211:Z1213"/>
    <mergeCell ref="B1665:B1668"/>
    <mergeCell ref="C1665:C1668"/>
    <mergeCell ref="E1665:E1668"/>
    <mergeCell ref="H1665:H1668"/>
    <mergeCell ref="I1665:I1668"/>
    <mergeCell ref="J1665:J1668"/>
    <mergeCell ref="K1665:K1668"/>
    <mergeCell ref="L1665:L1668"/>
    <mergeCell ref="M1665:M1668"/>
    <mergeCell ref="R1665:R1668"/>
    <mergeCell ref="S1665:S1668"/>
    <mergeCell ref="T1665:T1668"/>
    <mergeCell ref="U1665:U1668"/>
    <mergeCell ref="V1665:V1668"/>
    <mergeCell ref="W1665:W1668"/>
    <mergeCell ref="X1665:X1668"/>
    <mergeCell ref="Y1665:Y1668"/>
    <mergeCell ref="Z1665:Z1668"/>
    <mergeCell ref="AA1665:AA1668"/>
    <mergeCell ref="AB1665:AB1668"/>
    <mergeCell ref="AC1665:AC1668"/>
    <mergeCell ref="AD1665:AD1668"/>
    <mergeCell ref="AE1665:AE1668"/>
    <mergeCell ref="AF1665:AF1668"/>
    <mergeCell ref="AG1665:AG1668"/>
    <mergeCell ref="AH1665:AH1668"/>
    <mergeCell ref="AI1665:AI1668"/>
    <mergeCell ref="AJ1665:AJ1668"/>
    <mergeCell ref="B2029:B2032"/>
    <mergeCell ref="C2029:C2032"/>
    <mergeCell ref="D2029:D2032"/>
    <mergeCell ref="E2029:E2032"/>
    <mergeCell ref="F2029:F2032"/>
    <mergeCell ref="G2029:G2032"/>
    <mergeCell ref="H2029:H2032"/>
    <mergeCell ref="I2029:I2032"/>
    <mergeCell ref="J2029:J2032"/>
  </mergeCells>
  <printOptions/>
  <pageMargins left="0.15" right="0.16" top="0.7480314960629921" bottom="0.7480314960629921" header="0.31496062992125984" footer="0.31496062992125984"/>
  <pageSetup horizontalDpi="600" verticalDpi="600" orientation="landscape" scale="50" r:id="rId3"/>
  <ignoredErrors>
    <ignoredError sqref="AE162 AE462 AE1229:AF1229 AE1252 AE1269 AE1275 AE1291 AE1297 AE1316 AE1392 AE1414 AE1525:AF1525 AE1792 AE1713:AF1713 AE1884 AE1931 AE2013 AE2024 AE2057 AE2099 AE2105 AE2138 AE2178 AE2184 AE2197 AE2203 AE2190 AE156 AE193 AE416 AE422 AE428 AE468 AE474 AE502 AE553 AE601 AE607 AE613 AE637 AE681 AE772 AE778 J810 AE856 AE862 AE868:AF868 AE936 AE1022 AE1119 AE1145 AE1151 AE1197 AE1202 AE1211 AE60 AE66:AF66 AE1107 AF162 AE1491 AE12 AE235:AF235 AE281:AF281 AE729 AE811 AE1027 AE893 AE103 AE109 AE367 AE983 AE989 AE1207 AE1280 AE1322 AE1358 AE1352 AE1386 AE1398 AE1403 AE1436 AE1442 AE1707 AE1285 AE1408 AE1571 AE1617 AE1671 AE1677 AE1837 AE1843 AE1949 AE1937 AE1943 AE1971 AE1977 AE2019 AE2035 AE327 AE877 AE1063 AE1113:AF1113 AE168 AE333 AE872 AE882 AE887 AE1188 AE1246 AE1239 AE1364 AE1431 AE1448:AF1448 AE1479 AE1665 AE1749 AE2029" unlockedFormula="1"/>
    <ignoredError sqref="AC153 Y1104:Z1104 AA1104 Y153 Q100 P278 Q122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Mayra</cp:lastModifiedBy>
  <cp:lastPrinted>2014-01-31T12:09:03Z</cp:lastPrinted>
  <dcterms:created xsi:type="dcterms:W3CDTF">2012-06-04T03:15:36Z</dcterms:created>
  <dcterms:modified xsi:type="dcterms:W3CDTF">2014-06-25T22:36:08Z</dcterms:modified>
  <cp:category/>
  <cp:version/>
  <cp:contentType/>
  <cp:contentStatus/>
</cp:coreProperties>
</file>