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7110" activeTab="0"/>
  </bookViews>
  <sheets>
    <sheet name="PLAN DE ACCION 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</authors>
  <commentList>
    <comment ref="B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0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0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0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8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8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8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2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2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2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6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6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6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1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1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1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61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61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61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400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00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00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450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50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50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49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9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9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3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3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3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90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90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90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63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3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3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672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72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72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71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71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71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76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76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76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810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810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810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850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850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850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89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89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89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970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970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970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01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01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01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05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05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05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100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100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100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14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14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14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18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18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18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22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22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22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28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28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28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363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363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363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443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443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443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482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482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482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51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51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51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59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59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59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632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632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632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67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67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67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72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72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72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862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862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862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94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94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94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040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040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040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08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08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08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179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179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179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221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221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221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30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30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30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349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349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349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38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38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38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42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42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42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4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4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4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770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770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770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819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819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819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90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90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90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992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992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992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<sst xmlns="http://schemas.openxmlformats.org/spreadsheetml/2006/main" count="5058" uniqueCount="842">
  <si>
    <t>RECURSOS FINANCIEROS (MILES DE PESOS )</t>
  </si>
  <si>
    <t>GERENCIA</t>
  </si>
  <si>
    <t xml:space="preserve">META DE RESULTADO </t>
  </si>
  <si>
    <t xml:space="preserve">INDICADOR </t>
  </si>
  <si>
    <t>META  CUATRIENIO</t>
  </si>
  <si>
    <t>DPTO</t>
  </si>
  <si>
    <t>REGALIAS</t>
  </si>
  <si>
    <t>CREDITO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</si>
  <si>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</si>
  <si>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</si>
  <si>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</si>
  <si>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</si>
  <si>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</si>
  <si>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PROYECTO</t>
  </si>
  <si>
    <t xml:space="preserve">ACTIVIDADES </t>
  </si>
  <si>
    <t>META DE PRODUCTO 1</t>
  </si>
  <si>
    <t>META DE PRODUCTO 2</t>
  </si>
  <si>
    <t>META DE PRODUCTO 3</t>
  </si>
  <si>
    <t xml:space="preserve">OBJETIVO DEL EJE / DIMENSIÓN: </t>
  </si>
  <si>
    <t xml:space="preserve">Responsable </t>
  </si>
  <si>
    <t xml:space="preserve">LINEA BASE </t>
  </si>
  <si>
    <t>META  ALCANZADA 1ª SEMESTRE</t>
  </si>
  <si>
    <t>META  ALCANZADA 2ª SEMESTRE</t>
  </si>
  <si>
    <t>RESPONSABLE DIRECTO</t>
  </si>
  <si>
    <t>programado</t>
  </si>
  <si>
    <t xml:space="preserve">ejecutado </t>
  </si>
  <si>
    <t>ejecutado</t>
  </si>
  <si>
    <t xml:space="preserve">UNIDAD DE MEDIDA </t>
  </si>
  <si>
    <t xml:space="preserve">Ejecutado 1º Semestre </t>
  </si>
  <si>
    <t>Ejecutado 2º  Semestre</t>
  </si>
  <si>
    <t>UNIDAD DE MEDIDA</t>
  </si>
  <si>
    <t>CODIGO REGISTRO PROYECTO</t>
  </si>
  <si>
    <t>INDICADOR</t>
  </si>
  <si>
    <t>RECURSO PROPIO</t>
  </si>
  <si>
    <t>SGP ESPECIFICO</t>
  </si>
  <si>
    <t>SGP LIBRE DESTINACION</t>
  </si>
  <si>
    <t>NACION</t>
  </si>
  <si>
    <t>PLAN DE DESARROLLO: "LA HUELLA DE LO SOCIAL" 2012-2015</t>
  </si>
  <si>
    <t>EJE: SOCIOCULTURAL</t>
  </si>
  <si>
    <t>SECTOR : EDUCACION</t>
  </si>
  <si>
    <r>
      <t>PROGRAMA</t>
    </r>
    <r>
      <rPr>
        <b/>
        <sz val="8"/>
        <rFont val="Arial"/>
        <family val="2"/>
      </rPr>
      <t xml:space="preserve">:                     </t>
    </r>
    <r>
      <rPr>
        <sz val="8"/>
        <rFont val="Arial"/>
        <family val="2"/>
      </rPr>
      <t xml:space="preserve"> NADIE POR FUERA TODOS ESTUDIANDO</t>
    </r>
  </si>
  <si>
    <r>
      <t>OBJETIVOS</t>
    </r>
    <r>
      <rPr>
        <sz val="9"/>
        <rFont val="Arial"/>
        <family val="2"/>
      </rPr>
      <t xml:space="preserve">:  GARANTIZAR EL ACCESO UNIVERSAL DE LA EDUCACION A LOS NIÑOS, NIÑAS Y ADOLESCENTES DEL MUNICIPIO, MEJORANDO Y MODERNIZANDO LOS AMBIENTES DE APRENDIZAJE ACORDE A LAS NUEVAS TENDENCIAS DE DESARROLLO, PROPICIANDO IGUALMENTE LA VINCULACION DE MAS JOVENES Y ADULTOS A LOS PROGRAMAS DE EDUCACION   
 </t>
    </r>
  </si>
  <si>
    <t>Hernando acevedo  -  Secretario de Despacho</t>
  </si>
  <si>
    <t>Nubia Suarez  -  Oficina de Desarrollo Social</t>
  </si>
  <si>
    <t>TRANSPORTE ESCOLAR ESTUDIANTES RURALES COLEGIO MIGUEL UNIA</t>
  </si>
  <si>
    <t>ALIMENTACION ESCOLAR  COLEGIO MIGUEL UNIA</t>
  </si>
  <si>
    <t>1252 (PI, I , AD , JUV)</t>
  </si>
  <si>
    <r>
      <t>PROGRAMA</t>
    </r>
    <r>
      <rPr>
        <b/>
        <sz val="8"/>
        <rFont val="Arial"/>
        <family val="2"/>
      </rPr>
      <t xml:space="preserve">:                     </t>
    </r>
    <r>
      <rPr>
        <sz val="8"/>
        <rFont val="Arial"/>
        <family val="2"/>
      </rPr>
      <t xml:space="preserve"> NADIE POR FUERA, TODOS ESTUDIANDO</t>
    </r>
  </si>
  <si>
    <t>MANTENER LA COBERTURA DE EDUCACION BASICA PRIMARIA A UN 100%</t>
  </si>
  <si>
    <t>Cobertura de poblacion primaria sostenida</t>
  </si>
  <si>
    <t>Kits</t>
  </si>
  <si>
    <t>NUMERO DE ESTUDIANTES BENEFICIADOS CON DOTACIONES ESCOLARES</t>
  </si>
  <si>
    <t>COBERTURA DE POBLACION CUBIERTA</t>
  </si>
  <si>
    <t>ALCANZAR EL 85% DE LA COBERTURA EN EDUCACION MEDIA</t>
  </si>
  <si>
    <t>ENTREGAR 1500 DOTACIONES ESCOLARES A NIÑOS, NIÑAS Y ADOLESCENTES</t>
  </si>
  <si>
    <t>Fortalecer el programa de transporte escolar</t>
  </si>
  <si>
    <t>Programa fortalecido</t>
  </si>
  <si>
    <t>365 (I,AD, JUV)</t>
  </si>
  <si>
    <t>Fortalecer el programa de restaurantes escolares</t>
  </si>
  <si>
    <t>DISMINUIR LA DESERCION ESCOLAR A UN 5%</t>
  </si>
  <si>
    <t>TASA DE DESERCION ESCOLAR DISMINUIDA</t>
  </si>
  <si>
    <t>MEJORAR, MANTENER Y DOTAR LAS 9 SEDES EDUCATIVAS</t>
  </si>
  <si>
    <t>MANTENIMIENTO ESCUELAS URBANAS Y RURALES DEL MUNICIPIO</t>
  </si>
  <si>
    <t>NUMERO DE CENTROS EDUCATIVOS MEJORADOS Y DOTADOS</t>
  </si>
  <si>
    <t>PAGO SERVICIOS PUBLICOS CENTROS EDUCATIVOS</t>
  </si>
  <si>
    <t>PAGOS REALIZADOS</t>
  </si>
  <si>
    <t>PAGO SERVICIOS PUBLICOS INSTITUCION EDUCATIVA COLEGIO MIGUEL UNIA</t>
  </si>
  <si>
    <r>
      <t>PROGRAMA</t>
    </r>
    <r>
      <rPr>
        <b/>
        <sz val="8"/>
        <rFont val="Arial"/>
        <family val="2"/>
      </rPr>
      <t xml:space="preserve">:                     </t>
    </r>
    <r>
      <rPr>
        <sz val="8"/>
        <rFont val="Arial"/>
        <family val="2"/>
      </rPr>
      <t xml:space="preserve"> EDUCACION CON CALIDAD</t>
    </r>
  </si>
  <si>
    <t>Luis Mora - Jefe de Obras Publicas.  Alex Cuervo - Tesorero Municipal  .  Edgar Rodriguez - Jefe de Planeacion</t>
  </si>
  <si>
    <t xml:space="preserve">100% DE LAS SEDES EDUCATIVAS PUBLICAS CON CONECTIVIDAD A INTERNET </t>
  </si>
  <si>
    <t>PORCENTAJE DE SEDES EDUCATIVAS CONECTADAS</t>
  </si>
  <si>
    <t>PORCENTAJE DE CENTROS EDUCATIVOS CON TICS</t>
  </si>
  <si>
    <t>ACONDICIONAMIENTO CENTROS EDUCATIVOS A LAS TIC</t>
  </si>
  <si>
    <t>Escuelas</t>
  </si>
  <si>
    <t>Edgar Rodriguez -  Jefe de Planeacion</t>
  </si>
  <si>
    <t>HERNANDO ACEVEDO</t>
  </si>
  <si>
    <t>NUBIA SUAREZ</t>
  </si>
  <si>
    <t>LUIS MORA</t>
  </si>
  <si>
    <t>ALEX CUERVO</t>
  </si>
  <si>
    <t>EDGAR RODRIGUEZ</t>
  </si>
  <si>
    <t>AUMENTAR EL PUNTAJE PROMEDIO EN LAS PRUEBAS ICFES</t>
  </si>
  <si>
    <t xml:space="preserve">  PUNTAJE PROMEDIO DE LAS ULTIMAS PRUEBAS ICFES REALIZADAS</t>
  </si>
  <si>
    <t>Hernando Acevedo - Secretario de Despacho</t>
  </si>
  <si>
    <t>PORCENTAJE DE ESTUDIANTES PREPARADOS</t>
  </si>
  <si>
    <t>Estudiantes</t>
  </si>
  <si>
    <r>
      <t>PROGRAMA</t>
    </r>
    <r>
      <rPr>
        <b/>
        <sz val="8"/>
        <rFont val="Arial"/>
        <family val="2"/>
      </rPr>
      <t xml:space="preserve">:                     </t>
    </r>
    <r>
      <rPr>
        <sz val="8"/>
        <rFont val="Arial"/>
        <family val="2"/>
      </rPr>
      <t xml:space="preserve"> CAMINO A LA EDUCACION SUPERIOR</t>
    </r>
  </si>
  <si>
    <t xml:space="preserve"> AUMENTAR EN UN 25% LOS JOVENES DEL MUNICIPIO CON FORMACION TECNICA Y SUPERIOR</t>
  </si>
  <si>
    <t>PORCENTAJE DE JOVENES CON EDUCACION SUPERIOR</t>
  </si>
  <si>
    <t>ENTREGA A 100 JOVENES Y ADULTOS INCENTIVOS PARA EL INGRESO A LA EDUCACION TECNICA TECNOLOGICA Y SUPERIOR</t>
  </si>
  <si>
    <t>NUMERO DE JOVENES Y ADULTOS BENEFICIADOS</t>
  </si>
  <si>
    <t>120 (JUV,AD, MUJERES)</t>
  </si>
  <si>
    <t>SECTOR : SALUD</t>
  </si>
  <si>
    <r>
      <t>OBJETIVOS</t>
    </r>
    <r>
      <rPr>
        <sz val="9"/>
        <rFont val="Arial"/>
        <family val="2"/>
      </rPr>
      <t>: GARANTIZAR A LA POBLACION SU ACCESO A LOS SERVICIOS DE SALUD, ASEGURANDO EQUIDAD EN LA DISTRIBUCION DE LOS RECURSOS DESTINADOS A LA POBLACION MAS VULNERABLE DEL MUNICIPIO</t>
    </r>
  </si>
  <si>
    <r>
      <t>PROGRAMA</t>
    </r>
    <r>
      <rPr>
        <b/>
        <sz val="8"/>
        <rFont val="Arial"/>
        <family val="2"/>
      </rPr>
      <t xml:space="preserve">:                     </t>
    </r>
    <r>
      <rPr>
        <sz val="8"/>
        <rFont val="Arial"/>
        <family val="2"/>
      </rPr>
      <t xml:space="preserve"> ASEGURAMIENTO A LA POBLACION</t>
    </r>
  </si>
  <si>
    <t xml:space="preserve"> AUMENTAR AL 100% LA COBERTURA DE AFILIACION AL REGIMEN SUBSIDIADO A LA POBLACION VULNERABLE DEL MUNICIPIO</t>
  </si>
  <si>
    <t xml:space="preserve"> PORCENTAJE DE POBLACION CUBIERTA</t>
  </si>
  <si>
    <t>Andrea Rodriguez - Oficina del Sisben</t>
  </si>
  <si>
    <t>ANDREA RODRIGUEZ</t>
  </si>
  <si>
    <t>9997 (TODA LA POBLACIOON)</t>
  </si>
  <si>
    <t>UNIVERSALIZACION DE LA POBLACION AL REGIMEN SUBSIDIADO</t>
  </si>
  <si>
    <t>POBLACION CUBIERTA CON EL REGIMEN SUBSIDIADO</t>
  </si>
  <si>
    <t>Habitantes</t>
  </si>
  <si>
    <t>REGIMEN SUBSIDIADO</t>
  </si>
  <si>
    <t>REALIZAR UNA AUDITORIA A LOS SERVICIOS QUE PRESTAN LAS EPS</t>
  </si>
  <si>
    <t>AUDITORIA REALIZADA</t>
  </si>
  <si>
    <t>AUDITORIA SERVICIO EPS</t>
  </si>
  <si>
    <r>
      <t>PROGRAMA</t>
    </r>
    <r>
      <rPr>
        <b/>
        <sz val="8"/>
        <rFont val="Arial"/>
        <family val="2"/>
      </rPr>
      <t xml:space="preserve">:                     </t>
    </r>
    <r>
      <rPr>
        <sz val="8"/>
        <rFont val="Arial"/>
        <family val="2"/>
      </rPr>
      <t xml:space="preserve"> PLAN DE SALUD TERRITORIAL</t>
    </r>
  </si>
  <si>
    <t xml:space="preserve"> DISMINUIR AL 0% LOS CASOS DE MORTALIDAD EN MENORES DE 5 AÑOS</t>
  </si>
  <si>
    <t>Nury Monsalve - PIC</t>
  </si>
  <si>
    <t xml:space="preserve"> CASOS DE MORTALIDAD DISMINUIDOS</t>
  </si>
  <si>
    <t>NURY MONSALVE</t>
  </si>
  <si>
    <t xml:space="preserve">   MANTENER EN 0% LA TASA DE MORTALIDAD MATERNA</t>
  </si>
  <si>
    <t xml:space="preserve"> TASA DE MORTALIDAD MANTERNA </t>
  </si>
  <si>
    <t>IMPLEMENTAR LA ESTRATEGIA AIEPI</t>
  </si>
  <si>
    <t>PROYECTO IMPLEMENTADO</t>
  </si>
  <si>
    <t>1586 (MUJERES)</t>
  </si>
  <si>
    <t>ESTRATEGIA EIEPI</t>
  </si>
  <si>
    <t>11258 (TODA LA POBLACION)</t>
  </si>
  <si>
    <t xml:space="preserve">  100% DE ESTUDIANTES BENEFICIADOS CON ACCIONES DE PREVENCION </t>
  </si>
  <si>
    <t>PORCENTAJE DE ESTUDIANTES BENEFICIADOS</t>
  </si>
  <si>
    <t>IMPLEMENTAR UN PROYECTO DE SALUD MENTAL</t>
  </si>
  <si>
    <t>SALUD MENTAL</t>
  </si>
  <si>
    <t>IMPLEMENTAR UN PROYECTO DE ESTILOS DE VIDA SALUDABLES</t>
  </si>
  <si>
    <t>ESTILOS DE VIDA SALUDABLES</t>
  </si>
  <si>
    <t>MPLEMENTAR UN PROYECTO EN SALUD ORAL</t>
  </si>
  <si>
    <t>SALUD ORAL</t>
  </si>
  <si>
    <t xml:space="preserve">  ALCANZAR EL 95% EN LOS PROMEDIOS DE COBERTURA EN VACUNACION A NIÑOS MENORES DE 5 AÑOS</t>
  </si>
  <si>
    <t xml:space="preserve"> PROMEDIO</t>
  </si>
  <si>
    <t>IMPLEMENTAR EL PROYECTO DE SALUD INFANTIL (PAI PLAN AMPLIADO DE INMUNIZACION)</t>
  </si>
  <si>
    <t>SALUD INFANTIL PAI</t>
  </si>
  <si>
    <t xml:space="preserve"> REDUCIR EL PORCENTAJE DE MENORES DE 5 AÑOS CON DESNUTRICION GLOBAL</t>
  </si>
  <si>
    <t xml:space="preserve">  PORCENTAJE DE NIÑOS VALORADOS CON DESNUTRICION GLOBAL</t>
  </si>
  <si>
    <t>IMPLEMENTAR EL PROYECTO DE NUTRICION</t>
  </si>
  <si>
    <t>NUMERO DE PROYECTOS IMPLEMENTADOS</t>
  </si>
  <si>
    <t>PROYECTO DE NUTRICION</t>
  </si>
  <si>
    <t>Niños</t>
  </si>
  <si>
    <t>(TODA LA POBLACION)</t>
  </si>
  <si>
    <t xml:space="preserve"> REALIZAR LA VIGILANCIA EPIDEMIOLOGICA EN EL 100% DE LAS FAMILIAS DEL MUNICIPIO</t>
  </si>
  <si>
    <t xml:space="preserve">  PORCENTAJE DE FAMILIAS BENEFICIADAS</t>
  </si>
  <si>
    <t>IMPLEMENTAR ANUALMENTE LA ESTRATEGIA EN VIGILANCIA EPIDEMIOLOGICA</t>
  </si>
  <si>
    <t>ESTRATEGIA IMPLEMENTADA</t>
  </si>
  <si>
    <t>VIGILANCIA EPIDEMIOLOGICA</t>
  </si>
  <si>
    <t>IMPLEMENTAR EL PROYETO DE TBC Y LEPRA</t>
  </si>
  <si>
    <t>PROYECTO TBC Y LEPRA</t>
  </si>
  <si>
    <t>IMPLEMENTAR LA ESTRATEGIA VIGILANCIA DEL RIESGO EN EL AMBITO FAMILIAR</t>
  </si>
  <si>
    <t>VIGILANCIA DEL RIESGO EN EL AMBITO FAMILIAR</t>
  </si>
  <si>
    <r>
      <t>PROGRAMA</t>
    </r>
    <r>
      <rPr>
        <b/>
        <sz val="8"/>
        <rFont val="Arial"/>
        <family val="2"/>
      </rPr>
      <t xml:space="preserve">:                     </t>
    </r>
    <r>
      <rPr>
        <sz val="8"/>
        <rFont val="Arial"/>
        <family val="2"/>
      </rPr>
      <t xml:space="preserve"> PROMOCION SOCIAL</t>
    </r>
  </si>
  <si>
    <t xml:space="preserve"> PROMOCION DE ACCIONES EN SALUD Y PREVENCION DE RIESGOS PARA LA ATENCION EN EL 90% DE LA POBLACION POBRE Y VULNERABLE</t>
  </si>
  <si>
    <t xml:space="preserve">   POBLACION POBRE BENEFICIADA</t>
  </si>
  <si>
    <t>HERNANDO ACEVEDO - SECRETARIO DE DESPACHO</t>
  </si>
  <si>
    <t>100% DE LA POBLACION POBRE QUE REQUIERA LOS SERVICIOS DE SALUD ATENDIDOS</t>
  </si>
  <si>
    <t>PORCENTAJE DE POBLACION VULNERABLE ATENDIDA</t>
  </si>
  <si>
    <t>ATENCION EN SALUD A LA POBLACION POBRE DEL MUNICIPIO</t>
  </si>
  <si>
    <t xml:space="preserve">  EL 100% DE LAS FAMILIAS DE LA RED UNIDOS ATENDIDOS CON SERVICIOS DE SALUD</t>
  </si>
  <si>
    <t xml:space="preserve">    PORCENTAJE DE FAMILIAS ATENDIDAS</t>
  </si>
  <si>
    <t>FAIBERT GARCIA - RED UNIDOS</t>
  </si>
  <si>
    <t>100% DE LAS FAMILIAS DE LA RED UNIDOS ATENDIDOS EN PROGRAMAS DE SALUD</t>
  </si>
  <si>
    <t>PORCENTAJE DE FAMILIAS ATENDIDAS</t>
  </si>
  <si>
    <t>ATENCION EN SALUD FAMILIAS RED UNIDOS</t>
  </si>
  <si>
    <t>Familias</t>
  </si>
  <si>
    <t xml:space="preserve">  CAPACITAR AL 80% DE LOS LIDERES COMUNITARIOS EN PARTICIPACION COMUNITARIA</t>
  </si>
  <si>
    <t xml:space="preserve">    PORCENTAJE DE LIDERES CAPACITADOS</t>
  </si>
  <si>
    <t>FORTALECER EL COPACO</t>
  </si>
  <si>
    <t>NUMERO DE ASOCIACIONES FORTALECIDAS</t>
  </si>
  <si>
    <t>FORTALECIMIENTO  ASOCIACIONES</t>
  </si>
  <si>
    <r>
      <t>PROGRAMA</t>
    </r>
    <r>
      <rPr>
        <b/>
        <sz val="8"/>
        <rFont val="Arial"/>
        <family val="2"/>
      </rPr>
      <t xml:space="preserve">:                     </t>
    </r>
    <r>
      <rPr>
        <sz val="8"/>
        <rFont val="Arial"/>
        <family val="2"/>
      </rPr>
      <t xml:space="preserve"> EMERGENCIA Y DESASTRES</t>
    </r>
  </si>
  <si>
    <t xml:space="preserve">  APOYAR AL CLOPAD CON ACCIONES EN SALUD EN LAS SITUACIONES DE EMERGENCIAS Y DESASTRES</t>
  </si>
  <si>
    <t xml:space="preserve">    PORCENTAJE DE AFECTADOS POR DESASTRES ATENDIDOS</t>
  </si>
  <si>
    <t>NURY MONSALVE - PIC</t>
  </si>
  <si>
    <t>PARTICIPAR EN EL 100% DE LAS REUNIONES PROGRAMADAS POR EL CLOPAD</t>
  </si>
  <si>
    <t>PORCENTAJE DE REUNIONES ASISTIDAS</t>
  </si>
  <si>
    <t>PARTICIPACIONES REUNIONES CLOPAD</t>
  </si>
  <si>
    <t>Reuniones</t>
  </si>
  <si>
    <t>BRINDAR ATENCION EN SALUD A LAS FAMILIAS VICTIMAS DE DESASTRES NATURALES</t>
  </si>
  <si>
    <t>ATENCION EN SALUD VICTIMAS DE DESASTRES NATURALES</t>
  </si>
  <si>
    <r>
      <t>PROGRAMA</t>
    </r>
    <r>
      <rPr>
        <b/>
        <sz val="8"/>
        <rFont val="Arial"/>
        <family val="2"/>
      </rPr>
      <t xml:space="preserve">:                     </t>
    </r>
    <r>
      <rPr>
        <sz val="8"/>
        <rFont val="Arial"/>
        <family val="2"/>
      </rPr>
      <t xml:space="preserve"> PREVENCION DE RIESGOS PROFESIONALES</t>
    </r>
  </si>
  <si>
    <t xml:space="preserve">  PREVENIR LOS RIESGOS LABORALES DE LAS INSTITUCIONES PUBLICAS EN UN 50%</t>
  </si>
  <si>
    <t xml:space="preserve">    RIESGOS LABORALES PREVENIDOS</t>
  </si>
  <si>
    <t>HERNANDO ACEVEDO - SECRETARIA DE DESPACHO</t>
  </si>
  <si>
    <t>UNA CAMPAÑA ANUAL PARA PROMOVER AFILIACION A LAS ARP QUE OPERAN EN EL MUNICIPIO</t>
  </si>
  <si>
    <t>NUMERO DE CAMPAÑAS REALIZADAS</t>
  </si>
  <si>
    <t>Campañas</t>
  </si>
  <si>
    <t>CAMPAÑAS ANUALES PARA  PROMOVER LA AFILIACION ARP</t>
  </si>
  <si>
    <t>SECTOR : ATENCION GRUPOS VULNERABLES</t>
  </si>
  <si>
    <t xml:space="preserve"> BENEFICIAR AL 100% DE LOS NIÑOS, NIÑAS Y ADOLESCENTES EN ACCIONES DE ATENCION INTEGRAL </t>
  </si>
  <si>
    <t xml:space="preserve">    PORCENTAJE DE POBLACION ATENDIDA  </t>
  </si>
  <si>
    <t>NUBIA SUAREZ - DESARROLLO SOCIAL</t>
  </si>
  <si>
    <t>APOYAR 4 PROGRAMAS DE SEGURIDAD NUTRICIONAL</t>
  </si>
  <si>
    <t>NUMERO DE PROGRAMAS APOYADOS</t>
  </si>
  <si>
    <t>FORTALECER Y MEJORAR LOS 8 COMEDORES INFANTILES</t>
  </si>
  <si>
    <t>NUMERO DE COMEDORES MEJORADOS</t>
  </si>
  <si>
    <t>FORTALECIMIENTO COMEDORES INFANTILES</t>
  </si>
  <si>
    <t>Comedores</t>
  </si>
  <si>
    <t>IMPLEMENTAR UN PROGRAMA ANUAL DE ATENCION SICOLOGICA A NIÑOS, NIÑAS Y ADOLESCENTES</t>
  </si>
  <si>
    <t>CAMPAÑAS REALIZADAS</t>
  </si>
  <si>
    <t>ATENCION SICOLOGICA A NIÑOS, NIÑAS Y ADOLESCENTES</t>
  </si>
  <si>
    <t>IMPLEMENTAR UNA CAMPAÑA ANUAL DE ORIENTACION EN SALUD SEXUAL Y REPRODUCTIVA EN LOS JOVENES</t>
  </si>
  <si>
    <t>CAMPAÑA DE ORIENTACION EN SALUD SEXUAL Y REPRODUCTIVA</t>
  </si>
  <si>
    <r>
      <t>OBJETIVOS</t>
    </r>
    <r>
      <rPr>
        <sz val="9"/>
        <rFont val="Arial"/>
        <family val="2"/>
      </rPr>
      <t>:   ALCANZAR  LOS LOGROS MINIMOS REQUERIDOS , MEDIANTE ACCIONES COORDINADAS PARA REDUCIR LA DESIGUALDAD Y GARANTIZAR EL ACCESO A LA OFERTA DE PROGRAMAS Y SERVICIOS SOCIALES</t>
    </r>
  </si>
  <si>
    <r>
      <t>PROGRAMA</t>
    </r>
    <r>
      <rPr>
        <b/>
        <sz val="8"/>
        <rFont val="Arial"/>
        <family val="2"/>
      </rPr>
      <t xml:space="preserve">:                     </t>
    </r>
    <r>
      <rPr>
        <sz val="8"/>
        <rFont val="Arial"/>
        <family val="2"/>
      </rPr>
      <t xml:space="preserve"> AGUA DE DIOS SOLIDARIO</t>
    </r>
  </si>
  <si>
    <t xml:space="preserve"> AUMENTAR AL 20% LA PARTICIPACION DE LOS JOVENES EN GRUPOS ASOCIATIVOS  </t>
  </si>
  <si>
    <t>NUBIA SUAREZ - DESARROLLO SOCIAL  CLAUDIA PATRICIA RIOS - COMISARIA DE FAMILIA  -             NURY MONSALVE - PIC</t>
  </si>
  <si>
    <t xml:space="preserve">      PORCENTAJE DE PARTICIPACION DE LOS JOVENES</t>
  </si>
  <si>
    <t>ANA BAYONA - OFICINA DE CULTURA</t>
  </si>
  <si>
    <t>APOYAR EL CONSEJO MUNICIPAL DE JUVENTUDES</t>
  </si>
  <si>
    <t>CONSEJO MUNICIPAL FORTALECIDO</t>
  </si>
  <si>
    <t>Consejo</t>
  </si>
  <si>
    <t>APOYO CONSEJO MUNICIPAL DE JUVENTUDES</t>
  </si>
  <si>
    <t xml:space="preserve"> DISMINUIR LA TASA DE ANALFABETISMO EN MUJERES    </t>
  </si>
  <si>
    <t xml:space="preserve">      TASA DE ANALFABETISMO EN MUJERES DISMINUIDO</t>
  </si>
  <si>
    <t>REALIZAR 4 CAMPAÑAS CONTRA LA VIOLENCIA DE GENERO EN EL MUNICIPIO</t>
  </si>
  <si>
    <t>CAMPAÑAS CONTRA LA VIOLENCIA DE GENERO</t>
  </si>
  <si>
    <t xml:space="preserve">ATENDER INTEGRALMENTE AL 100% DE LA POBLACION VICTIMA DEL CONFLICTO ARMADO </t>
  </si>
  <si>
    <t xml:space="preserve">      PORCENTAJE DE POBLACION ATENDIDA</t>
  </si>
  <si>
    <t>APOYAR UN PROGRAMA ANUAL PARA LA ATENCION DE LA POBLACION CON NBI</t>
  </si>
  <si>
    <t>Programas</t>
  </si>
  <si>
    <t>PROGRAMA ATENCION POBLACION CON NBI</t>
  </si>
  <si>
    <t>APOYAR UN PROGRAMA ANUAL  DE ATENCION A LA POBLACION VICTIMA DEL CONFLICTO ARMADO</t>
  </si>
  <si>
    <t>PROGRAMA ATENCION A LA POBLACION VICTIMA DEL CONFLICTO ARMADO</t>
  </si>
  <si>
    <t xml:space="preserve">AUMENTAR LA COBERTURA DE LA POBLACION DISCAPACITADA EN ACCIONES DE ATENCION SOCIAL Y REHABILITACION   </t>
  </si>
  <si>
    <t xml:space="preserve">      PORCENTAJE DE POBLACION CUBIERTA</t>
  </si>
  <si>
    <t>FORTALECER EL CENTRO DE VIDA SENSORIAL DEL MUNICIPIO</t>
  </si>
  <si>
    <t>CENTRO DE VIDA SENSORIAL FORTALECIDO</t>
  </si>
  <si>
    <t>CENTRO DE VIDA SENSORIAL</t>
  </si>
  <si>
    <t xml:space="preserve">  AUMENTAR EN UN 20% EL PORCENTAJE DE ADULTOS MAYORES EN PROGRAMAS DE BENEFICIO SOCIAL</t>
  </si>
  <si>
    <t>PORCENTAJE DE ADULTOS MAYORES ATENDIDOS EN PROGRAMAS</t>
  </si>
  <si>
    <t>APOYAR 4 PROGRAMAS DE ASISTENCIA SOCIAL Y ALIMENTARIA AL ADULTO MAYOR</t>
  </si>
  <si>
    <t>Personas</t>
  </si>
  <si>
    <t>MEJORAR Y FORTALECER EL CENTRO DE BIENESTAR DEL ANCIANO</t>
  </si>
  <si>
    <t>CENTRO DE BIENSTAR DEL ANCIANO MEJORADO</t>
  </si>
  <si>
    <t>CENTRO DE BIENESTAR DEL ANCIANO</t>
  </si>
  <si>
    <t xml:space="preserve">  LOGRAR QUE EL 100% DE LAS FAMILIAS DE LA RED UNIDOS ALCANCEN LA SENDA DE LA PROSPERIDAD</t>
  </si>
  <si>
    <t>CLAUDIA PATRICIA RIOS - COMISARIA DE FAMILIA             FAIBERT GARCIA - RED UNIDOS</t>
  </si>
  <si>
    <t>FORTALECIMIENTO DE LA COMISARIA DE FAMILIA</t>
  </si>
  <si>
    <t>COMISARIA DE FAMILIA FORTALECIDA</t>
  </si>
  <si>
    <t>COMISARIA DE FAMILIA</t>
  </si>
  <si>
    <t>APOYAR EL PROGRAMA FAMILIAS EN ACCION Y RED UNIDOS</t>
  </si>
  <si>
    <t>FAMILIAS EN ACCION Y RED UNIDOS</t>
  </si>
  <si>
    <t>SECTOR : DEPORTE</t>
  </si>
  <si>
    <r>
      <t>OBJETIVOS</t>
    </r>
    <r>
      <rPr>
        <sz val="9"/>
        <rFont val="Arial"/>
        <family val="2"/>
      </rPr>
      <t>:   FOMENTAR LA CULTURA DEPORTIVA, RECREATIVA Y LA ACTIVIDAD FISICA EN TODOS LOS SECTORES DEL MUNICIPIO, CON ENFASIS EN LA PARTICIPACION DE LOS NIÑOS Y JOVENES, COMO ALTERNATIVA PARA LA UTILIZACION ADECUADA DE SU TIEMPO LIBRE</t>
    </r>
  </si>
  <si>
    <r>
      <t>PROGRAMA</t>
    </r>
    <r>
      <rPr>
        <b/>
        <sz val="8"/>
        <rFont val="Arial"/>
        <family val="2"/>
      </rPr>
      <t xml:space="preserve">:                     </t>
    </r>
    <r>
      <rPr>
        <sz val="8"/>
        <rFont val="Arial"/>
        <family val="2"/>
      </rPr>
      <t xml:space="preserve"> GESTION DEPORTIVA</t>
    </r>
  </si>
  <si>
    <t>EDILBERTO MEDINA - OFICINA DE DEPORTES</t>
  </si>
  <si>
    <t xml:space="preserve">    AUMENTAR EN UN 30% LA PARTICIPACION DE LA COMUNIDAD EN LOS EVENTOS DEPORTIVOS Y RECREATIVOS REALIZADOS  ,</t>
  </si>
  <si>
    <t xml:space="preserve">   PORCENTAJE DE PARTICIPACION DE LA POBLACION</t>
  </si>
  <si>
    <t>FORTALECER 5 ESCUELAS DE FORMACION DEPORTIVA</t>
  </si>
  <si>
    <t>NUMERO DE ESCUELAS DE FORMACION</t>
  </si>
  <si>
    <t>ESCUELAS DE FORMACION DEPORTIVA</t>
  </si>
  <si>
    <t>APOYO  4 EVENTOS DEPORTIVOS DEPARTAMENTALES Y/O NACIONALES</t>
  </si>
  <si>
    <t>EVENTOS DEPORTIVOS APOYADOS</t>
  </si>
  <si>
    <t>Eventos</t>
  </si>
  <si>
    <t>REALIZAR 10 EVENTOS DEPORTIVOS Y RECREATIVOS ANUALES</t>
  </si>
  <si>
    <t>NUMERO DE EVENTOS RECREATIVOS Y DEPORTIVOS REALIZADOS Y APOYADOS</t>
  </si>
  <si>
    <t>EVENTOS DEPORTIVOS  DEPARTAMENTALES Y/O NACIONALES</t>
  </si>
  <si>
    <t>EVENTOS DEPORTIVOS Y RECREATIVOS</t>
  </si>
  <si>
    <t>MEJORAR Y MANTENER 9 ESCENARIOS DEPORTIVOS Y DE RECREACION</t>
  </si>
  <si>
    <t>NUMERO DE ESCENARIOS DEPORTIVOS MEJORADOS</t>
  </si>
  <si>
    <t>Escenarios</t>
  </si>
  <si>
    <t>MEJORAMIENTO Y MANTENIMIENTO DE ESCENARIOS DEPORTIVOS</t>
  </si>
  <si>
    <t>SECTOR : CULTURA</t>
  </si>
  <si>
    <r>
      <t>PROGRAMA</t>
    </r>
    <r>
      <rPr>
        <b/>
        <sz val="8"/>
        <rFont val="Arial"/>
        <family val="2"/>
      </rPr>
      <t xml:space="preserve">:                     </t>
    </r>
    <r>
      <rPr>
        <sz val="8"/>
        <rFont val="Arial"/>
        <family val="2"/>
      </rPr>
      <t xml:space="preserve"> GESTION CULTURAL</t>
    </r>
  </si>
  <si>
    <t xml:space="preserve">   INCREMENTAR EN UN 30% LA PARTICIPACION DE LA COMUNIDAD EN ACTIVIDADES DE PROMOCION DESARROLLO E IDENTIDAD CULTURAL</t>
  </si>
  <si>
    <r>
      <t>OBJETIVOS</t>
    </r>
    <r>
      <rPr>
        <sz val="9"/>
        <rFont val="Arial"/>
        <family val="2"/>
      </rPr>
      <t xml:space="preserve">:   FOMENTAR UNA VERDADERA IDENTIDAD CULTURAL, INTEGRANDO A LA POBLACION DEL MUNICIPIO A LA VIDA CULTURAL LOCAL, REGIONAL Y NACIONAL, MEDIANTE EL FORTALECIMIENTO DE LAS ESCUELAS DE FORMACION,  LA PARTICIPACION EN EVENTOS, EL MEJORAMIENTO DE LA INFRAESTRUCTURA FISICA DEL SECTOR Y LA REALIZACION DE ACTIVIDADES QUE TIENDAN A MEJORAR LA CALIDAD DE VIDA ESPIRITUAL Y MORAL DE NUESTROS HABITANTES.  </t>
    </r>
  </si>
  <si>
    <t xml:space="preserve">    PORCENTAJE DE PARTICIPACION DE LA POBLACION</t>
  </si>
  <si>
    <t>APOYAR Y FORTALECER 5 ESCUELAS DE FORMACION ARTISTICA Y CULTURAL</t>
  </si>
  <si>
    <t>NUMERO DE ESCUELAS CONFORMADAS Y APOYADAS</t>
  </si>
  <si>
    <t>ESCUELAS DE FORMACION ARTISTICA Y CULTURAL</t>
  </si>
  <si>
    <t>REALIZACION Y APOYO A 12 EVENTOS Y FESTIVALES DE PROMOCION A LA CULTURA</t>
  </si>
  <si>
    <t>NUMERO DE EVENTOS Y FESTIVALES APOYADOS</t>
  </si>
  <si>
    <t>EVENTOS DE PROMOCION CULTURAL</t>
  </si>
  <si>
    <t>FORTALECIMIENTO BIBLIOTECA Y LUDOTECA MUNICIPAL</t>
  </si>
  <si>
    <t>EJE: ECONOMICO</t>
  </si>
  <si>
    <t>SECTOR : AGROPECUARIO</t>
  </si>
  <si>
    <r>
      <t>PROGRAMA</t>
    </r>
    <r>
      <rPr>
        <b/>
        <sz val="8"/>
        <rFont val="Arial"/>
        <family val="2"/>
      </rPr>
      <t xml:space="preserve">:      </t>
    </r>
    <r>
      <rPr>
        <sz val="8"/>
        <rFont val="Arial"/>
        <family val="2"/>
      </rPr>
      <t>PROMOCION DEL DESARROLLO RURAL Y AGROPECUARIO</t>
    </r>
  </si>
  <si>
    <r>
      <t>OBJETIVOS</t>
    </r>
    <r>
      <rPr>
        <sz val="9"/>
        <rFont val="Arial"/>
        <family val="2"/>
      </rPr>
      <t xml:space="preserve">:   CONTRIBUIR A LA SEGURIDAD ALIMENTARIA Y EL FORTALECIMIENTO DE LA ECONOMIA CAMPESINA, BRINDANDOLE LA ASISTENCIA TECNICA NECESARIA A SU ACTIVIDAD PARA MEJORAR SUS PROCESOS DE PRODUCCION Y COMERCIALIZACION, EJECUTANDO PROYECTOS PRODUCTIVOS EN LOS MAS POBRES  </t>
    </r>
  </si>
  <si>
    <t>ALEXANDRA VILLALBA - UMATA</t>
  </si>
  <si>
    <t xml:space="preserve">  PRESTAR ASISTENCIA TECNICA AL 80% DE LOS PEQUEÑOS Y MEDIANOS PRODUCTORES DEL MUNICIPIO   </t>
  </si>
  <si>
    <t xml:space="preserve">    PORCENTAJE DE PEQUEÑOS Y MEDIANOS PRODUCTORES ASISTIDOS  </t>
  </si>
  <si>
    <t>PRESTAR ASISTENCIA TECNICA RURAL AGROPECUARIA A 400 PEQUEÑOS Y MEDIANOS PRODUCTORES</t>
  </si>
  <si>
    <t>NUMERO DE PEQUEÑOS Y MEDIANOS PRODUCTORES ASISTIDOS</t>
  </si>
  <si>
    <t>ASISTENCIA TECNICA AGROPECUARIA</t>
  </si>
  <si>
    <t>INSEMINAR 130 ANIMALES (BOVINOS Y PORCINOS)</t>
  </si>
  <si>
    <t>NUMERO DE ANIMALES INSEMINADOS</t>
  </si>
  <si>
    <t>INSEMINACION BOVINOS Y PORCINOS</t>
  </si>
  <si>
    <t>Animales</t>
  </si>
  <si>
    <t>IMPLEMENTAR 800 HUERTAS CASERAS EN EL AREA URBANA Y RURAL DEL MUNICIPIO</t>
  </si>
  <si>
    <t>NUMERO DE FAMILIAS BENFICIADAS</t>
  </si>
  <si>
    <t>Huertas</t>
  </si>
  <si>
    <t>IMPLEMENTACION HUERTAS CASERAS</t>
  </si>
  <si>
    <t>ESTERILIZACION DE 280 CANINOS</t>
  </si>
  <si>
    <t>NUMERO DE CANINOS ESTERILIZADOS</t>
  </si>
  <si>
    <t>ESTERILIZACION CANINA</t>
  </si>
  <si>
    <t>SECTOR : TURISMO</t>
  </si>
  <si>
    <r>
      <t>OBJETIVOS</t>
    </r>
    <r>
      <rPr>
        <sz val="9"/>
        <rFont val="Arial"/>
        <family val="2"/>
      </rPr>
      <t xml:space="preserve">:   REACTIVAR LA VOCACION TURISTICA DEL MUNICIPIO, MEDIANTE EL APROVECHAMIENTO DE SUS POTENCIALIDADES Y LA PROMOCION DE SUS SERVICIOS, PARA EL FORTALECIMIENTO SOCIOECONOMICO DEL MUNICIPIO  </t>
    </r>
  </si>
  <si>
    <r>
      <t>PROGRAMA</t>
    </r>
    <r>
      <rPr>
        <b/>
        <sz val="8"/>
        <rFont val="Arial"/>
        <family val="2"/>
      </rPr>
      <t xml:space="preserve">:               FOMENTO A LA PROMOCION Y FORTALECIMIENTO DEL  DESARROLLO TURISTICO </t>
    </r>
  </si>
  <si>
    <t xml:space="preserve">  AUMENTAR EN UN 60% EL NUMERO DE VISITANTES A LOS PRINCIPALES SITIOS TURISTICOS  </t>
  </si>
  <si>
    <t xml:space="preserve">   PORCENTAJE DE VISITANTES A LOS SITIOS TURISTICOS</t>
  </si>
  <si>
    <t>CREAR UN DIRECTORIO Y KIOSKO TURISTICO EN EL MUNICIPIO</t>
  </si>
  <si>
    <t>DIRECTORIO CREADO</t>
  </si>
  <si>
    <t>Directorio</t>
  </si>
  <si>
    <t>CREACION DIRECTORIO Y KIOSKO TURISTICO</t>
  </si>
  <si>
    <t>Plan</t>
  </si>
  <si>
    <t>APOYAR 4 ACTIVIDADES DE PROMOCION TURISTICA</t>
  </si>
  <si>
    <t>ACTIVIDADES DE PROMOCION TURISTICA APOYADAS</t>
  </si>
  <si>
    <t>PROMOCION TURISTICA</t>
  </si>
  <si>
    <t>Actividades</t>
  </si>
  <si>
    <t>SECTOR : PROMOCION DEL DESARROLLO</t>
  </si>
  <si>
    <r>
      <t>OBJETIVOS</t>
    </r>
    <r>
      <rPr>
        <sz val="9"/>
        <rFont val="Arial"/>
        <family val="2"/>
      </rPr>
      <t>:   ELEVAR LOS NIVELES DE COMPETITIVIDAD DEL MUNICIPIO, MEDIANTE LA INCLUSION A LAS TIC, EL FORTALECIMIENTO EMPRESARIAL Y LA FORMACION DEL CAPITAL HUMANO EN SECTORES DE LA ECONOMIA LOCAL Y REGIONAL</t>
    </r>
  </si>
  <si>
    <t xml:space="preserve">  AUMENTAR EL ACCESO DE LAS TECNOLOGIAS DE LA INFORMACION Y LA COMUNICACIÓN AL 70% DE LA POBLACION MIPYMES DEL MUNICIPIO   </t>
  </si>
  <si>
    <t xml:space="preserve">   PORCENTAJE DE LA POBLACION BENEFICIADA</t>
  </si>
  <si>
    <r>
      <t>PROGRAMA</t>
    </r>
    <r>
      <rPr>
        <b/>
        <sz val="8"/>
        <rFont val="Arial"/>
        <family val="2"/>
      </rPr>
      <t xml:space="preserve">:        AGUA DE DIOS DIGITAL INNOVADOR Y EMPRENDEDOR  </t>
    </r>
  </si>
  <si>
    <t>SECTOR : TRANSPORTE Y MOVILIDAD</t>
  </si>
  <si>
    <r>
      <t>OBJETIVOS</t>
    </r>
    <r>
      <rPr>
        <sz val="9"/>
        <rFont val="Arial"/>
        <family val="2"/>
      </rPr>
      <t xml:space="preserve">:   MEJORAR LAS CONDICIONES DE SEGURIDAD VIAL Y MOVILIDAD EN TODO EL MUNICIPIO PARA LA CONECTIVIDAD LOCAL Y REGIONAL, ALCANZANDO MEJORES NIVELES DE DESARROLLO ECONOMICO  </t>
    </r>
  </si>
  <si>
    <t xml:space="preserve">  MEJORAR EL 80% DE LAS VIAS MUNICIPALES  </t>
  </si>
  <si>
    <t>EDGAR RODRIGUEZ - JEFE DE PLANEACION</t>
  </si>
  <si>
    <t xml:space="preserve">    PORCENTAJE DE VIAS MEJORADAS</t>
  </si>
  <si>
    <t>PAVIMENTAR Y MEJORAR 20000 M2 DE VIAS URBANAS</t>
  </si>
  <si>
    <t>NUMERO DE M2 PAVIMENTADOS</t>
  </si>
  <si>
    <t>PAVIMENTACION MALLA VIAL URBANA</t>
  </si>
  <si>
    <t>MEJORAR Y REHABILITAR 60 KM DE VIAS RURALES</t>
  </si>
  <si>
    <t>NUMERO DE KILOMETROS DE VIAS MEJORADOS Y REHABILITADOS</t>
  </si>
  <si>
    <t>MANTENIMIENTO VIAS RURALES</t>
  </si>
  <si>
    <t>NUMERO DE MAQUINAS DISPONIBLES</t>
  </si>
  <si>
    <t>ADQUISICION MAQUINARIA PESADA</t>
  </si>
  <si>
    <t>SECTOR : EQUIPAMENTO</t>
  </si>
  <si>
    <r>
      <t>PROGRAMA</t>
    </r>
    <r>
      <rPr>
        <b/>
        <sz val="8"/>
        <rFont val="Arial"/>
        <family val="2"/>
      </rPr>
      <t>:        EQUIPAMIENTO PARA EL BIEN PUBLICO</t>
    </r>
  </si>
  <si>
    <r>
      <t>OBJETIVOS</t>
    </r>
    <r>
      <rPr>
        <sz val="9"/>
        <rFont val="Arial"/>
        <family val="2"/>
      </rPr>
      <t>:   GARANTIZAR LA DISPONIBILIDAD DE ESPACIOS PUBLICOS A PROPIOS Y VISITANTES, EN CONDICIONES ADECUADAS PARA SU USO Y DISFRUTE</t>
    </r>
  </si>
  <si>
    <t xml:space="preserve">  AUMENTAR LA CALIDAD Y CANTIDAD DE ESPACIO PUBLICO EN EL MUNICIPIO</t>
  </si>
  <si>
    <t xml:space="preserve">    BIENES DE USO PUBLICO ADECUADOS</t>
  </si>
  <si>
    <t>ADECUAR Y MANTENER EL PALACION MUNICIPAL</t>
  </si>
  <si>
    <t>OBRA DE AMPLIACION TERMINADA PALACIO MUNICIPAL</t>
  </si>
  <si>
    <t>ADECUACION PALACIO MUNICIPAL</t>
  </si>
  <si>
    <t>Palacio</t>
  </si>
  <si>
    <t>EJE: TERRITORIAL</t>
  </si>
  <si>
    <t>SECTOR : SERVICIOS PUBLICOS</t>
  </si>
  <si>
    <r>
      <t>PROGRAMA</t>
    </r>
    <r>
      <rPr>
        <b/>
        <sz val="8"/>
        <rFont val="Arial"/>
        <family val="2"/>
      </rPr>
      <t>:        AGUA POTABLE Y SANEAMIENTO BASICO</t>
    </r>
  </si>
  <si>
    <r>
      <t>OBJETIVOS</t>
    </r>
    <r>
      <rPr>
        <sz val="9"/>
        <rFont val="Arial"/>
        <family val="2"/>
      </rPr>
      <t xml:space="preserve">:   GARANTIZAR LA PRESTACION DE LOS SERVICIOS PUBLICOS DOMICILIARIOS DE ACUEDUCTO, ALCANTARILLADO, ASEO Y ALUMBRADO A TODA LA POBLACION DEL MUNICIPIO, EN TERMINOS DE CALIDAD Y OPORTUNIDAD  </t>
    </r>
  </si>
  <si>
    <t xml:space="preserve">  AUMENTAR LA COBERTURA DE ACUEDUCTO URBANO</t>
  </si>
  <si>
    <t xml:space="preserve">    COBERTURA DEL SERVICIO DE ACUEDUCTO EN LA ZONA URBANA</t>
  </si>
  <si>
    <t>TOCAGUA</t>
  </si>
  <si>
    <t xml:space="preserve"> AUMENTAR LA COBERTURA DE ALCANTARILLADO URBANO</t>
  </si>
  <si>
    <t xml:space="preserve">  COBERTURA DEL SERVICIO DE ALCANTARILLADO EN A ZONA URBANA</t>
  </si>
  <si>
    <t>CONSTRUCCION, REPOSICION Y MANTENIMIENTO DEL 30% DE LAS REDES DE ACUEDUCTO Y ALCANTARILLADO URBANO Y RURAL</t>
  </si>
  <si>
    <t>PORCENTAJE DE REDES CONSTRUIDAS Y MANTENIDAS</t>
  </si>
  <si>
    <t>PLAN MAESTRO DE ACUEDUCTO Y ALCANTARILLADO</t>
  </si>
  <si>
    <t>Metros</t>
  </si>
  <si>
    <t>PORCENTAJE DE POBLACION CUBIERTA</t>
  </si>
  <si>
    <t>REALIZAR UNA CAMPAÑA EDUCATIVA ANUAL EN MANEJO Y APROVECHAMIENTO DE RESIDUOS SOLIDOS</t>
  </si>
  <si>
    <t xml:space="preserve">  NUMERO DE CAMPAÑAS REALIZADAS</t>
  </si>
  <si>
    <t xml:space="preserve"> MANTENER LA COBERTURA DEL SERVICIO DE ASEO EN LA ZONA URBANA</t>
  </si>
  <si>
    <t>EDGAR RODRIGUEZ - OFICINA DE PLANEACION</t>
  </si>
  <si>
    <t>campañas</t>
  </si>
  <si>
    <t>CAMPAÑAS APROVECHAMIENTO RESIDUOS SOLIDOS</t>
  </si>
  <si>
    <t>ACTUALIZACION E IMPLEMENTACION DE PROYECTOS DEL PGIRS</t>
  </si>
  <si>
    <t>PORCENTAJE DE PGIRS IMPLEMENTADO</t>
  </si>
  <si>
    <t>PLAN DE GESTION INTEGRAL DE RESIDUOS SOLIDOS</t>
  </si>
  <si>
    <t>SECTOR : OTROS SERVICIOS PUBLICOS</t>
  </si>
  <si>
    <t xml:space="preserve"> AMPLIAR COBERTURA AL 100% DE VIVIENDAS QUE SOLICITAN EL SERVICIO DE GAS NATURA</t>
  </si>
  <si>
    <t>COBERTURA DEL SERVICIO DE GAS NATURAL</t>
  </si>
  <si>
    <t>AMPLIAR COBERTURA AL 100% DE VIVIENDAS QUE SOLICITAN EL SERVICIO DE GAS NATURAL</t>
  </si>
  <si>
    <t xml:space="preserve"> COBERTURA DEL SERVICIO DE GAS NATURAL</t>
  </si>
  <si>
    <t>AMPLIACION COBERTURA GAS NATURAL</t>
  </si>
  <si>
    <t>Usuarios</t>
  </si>
  <si>
    <t>SECTOR : VIVIENDA Y TERRITORIO</t>
  </si>
  <si>
    <r>
      <t>PROGRAMA</t>
    </r>
    <r>
      <rPr>
        <b/>
        <sz val="8"/>
        <rFont val="Arial"/>
        <family val="2"/>
      </rPr>
      <t>:        VIVIENDA DIGNA PARA MI GENTE</t>
    </r>
  </si>
  <si>
    <r>
      <t>OBJETIVOS</t>
    </r>
    <r>
      <rPr>
        <sz val="9"/>
        <rFont val="Arial"/>
        <family val="2"/>
      </rPr>
      <t>:   GARANTIZAR CONDICIONES DE VIVIENDA DIGNA A LAS FAMILIAS MAS VULNERABLES DEL MUNICIPIO, APOYADAS CON LA FORMULACION DEL NUEVO ESQUEMA DE ORDENAMIENTO TERRITORIAL</t>
    </r>
  </si>
  <si>
    <t xml:space="preserve"> DISMINUIR EN UN 30% LOS HOGARES CON DEFICIT CUANTITATIVO DE VIVIENDA</t>
  </si>
  <si>
    <t xml:space="preserve">  PORCENTAJE DE HOGARES CON DEFICIT CUANTITATIVO</t>
  </si>
  <si>
    <t xml:space="preserve">  CONSTRUIR Y/O MEJORAR 80 SOLUCIONES DE VIVIENDA PARA LA ZONA URBANA Y RURAL</t>
  </si>
  <si>
    <t xml:space="preserve"> NUMERO DE SOLUCIONES DE VIVIENDA ENTREGADAS</t>
  </si>
  <si>
    <t>EDGAR RODRIGUEZ - JEFE DE PLANEACION  LUIS MORA - OBRAS PUBLICAS</t>
  </si>
  <si>
    <t>CONSTRUCCION Y/O MEJORAMIENTO DE 80 VIVIENDAS</t>
  </si>
  <si>
    <t>Viviendas</t>
  </si>
  <si>
    <t>SECTOR : AMBIENTE</t>
  </si>
  <si>
    <r>
      <t>OBJETIVOS</t>
    </r>
    <r>
      <rPr>
        <sz val="9"/>
        <rFont val="Arial"/>
        <family val="2"/>
      </rPr>
      <t>:   GARANTIZAR LA SOSTENIBILIDAD AMBIENTAL DEL MUNICIPIO, BRINDANDO A LA POBLACION UN AMBIENTE ADECUADO AL DESARROLLO DE SUS ACTIVIDADES, ASEGURANDO SU CONSERVACION, PRESERVACION, MEJORAMIENTO Y RECUPERACION DEL MEDIO AMBIENTE MUNICIPAL</t>
    </r>
  </si>
  <si>
    <r>
      <t>PROGRAMA</t>
    </r>
    <r>
      <rPr>
        <b/>
        <sz val="8"/>
        <rFont val="Arial"/>
        <family val="2"/>
      </rPr>
      <t>:        GESTION DEL MEDIO AMBIENTE</t>
    </r>
  </si>
  <si>
    <t xml:space="preserve"> AUMENTAR LA COBERTURA VEGETAL DEL 90% DE LOS PARQUES Y ZONAS DE PROTECCION DEL MUNICIPIO</t>
  </si>
  <si>
    <t xml:space="preserve">  PARQUES Y ZONAS DE PROTECCION REFORESTADAS</t>
  </si>
  <si>
    <t xml:space="preserve"> NUMERO DE PREDIOS ADQUIRIDOS</t>
  </si>
  <si>
    <t>ADQUISICION DE PREDIOS EN ZONAS DE RECARGA HIDRICA</t>
  </si>
  <si>
    <t>SEMBRAR 800 ARBOLES EN LAS ZONAS VERDES DEL MUNICIPIO</t>
  </si>
  <si>
    <t>NUMERO DE ARBOLES SEMBRADOS</t>
  </si>
  <si>
    <t>EDGAR RODRIGUEZ - JEFE DE PLANEACION    ALEXANDRA VILLALBA - UMATA</t>
  </si>
  <si>
    <t xml:space="preserve"> SENSIBILIZAR AL 20% DE LA POBLACION EN MANEJO Y CONSERVACION DEL MEDIO AMBIENTE  </t>
  </si>
  <si>
    <t>PORCENTAJE DE POBLACION SENSIBILIZADA</t>
  </si>
  <si>
    <t>IMPLEMENTAR UN PROGRAMA ANUAL DE EDUCACION AMBIENTAL A LA COMUNIDAD</t>
  </si>
  <si>
    <t>PROGRAMA IMPLEMENTADO</t>
  </si>
  <si>
    <t>SECTOR : PREVENCION DE DESASTRES</t>
  </si>
  <si>
    <r>
      <t>PROGRAMA</t>
    </r>
    <r>
      <rPr>
        <b/>
        <sz val="8"/>
        <rFont val="Arial"/>
        <family val="2"/>
      </rPr>
      <t>:        GESTION DEL RIESGO</t>
    </r>
  </si>
  <si>
    <r>
      <t>OBJETIVOS</t>
    </r>
    <r>
      <rPr>
        <sz val="9"/>
        <rFont val="Arial"/>
        <family val="2"/>
      </rPr>
      <t xml:space="preserve">:   GARANTIZAR LA PREVENCION DEL RIESGO Y LA ATENCION OPORTUNA A LAS EMERGENCIAS Y DESASTRES OCURRIDOS EN EL MUNICIPIO, PARA LA PROTECCION A LAS FAMILIAS AFECTADAS  </t>
    </r>
  </si>
  <si>
    <t xml:space="preserve"> ATENDER OPORTUNAMENTE EL  100% DE LAS EMERGENCIAS PRESENTADAS EN EL MUNICIPIO</t>
  </si>
  <si>
    <t>PORCENTAJE DE EMERGENCIAS ATENDIDAS</t>
  </si>
  <si>
    <t>REALIZAR 4 CAPACITACIONES EN GESTION DEL RIESGO EN EL MUNICIPIO</t>
  </si>
  <si>
    <t>NUMERO DE CAPACITACIONES REALIZADAS</t>
  </si>
  <si>
    <t>GESTION DEL RIESGO</t>
  </si>
  <si>
    <t>Capacitaciones</t>
  </si>
  <si>
    <t>APOYAR LOS ORGANISMOS DE SOCORRO DEL MUNICIPIO</t>
  </si>
  <si>
    <t>NUMERO DE ORGANISMOS DE SOCORRO APOYADOS</t>
  </si>
  <si>
    <t>APOYO ORGANISMOS DE SOCORRO</t>
  </si>
  <si>
    <t>FORTALECER EL CLOPAD PARA LA ATENCION DE EMERGENCIAS</t>
  </si>
  <si>
    <t>COMITÉ LOCAL REACTIVADO Y FORTALECIDO</t>
  </si>
  <si>
    <t>Organismos</t>
  </si>
  <si>
    <t>FORTALECIMIENTO CONSEJO MUNICICIPAL PARA LA GESTION DEL RIESGO</t>
  </si>
  <si>
    <t>EJE: POLITICO ADMINISTRATIVO</t>
  </si>
  <si>
    <t>SECTOR : SEGURIDAD Y CONVIVENCIA</t>
  </si>
  <si>
    <r>
      <t>PROGRAMA</t>
    </r>
    <r>
      <rPr>
        <b/>
        <sz val="8"/>
        <rFont val="Arial"/>
        <family val="2"/>
      </rPr>
      <t>:        SEGURIDAD PARTICIPATIVA Y CONVIVENCIA PACIFICA</t>
    </r>
  </si>
  <si>
    <t>OBJETIVO DEL EJE / DIMENSIÓN: MEJORAR EL DESEMPEÑO INTEGRAL DEL MUNICIPIO Y LA CALIDAD EN LA PRESTACION DE LOS SERVICIOS A LA COMUNIDAD, COMO GARANTIA DE UN GOBIERNO EFICIENTE Y DE CARA A LA GENTE</t>
  </si>
  <si>
    <r>
      <t>OBJETIVOS</t>
    </r>
    <r>
      <rPr>
        <sz val="9"/>
        <rFont val="Arial"/>
        <family val="2"/>
      </rPr>
      <t>:   FORTALECER LA SEGURIDAD Y CONVIVENCIA CIUDADANA EN TODOS LOS SECTORES DEL MUNICIPIO</t>
    </r>
  </si>
  <si>
    <t>DISMINUIR EN UN 20% EL NUMERO DE DELITOS DE MAYOR IMPACTO</t>
  </si>
  <si>
    <t>NUMERO DE DELITOS DE MAYOR IMPACTO DISMINUIDOS</t>
  </si>
  <si>
    <t>FORTALECER EL FONDO DE SEGURIDAD</t>
  </si>
  <si>
    <t>FONDO FORTALECIDO</t>
  </si>
  <si>
    <t>FONDO DE SEGURIDAD</t>
  </si>
  <si>
    <t>SECTOR : DESARROLLO COMUNITARIO</t>
  </si>
  <si>
    <r>
      <t>PROGRAMA</t>
    </r>
    <r>
      <rPr>
        <b/>
        <sz val="8"/>
        <rFont val="Arial"/>
        <family val="2"/>
      </rPr>
      <t>:        CONSTRUYENDO DEMOCRACIA PARTICIPATIVA</t>
    </r>
  </si>
  <si>
    <r>
      <t>OBJETIVOS</t>
    </r>
    <r>
      <rPr>
        <sz val="9"/>
        <rFont val="Arial"/>
        <family val="2"/>
      </rPr>
      <t>:   PROPICIAR Y FORTALECER ESPACIOS DE PARTICIPACION CIUDADANA, PARA ACERCAR A LA ADMINISTRACION MUNICIPAL A TODOS LOS SECTORES DE LA COMUNIDAD</t>
    </r>
  </si>
  <si>
    <t xml:space="preserve">APOYAR EL 100% DE LAS INICIATIVAS DEMOCRATICAS MEDIANTE EL FORTALECIMIENTO Y APOYO A LAS JUNTAS DE ACCION COMUNAL   </t>
  </si>
  <si>
    <t>HERNANDO ACEVEDO - SECRETARIO DE DESPACHO         EDGAR RODRIGUEZ - JEFE DE PLANEACION</t>
  </si>
  <si>
    <t>PORCENTAJE DE JUNTAS DE ACCION COMUNAL APOYADAS</t>
  </si>
  <si>
    <t>APOYAR EL 100% DE LOS CONSEJOS, JUNTAS DE ACCION COMUNAL Y VEEDURIAS CIUDADANAS</t>
  </si>
  <si>
    <t>PORCENTAJE DE JUNTAS Y CONCEJOS APOYADAS</t>
  </si>
  <si>
    <t>Juntas</t>
  </si>
  <si>
    <t>APOYO JUNTAS DE ACCION COMUNAL</t>
  </si>
  <si>
    <t>DESARROLLAR UN ENCUENTRO ANUAL DE PARTICIPACION CIUDADANA Y CONTROL SOCIAL</t>
  </si>
  <si>
    <t>ENCUENTRO ANUAL DE PARTICIPACION SOCIAL</t>
  </si>
  <si>
    <t>ENCUENTROS DE PARTICIPACION REALIZADOS</t>
  </si>
  <si>
    <t>SECTOR : FORTALECIMIENTO INSTITUCIONAL</t>
  </si>
  <si>
    <r>
      <t>PROGRAMA</t>
    </r>
    <r>
      <rPr>
        <b/>
        <sz val="8"/>
        <rFont val="Arial"/>
        <family val="2"/>
      </rPr>
      <t>:        MODERNIZACION Y EFICIENCIA ADMINISTRATIVA</t>
    </r>
  </si>
  <si>
    <r>
      <t>OBJETIVOS</t>
    </r>
    <r>
      <rPr>
        <sz val="9"/>
        <rFont val="Arial"/>
        <family val="2"/>
      </rPr>
      <t xml:space="preserve">:  </t>
    </r>
  </si>
  <si>
    <t>MEJORAR EL NIVEL DE MODERNIZACION Y SISTEMATIZACION DE LAS DEPENDENCIAS ADMINISTRATIVAS</t>
  </si>
  <si>
    <t xml:space="preserve">  DEPENDENCIAS SISTEMATIZADAS</t>
  </si>
  <si>
    <t>DOTACION, ACTUALIZACION Y MEJORAMIENTO DE LOS EQUIPOS Y HERRAMIENTAS TECNOLOGICAS EN LA ADMINISTRACION</t>
  </si>
  <si>
    <t xml:space="preserve"> PORCENTAJE DE EQUIPOS Y HERRAMIENTAS ACTUALIZADAS</t>
  </si>
  <si>
    <t>ACTUALIZACION HERRAMIENTAS TECNOLOGICAS</t>
  </si>
  <si>
    <t>Computadores</t>
  </si>
  <si>
    <t>MEJORAR EL INDICE DE DESEMPEÑO INTEGRAL</t>
  </si>
  <si>
    <t>INDICE DE DESEMPEÑO INTEGRAL MEJORADO</t>
  </si>
  <si>
    <t>REALIZAR 10 CAPACITACIONES EN GESTION PUBLICA A LOS FUNCIONARIOS DE LA ADMINISTRACION MUNICIPAL</t>
  </si>
  <si>
    <t>CAPACITACIONES GESTION PUBLICA</t>
  </si>
  <si>
    <t>ACTUALIZACION Y SEGUIMIENTO AL MECI</t>
  </si>
  <si>
    <t>MODELO ESTANDAR DE CONTROL INTERNO</t>
  </si>
  <si>
    <t>HERRAMIENTAS FORTALECIDAS</t>
  </si>
  <si>
    <t>FORTALECIMIENTO DEL BANCO MUNICIPAL DE PROYECTOS</t>
  </si>
  <si>
    <t>BANCO MUN ICIPAL DE PROYECTOS</t>
  </si>
  <si>
    <t>BANCO MUNICIPAL DE PROYECTOS FORTALECIDO</t>
  </si>
  <si>
    <t>FORMULACION Y SEGUIMIENTO DEL PLAN DE DESARROLLO MUNICIPAL</t>
  </si>
  <si>
    <t>PLAN FORMULADO Y EVALUADO</t>
  </si>
  <si>
    <t>PLAN DE DESARROLLO MUNICIPAL</t>
  </si>
  <si>
    <t>DESARROLLAR 12 ASESORIAS PARA EL FORTALECIMIENTO DE LA GESTION INSTITUCIONAL DE LA ADMINISTRACION MUNICIPAL</t>
  </si>
  <si>
    <t>NUMERO DE PROGRAMAS DESARROLLADOS</t>
  </si>
  <si>
    <t>Banco</t>
  </si>
  <si>
    <t>Asesorias</t>
  </si>
  <si>
    <t>ASESORIAS PARA EL FORTALECIMIENTO DE LA GESTION INSTITUCIONAL</t>
  </si>
  <si>
    <t>HERNANDO ACEVEDO - SECRETARIO DE DESPACHO          EDGAR RODRIGUEZ - JEFE DE PLANEACION</t>
  </si>
  <si>
    <t>957 (I, A)</t>
  </si>
  <si>
    <t>1924 (PI, I, AD, JUV)</t>
  </si>
  <si>
    <t>280 (AD, JUV,AD, MUJERES)</t>
  </si>
  <si>
    <t>10306 (TODA LA POBLACIOON)</t>
  </si>
  <si>
    <t>1924 (PI,I,AD,JUV)</t>
  </si>
  <si>
    <t>1924 (PI, I, AD, JUV,)</t>
  </si>
  <si>
    <t>Proyectos</t>
  </si>
  <si>
    <t>Proyecto</t>
  </si>
  <si>
    <t>1122 (PI)</t>
  </si>
  <si>
    <t>Auditorias</t>
  </si>
  <si>
    <t>Centros educativos</t>
  </si>
  <si>
    <t>Centros Educativos</t>
  </si>
  <si>
    <t>Estrategia</t>
  </si>
  <si>
    <t>530 (Familias)</t>
  </si>
  <si>
    <t xml:space="preserve">FAIBERT GARCIA </t>
  </si>
  <si>
    <t>100 (TODA LA POBLACION)</t>
  </si>
  <si>
    <t xml:space="preserve">NURY MONSALVE </t>
  </si>
  <si>
    <t xml:space="preserve">HERNANDO ACEVEDO </t>
  </si>
  <si>
    <t>3405 (PI, I, AD)</t>
  </si>
  <si>
    <t xml:space="preserve">NUBIA SUAREZ </t>
  </si>
  <si>
    <t>3229 (AD, JUVENTUD)</t>
  </si>
  <si>
    <t>2082 (JUVENTUD)</t>
  </si>
  <si>
    <t>3229 (AD, JUV)</t>
  </si>
  <si>
    <t xml:space="preserve">ANA BAYONA </t>
  </si>
  <si>
    <t xml:space="preserve">CLAUDIA PATRICIA RIOS </t>
  </si>
  <si>
    <t>318 (MUJERES)</t>
  </si>
  <si>
    <t>111 (VCA)</t>
  </si>
  <si>
    <t>519 (DISCAP)</t>
  </si>
  <si>
    <t>1983 (AD, AD MAYORES)</t>
  </si>
  <si>
    <t>530 (FAMILIAS)</t>
  </si>
  <si>
    <t>1366 (FAMILIAS)</t>
  </si>
  <si>
    <t>FAIBERT GARCIA</t>
  </si>
  <si>
    <t xml:space="preserve">EDILBERTO MEDINA </t>
  </si>
  <si>
    <t>ANA BAYONA</t>
  </si>
  <si>
    <t>2589 (TODA LA POBLACION)</t>
  </si>
  <si>
    <t>ALEXANDRA VILLALBA</t>
  </si>
  <si>
    <t xml:space="preserve">EDGAR RODRIGUEZ </t>
  </si>
  <si>
    <t>8659 (TODA LA POBLACION)</t>
  </si>
  <si>
    <t>Und</t>
  </si>
  <si>
    <t>Km</t>
  </si>
  <si>
    <t>266 (FAMILIAS)</t>
  </si>
  <si>
    <t xml:space="preserve">LUIS MORA </t>
  </si>
  <si>
    <t>80 (FAMILIAS)</t>
  </si>
  <si>
    <t>Predios</t>
  </si>
  <si>
    <t>Programa</t>
  </si>
  <si>
    <t>33 (FUNCIONARIOS)</t>
  </si>
  <si>
    <t>PLANILLAS FIRMADAS ESTUDIANTES, INFORME OERADOR, FOTOS</t>
  </si>
  <si>
    <t>1252 (PI, I, AD, JUV)</t>
  </si>
  <si>
    <t>Grupos</t>
  </si>
  <si>
    <t>PERSONAS</t>
  </si>
  <si>
    <t>COLOMBIA MAYOR</t>
  </si>
  <si>
    <t>MEJORAR LA CALIDAD DE VIDA DEL ADULTO MAYOR</t>
  </si>
  <si>
    <t>NUERO DE ADULTOS MAYORES BENEFICIADOS</t>
  </si>
  <si>
    <t>APOYAR UN PROGRAMA DE ATENCION INTEGRAL A LA PRIMERA INFANCIA, INFANCIA Y ADOLESCENCIA</t>
  </si>
  <si>
    <t>PROGRAMA APOYADO</t>
  </si>
  <si>
    <t>META DE PRODUCTO 4</t>
  </si>
  <si>
    <t>Alumnos</t>
  </si>
  <si>
    <t>1500 (i,A,J)</t>
  </si>
  <si>
    <t xml:space="preserve">APOYAR LA PREPARACION EN PRUEBAS ICFES AL 100% DE LOS ESTUDIANTES DE LOS GRADOS 3,5,9,10,Y 11 </t>
  </si>
  <si>
    <t>863 ( I, AD, JUV)</t>
  </si>
  <si>
    <t>863 (AD, JUV)</t>
  </si>
  <si>
    <t>Disminucion mortalidad niños menores de 5 años</t>
  </si>
  <si>
    <t>REUNIONES</t>
  </si>
  <si>
    <t>LIDIS TERREROS</t>
  </si>
  <si>
    <t>111(VCA)</t>
  </si>
  <si>
    <t>COBERTURA DEL SERVICIO DE ALCANTARILLADO EN LA ZONA URBANA</t>
  </si>
  <si>
    <t>ADQUIRIR Y/ O MANTENER 3 MAQUINAS PARA EL MEJORAMIENTO DE VIAS</t>
  </si>
  <si>
    <t>metros</t>
  </si>
  <si>
    <t>Arboles</t>
  </si>
  <si>
    <t>Apoyo</t>
  </si>
  <si>
    <t>INFORME</t>
  </si>
  <si>
    <t>Contratos</t>
  </si>
  <si>
    <t>Mercados</t>
  </si>
  <si>
    <t>COMPONENTE DE EFICACIA - PLAN DE ACCIÒN - VIGENCIA  2013</t>
  </si>
  <si>
    <t>META  VIGENCIA(2013)</t>
  </si>
  <si>
    <t>MANTENER EL 100% DE LA COBERTURA EN EDUCACION BASICA SECUNDARIA</t>
  </si>
  <si>
    <t>1500 (I, A, J)</t>
  </si>
  <si>
    <t>ADQUIRIR UN BUS PARA EL TRANSPORTE ESCOLAR</t>
  </si>
  <si>
    <t>Bus</t>
  </si>
  <si>
    <t>NUMERO DE BUSES ADQUIRIDOS</t>
  </si>
  <si>
    <t>CONSTRUCCION Y DOTACION COLEGIO MUNICIPAL</t>
  </si>
  <si>
    <t>NUMERO DE INSTITUCIONES EDUCATIVAS CONSTRUIDAS</t>
  </si>
  <si>
    <t>CONSTRUIDO Y DOTADO EL  COLEGIO MUNICIPAL</t>
  </si>
  <si>
    <t>REDUCIR LA TASA DE ANALFABETISMO EN PERSONAS DE 5 A 25 AÑOS</t>
  </si>
  <si>
    <t>Edgar odriguez - Jefe de Planeacion</t>
  </si>
  <si>
    <t>Henando Acevedo - Secretario de despacho</t>
  </si>
  <si>
    <t>CAMPAÑA DE ALFABETIZACION</t>
  </si>
  <si>
    <t>Fortalecer el programa de educacion para adultos</t>
  </si>
  <si>
    <t>Numero de programas fortalecidos</t>
  </si>
  <si>
    <t>ADULTOS</t>
  </si>
  <si>
    <t xml:space="preserve"> (ADULTOS )</t>
  </si>
  <si>
    <t>Colegio</t>
  </si>
  <si>
    <t>APOYAR EL DESARROLLO DE DOS PROYECTOS PEDAGOGICOS DE CIENCIA TECNOLOGIA E INNOVACION</t>
  </si>
  <si>
    <t>NUMERO DE PROYECTOS DE TICS APROBADOS</t>
  </si>
  <si>
    <t>POLITICAS PUBLICAS DE INFANCIA Y ADOLESCENCIA</t>
  </si>
  <si>
    <t>FORMULACION DE LA POLITICA PUBLICA DE INFANCIA Y ADOLESCENCIA</t>
  </si>
  <si>
    <t xml:space="preserve"> POLITICA PUBLICA FORMULADA</t>
  </si>
  <si>
    <t>APOYAR LOS HOGARES DE EDUCACION Y ATENCION A LA PRIMERA INFANCIA</t>
  </si>
  <si>
    <t>HOGARES COMUNITARIOS APOYADOS</t>
  </si>
  <si>
    <t>CAPACITAR 100 MUJERES EN EMPRENDIMIENTO Y GENERACION DE EMPLEO</t>
  </si>
  <si>
    <t>NUMERO DE MUJERES CAPACITADAS</t>
  </si>
  <si>
    <t>CAPACITACION EN EMPRENDIMIENTO Y GENERACION DE EMPLEO</t>
  </si>
  <si>
    <t>FORMULACION E IMPLEMENTACION DE LA POLITICA PUBLICA DE DISCAPACITADOS</t>
  </si>
  <si>
    <t>POLITICA PUBLICA FORMULADA</t>
  </si>
  <si>
    <t>POLITICA PUBLICA DISCAPACITADOS</t>
  </si>
  <si>
    <t>ADQUISICION, CONSTRUCCION Y MANTENIMIENTO DE 4 PARQUES INFANTILES</t>
  </si>
  <si>
    <t>PARQUES INFANTILES CONSTRUIDOS Y MANTENIDOS</t>
  </si>
  <si>
    <t>Parques</t>
  </si>
  <si>
    <t>IMPLEMENTACION DE PROYECTOS PRODUCTIVOS EN MANGO CITRICOS SABILA Y CACAO</t>
  </si>
  <si>
    <t>PROYECTO PRODUCTIVO IMPLEMENTADO</t>
  </si>
  <si>
    <t>PROYECTOS AGROPECUARIOS PRODUCTIVOS</t>
  </si>
  <si>
    <t>VIVERO MUNICIPAL</t>
  </si>
  <si>
    <t>FORTALECIMIENTO DEL VIVERO MUNICIPAL Y GRANJA INTEGRAL</t>
  </si>
  <si>
    <t>VIVERO MUNICIPAL FORTALECIDO</t>
  </si>
  <si>
    <t>COSO MUNICIPAL</t>
  </si>
  <si>
    <t>CONSTRUCCION COSO MUNICIPAL</t>
  </si>
  <si>
    <t xml:space="preserve"> COSO MUNICIPAL CONSTRUIDO</t>
  </si>
  <si>
    <t>Coso Municipal</t>
  </si>
  <si>
    <t>APOYAR 4 MIPYMES Y/O ASOCIACIONES DEL MUNICIPIO</t>
  </si>
  <si>
    <t>MUMERO DE MIPYMES APOYADAS</t>
  </si>
  <si>
    <t>APOYO MIPYMES DEL MUNICIPIO</t>
  </si>
  <si>
    <t>Mipymes</t>
  </si>
  <si>
    <t>100 PERSONAS CAPACITADAS PARA EL TRABAJO PRODUCTIVO Y EMPRESARIAL</t>
  </si>
  <si>
    <t>NUMERO DE PERSONAS CAPACITADAS</t>
  </si>
  <si>
    <t>CAPACITACION EN TRABAJO PRODUCTIVO Y EMPRESARIAL</t>
  </si>
  <si>
    <t>APOYAR 2 INICIATIVAS DE INNOVACION TECNOLOGICA Y CIENTIFICA</t>
  </si>
  <si>
    <t>NUMERO DE INICIATIVAS APOYADAS</t>
  </si>
  <si>
    <t>CIENCIA Y TECNOLOGIA</t>
  </si>
  <si>
    <t>Iniciativas</t>
  </si>
  <si>
    <t>APOYAR LA CREACION E UN CENTRO INTERACTIVO PARA ACCESO A LAS TICs</t>
  </si>
  <si>
    <t>NUMERO DE CENTROS CREADOS</t>
  </si>
  <si>
    <t>Centros</t>
  </si>
  <si>
    <t>CREACION CENTRO INTERACTIVO ACCESO A LAS TICS</t>
  </si>
  <si>
    <t>M2</t>
  </si>
  <si>
    <t>REALIZAR 10 ESTUDIOS, DISEÑOS Y/O INTERVENTORIAS PARA CONSTRUCCION Y MEJORAMIENTO DE VIAS</t>
  </si>
  <si>
    <t xml:space="preserve">  NUMERO DE DISEÑOS E INTERVENTORIAS REALIZADAS</t>
  </si>
  <si>
    <t>Estudios</t>
  </si>
  <si>
    <t>GESTIONAR EL MEJORAMIENTO DE 30 KM DE VIAS REGIONALES</t>
  </si>
  <si>
    <t>VIAS REGIONALES</t>
  </si>
  <si>
    <t>KILOMETROS DE VIAS REGIONALES MEJORADAS</t>
  </si>
  <si>
    <t>FORMULAR Y GESTIONAR UN PROYECTO DE SEÑALIZACION VIAL Y TURISTICA</t>
  </si>
  <si>
    <t>SEÑALIZACION VIAL</t>
  </si>
  <si>
    <t>NUMERO DE PROYECTOS FORMULADOS Y GESTIONADOS</t>
  </si>
  <si>
    <t>CREACION DE LA SECRETARIA DE TRANSITO Y MOVILIDAD</t>
  </si>
  <si>
    <t>SECRETARIA DE TRANSITO Y MOVILIDAD CREADA</t>
  </si>
  <si>
    <t>PROTEGER, ADECUAR Y MANTENER 3 BIENES DE USO PUBLICO DEL MUNICIPIO</t>
  </si>
  <si>
    <t>NUMERO DE ESCENARIOS DE ESPACIOS PUBLICOS MEJORADOS</t>
  </si>
  <si>
    <t>ADECUACION BIENES USO PUBLICO</t>
  </si>
  <si>
    <t>Espacios</t>
  </si>
  <si>
    <t>EMBELLECIMIENTO DE 10 PARQUES Y ZONAS VERDES</t>
  </si>
  <si>
    <t>NUMERO DE PARQUES EMBELLECIDOS</t>
  </si>
  <si>
    <t>PARQUES Y ZONAS VERDES</t>
  </si>
  <si>
    <t>REFORESTACION URBANA</t>
  </si>
  <si>
    <t>ACONDICIONAR EL 100% DE LOS CENTROS EDUCATIVOS PARA LAS TICS</t>
  </si>
  <si>
    <t>Politicas</t>
  </si>
  <si>
    <t>PROGRAMA DE ATENCION INTEGRAL A LA PRIMERA INFANCIA INFANCIA Y ADOLESCENCIA</t>
  </si>
  <si>
    <t>,</t>
  </si>
  <si>
    <t>GUSTAVO VILLAMIL</t>
  </si>
  <si>
    <t>GISELA AVILA</t>
  </si>
  <si>
    <t>EDGAR RODRIGUEZ - JEFE DE PLANEACION  GISELA AVILA - INSPECTORA DE POLICIA</t>
  </si>
  <si>
    <t>SECRETARIA DE TRANSITO Y MOVILIDAD</t>
  </si>
  <si>
    <t>EDGAR RODRIGUEZ - JEFE DE PLANEACION  LUIS MORA - JEFE OBRAS PUBLICAS</t>
  </si>
  <si>
    <t xml:space="preserve"> AUMENTAR LA COBERTURA DE ACUEDUCTO RURAL</t>
  </si>
  <si>
    <t xml:space="preserve"> AUMENTAR LA COBERTURA DE ALCANTARILLADO RURAL</t>
  </si>
  <si>
    <t>IMPLEMENTACION Y SEGUIMIENTO DEL 20% DE PSMV DEL MUNICIPIO</t>
  </si>
  <si>
    <t>PORCENTAJE DE PSMV EJECUTADO</t>
  </si>
  <si>
    <t>IMPLEMENTACION Y SEGUIMIENTO PSMV</t>
  </si>
  <si>
    <t>PORCENTAJE DE PLAN IMPLEMENTADO</t>
  </si>
  <si>
    <t>CONSTRUCCION DE 50 UNIDADES SANITARIAS EN ZONA RURAL DEL MUNICIPIO</t>
  </si>
  <si>
    <t>NUMERO DE UNIDADES SANITARIAS CONSTRUIDAS</t>
  </si>
  <si>
    <t>Unidades</t>
  </si>
  <si>
    <t xml:space="preserve"> AMPLIAR LA COBERTURA DEL ALUMBRADO PUBLICO URBANO EN UN 100%</t>
  </si>
  <si>
    <t>COBERTURA DEL SERVICIO EN LA ZONA URBANA</t>
  </si>
  <si>
    <t>FUNCIONAMIENTO DEL 100% DEL ALUMBRADO PUBLICO ZONA URBANA</t>
  </si>
  <si>
    <t>PORCENTAJE DE ALUMBRADO PUBLICO EN ZONA URBANA FUNCIONANDO</t>
  </si>
  <si>
    <t>Porcentaje</t>
  </si>
  <si>
    <t>CONSTRUCCION DE 100 VIS EN LA ZONA URBANA</t>
  </si>
  <si>
    <t>VIVIENDAS CONSTRUIDAS AREA URBANA</t>
  </si>
  <si>
    <t>CONSTRUCCION VIVIENDAS DE INTERES SOCIAL</t>
  </si>
  <si>
    <t xml:space="preserve"> DISMINUIR EN UN 5%  LOS HOGARES CON DEFICIT CUALITATIVO DE VIVIENDA</t>
  </si>
  <si>
    <t>APOYAR LA LEGALIZACION DE 37 PREDIOS URBANOS Y RURALES</t>
  </si>
  <si>
    <t>NUMERO DE PREDIOS LEGALIZADOS</t>
  </si>
  <si>
    <t>LEGALIZACION DE PREDIOS</t>
  </si>
  <si>
    <t>ADQUIRIR Y/O PROTEGER UN PREDIO EN ZONAS DE RECARGA HIDRICA</t>
  </si>
  <si>
    <t>REFORESTAR, PROTEGER Y RECUPERAR 20 HECTAREAS DE ZONAS DE PROTECCION</t>
  </si>
  <si>
    <t>NUMERO DE HECTAREAS REFORESTADAS Y RESTAURADAS</t>
  </si>
  <si>
    <t>Hectareas</t>
  </si>
  <si>
    <t>IMPLEMENTACION DE UN SENDERO ECOLOGICO</t>
  </si>
  <si>
    <t xml:space="preserve">CONSTRUCCION SENDERO CORTAFUEGO Y ECO TURISTICO EN ADOQUIN CERRO DE LA CRUZ   </t>
  </si>
  <si>
    <t>Sendero</t>
  </si>
  <si>
    <t>SENDERO ECOLOGICO IMPLEMENTADO</t>
  </si>
  <si>
    <t>IMPLEMENTAR EL PLAN DE MANEJO AMBIENTAL DEL MUNICIPIO</t>
  </si>
  <si>
    <t>PLAN DE MANEJO AMBIENTAL</t>
  </si>
  <si>
    <t>APOYAR LA REALIZACION DE 2 PRAES</t>
  </si>
  <si>
    <t>NUMERO DE PRAES APOYADOS</t>
  </si>
  <si>
    <t>REUBICACION DE 10 FAMILIAS  EN ZONAS DE ALTO RIESGO</t>
  </si>
  <si>
    <t>NUMERO DE FAMILIAS REUBICADAS</t>
  </si>
  <si>
    <t>REUBICACION FAMILIAS ZONAS DE RIESGO</t>
  </si>
  <si>
    <t>REALIZAR UN ESTUDIO DE ZONIFICACION, AMENAZAS Y ANALISIS DEL RIESGO</t>
  </si>
  <si>
    <t>ESTUDIO REALIZADO</t>
  </si>
  <si>
    <t>ZONAS DE AMENAZAS Y RIESGOS DEL MUNICIPIO DE AGUA DE DIOS</t>
  </si>
  <si>
    <t>Estudio</t>
  </si>
  <si>
    <t>DISEÑAR Y CONSTRUIR 2 OBRAS PARA LA RECUPERACION Y PROTECCION ZONAS DE ALTO RIESGO</t>
  </si>
  <si>
    <t>NUMERO DE OBRAS DISEÑADAS Y CONSTRUIDAS</t>
  </si>
  <si>
    <t>OBRAS HIDRAULICAS MARGEN IZQUIERDA RIO BOGOTA</t>
  </si>
  <si>
    <t>MPLEMENTAR UN PROYECTO PARA EL FORTALECIMIENTO DE LA CONVIVENCIA SOCIAL Y FAMILIAR</t>
  </si>
  <si>
    <t>NUMERO DE PROYECTOS DESARROLLADOS</t>
  </si>
  <si>
    <t>FORTALECIMIENTO DE LA CONVIVENCIA SOCIAL Y FAMILIAR</t>
  </si>
  <si>
    <t>APOYAR LA ESTRATEGIA GOBIERNO EN LINEA</t>
  </si>
  <si>
    <t>ESTRATEGIA APOYADA</t>
  </si>
  <si>
    <t>GOBIERNO EN LINEA</t>
  </si>
  <si>
    <t>FORMULAR EL EOT CONFORME A LAS NECESIDADES DE DESARROLLO DEL MUNICIPIO</t>
  </si>
  <si>
    <t>EOT REVISADO Y AJUSTADO</t>
  </si>
  <si>
    <t>ACTUALIZACION EOT</t>
  </si>
  <si>
    <t>ACTUALIZACION DEL ESTATUTO TRIBUTARIO MUNICIPAL</t>
  </si>
  <si>
    <t>ESTATUTO ACTUALIZADO</t>
  </si>
  <si>
    <t>ACTUALIZACION ESTATUTO TRIBUTARIO</t>
  </si>
  <si>
    <t>Estatuto</t>
  </si>
  <si>
    <t>PROYECTO RADICADO - CONVENIO</t>
  </si>
  <si>
    <t>GOBERNACION DE CUNDINAMARCA</t>
  </si>
  <si>
    <t>ATENDER A ESTUDIANTES MATRICULADOS Y FOCALIZADO EN LAS IED OFICIALES DEL MUNICIPIO ,GARANTIZAR EL CUBRIMIENTO DEL SERVICIO EDUCATIVO Y ASEGURAR LAS CONDICIONES NECESARIAS PARA SU ACCESO Y PERMANENCIA EN EL SISTEMA EDUCATIVO</t>
  </si>
  <si>
    <t>PLANILLAS Y BONOS</t>
  </si>
  <si>
    <t>GARANTIZAR EL SERVICIO DE ALIMENTACION ESCOLAR QUE BRINDE UN COMPLEMENTO ALIMENTARIO DURANTE LA JORNADA ESCOLAR, A LOS NIÑOS  NIÑAS Y ADOLESCENTES ESCOLARIZADOS EN LAS AREAS RURAL Y URBANA, ACORDE A LOS LINEAMIENTOS TECNICOS ADMINISTRATIVOS Y ESTANDARES PARA LA ASISTENCIA ALIMENTARIA AL ESCOLAR.</t>
  </si>
  <si>
    <t>BIENESTAR FAMILIAR, NUTRIALIANZA 2013 Y ALCALDIA MUNICIPAL</t>
  </si>
  <si>
    <t>Proyecto que no conto con el respaldo de la Gobernacion de Cundinamarca</t>
  </si>
  <si>
    <t>Se inscribio el Proyecto ante el Ministerio de las TICs para un punto VIVE DIGITAL PLUS</t>
  </si>
  <si>
    <t>PROGRAMA PARA JOVENES Y ADULTOS DESESCOLARIZADOS EN CONDICION DE DESPLAZAMIENTO Y VULNERABILIDAD ENTRE EDADES DE 14 A 26  AÑOS. (BACHILLERATO SEMESTRALIZADO)</t>
  </si>
  <si>
    <t xml:space="preserve">Fortalecer el programa </t>
  </si>
  <si>
    <t xml:space="preserve">PLANILLAS FIRMADAS, FOTOS </t>
  </si>
  <si>
    <t>SECRETARIA DE EDUCACION IDE MIGUEL UNIA,ALCALDIA MUNICIPAL</t>
  </si>
  <si>
    <t>(JOVENES Y ADULTOS)</t>
  </si>
  <si>
    <t>COMPRA DE MENAJE PARA   MEJORAR CONDICIONES DE LOS RESTAURANTES DE LAS 8 SEDES</t>
  </si>
  <si>
    <t>RECIBIR LA SOLICITUD DE INTERCONSULTA EMITIDA POR LA COMISARIA DE FAMILIA Y REALIZAR EVALUACION, DIAGNOSTICO Y TRATAMIENTO DE PROBLEMAS RELACIONADOS CON LA SALUD MENTAL DE INDIVIDUOS ADULTOS NIÑOS Y JOVENES, ORIGIINADOS POR CONFLICTO O VIOLENCIA INTRAFAMILIAR.</t>
  </si>
  <si>
    <t>INFORMES Y EVIDENCIA FOTOGRAFICA</t>
  </si>
  <si>
    <t>INFORME COMITÉ DE INFANCIA Y ADOLESCENCIA</t>
  </si>
  <si>
    <t>PRESTACION DE SERVICIOS PARA LA ATENCION INTEGRAL EN EDUCACION INICIAL CUIDADO Y NUTRICION, A LOS NIÑOS Y NIÑAS MENORES DE CINCO (5) AÑOS DEL SISBEN 1 Y 2 O PERTENECIENTES A POBLACION DESPLAZADA, BENEFICIARIOS DEL PROGRAMA DE ATENCION INTEGRAL A LA PRIMERA INFANCIA - PAIPI EN LA MODALIDAD DE ATENCION SELECCIONADA.AREAS URBANAS Y RURALES</t>
  </si>
  <si>
    <t>INFORMES, EVIDENCIA FOTOGRAFICA</t>
  </si>
  <si>
    <t>ALCLADIA, COLSUBSIDIO, GOBERNACION,ICBF Y MEN</t>
  </si>
  <si>
    <t>PROGRAMA GENERACIONES CON BIENESTAR,NIÑAS NIÑOS Y ADOLECENTES</t>
  </si>
  <si>
    <t>BUSQUEDA DE ESPACIOS DE APRENDIZAJE PARA POTENCIALIZAR EL DESARROLLO INTEGRAL DE LOS NIÑOS,NIÑAS Y ADOLESCENTES A TRAVES DE UNA OFERTA INTEGRAL QUE LES PERMITA ESPACIOS PARA DESARROLLAR SUS APTITUDES, FORMARSE EN VALORES,CONSTRUIR UNA VISION DE FUTURO POSITIVA Y EMPODERRSE CON SUJETOS  DE DERECHOS CAPACES DE IDENTIFICAR RIESGOS ENTORNOS Y FACTORES DE PROTECCION</t>
  </si>
  <si>
    <t>NIÑAS,NIÑOS,ADOLECENTES</t>
  </si>
  <si>
    <t>INFORMES,PLANILLAS,FOTOS</t>
  </si>
  <si>
    <t>ALCALDIA,ECBF,CENAICON</t>
  </si>
  <si>
    <t>NUBI SUAREZ</t>
  </si>
  <si>
    <t>PROGRAMA CUYO OBJETO ES CONTRIBUIR AL CONSUMO Y APROVECHAMIENTO BIOLOGICO DE MICRONUTRIENTES CONTENIDOS EN LOS ALIMENTOS,DIRIGIDOS A NIÑAS Y NIÑOS ENTRE 6 MESES Y 4 AÑOS,11 MESES DE EDAD PERTENECIENTES A FAMILIAS DE LOS NIVELES 1 Y 2 DEL SISBEN.</t>
  </si>
  <si>
    <t>PROGRAMA DE SEGURIDAD ALIMENTARIA (DESAYUNOS INFANTILES CON AMOR)</t>
  </si>
  <si>
    <t>ALCALDIA,ICBF</t>
  </si>
  <si>
    <t>PRESTAR LOS SERVICIOS PROFESIONALES COMO FISIOTERAPEUTA EN EL CENTRO DE VIDA SENSORIAL PARA LA POBLACION EN CONDICION DE DISCAPACIDAD  DEL MUNICIPIO DE AGUA DE DIOS Y LA POBLACION NO DISCAPACITADA PARA PREVENIR QUE ESTA SE PRESENTE.</t>
  </si>
  <si>
    <t>INFORMES Y EVIDENCIA FOTOGRAFUCA</t>
  </si>
  <si>
    <t>PRESTAR LOS SERVICOS SOCIALES BASICOS DE ALIMENTACION, MEDICAMENTOS Y AYUDAS TECNICAS NO INCLUIDAS EN EL POS. DE MANERA INTEGRAL.</t>
  </si>
  <si>
    <t>ALCALDIA COLOMBIA MAYOR</t>
  </si>
  <si>
    <t>BRINDAR UN SUBSIDIO DIRECTO ECONOMICO DE 150 MIL PESOS CADA 2 MESES A 537 ADULTOS MAYORES VULNERABLES</t>
  </si>
  <si>
    <t>BRINDAR UN SUBSIDIO INDIRECTO ECONOMICO DE 75,000 MIL PESOS CADA MESE A 55 ADULTOS MAYORES VULNERABLES</t>
  </si>
  <si>
    <t>SE PRESENTO EL PROYECTO VIVE DIGITAL A L MINISTERIO DE LAS TIC PARA SER INSTALADO EN LA BIBLIOTECA MUNICIPAL</t>
  </si>
  <si>
    <t>CONTRATO 3 DE 2013 - CONSTRUCCION PLACA HUELLAS SECTOR EL TOTUMO VEREDA SAN JOSE Y LOS COYALES VEREDA IBAÑEZ</t>
  </si>
  <si>
    <t>CONTRATO 2 DE 2013 -MEJORAMIENTO PAVIMENTO ASFALTICO VIA AGUA DE DIOS . SOPAPO</t>
  </si>
  <si>
    <t>SE PRESENTO EL PROYECTO PARA LA ADQUISICION DE UNA MOTONIVELADORA</t>
  </si>
  <si>
    <t>PRESENTO EL PROYECTO NUEVAMENTE AL MINISTERIO DEL INTERIOR</t>
  </si>
  <si>
    <t>CONTRATO ALQUILER MAQUINARIA PESADA  No. 03-12</t>
  </si>
  <si>
    <t>CONTRATO   2/12      - CONSTRUCCION PLACA HUELLA VEREDA SAN JOSE</t>
  </si>
  <si>
    <t xml:space="preserve">CONVENIOS </t>
  </si>
  <si>
    <t>EEC</t>
  </si>
  <si>
    <t>SE LE SOLICITO A LA EMPRESA ALCANOS EL NUMERO DE USUARIOS DEL SERVICIO DE GAS NATURAL</t>
  </si>
  <si>
    <t>CONTRATO No.     LEGALIZACION DE PREDIOS FISCALES</t>
  </si>
  <si>
    <t>NO SE HA ADQUIRIDO NINGUN PREDIO</t>
  </si>
  <si>
    <t>SE HAN REALIZADO 4 REUNIONES DEL CONSEJO MUNICIPAL DE GESTION DEL RIESGO</t>
  </si>
  <si>
    <t>ACTAS DE REUNION</t>
  </si>
  <si>
    <t>SE ESTA REALIZANDO EL PROCESO DE CONTRATACION DE LAS ZONAS DE AMENAZA Y RIESGOS EN EL MUNICIPIO DE AGUA DE DIOS</t>
  </si>
  <si>
    <t>SE FIRMARRON CONVENIOS CON LOS ORGANISMOS DE SOCORRO DEL MUNICIPIO - DEFENSA CIVIL Y BOMBEROS</t>
  </si>
  <si>
    <t>SE AUTORIZO EN LA REUNION No.   LA ASIGNACION DE CIEN MIL PESOS M/CTE ($100.000,oo) PARA EL SUMINISTRO DE GASOLINA PARA BOMBEROS Y DEFENSA CIVIL.</t>
  </si>
  <si>
    <t>SE ESTA REALIZANDO LA LICITACION PUBLICA PARA LA CONTRATACION DE LA CONSULTORIA PARA LA REVISION Y AJUSTE EOT DEL MUNICIPIO DE AGUA DE DIOS</t>
  </si>
  <si>
    <t>CONTRATO DE PRESTACION DE SERVICIOS N  PARA LA ACTUALIZACION DEL BANCO DE PROYECTOS DEL MUNICIPIO</t>
  </si>
  <si>
    <t>SUMINISTRO KIT ESCOLAR A LA POBLACION ESCOLAR DE LA INSTITUCION EDUCATIVA MIGUEL UNIA</t>
  </si>
  <si>
    <t>ADQUISICION BUS PARA EL TRANSPORTE ESCOLAR</t>
  </si>
  <si>
    <t>Se radico el Proyecto ante la Gobernacion de Cundinamarca y se firmo el Convenio No.       Certificacion expedidad Secretaria de Educacion del 16 de Agosto de 2013</t>
  </si>
  <si>
    <t>GRUPOS JUVENILES CREATIVOS</t>
  </si>
  <si>
    <t>PROYECTO DE CIENCIA Y TECNOLOGIA</t>
  </si>
  <si>
    <t>PREPARACION PRUEBAS ICFES</t>
  </si>
  <si>
    <t>APOYO ESTUDIANTES EDUCACION TECNICA, TECNOLOGICA Y SUPERIOR</t>
  </si>
  <si>
    <t>META  VIGENCIA (2013)</t>
  </si>
  <si>
    <t>DESARROLLAR TODAS LAS ESTRATEGIAS PEDAGOGICAS,DISEÑADAS DESDE EL SECTOR EDUCATIVO,PARA AFIANZAR LA PROMOCION Y LA PREVENCION EN LA SALUD MENTAL DE TODS LOS HABITANTES DEL MUNICIPIO DE AGUA DE DIOS HACIENDO PARTICIPES A TODOS LOS ACTORES DE LA P`ROBLEMATICA  CUYA FINALIDAD ES FORMALIZAR LA POLITICA PUBLICA EN INFANCIA ADOLESCENCIA Y FAMILIA.</t>
  </si>
  <si>
    <t>APOYAR UN PROGRAMA DE ATENCION NIÑOS,NIÑAS Y ADOLECENTES</t>
  </si>
  <si>
    <t>APOYO CLUBES JUVENILES</t>
  </si>
  <si>
    <t>PROGRAMA DE ASISTENCIA SOCIAL Y ALIMENTARIA (JUAN LUIS LONDOÑO DE LA CUESTA)</t>
  </si>
  <si>
    <t>MEJORAMIENTO Y MANTENIMIENTO DE PARQUES INFANTILES</t>
  </si>
  <si>
    <t>PROYECTOS PRESENTADOS A LA GOBERNACION DE CUNDINAMARCA Y AL INVIAS</t>
  </si>
  <si>
    <t>ESTUDIOS Y DISEÑOS MALLA VIAL</t>
  </si>
  <si>
    <t>2012250010037  2012250010038</t>
  </si>
  <si>
    <t>CONTRATO 2 DE 2013 PAVIMENTACION DE LA CARRERA 7 ENTRE CALLES 12 Y 13 BARRIO CENTRO</t>
  </si>
  <si>
    <t>SE PRESENTO EL PROYECTO AL CONCEJO MUNICIPAL</t>
  </si>
  <si>
    <t>AMPLIACION COBERTURA ALUMBRADO PUBLICO</t>
  </si>
  <si>
    <t>SE PRESENTARA EL PROYECTO DE VILLA REAL JACKY  A LA CONVOCATORIA DE LAS 86000 VIVIENDAS CON COLSUBSIDIO</t>
  </si>
  <si>
    <t>COLSUBSIDIO CONSTRUYO 140 VIVIENDAS DE INTERES SOCIAL EN EL BARRIO VILLAS DEL JORDAN</t>
  </si>
  <si>
    <t>EDUCACION AMBIENTAL A LA COMUNIDAD (PROCEDA)</t>
  </si>
  <si>
    <t>PROYECTOS AMBIENTALES ESCOLARES (PRAES)</t>
  </si>
  <si>
    <t>SEGUIMIENTO AL PLAN DE DESARROLLO  MUNICIPAL POR PARTE DE LA OFICINA DE PLANEACION</t>
  </si>
  <si>
    <t>X</t>
  </si>
  <si>
    <t>Contrato No.  Asegurar los participantes a los Juegos Comunales Zonales en Girardot</t>
  </si>
  <si>
    <t>Contrato No. Aguilas Tour S.A. Traslado de los participantes a l a Inauguración de los Juegos Zonales en Cajicá</t>
  </si>
  <si>
    <t>Contrato No.  Asegurar los  niños que hacen parte de la Escuela de Formación de Patinaje, quienes participaron en un festival en Ricaurte.</t>
  </si>
  <si>
    <t>Contrato No. Celebración Día del Niño. Asociación para el Desarrollo Cultural y Turístico del Alto Magdalena</t>
  </si>
  <si>
    <t xml:space="preserve">Contrato No. 52 suministro de 430 medallas deportivas troqueladas por ambas caras con logos institucionales y cinta con destino a los participantes de los juegos interjardines del bienestar familiar y los juegos escolares rurales del Municipio de Agua de Dios  </t>
  </si>
  <si>
    <t>Suministro de Uniformes para el Campeonato Futbol Ocho 2013 y Campeonato de voleibol Mixto,</t>
  </si>
  <si>
    <t>Contrato No. 55  y Contrato No. 157 apoyo a la gestion administrativa como auxiliar en la oficina de cultura y turismo. Juan David Caicedo.</t>
  </si>
  <si>
    <t xml:space="preserve">Contrato No.  56  Y Contrato No. 154 apoyo a la gestion administrativa como auxiliar en la oficina de cultura y turismo. </t>
  </si>
  <si>
    <t xml:space="preserve">Contrato No 69. Prestar servicios de apoyo a la gestion como instructor en los programas de coro y tuna  municipal, integrada por la poblacion infantil y juvenil del municipio de Agua de Dios.  </t>
  </si>
  <si>
    <t>Contrato No. 65 apoyo a la gestión administrativa en la escuela de formacion de artes plásticas para las instituciones educativas oficiales del municipio de Agua de Dios</t>
  </si>
  <si>
    <t xml:space="preserve">Contrato No. 145 apoyo a la gestión administrativa como instructor de danzas en el programa escuelas de formación artística y cultural del municipio de Agua de Dios. </t>
  </si>
  <si>
    <t xml:space="preserve">Contrato No. 62  y Contrato No. 146 Apoyo a la gestion administrativa como instructor de artes plasticas en el programa escuelas de formacion artistica y cultural del municipio de Agua de Dios. </t>
  </si>
  <si>
    <t xml:space="preserve">Contrato No. 60 apoyo a la gestión administrativa en la oficina de cultura en el desarrollo de los programas de teatro dirigidos a la población infantil y juvenil del municipio de Agua de Dios. </t>
  </si>
  <si>
    <t>Contrato No. 26  Prestar servicios de apoyo a la gestion administrativa como coordinador ade la oficina de Cultura y Turismo del municipio de Agua de Dios..</t>
  </si>
  <si>
    <t>Contrato No.147   contribuir con el proceso de la escuela de formacion artistica y cultural como tallerista e instructor de las escuelas rurales en el area de la musica en el municipio de  Agua de Dios.</t>
  </si>
  <si>
    <t xml:space="preserve">Contrato No 63. Apoyo a la gestion administrativa en la oficina de cultura en el desarrollo de los programas de banda marcial y banda municipal dirigida a la poblacion infantil y juvenil del municipio de Agua de Dios. </t>
  </si>
  <si>
    <t xml:space="preserve">Convenio No. 10 Fundación Fhoenix  Celebración de los 131 añoa del Nacimiento del Maestro Luis A. Calvo </t>
  </si>
  <si>
    <t>Convenio No. Celebración Día de la Mujer.  Asociacion para el Desarrollo Cultural y Turístico del Alto Magdalena.</t>
  </si>
  <si>
    <t>Celebración Día la Familia.  Asociacion para el Desarrollo Cultural y Turístico del Alto Magdalena.</t>
  </si>
  <si>
    <t xml:space="preserve">Contrato No.  María Fernanda Sanz, Apoyo para celebraciáon del Reinado Departamental del Turismo en Ricaurte </t>
  </si>
  <si>
    <t>Contrato No. Martha Montañez, Servicio de Publicidad</t>
  </si>
  <si>
    <t>Convenio Bicentenario del Alto Magdalena</t>
  </si>
  <si>
    <t>Convenio Festival Música Campesina</t>
  </si>
  <si>
    <t>Convenio Festival Turístico de Agua de Dios</t>
  </si>
  <si>
    <t>SUMINISTRO DE MERCADOS A LA POBLACION CON NBI DEL NIVEL 1 Y 2 DEL SISBEN.</t>
  </si>
  <si>
    <t>NO SE REALIZARON ACTIVIDADES DEBIDO A QUE LOS INTEGRANTES DEL CONSEJO RENUNCIARON, PARA EL 2014 SE HA PROGRAMADO UNA NUEVA ELECCION POR VOTO POPULAR</t>
  </si>
  <si>
    <t xml:space="preserve">APOYO A LA  GESTIÓN ADMINISTRATIVA EN LA EJECUCIÓN DE ACTIVIDADES RECREODEPORTIVAS DIRIGIDAS A A LA POBLACIÓN URBANA DEL MUNICIPIO DE AGUA DE DIOS. </t>
  </si>
  <si>
    <t xml:space="preserve"> APOYO A LA  GESTIÓN ADMINISTRATIVA EN LA EJECUCIÓN DE ACTIVIDADES RECREODEPORTIVAS DIRIGIDAS A A LA POBLACIÓN RURAL DEL MUNICIPIO DE AGUA DE DIOS.</t>
  </si>
  <si>
    <t xml:space="preserve">  PRESTAR LOS SERVICIOS DE APOYO A LA GESTIÓN COMO INSTRUCTOR DE LA ESCUELA DEPORTIVA DE CICLISMO EN EL MUNICIPIO DE AGUA DE DIOS</t>
  </si>
  <si>
    <t>APOYO A LA GESTION ADMINISTRATIVA COMO INSTRUCTOR DE LA ESCUELA DE FUTBOL DE SALON DEL MUNICIPIO DE AGUA DE DIOS.</t>
  </si>
  <si>
    <t>APOYO A LA GESTIÓN ADMINISTRATIVA COMO INSTRUCTOR DE LA ESCUELA DEPORTIVA DE PATINAJE EN EL MUNICIPIO DE AGUA DE DIOS .</t>
  </si>
  <si>
    <t>APOYO A LA GESTIÓN ADMINISTRATIVA COMO INSTRUCTOR DE LA ESCUELA DEPORTIVA DE FUTBOL EN EL MUNICIPIO DE AGUA DE DIOS .</t>
  </si>
  <si>
    <t xml:space="preserve"> APOYO A LA GESTION ADMINISTRATIVA COMO AUXILIAR EN LA OFICINA DE DEPORTES.</t>
  </si>
  <si>
    <t>SUMINISTROS DE ELEMENTOS DEPORTIVOS CONDESTINO A LA PREMIACION DEL PRIMER CAMPEONATO DE VOLLEYBALL MIXTO FUTBOL OCHO, SUMINISTRO DE UNIFORMES PARA LOS NIÑOS Y NIÑAS DE LA ESCUELA DE FORMACION DE PATINAJE DE LMUNICIPIO DE AGUA DE DIOS.</t>
  </si>
  <si>
    <t xml:space="preserve">COORDINAR LAS ACTIVIDADES  DEL AREA DE DEPORTES Y RECREACION ESTABLECIDAS EN EL PLAN DE DESARROLLO </t>
  </si>
  <si>
    <t>x</t>
  </si>
  <si>
    <t>No se presento ningun proyecto de ciencia y tecnologia</t>
  </si>
  <si>
    <t>Decreto No. 70 de Diciembre 30 de 2013</t>
  </si>
  <si>
    <t>Se presento el Proyecto de mejoramiento del Estadio plaza de colombia a COLDEPORTES</t>
  </si>
  <si>
    <t xml:space="preserve">Convenio No. </t>
  </si>
  <si>
    <t xml:space="preserve">VITAMINIZACIÓN Y DESPARACITACION DE BOVINOS, PORCINOS, OVINOS Y CANINOS </t>
  </si>
  <si>
    <t xml:space="preserve">CAPACITACIONES A PRODUCTORES DE MANGO, CITRICOS, SÁBILA Y CACAO </t>
  </si>
  <si>
    <t xml:space="preserve">SE HA HECHO EL SEGUIMIENTO A LAS HUERTAS CASERAS QUE SE HICIERON EL AÑO INMEDIATAMENTE ANTERIOR Y SE IMPLEMENTARON UNAS NUEVAS </t>
  </si>
  <si>
    <t>Contrato 073-13</t>
  </si>
  <si>
    <t xml:space="preserve">   APOYO AL MANEJO DEL SERVICIO DE GUÍA TURÍSTICA</t>
  </si>
  <si>
    <t>Contrato. 94</t>
  </si>
  <si>
    <t>APOYO AL XI FESTIVAL TURISTICO AGUA DE DIOS 2013</t>
  </si>
  <si>
    <t>CONVENIO</t>
  </si>
  <si>
    <t>Mantenimiento, adecuación y conservación de los parques Quince Letras y Simón Bolívar  (DPS)</t>
  </si>
  <si>
    <t>Banco de Proyectos - Convenios</t>
  </si>
  <si>
    <t>Contrato 2-13</t>
  </si>
  <si>
    <t>convenio 2496 el 3 de Diciembre de 2012 cuyo objeto es el mantenimiento y mejoramiento de la vía Agua de Dios – Ricaurte – Vereda La Balsita (INVIAS)</t>
  </si>
  <si>
    <t>PAVIMENTACION VIA LOS MANUELES - DEVISAB</t>
  </si>
  <si>
    <t>Taller de sensibillizacion aprovechamiento residuos solidos</t>
  </si>
  <si>
    <t>Planillas</t>
  </si>
  <si>
    <t>Implementacion Plan de Gestion Integral de residuos solidos</t>
  </si>
  <si>
    <t>SE FIRMO EL ACUERDO DE SUMINISTRO DE ENERGIA ELECTRICA Y EL CONVENIO DE FACTURACION DEL ALUMBRADO - FALTA CONSTITUIR LA FIDUCIA - COLMUCOOP INICIO LABORES EN EL MES DE DICIEMBRE CON EL MANTENIMIENTO DE LOS PARQUES PUBLICOS</t>
  </si>
  <si>
    <t>ALCANOS</t>
  </si>
  <si>
    <t>EL INCODER HIZO LA ENTREGA DE 5  PREDIOS RURALES</t>
  </si>
  <si>
    <t>Convenio 054 el 27 de Diciembre de 2012 – Plan Semilla y Cundinamarca Verde (UNIDAD ADMINISTRATIVA ESPECIAL DE BOSQUES DE CUNDINAMARCA)</t>
  </si>
  <si>
    <t>Convenio 054-12</t>
  </si>
  <si>
    <t>REFORESTACION RURAL</t>
  </si>
  <si>
    <t>REFORESTACION DE ZONAS DE RECARGA HIDRICA EN LAS DIFERENTES ZONAS DEL MUNICIPIO</t>
  </si>
  <si>
    <t>Plantas</t>
  </si>
  <si>
    <t xml:space="preserve">SIEMBRA DE ARBOLES DE 50 DE GUALANDAY Y 25 DE POMARROSO EN EL SECTOR URBANO DEL MUNICIPIO </t>
  </si>
  <si>
    <t>CONCIENTIZACION DE  LA COMUNIDAD A TRAVES DE CAMPAÑAS DE DIVULGACION Y RECOLECCION DE RESIDUOS SOLIDOS  EN DIFERENTES ZONAS DEL MUNICIPIO</t>
  </si>
  <si>
    <t>Ampliación Convenio 704 de 2009 para la construcción jarillones margen izquierda rio Bogotá (CAR)</t>
  </si>
  <si>
    <t>ml</t>
  </si>
  <si>
    <t xml:space="preserve">SE ENTREGARON 1800 KIT A LOS NIÑOS Y JOVENES DE LAS DIFERENTES ESCUELAS URABANAS Y RURALES </t>
  </si>
  <si>
    <t>SE IMPLEMENTO EL PROGRAMA  GRUPOS JUVENILES   PARA ESTUDIANTES ENTRE 14 Y 27 AÑOS</t>
  </si>
  <si>
    <t>PROCESO DE MINIMA CUANTIA No. 19</t>
  </si>
  <si>
    <t>PERSONAS MATRICULADAS COLEGIO MIGUEL UNIA</t>
  </si>
  <si>
    <t>SE ESTA DANDO BENEFICIO A  ESTUDIANTES EN LAS UNIVERSIDADES DE LA PILOTO, UNAD, MINUTO DEDIOS, SENA</t>
  </si>
  <si>
    <t>FORMACION AUXILIARES DE ENFERMERIA CECTEC</t>
  </si>
  <si>
    <t>SE REALIZO UNA  CON LOS FUNCIONARIOS Y CONTRATISTAS</t>
  </si>
  <si>
    <t>APRENDER MANUALIDADES PARA LA CREACION DE PEQUEÑAS MICROEMPRESAS</t>
  </si>
  <si>
    <t>SE APOYO A LAS DIFERENTES ENTES DE LA FUERZA PUBLICA CON SUMINSTRO DE COMBUSTIBLE Y MANTENIMIENTO DE VEHICULOS</t>
  </si>
  <si>
    <t xml:space="preserve">REUNIONES INFORMATIVAS A LOS PRESIDENTES DE LAS JAC </t>
  </si>
  <si>
    <t>DOTACION DE EQUIPOS DE COMPUTO Y MUEBLES  A LA OFICINA DE PLANEACION MUNICIPAL Y OBRAS PUBLICAS</t>
  </si>
  <si>
    <t>ACTUALIZACION DE LA PAGINA WEB Y UTILIZACION DE CORREOS INSTITUCIONALES</t>
  </si>
  <si>
    <t>CONTRAO DE PRESTACION DE SERVICIOS PROFESIONALES PARA  LA ACTUALIZACION E IMPLEMENTACION DEL MECI</t>
  </si>
  <si>
    <t>CAPACITACION EN LA ELABORACION DE ESTUDIOS PREVIOS  , ACTUALIZACION DE CONTRATACION</t>
  </si>
  <si>
    <t>Enchape de paredews y pisos,y pintada de 2 salones</t>
  </si>
  <si>
    <t>Construcción red electrica interna, construcciónde muro colindante  remplazando el cerramiento parcial de malla eslabonada, cambio de accesorios en tanques elevados y cisternas</t>
  </si>
  <si>
    <t>Contratos No. 022 y 050</t>
  </si>
  <si>
    <t>Materialesde cemento,varilla, gravilla bloque H 5,t tanque, enchape, tejas, peinazos, unidades para sanitario y otros</t>
  </si>
  <si>
    <t>Contrato No.032</t>
  </si>
  <si>
    <t>Visitas mensules a todas las gestantes del muncipio</t>
  </si>
  <si>
    <t xml:space="preserve">aplicación de kardex materno </t>
  </si>
  <si>
    <t>asistencia a controles prenatales cada mes.</t>
  </si>
  <si>
    <t>reportar novedades a promotor de EPS-S</t>
  </si>
  <si>
    <t>KARDEX MATERNOS. VISTAS MENSUALES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</si>
</sst>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0.000"/>
    <numFmt numFmtId="182" formatCode="#,##0.000"/>
    <numFmt numFmtId="183" formatCode="[$$-240A]\ #,##0.00"/>
    <numFmt numFmtId="184" formatCode="_-* #,##0\ _€_-;\-* #,##0\ _€_-;_-* &quot;-&quot;??\ _€_-;_-@_-"/>
    <numFmt numFmtId="185" formatCode="#,##0.0"/>
    <numFmt numFmtId="186" formatCode="0.0%"/>
    <numFmt numFmtId="187" formatCode="0.000%"/>
    <numFmt numFmtId="188" formatCode="0.0000%"/>
    <numFmt numFmtId="189" formatCode="_(* #,##0.0_);_(* \(#,##0.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0.000000E+00"/>
    <numFmt numFmtId="199" formatCode="0.0000000E+00"/>
    <numFmt numFmtId="200" formatCode="0.00000000E+00"/>
    <numFmt numFmtId="201" formatCode="0.000000000E+00"/>
    <numFmt numFmtId="202" formatCode="0.00000E+00"/>
    <numFmt numFmtId="203" formatCode="0.0000E+00"/>
    <numFmt numFmtId="204" formatCode="0.000E+00"/>
    <numFmt numFmtId="205" formatCode="[$-240A]dddd\,\ dd&quot; de &quot;mmmm&quot; de &quot;yyyy"/>
    <numFmt numFmtId="206" formatCode="[$-240A]hh:mm:ss\ AM/PM"/>
    <numFmt numFmtId="207" formatCode="_([$$-240A]\ * #,##0.00_);_([$$-240A]\ * \(#,##0.00\);_([$$-240A]\ 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333300"/>
      <name val="Arial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9"/>
        <bgColor theme="0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1" borderId="0" applyNumberFormat="0" applyBorder="0" applyAlignment="0" applyProtection="0"/>
    <xf numFmtId="177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911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12" fillId="34" borderId="11" xfId="0" applyNumberFormat="1" applyFont="1" applyFill="1" applyBorder="1" applyAlignment="1" applyProtection="1">
      <alignment horizontal="center" vertical="center" textRotation="90" wrapText="1"/>
      <protection/>
    </xf>
    <xf numFmtId="3" fontId="12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textRotation="90"/>
    </xf>
    <xf numFmtId="3" fontId="7" fillId="34" borderId="13" xfId="0" applyNumberFormat="1" applyFont="1" applyFill="1" applyBorder="1" applyAlignment="1">
      <alignment horizontal="center" vertical="center" textRotation="90"/>
    </xf>
    <xf numFmtId="3" fontId="7" fillId="34" borderId="14" xfId="0" applyNumberFormat="1" applyFont="1" applyFill="1" applyBorder="1" applyAlignment="1">
      <alignment horizontal="center" vertical="center" textRotation="90"/>
    </xf>
    <xf numFmtId="3" fontId="7" fillId="34" borderId="15" xfId="0" applyNumberFormat="1" applyFont="1" applyFill="1" applyBorder="1" applyAlignment="1">
      <alignment horizontal="center" vertical="center" textRotation="90"/>
    </xf>
    <xf numFmtId="0" fontId="7" fillId="36" borderId="16" xfId="0" applyFont="1" applyFill="1" applyBorder="1" applyAlignment="1">
      <alignment horizontal="center" vertical="center" textRotation="90"/>
    </xf>
    <xf numFmtId="0" fontId="7" fillId="36" borderId="14" xfId="0" applyFont="1" applyFill="1" applyBorder="1" applyAlignment="1">
      <alignment horizontal="center" vertical="center" textRotation="90"/>
    </xf>
    <xf numFmtId="0" fontId="7" fillId="36" borderId="15" xfId="0" applyFont="1" applyFill="1" applyBorder="1" applyAlignment="1">
      <alignment horizontal="center" vertical="center" textRotation="90" wrapText="1"/>
    </xf>
    <xf numFmtId="0" fontId="8" fillId="37" borderId="17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3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6" borderId="18" xfId="0" applyFont="1" applyFill="1" applyBorder="1" applyAlignment="1" applyProtection="1">
      <alignment horizontal="center" vertical="center" textRotation="90" wrapText="1"/>
      <protection locked="0"/>
    </xf>
    <xf numFmtId="0" fontId="13" fillId="36" borderId="18" xfId="0" applyFont="1" applyFill="1" applyBorder="1" applyAlignment="1" applyProtection="1">
      <alignment horizontal="center" vertical="center" wrapText="1"/>
      <protection locked="0"/>
    </xf>
    <xf numFmtId="0" fontId="7" fillId="36" borderId="19" xfId="0" applyFont="1" applyFill="1" applyBorder="1" applyAlignment="1">
      <alignment wrapText="1"/>
    </xf>
    <xf numFmtId="0" fontId="14" fillId="0" borderId="20" xfId="0" applyFont="1" applyFill="1" applyBorder="1" applyAlignment="1">
      <alignment horizontal="left" vertical="center" wrapText="1"/>
    </xf>
    <xf numFmtId="0" fontId="7" fillId="39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>
      <alignment horizontal="center" vertical="center" wrapText="1"/>
    </xf>
    <xf numFmtId="3" fontId="7" fillId="40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0" borderId="22" xfId="0" applyFont="1" applyFill="1" applyBorder="1" applyAlignment="1">
      <alignment horizontal="left" vertical="center" wrapText="1"/>
    </xf>
    <xf numFmtId="0" fontId="7" fillId="39" borderId="21" xfId="0" applyFont="1" applyFill="1" applyBorder="1" applyAlignment="1" applyProtection="1">
      <alignment horizontal="center" vertical="center" wrapText="1"/>
      <protection locked="0"/>
    </xf>
    <xf numFmtId="0" fontId="7" fillId="39" borderId="2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7" fillId="39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3" fontId="7" fillId="40" borderId="24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7" borderId="18" xfId="0" applyNumberFormat="1" applyFont="1" applyFill="1" applyBorder="1" applyAlignment="1">
      <alignment horizontal="center" vertical="center" textRotation="90" wrapText="1"/>
    </xf>
    <xf numFmtId="0" fontId="8" fillId="37" borderId="18" xfId="0" applyFont="1" applyFill="1" applyBorder="1" applyAlignment="1" applyProtection="1">
      <alignment horizontal="center" vertical="center" textRotation="90" wrapText="1"/>
      <protection locked="0"/>
    </xf>
    <xf numFmtId="0" fontId="8" fillId="37" borderId="19" xfId="0" applyFont="1" applyFill="1" applyBorder="1" applyAlignment="1" applyProtection="1">
      <alignment horizontal="center" vertical="center" textRotation="90" wrapText="1"/>
      <protection locked="0"/>
    </xf>
    <xf numFmtId="0" fontId="14" fillId="0" borderId="21" xfId="0" applyFont="1" applyFill="1" applyBorder="1" applyAlignment="1">
      <alignment horizontal="left" vertical="center" wrapText="1"/>
    </xf>
    <xf numFmtId="0" fontId="7" fillId="41" borderId="21" xfId="0" applyFont="1" applyFill="1" applyBorder="1" applyAlignment="1" applyProtection="1">
      <alignment horizontal="center" vertical="center" wrapText="1"/>
      <protection locked="0"/>
    </xf>
    <xf numFmtId="0" fontId="7" fillId="41" borderId="2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7" fillId="41" borderId="24" xfId="0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40" borderId="0" xfId="0" applyFill="1" applyAlignment="1">
      <alignment/>
    </xf>
    <xf numFmtId="3" fontId="7" fillId="37" borderId="18" xfId="0" applyNumberFormat="1" applyFont="1" applyFill="1" applyBorder="1" applyAlignment="1">
      <alignment vertical="center" textRotation="90" wrapText="1"/>
    </xf>
    <xf numFmtId="0" fontId="7" fillId="41" borderId="20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0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1" borderId="22" xfId="0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1" borderId="23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3" fontId="12" fillId="40" borderId="12" xfId="0" applyNumberFormat="1" applyFont="1" applyFill="1" applyBorder="1" applyAlignment="1" applyProtection="1">
      <alignment horizontal="center" vertical="center" textRotation="90" wrapText="1"/>
      <protection/>
    </xf>
    <xf numFmtId="3" fontId="12" fillId="40" borderId="27" xfId="0" applyNumberFormat="1" applyFont="1" applyFill="1" applyBorder="1" applyAlignment="1" applyProtection="1">
      <alignment horizontal="center" vertical="center" textRotation="90" wrapText="1"/>
      <protection/>
    </xf>
    <xf numFmtId="0" fontId="7" fillId="42" borderId="28" xfId="0" applyFont="1" applyFill="1" applyBorder="1" applyAlignment="1">
      <alignment horizontal="center" vertical="center" wrapText="1"/>
    </xf>
    <xf numFmtId="0" fontId="7" fillId="42" borderId="29" xfId="0" applyFont="1" applyFill="1" applyBorder="1" applyAlignment="1">
      <alignment horizontal="center" vertical="center" wrapText="1"/>
    </xf>
    <xf numFmtId="0" fontId="7" fillId="42" borderId="30" xfId="0" applyFont="1" applyFill="1" applyBorder="1" applyAlignment="1">
      <alignment horizontal="center" vertical="center" wrapText="1"/>
    </xf>
    <xf numFmtId="3" fontId="7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5" xfId="0" applyFont="1" applyFill="1" applyBorder="1" applyAlignment="1">
      <alignment horizontal="center" vertical="center" textRotation="90"/>
    </xf>
    <xf numFmtId="177" fontId="8" fillId="37" borderId="31" xfId="0" applyNumberFormat="1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 applyProtection="1">
      <alignment horizontal="center" vertical="center" textRotation="90" wrapText="1"/>
      <protection locked="0"/>
    </xf>
    <xf numFmtId="0" fontId="8" fillId="37" borderId="15" xfId="0" applyFont="1" applyFill="1" applyBorder="1" applyAlignment="1" applyProtection="1">
      <alignment horizontal="center" vertical="center" textRotation="90" wrapText="1"/>
      <protection locked="0"/>
    </xf>
    <xf numFmtId="9" fontId="7" fillId="35" borderId="14" xfId="63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9" fontId="7" fillId="35" borderId="14" xfId="63" applyFont="1" applyFill="1" applyBorder="1" applyAlignment="1">
      <alignment horizontal="center" vertical="center" textRotation="90"/>
    </xf>
    <xf numFmtId="186" fontId="7" fillId="35" borderId="14" xfId="63" applyNumberFormat="1" applyFont="1" applyFill="1" applyBorder="1" applyAlignment="1">
      <alignment horizontal="center" vertical="center" textRotation="90"/>
    </xf>
    <xf numFmtId="10" fontId="7" fillId="35" borderId="14" xfId="63" applyNumberFormat="1" applyFont="1" applyFill="1" applyBorder="1" applyAlignment="1">
      <alignment horizontal="center" vertical="center" textRotation="90"/>
    </xf>
    <xf numFmtId="0" fontId="8" fillId="37" borderId="1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43" fontId="7" fillId="35" borderId="14" xfId="49" applyFont="1" applyFill="1" applyBorder="1" applyAlignment="1">
      <alignment horizontal="center" vertical="center" textRotation="90"/>
    </xf>
    <xf numFmtId="43" fontId="7" fillId="35" borderId="14" xfId="49" applyFont="1" applyFill="1" applyBorder="1" applyAlignment="1">
      <alignment horizontal="center" vertical="center" textRotation="90" wrapText="1"/>
    </xf>
    <xf numFmtId="9" fontId="7" fillId="35" borderId="14" xfId="63" applyFont="1" applyFill="1" applyBorder="1" applyAlignment="1">
      <alignment horizontal="center" vertical="center" textRotation="90" wrapText="1"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 vertical="center" wrapText="1"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9" fontId="7" fillId="35" borderId="14" xfId="63" applyNumberFormat="1" applyFont="1" applyFill="1" applyBorder="1" applyAlignment="1">
      <alignment horizontal="center" vertical="center" textRotation="90"/>
    </xf>
    <xf numFmtId="10" fontId="7" fillId="35" borderId="14" xfId="63" applyNumberFormat="1" applyFont="1" applyFill="1" applyBorder="1" applyAlignment="1">
      <alignment horizontal="center" vertical="center" textRotation="90" wrapText="1"/>
    </xf>
    <xf numFmtId="9" fontId="7" fillId="35" borderId="14" xfId="63" applyNumberFormat="1" applyFont="1" applyFill="1" applyBorder="1" applyAlignment="1">
      <alignment horizontal="center" vertical="center" textRotation="90" wrapText="1"/>
    </xf>
    <xf numFmtId="186" fontId="7" fillId="35" borderId="14" xfId="63" applyNumberFormat="1" applyFont="1" applyFill="1" applyBorder="1" applyAlignment="1">
      <alignment horizontal="center" vertical="center" textRotation="90" wrapText="1"/>
    </xf>
    <xf numFmtId="3" fontId="8" fillId="37" borderId="14" xfId="0" applyNumberFormat="1" applyFont="1" applyFill="1" applyBorder="1" applyAlignment="1" applyProtection="1">
      <alignment horizontal="center" vertical="center" textRotation="90" wrapText="1"/>
      <protection locked="0"/>
    </xf>
    <xf numFmtId="43" fontId="8" fillId="37" borderId="14" xfId="0" applyNumberFormat="1" applyFont="1" applyFill="1" applyBorder="1" applyAlignment="1" applyProtection="1">
      <alignment horizontal="center" vertical="center" textRotation="90" wrapText="1"/>
      <protection locked="0"/>
    </xf>
    <xf numFmtId="43" fontId="7" fillId="37" borderId="18" xfId="0" applyNumberFormat="1" applyFont="1" applyFill="1" applyBorder="1" applyAlignment="1">
      <alignment horizontal="center" vertical="center" wrapText="1"/>
    </xf>
    <xf numFmtId="3" fontId="7" fillId="37" borderId="18" xfId="0" applyNumberFormat="1" applyFont="1" applyFill="1" applyBorder="1" applyAlignment="1">
      <alignment horizontal="center" vertical="center" wrapText="1"/>
    </xf>
    <xf numFmtId="9" fontId="8" fillId="37" borderId="14" xfId="0" applyNumberFormat="1" applyFont="1" applyFill="1" applyBorder="1" applyAlignment="1" applyProtection="1">
      <alignment horizontal="center" vertical="center" textRotation="90" wrapText="1"/>
      <protection locked="0"/>
    </xf>
    <xf numFmtId="9" fontId="7" fillId="37" borderId="18" xfId="0" applyNumberFormat="1" applyFont="1" applyFill="1" applyBorder="1" applyAlignment="1">
      <alignment horizontal="center" vertical="center" wrapText="1"/>
    </xf>
    <xf numFmtId="0" fontId="8" fillId="37" borderId="31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3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 applyProtection="1">
      <alignment horizontal="center" vertical="center" wrapText="1"/>
      <protection locked="0"/>
    </xf>
    <xf numFmtId="0" fontId="7" fillId="36" borderId="15" xfId="0" applyFont="1" applyFill="1" applyBorder="1" applyAlignment="1">
      <alignment wrapText="1"/>
    </xf>
    <xf numFmtId="0" fontId="7" fillId="39" borderId="22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3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21" xfId="0" applyFont="1" applyBorder="1" applyAlignment="1">
      <alignment horizontal="center" vertical="top" wrapText="1"/>
    </xf>
    <xf numFmtId="43" fontId="8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9" borderId="24" xfId="0" applyFont="1" applyFill="1" applyBorder="1" applyAlignment="1" applyProtection="1">
      <alignment horizontal="center" vertical="center" wrapText="1"/>
      <protection locked="0"/>
    </xf>
    <xf numFmtId="0" fontId="55" fillId="0" borderId="41" xfId="0" applyFont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center" wrapText="1"/>
    </xf>
    <xf numFmtId="0" fontId="7" fillId="41" borderId="24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/>
    </xf>
    <xf numFmtId="3" fontId="7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8" borderId="14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8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7" borderId="13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177" fontId="8" fillId="37" borderId="44" xfId="0" applyNumberFormat="1" applyFont="1" applyFill="1" applyBorder="1" applyAlignment="1">
      <alignment horizontal="center" vertical="center" wrapText="1"/>
    </xf>
    <xf numFmtId="43" fontId="7" fillId="37" borderId="14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top" wrapText="1"/>
    </xf>
    <xf numFmtId="0" fontId="56" fillId="0" borderId="21" xfId="0" applyFont="1" applyBorder="1" applyAlignment="1">
      <alignment horizontal="center" vertical="center" wrapText="1"/>
    </xf>
    <xf numFmtId="3" fontId="7" fillId="40" borderId="22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/>
    </xf>
    <xf numFmtId="0" fontId="8" fillId="36" borderId="13" xfId="0" applyFont="1" applyFill="1" applyBorder="1" applyAlignment="1" applyProtection="1">
      <alignment horizontal="center" vertical="center" textRotation="90" wrapText="1"/>
      <protection locked="0"/>
    </xf>
    <xf numFmtId="0" fontId="8" fillId="36" borderId="16" xfId="0" applyFont="1" applyFill="1" applyBorder="1" applyAlignment="1" applyProtection="1">
      <alignment horizontal="center" vertical="center" textRotation="90" wrapText="1"/>
      <protection locked="0"/>
    </xf>
    <xf numFmtId="177" fontId="8" fillId="37" borderId="15" xfId="0" applyNumberFormat="1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3" fontId="7" fillId="37" borderId="14" xfId="0" applyNumberFormat="1" applyFont="1" applyFill="1" applyBorder="1" applyAlignment="1">
      <alignment horizontal="center" vertical="center" textRotation="90" wrapText="1"/>
    </xf>
    <xf numFmtId="3" fontId="7" fillId="37" borderId="14" xfId="0" applyNumberFormat="1" applyFont="1" applyFill="1" applyBorder="1" applyAlignment="1">
      <alignment vertical="center" textRotation="90" wrapText="1"/>
    </xf>
    <xf numFmtId="0" fontId="7" fillId="36" borderId="13" xfId="0" applyFont="1" applyFill="1" applyBorder="1" applyAlignment="1">
      <alignment horizontal="center" vertical="center" textRotation="90"/>
    </xf>
    <xf numFmtId="3" fontId="12" fillId="34" borderId="13" xfId="0" applyNumberFormat="1" applyFont="1" applyFill="1" applyBorder="1" applyAlignment="1" applyProtection="1">
      <alignment horizontal="center" vertical="center" textRotation="90" wrapText="1"/>
      <protection/>
    </xf>
    <xf numFmtId="3" fontId="12" fillId="40" borderId="14" xfId="0" applyNumberFormat="1" applyFont="1" applyFill="1" applyBorder="1" applyAlignment="1" applyProtection="1">
      <alignment horizontal="center" vertical="center" textRotation="90" wrapText="1"/>
      <protection/>
    </xf>
    <xf numFmtId="3" fontId="12" fillId="34" borderId="14" xfId="0" applyNumberFormat="1" applyFont="1" applyFill="1" applyBorder="1" applyAlignment="1" applyProtection="1">
      <alignment horizontal="center" vertical="center" textRotation="90" wrapText="1"/>
      <protection/>
    </xf>
    <xf numFmtId="3" fontId="12" fillId="40" borderId="15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7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 applyProtection="1">
      <alignment horizontal="center" vertical="center" textRotation="90" wrapText="1"/>
      <protection locked="0"/>
    </xf>
    <xf numFmtId="43" fontId="7" fillId="37" borderId="13" xfId="0" applyNumberFormat="1" applyFont="1" applyFill="1" applyBorder="1" applyAlignment="1">
      <alignment horizontal="center" vertical="center" wrapText="1"/>
    </xf>
    <xf numFmtId="0" fontId="3" fillId="0" borderId="43" xfId="0" applyFont="1" applyBorder="1" applyAlignment="1">
      <alignment/>
    </xf>
    <xf numFmtId="0" fontId="0" fillId="0" borderId="45" xfId="0" applyBorder="1" applyAlignment="1">
      <alignment/>
    </xf>
    <xf numFmtId="0" fontId="15" fillId="0" borderId="46" xfId="0" applyFont="1" applyBorder="1" applyAlignment="1">
      <alignment/>
    </xf>
    <xf numFmtId="0" fontId="15" fillId="0" borderId="43" xfId="0" applyFont="1" applyBorder="1" applyAlignment="1">
      <alignment/>
    </xf>
    <xf numFmtId="0" fontId="15" fillId="0" borderId="20" xfId="0" applyFont="1" applyBorder="1" applyAlignment="1">
      <alignment horizontal="center" vertical="center" wrapText="1"/>
    </xf>
    <xf numFmtId="3" fontId="7" fillId="38" borderId="19" xfId="0" applyNumberFormat="1" applyFont="1" applyFill="1" applyBorder="1" applyAlignment="1" applyProtection="1">
      <alignment horizontal="center" vertical="center" textRotation="90" wrapText="1"/>
      <protection locked="0"/>
    </xf>
    <xf numFmtId="189" fontId="7" fillId="37" borderId="14" xfId="0" applyNumberFormat="1" applyFont="1" applyFill="1" applyBorder="1" applyAlignment="1">
      <alignment horizontal="center" vertical="center" wrapText="1"/>
    </xf>
    <xf numFmtId="43" fontId="7" fillId="37" borderId="16" xfId="0" applyNumberFormat="1" applyFont="1" applyFill="1" applyBorder="1" applyAlignment="1">
      <alignment horizontal="center" vertical="center" wrapText="1"/>
    </xf>
    <xf numFmtId="0" fontId="7" fillId="37" borderId="28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8" fillId="37" borderId="34" xfId="0" applyFont="1" applyFill="1" applyBorder="1" applyAlignment="1">
      <alignment horizontal="center" vertical="center" wrapText="1"/>
    </xf>
    <xf numFmtId="43" fontId="8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8" borderId="28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4" borderId="3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7" borderId="16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42" borderId="46" xfId="0" applyFont="1" applyFill="1" applyBorder="1" applyAlignment="1">
      <alignment horizontal="center" vertical="center"/>
    </xf>
    <xf numFmtId="0" fontId="7" fillId="42" borderId="43" xfId="0" applyFont="1" applyFill="1" applyBorder="1" applyAlignment="1">
      <alignment horizontal="center" vertical="center"/>
    </xf>
    <xf numFmtId="0" fontId="7" fillId="42" borderId="45" xfId="0" applyFont="1" applyFill="1" applyBorder="1" applyAlignment="1">
      <alignment horizontal="center" vertical="center"/>
    </xf>
    <xf numFmtId="0" fontId="56" fillId="0" borderId="20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3" fontId="7" fillId="0" borderId="4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6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42" borderId="0" xfId="0" applyFont="1" applyFill="1" applyBorder="1" applyAlignment="1">
      <alignment horizontal="center" vertical="center" wrapText="1"/>
    </xf>
    <xf numFmtId="0" fontId="7" fillId="41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43" fontId="7" fillId="0" borderId="0" xfId="49" applyFont="1" applyBorder="1" applyAlignment="1">
      <alignment/>
    </xf>
    <xf numFmtId="0" fontId="7" fillId="0" borderId="0" xfId="0" applyFont="1" applyFill="1" applyBorder="1" applyAlignment="1" applyProtection="1">
      <alignment horizontal="center" vertical="center" textRotation="90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2" borderId="0" xfId="0" applyFont="1" applyFill="1" applyBorder="1" applyAlignment="1" applyProtection="1">
      <alignment horizontal="center" vertical="center" textRotation="90" wrapText="1"/>
      <protection locked="0"/>
    </xf>
    <xf numFmtId="0" fontId="13" fillId="0" borderId="0" xfId="0" applyFont="1" applyFill="1" applyBorder="1" applyAlignment="1" applyProtection="1">
      <alignment horizontal="center" vertical="center" textRotation="90" wrapText="1"/>
      <protection locked="0"/>
    </xf>
    <xf numFmtId="0" fontId="7" fillId="43" borderId="0" xfId="0" applyFont="1" applyFill="1" applyBorder="1" applyAlignment="1">
      <alignment horizontal="center" vertical="center" textRotation="90" wrapText="1"/>
    </xf>
    <xf numFmtId="0" fontId="7" fillId="43" borderId="0" xfId="0" applyFont="1" applyFill="1" applyBorder="1" applyAlignment="1">
      <alignment horizontal="center" vertical="center" textRotation="90"/>
    </xf>
    <xf numFmtId="0" fontId="8" fillId="36" borderId="41" xfId="0" applyFont="1" applyFill="1" applyBorder="1" applyAlignment="1" applyProtection="1">
      <alignment horizontal="center" vertical="center" textRotation="90" wrapText="1"/>
      <protection locked="0"/>
    </xf>
    <xf numFmtId="0" fontId="13" fillId="36" borderId="13" xfId="0" applyFont="1" applyFill="1" applyBorder="1" applyAlignment="1" applyProtection="1">
      <alignment horizontal="center" vertical="center" wrapText="1"/>
      <protection locked="0"/>
    </xf>
    <xf numFmtId="0" fontId="7" fillId="37" borderId="17" xfId="0" applyFont="1" applyFill="1" applyBorder="1" applyAlignment="1">
      <alignment horizontal="center" vertical="center" wrapText="1"/>
    </xf>
    <xf numFmtId="177" fontId="8" fillId="37" borderId="41" xfId="0" applyNumberFormat="1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9" fontId="7" fillId="35" borderId="44" xfId="63" applyFont="1" applyFill="1" applyBorder="1" applyAlignment="1">
      <alignment horizontal="center" vertical="center" textRotation="90"/>
    </xf>
    <xf numFmtId="3" fontId="7" fillId="0" borderId="21" xfId="0" applyNumberFormat="1" applyFont="1" applyFill="1" applyBorder="1" applyAlignment="1" applyProtection="1">
      <alignment vertical="center" textRotation="90" wrapText="1"/>
      <protection locked="0"/>
    </xf>
    <xf numFmtId="0" fontId="11" fillId="37" borderId="31" xfId="0" applyFont="1" applyFill="1" applyBorder="1" applyAlignment="1">
      <alignment horizontal="center" vertical="center" wrapText="1"/>
    </xf>
    <xf numFmtId="177" fontId="8" fillId="37" borderId="49" xfId="0" applyNumberFormat="1" applyFont="1" applyFill="1" applyBorder="1" applyAlignment="1">
      <alignment horizontal="center" vertical="center" wrapText="1"/>
    </xf>
    <xf numFmtId="0" fontId="11" fillId="37" borderId="44" xfId="0" applyFont="1" applyFill="1" applyBorder="1" applyAlignment="1">
      <alignment horizontal="center" vertical="center" wrapText="1"/>
    </xf>
    <xf numFmtId="177" fontId="8" fillId="37" borderId="37" xfId="0" applyNumberFormat="1" applyFont="1" applyFill="1" applyBorder="1" applyAlignment="1">
      <alignment horizontal="center" vertical="center" wrapText="1"/>
    </xf>
    <xf numFmtId="9" fontId="8" fillId="37" borderId="16" xfId="0" applyNumberFormat="1" applyFont="1" applyFill="1" applyBorder="1" applyAlignment="1" applyProtection="1">
      <alignment horizontal="center" vertical="center" textRotation="90" wrapText="1"/>
      <protection locked="0"/>
    </xf>
    <xf numFmtId="43" fontId="8" fillId="37" borderId="16" xfId="0" applyNumberFormat="1" applyFont="1" applyFill="1" applyBorder="1" applyAlignment="1" applyProtection="1">
      <alignment horizontal="center" vertical="center" textRotation="90" wrapText="1"/>
      <protection locked="0"/>
    </xf>
    <xf numFmtId="43" fontId="7" fillId="37" borderId="28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177" fontId="8" fillId="37" borderId="34" xfId="0" applyNumberFormat="1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77" fontId="8" fillId="37" borderId="47" xfId="0" applyNumberFormat="1" applyFont="1" applyFill="1" applyBorder="1" applyAlignment="1">
      <alignment horizontal="center" vertical="center" wrapText="1"/>
    </xf>
    <xf numFmtId="43" fontId="8" fillId="37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37" borderId="17" xfId="0" applyFont="1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177" fontId="8" fillId="37" borderId="36" xfId="0" applyNumberFormat="1" applyFont="1" applyFill="1" applyBorder="1" applyAlignment="1">
      <alignment horizontal="center" vertical="center" wrapText="1"/>
    </xf>
    <xf numFmtId="0" fontId="8" fillId="37" borderId="47" xfId="0" applyFont="1" applyFill="1" applyBorder="1" applyAlignment="1">
      <alignment horizontal="center" vertical="center" wrapText="1"/>
    </xf>
    <xf numFmtId="3" fontId="7" fillId="38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7" borderId="23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8" fillId="37" borderId="53" xfId="0" applyFont="1" applyFill="1" applyBorder="1" applyAlignment="1">
      <alignment horizontal="center" vertical="center"/>
    </xf>
    <xf numFmtId="0" fontId="8" fillId="37" borderId="54" xfId="0" applyFont="1" applyFill="1" applyBorder="1" applyAlignment="1">
      <alignment horizontal="center" vertical="center"/>
    </xf>
    <xf numFmtId="0" fontId="8" fillId="37" borderId="55" xfId="0" applyFont="1" applyFill="1" applyBorder="1" applyAlignment="1">
      <alignment horizontal="center" vertical="center" wrapText="1"/>
    </xf>
    <xf numFmtId="0" fontId="8" fillId="37" borderId="51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11" fillId="37" borderId="56" xfId="0" applyFont="1" applyFill="1" applyBorder="1" applyAlignment="1">
      <alignment horizontal="center" vertical="center" wrapText="1"/>
    </xf>
    <xf numFmtId="3" fontId="7" fillId="38" borderId="56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56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3" borderId="20" xfId="0" applyNumberFormat="1" applyFont="1" applyFill="1" applyBorder="1" applyAlignment="1">
      <alignment horizontal="center" vertical="center" textRotation="90"/>
    </xf>
    <xf numFmtId="3" fontId="7" fillId="43" borderId="21" xfId="0" applyNumberFormat="1" applyFont="1" applyFill="1" applyBorder="1" applyAlignment="1">
      <alignment horizontal="center" vertical="center" textRotation="90"/>
    </xf>
    <xf numFmtId="0" fontId="7" fillId="0" borderId="55" xfId="0" applyFont="1" applyFill="1" applyBorder="1" applyAlignment="1">
      <alignment horizontal="center" vertical="center" wrapText="1"/>
    </xf>
    <xf numFmtId="0" fontId="7" fillId="44" borderId="56" xfId="0" applyFont="1" applyFill="1" applyBorder="1" applyAlignment="1" applyProtection="1">
      <alignment horizontal="center" vertical="center" wrapText="1"/>
      <protection locked="0"/>
    </xf>
    <xf numFmtId="0" fontId="7" fillId="0" borderId="57" xfId="0" applyNumberFormat="1" applyFont="1" applyFill="1" applyBorder="1" applyAlignment="1">
      <alignment horizontal="center" vertical="center" wrapText="1"/>
    </xf>
    <xf numFmtId="0" fontId="55" fillId="0" borderId="58" xfId="0" applyFont="1" applyBorder="1" applyAlignment="1">
      <alignment horizontal="center" vertical="top" wrapText="1"/>
    </xf>
    <xf numFmtId="0" fontId="55" fillId="0" borderId="58" xfId="0" applyFont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 wrapText="1"/>
    </xf>
    <xf numFmtId="0" fontId="55" fillId="0" borderId="0" xfId="0" applyFont="1" applyAlignment="1">
      <alignment horizontal="justify" vertical="justify" wrapText="1"/>
    </xf>
    <xf numFmtId="0" fontId="7" fillId="0" borderId="21" xfId="0" applyFont="1" applyFill="1" applyBorder="1" applyAlignment="1">
      <alignment horizontal="justify" vertical="justify" wrapText="1"/>
    </xf>
    <xf numFmtId="0" fontId="55" fillId="0" borderId="0" xfId="0" applyFont="1" applyAlignment="1">
      <alignment horizontal="justify"/>
    </xf>
    <xf numFmtId="0" fontId="55" fillId="0" borderId="12" xfId="0" applyFont="1" applyBorder="1" applyAlignment="1">
      <alignment horizontal="center" vertical="top" wrapText="1"/>
    </xf>
    <xf numFmtId="0" fontId="55" fillId="0" borderId="24" xfId="0" applyFont="1" applyBorder="1" applyAlignment="1">
      <alignment horizontal="center" vertical="top" wrapText="1"/>
    </xf>
    <xf numFmtId="0" fontId="7" fillId="41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9" borderId="12" xfId="0" applyFont="1" applyFill="1" applyBorder="1" applyAlignment="1" applyProtection="1">
      <alignment horizontal="center" vertical="center" wrapText="1"/>
      <protection locked="0"/>
    </xf>
    <xf numFmtId="0" fontId="8" fillId="37" borderId="49" xfId="0" applyFont="1" applyFill="1" applyBorder="1" applyAlignment="1">
      <alignment horizontal="center" vertical="center" wrapText="1"/>
    </xf>
    <xf numFmtId="207" fontId="55" fillId="0" borderId="58" xfId="0" applyNumberFormat="1" applyFont="1" applyBorder="1" applyAlignment="1">
      <alignment horizontal="center" vertical="top" wrapText="1"/>
    </xf>
    <xf numFmtId="0" fontId="7" fillId="44" borderId="20" xfId="0" applyFont="1" applyFill="1" applyBorder="1" applyAlignment="1" applyProtection="1">
      <alignment horizontal="center" vertical="center" wrapText="1"/>
      <protection locked="0"/>
    </xf>
    <xf numFmtId="0" fontId="7" fillId="44" borderId="21" xfId="0" applyFont="1" applyFill="1" applyBorder="1" applyAlignment="1" applyProtection="1">
      <alignment horizontal="center" vertical="center" wrapText="1"/>
      <protection locked="0"/>
    </xf>
    <xf numFmtId="0" fontId="7" fillId="0" borderId="6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3" fontId="7" fillId="0" borderId="5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21" xfId="0" applyNumberFormat="1" applyFont="1" applyFill="1" applyBorder="1" applyAlignment="1">
      <alignment horizontal="center" vertical="center" wrapText="1"/>
    </xf>
    <xf numFmtId="1" fontId="55" fillId="0" borderId="21" xfId="0" applyNumberFormat="1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77" fontId="8" fillId="37" borderId="19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56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3" borderId="42" xfId="0" applyFont="1" applyFill="1" applyBorder="1" applyAlignment="1">
      <alignment horizontal="left" vertical="center" wrapText="1"/>
    </xf>
    <xf numFmtId="0" fontId="8" fillId="33" borderId="61" xfId="0" applyFont="1" applyFill="1" applyBorder="1" applyAlignment="1">
      <alignment horizontal="left" vertical="center" wrapText="1"/>
    </xf>
    <xf numFmtId="0" fontId="8" fillId="33" borderId="62" xfId="0" applyFont="1" applyFill="1" applyBorder="1" applyAlignment="1">
      <alignment horizontal="left" vertical="center" wrapText="1"/>
    </xf>
    <xf numFmtId="0" fontId="7" fillId="42" borderId="34" xfId="0" applyFont="1" applyFill="1" applyBorder="1" applyAlignment="1">
      <alignment horizontal="center" vertical="center"/>
    </xf>
    <xf numFmtId="0" fontId="7" fillId="42" borderId="35" xfId="0" applyFont="1" applyFill="1" applyBorder="1" applyAlignment="1">
      <alignment horizontal="center" vertical="center"/>
    </xf>
    <xf numFmtId="0" fontId="7" fillId="42" borderId="36" xfId="0" applyFont="1" applyFill="1" applyBorder="1" applyAlignment="1">
      <alignment horizontal="center" vertical="center"/>
    </xf>
    <xf numFmtId="0" fontId="4" fillId="45" borderId="46" xfId="0" applyFont="1" applyFill="1" applyBorder="1" applyAlignment="1">
      <alignment horizontal="center"/>
    </xf>
    <xf numFmtId="0" fontId="4" fillId="45" borderId="43" xfId="0" applyFont="1" applyFill="1" applyBorder="1" applyAlignment="1">
      <alignment horizontal="center"/>
    </xf>
    <xf numFmtId="0" fontId="4" fillId="45" borderId="45" xfId="0" applyFont="1" applyFill="1" applyBorder="1" applyAlignment="1">
      <alignment horizontal="center"/>
    </xf>
    <xf numFmtId="0" fontId="4" fillId="45" borderId="47" xfId="0" applyFont="1" applyFill="1" applyBorder="1" applyAlignment="1">
      <alignment horizontal="center"/>
    </xf>
    <xf numFmtId="0" fontId="4" fillId="45" borderId="41" xfId="0" applyFont="1" applyFill="1" applyBorder="1" applyAlignment="1">
      <alignment horizontal="center"/>
    </xf>
    <xf numFmtId="0" fontId="4" fillId="45" borderId="63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64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3" fontId="7" fillId="35" borderId="44" xfId="0" applyNumberFormat="1" applyFont="1" applyFill="1" applyBorder="1" applyAlignment="1">
      <alignment horizontal="center" vertical="center" wrapText="1"/>
    </xf>
    <xf numFmtId="3" fontId="7" fillId="35" borderId="35" xfId="0" applyNumberFormat="1" applyFont="1" applyFill="1" applyBorder="1" applyAlignment="1">
      <alignment horizontal="center" vertical="center" wrapText="1"/>
    </xf>
    <xf numFmtId="3" fontId="7" fillId="35" borderId="36" xfId="0" applyNumberFormat="1" applyFont="1" applyFill="1" applyBorder="1" applyAlignment="1">
      <alignment horizontal="center" vertical="center" wrapText="1"/>
    </xf>
    <xf numFmtId="0" fontId="7" fillId="42" borderId="46" xfId="0" applyFont="1" applyFill="1" applyBorder="1" applyAlignment="1">
      <alignment horizontal="center" vertical="center"/>
    </xf>
    <xf numFmtId="0" fontId="7" fillId="42" borderId="43" xfId="0" applyFont="1" applyFill="1" applyBorder="1" applyAlignment="1">
      <alignment horizontal="center" vertical="center"/>
    </xf>
    <xf numFmtId="0" fontId="7" fillId="42" borderId="45" xfId="0" applyFont="1" applyFill="1" applyBorder="1" applyAlignment="1">
      <alignment horizontal="center" vertical="center"/>
    </xf>
    <xf numFmtId="0" fontId="7" fillId="44" borderId="18" xfId="0" applyFont="1" applyFill="1" applyBorder="1" applyAlignment="1" applyProtection="1">
      <alignment horizontal="center" vertical="center" wrapText="1"/>
      <protection locked="0"/>
    </xf>
    <xf numFmtId="0" fontId="7" fillId="44" borderId="56" xfId="0" applyFont="1" applyFill="1" applyBorder="1" applyAlignment="1" applyProtection="1">
      <alignment horizontal="center" vertical="center" wrapText="1"/>
      <protection locked="0"/>
    </xf>
    <xf numFmtId="0" fontId="7" fillId="44" borderId="23" xfId="0" applyFont="1" applyFill="1" applyBorder="1" applyAlignment="1" applyProtection="1">
      <alignment horizontal="center" vertical="center" wrapText="1"/>
      <protection locked="0"/>
    </xf>
    <xf numFmtId="0" fontId="7" fillId="43" borderId="19" xfId="0" applyFont="1" applyFill="1" applyBorder="1" applyAlignment="1">
      <alignment horizontal="center" vertical="center" wrapText="1"/>
    </xf>
    <xf numFmtId="0" fontId="7" fillId="43" borderId="65" xfId="0" applyFont="1" applyFill="1" applyBorder="1" applyAlignment="1">
      <alignment horizontal="center" vertical="center" wrapText="1"/>
    </xf>
    <xf numFmtId="0" fontId="7" fillId="43" borderId="6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9" borderId="18" xfId="0" applyFont="1" applyFill="1" applyBorder="1" applyAlignment="1" applyProtection="1">
      <alignment horizontal="center" vertical="center" wrapText="1"/>
      <protection locked="0"/>
    </xf>
    <xf numFmtId="0" fontId="7" fillId="39" borderId="56" xfId="0" applyFont="1" applyFill="1" applyBorder="1" applyAlignment="1" applyProtection="1">
      <alignment horizontal="center" vertical="center" wrapText="1"/>
      <protection locked="0"/>
    </xf>
    <xf numFmtId="0" fontId="7" fillId="39" borderId="23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9" borderId="20" xfId="0" applyFont="1" applyFill="1" applyBorder="1" applyAlignment="1" applyProtection="1">
      <alignment horizontal="center" vertical="center" wrapText="1"/>
      <protection locked="0"/>
    </xf>
    <xf numFmtId="0" fontId="7" fillId="39" borderId="21" xfId="0" applyFont="1" applyFill="1" applyBorder="1" applyAlignment="1" applyProtection="1">
      <alignment horizontal="center" vertical="center" wrapText="1"/>
      <protection locked="0"/>
    </xf>
    <xf numFmtId="3" fontId="7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54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5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2" borderId="56" xfId="0" applyFont="1" applyFill="1" applyBorder="1" applyAlignment="1">
      <alignment horizontal="center" vertical="center" textRotation="255" wrapText="1"/>
    </xf>
    <xf numFmtId="0" fontId="7" fillId="42" borderId="23" xfId="0" applyFont="1" applyFill="1" applyBorder="1" applyAlignment="1">
      <alignment horizontal="center" vertical="center" textRotation="255" wrapText="1"/>
    </xf>
    <xf numFmtId="0" fontId="7" fillId="42" borderId="65" xfId="0" applyFont="1" applyFill="1" applyBorder="1" applyAlignment="1">
      <alignment horizontal="center" vertical="center" textRotation="255" wrapText="1"/>
    </xf>
    <xf numFmtId="0" fontId="7" fillId="42" borderId="66" xfId="0" applyFont="1" applyFill="1" applyBorder="1" applyAlignment="1">
      <alignment horizontal="center" vertical="center" textRotation="255" wrapText="1"/>
    </xf>
    <xf numFmtId="0" fontId="7" fillId="43" borderId="18" xfId="0" applyFont="1" applyFill="1" applyBorder="1" applyAlignment="1">
      <alignment horizontal="center" vertical="center" wrapText="1"/>
    </xf>
    <xf numFmtId="0" fontId="7" fillId="43" borderId="56" xfId="0" applyFont="1" applyFill="1" applyBorder="1" applyAlignment="1">
      <alignment horizontal="center" vertical="center" wrapText="1"/>
    </xf>
    <xf numFmtId="0" fontId="7" fillId="43" borderId="23" xfId="0" applyFont="1" applyFill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42" borderId="49" xfId="0" applyFont="1" applyFill="1" applyBorder="1" applyAlignment="1">
      <alignment horizontal="center" vertical="center" wrapText="1"/>
    </xf>
    <xf numFmtId="0" fontId="7" fillId="42" borderId="51" xfId="0" applyFont="1" applyFill="1" applyBorder="1" applyAlignment="1">
      <alignment horizontal="center" vertical="center" wrapText="1"/>
    </xf>
    <xf numFmtId="0" fontId="7" fillId="42" borderId="52" xfId="0" applyFont="1" applyFill="1" applyBorder="1" applyAlignment="1">
      <alignment horizontal="center" vertical="center" wrapText="1"/>
    </xf>
    <xf numFmtId="1" fontId="7" fillId="42" borderId="18" xfId="0" applyNumberFormat="1" applyFont="1" applyFill="1" applyBorder="1" applyAlignment="1">
      <alignment horizontal="center" vertical="center" wrapText="1"/>
    </xf>
    <xf numFmtId="1" fontId="7" fillId="42" borderId="56" xfId="0" applyNumberFormat="1" applyFont="1" applyFill="1" applyBorder="1" applyAlignment="1">
      <alignment horizontal="center" vertical="center" wrapText="1"/>
    </xf>
    <xf numFmtId="1" fontId="7" fillId="42" borderId="23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56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56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7" fillId="40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0" borderId="54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0" borderId="53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0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0" borderId="56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3" borderId="18" xfId="0" applyFont="1" applyFill="1" applyBorder="1" applyAlignment="1" applyProtection="1">
      <alignment horizontal="center" vertical="center" textRotation="90" wrapText="1"/>
      <protection locked="0"/>
    </xf>
    <xf numFmtId="0" fontId="7" fillId="43" borderId="56" xfId="0" applyFont="1" applyFill="1" applyBorder="1" applyAlignment="1" applyProtection="1">
      <alignment horizontal="center" vertical="center" textRotation="90" wrapText="1"/>
      <protection locked="0"/>
    </xf>
    <xf numFmtId="0" fontId="7" fillId="43" borderId="23" xfId="0" applyFont="1" applyFill="1" applyBorder="1" applyAlignment="1" applyProtection="1">
      <alignment horizontal="center" vertical="center" textRotation="90" wrapText="1"/>
      <protection locked="0"/>
    </xf>
    <xf numFmtId="0" fontId="7" fillId="36" borderId="17" xfId="0" applyFont="1" applyFill="1" applyBorder="1" applyAlignment="1">
      <alignment horizontal="center" vertical="center" textRotation="90"/>
    </xf>
    <xf numFmtId="0" fontId="7" fillId="36" borderId="54" xfId="0" applyFont="1" applyFill="1" applyBorder="1" applyAlignment="1">
      <alignment horizontal="center" vertical="center" textRotation="90"/>
    </xf>
    <xf numFmtId="0" fontId="7" fillId="36" borderId="53" xfId="0" applyFont="1" applyFill="1" applyBorder="1" applyAlignment="1">
      <alignment horizontal="center" vertical="center" textRotation="90"/>
    </xf>
    <xf numFmtId="0" fontId="7" fillId="42" borderId="17" xfId="0" applyFont="1" applyFill="1" applyBorder="1" applyAlignment="1">
      <alignment horizontal="center" vertical="center" wrapText="1"/>
    </xf>
    <xf numFmtId="0" fontId="7" fillId="42" borderId="54" xfId="0" applyFont="1" applyFill="1" applyBorder="1" applyAlignment="1">
      <alignment horizontal="center" vertical="center" wrapText="1"/>
    </xf>
    <xf numFmtId="0" fontId="7" fillId="42" borderId="53" xfId="0" applyFont="1" applyFill="1" applyBorder="1" applyAlignment="1">
      <alignment horizontal="center" vertical="center" wrapText="1"/>
    </xf>
    <xf numFmtId="0" fontId="7" fillId="42" borderId="18" xfId="0" applyFont="1" applyFill="1" applyBorder="1" applyAlignment="1">
      <alignment horizontal="center" vertical="center" textRotation="90" wrapText="1"/>
    </xf>
    <xf numFmtId="0" fontId="7" fillId="42" borderId="56" xfId="0" applyFont="1" applyFill="1" applyBorder="1" applyAlignment="1">
      <alignment horizontal="center" vertical="center" textRotation="90" wrapText="1"/>
    </xf>
    <xf numFmtId="0" fontId="7" fillId="42" borderId="23" xfId="0" applyFont="1" applyFill="1" applyBorder="1" applyAlignment="1">
      <alignment horizontal="center" vertical="center" textRotation="90" wrapText="1"/>
    </xf>
    <xf numFmtId="0" fontId="7" fillId="42" borderId="18" xfId="0" applyFont="1" applyFill="1" applyBorder="1" applyAlignment="1">
      <alignment horizontal="center" vertical="center" wrapText="1"/>
    </xf>
    <xf numFmtId="0" fontId="7" fillId="42" borderId="56" xfId="0" applyFont="1" applyFill="1" applyBorder="1" applyAlignment="1">
      <alignment horizontal="center" vertical="center" wrapText="1"/>
    </xf>
    <xf numFmtId="0" fontId="7" fillId="42" borderId="23" xfId="0" applyFont="1" applyFill="1" applyBorder="1" applyAlignment="1">
      <alignment horizontal="center" vertical="center" wrapText="1"/>
    </xf>
    <xf numFmtId="0" fontId="7" fillId="44" borderId="12" xfId="0" applyFont="1" applyFill="1" applyBorder="1" applyAlignment="1" applyProtection="1">
      <alignment horizontal="center" vertical="center" wrapText="1"/>
      <protection locked="0"/>
    </xf>
    <xf numFmtId="0" fontId="7" fillId="44" borderId="22" xfId="0" applyFont="1" applyFill="1" applyBorder="1" applyAlignment="1" applyProtection="1">
      <alignment horizontal="center" vertical="center" wrapText="1"/>
      <protection locked="0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3" fontId="11" fillId="34" borderId="42" xfId="0" applyNumberFormat="1" applyFont="1" applyFill="1" applyBorder="1" applyAlignment="1" applyProtection="1">
      <alignment horizontal="center" vertical="center" wrapText="1"/>
      <protection/>
    </xf>
    <xf numFmtId="3" fontId="11" fillId="34" borderId="62" xfId="0" applyNumberFormat="1" applyFont="1" applyFill="1" applyBorder="1" applyAlignment="1" applyProtection="1">
      <alignment horizontal="center" vertical="center" wrapText="1"/>
      <protection/>
    </xf>
    <xf numFmtId="3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3" borderId="56" xfId="0" applyFont="1" applyFill="1" applyBorder="1" applyAlignment="1">
      <alignment horizontal="center" vertical="center" textRotation="90" wrapText="1"/>
    </xf>
    <xf numFmtId="0" fontId="7" fillId="43" borderId="23" xfId="0" applyFont="1" applyFill="1" applyBorder="1" applyAlignment="1">
      <alignment horizontal="center" vertical="center" textRotation="90" wrapText="1"/>
    </xf>
    <xf numFmtId="0" fontId="7" fillId="36" borderId="56" xfId="0" applyFont="1" applyFill="1" applyBorder="1" applyAlignment="1">
      <alignment horizontal="center" vertical="center" textRotation="90"/>
    </xf>
    <xf numFmtId="0" fontId="7" fillId="36" borderId="23" xfId="0" applyFont="1" applyFill="1" applyBorder="1" applyAlignment="1">
      <alignment horizontal="center" vertical="center" textRotation="90"/>
    </xf>
    <xf numFmtId="0" fontId="7" fillId="42" borderId="22" xfId="0" applyFont="1" applyFill="1" applyBorder="1" applyAlignment="1" applyProtection="1">
      <alignment horizontal="center" vertical="center" textRotation="90" wrapText="1"/>
      <protection locked="0"/>
    </xf>
    <xf numFmtId="0" fontId="7" fillId="42" borderId="21" xfId="0" applyFont="1" applyFill="1" applyBorder="1" applyAlignment="1" applyProtection="1">
      <alignment horizontal="center" vertical="center" textRotation="90" wrapText="1"/>
      <protection locked="0"/>
    </xf>
    <xf numFmtId="0" fontId="7" fillId="42" borderId="24" xfId="0" applyFont="1" applyFill="1" applyBorder="1" applyAlignment="1" applyProtection="1">
      <alignment horizontal="center" vertical="center" textRotation="90" wrapText="1"/>
      <protection locked="0"/>
    </xf>
    <xf numFmtId="0" fontId="13" fillId="0" borderId="22" xfId="0" applyFont="1" applyFill="1" applyBorder="1" applyAlignment="1" applyProtection="1">
      <alignment horizontal="center" vertical="center" textRotation="90" wrapText="1"/>
      <protection locked="0"/>
    </xf>
    <xf numFmtId="0" fontId="13" fillId="0" borderId="21" xfId="0" applyFont="1" applyFill="1" applyBorder="1" applyAlignment="1" applyProtection="1">
      <alignment horizontal="center" vertical="center" textRotation="90" wrapText="1"/>
      <protection locked="0"/>
    </xf>
    <xf numFmtId="0" fontId="13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22" xfId="0" applyFont="1" applyFill="1" applyBorder="1" applyAlignment="1" applyProtection="1">
      <alignment horizontal="center" vertical="center" textRotation="90" wrapText="1"/>
      <protection locked="0"/>
    </xf>
    <xf numFmtId="0" fontId="7" fillId="0" borderId="21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68" xfId="0" applyFont="1" applyFill="1" applyBorder="1" applyAlignment="1" applyProtection="1">
      <alignment horizontal="center" vertical="center" textRotation="90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14" fillId="0" borderId="5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textRotation="90"/>
    </xf>
    <xf numFmtId="0" fontId="7" fillId="42" borderId="20" xfId="0" applyFont="1" applyFill="1" applyBorder="1" applyAlignment="1" applyProtection="1">
      <alignment horizontal="center" vertical="center" textRotation="90" wrapText="1"/>
      <protection locked="0"/>
    </xf>
    <xf numFmtId="0" fontId="13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43" borderId="19" xfId="0" applyFont="1" applyFill="1" applyBorder="1" applyAlignment="1">
      <alignment horizontal="center" vertical="center" textRotation="90"/>
    </xf>
    <xf numFmtId="0" fontId="7" fillId="43" borderId="65" xfId="0" applyFont="1" applyFill="1" applyBorder="1" applyAlignment="1">
      <alignment horizontal="center" vertical="center" textRotation="90"/>
    </xf>
    <xf numFmtId="0" fontId="7" fillId="43" borderId="66" xfId="0" applyFont="1" applyFill="1" applyBorder="1" applyAlignment="1">
      <alignment horizontal="center" vertical="center" textRotation="90"/>
    </xf>
    <xf numFmtId="3" fontId="7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43" fontId="7" fillId="0" borderId="69" xfId="49" applyFont="1" applyFill="1" applyBorder="1" applyAlignment="1">
      <alignment horizontal="center" vertical="center" textRotation="90" wrapText="1"/>
    </xf>
    <xf numFmtId="43" fontId="7" fillId="0" borderId="69" xfId="49" applyFont="1" applyBorder="1" applyAlignment="1">
      <alignment/>
    </xf>
    <xf numFmtId="43" fontId="7" fillId="0" borderId="64" xfId="49" applyFont="1" applyBorder="1" applyAlignment="1">
      <alignment/>
    </xf>
    <xf numFmtId="43" fontId="7" fillId="0" borderId="21" xfId="49" applyFont="1" applyFill="1" applyBorder="1" applyAlignment="1">
      <alignment horizontal="center" vertical="center" textRotation="90" wrapText="1"/>
    </xf>
    <xf numFmtId="43" fontId="7" fillId="0" borderId="21" xfId="49" applyFont="1" applyBorder="1" applyAlignment="1">
      <alignment/>
    </xf>
    <xf numFmtId="43" fontId="7" fillId="0" borderId="24" xfId="49" applyFont="1" applyBorder="1" applyAlignment="1">
      <alignment/>
    </xf>
    <xf numFmtId="0" fontId="7" fillId="42" borderId="68" xfId="0" applyFont="1" applyFill="1" applyBorder="1" applyAlignment="1">
      <alignment horizontal="center" vertical="center" textRotation="90" wrapText="1"/>
    </xf>
    <xf numFmtId="0" fontId="7" fillId="42" borderId="39" xfId="0" applyFont="1" applyFill="1" applyBorder="1" applyAlignment="1">
      <alignment horizontal="center" vertical="center" textRotation="90" wrapText="1"/>
    </xf>
    <xf numFmtId="0" fontId="7" fillId="42" borderId="40" xfId="0" applyFont="1" applyFill="1" applyBorder="1" applyAlignment="1">
      <alignment horizontal="center" vertical="center" textRotation="90" wrapText="1"/>
    </xf>
    <xf numFmtId="3" fontId="7" fillId="0" borderId="38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39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4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6" borderId="29" xfId="0" applyFont="1" applyFill="1" applyBorder="1" applyAlignment="1">
      <alignment horizontal="center" vertical="center" textRotation="90"/>
    </xf>
    <xf numFmtId="0" fontId="7" fillId="36" borderId="30" xfId="0" applyFont="1" applyFill="1" applyBorder="1" applyAlignment="1">
      <alignment horizontal="center" vertical="center" textRotation="90"/>
    </xf>
    <xf numFmtId="3" fontId="7" fillId="43" borderId="20" xfId="0" applyNumberFormat="1" applyFont="1" applyFill="1" applyBorder="1" applyAlignment="1">
      <alignment horizontal="center" vertical="center" textRotation="90"/>
    </xf>
    <xf numFmtId="3" fontId="7" fillId="43" borderId="21" xfId="0" applyNumberFormat="1" applyFont="1" applyFill="1" applyBorder="1" applyAlignment="1">
      <alignment horizontal="center" vertical="center" textRotation="90"/>
    </xf>
    <xf numFmtId="3" fontId="7" fillId="43" borderId="24" xfId="0" applyNumberFormat="1" applyFont="1" applyFill="1" applyBorder="1" applyAlignment="1">
      <alignment horizontal="center" vertical="center" textRotation="90"/>
    </xf>
    <xf numFmtId="0" fontId="7" fillId="42" borderId="19" xfId="0" applyFont="1" applyFill="1" applyBorder="1" applyAlignment="1">
      <alignment horizontal="center" vertical="center" textRotation="90" wrapText="1"/>
    </xf>
    <xf numFmtId="0" fontId="7" fillId="42" borderId="65" xfId="0" applyFont="1" applyFill="1" applyBorder="1" applyAlignment="1">
      <alignment horizontal="center" vertical="center" textRotation="90" wrapText="1"/>
    </xf>
    <xf numFmtId="0" fontId="7" fillId="42" borderId="66" xfId="0" applyFont="1" applyFill="1" applyBorder="1" applyAlignment="1">
      <alignment horizontal="center" vertical="center" textRotation="90" wrapText="1"/>
    </xf>
    <xf numFmtId="3" fontId="7" fillId="40" borderId="62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0" borderId="69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0" borderId="64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0" borderId="20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3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3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3" borderId="17" xfId="0" applyFont="1" applyFill="1" applyBorder="1" applyAlignment="1">
      <alignment horizontal="center" vertical="center" wrapText="1"/>
    </xf>
    <xf numFmtId="0" fontId="7" fillId="43" borderId="54" xfId="0" applyFont="1" applyFill="1" applyBorder="1" applyAlignment="1">
      <alignment horizontal="center" vertical="center" wrapText="1"/>
    </xf>
    <xf numFmtId="0" fontId="7" fillId="43" borderId="53" xfId="0" applyFont="1" applyFill="1" applyBorder="1" applyAlignment="1">
      <alignment horizontal="center" vertical="center" wrapText="1"/>
    </xf>
    <xf numFmtId="1" fontId="7" fillId="42" borderId="12" xfId="0" applyNumberFormat="1" applyFont="1" applyFill="1" applyBorder="1" applyAlignment="1">
      <alignment horizontal="center" vertical="center" wrapText="1"/>
    </xf>
    <xf numFmtId="0" fontId="7" fillId="42" borderId="17" xfId="0" applyFont="1" applyFill="1" applyBorder="1" applyAlignment="1">
      <alignment horizontal="center" vertical="center" textRotation="90" wrapText="1"/>
    </xf>
    <xf numFmtId="0" fontId="7" fillId="42" borderId="54" xfId="0" applyFont="1" applyFill="1" applyBorder="1" applyAlignment="1">
      <alignment horizontal="center" vertical="center" textRotation="90" wrapText="1"/>
    </xf>
    <xf numFmtId="0" fontId="7" fillId="42" borderId="53" xfId="0" applyFont="1" applyFill="1" applyBorder="1" applyAlignment="1">
      <alignment horizontal="center" vertical="center" textRotation="90" wrapText="1"/>
    </xf>
    <xf numFmtId="0" fontId="7" fillId="42" borderId="63" xfId="0" applyFont="1" applyFill="1" applyBorder="1" applyAlignment="1">
      <alignment horizontal="center" vertical="center" wrapText="1"/>
    </xf>
    <xf numFmtId="0" fontId="7" fillId="42" borderId="70" xfId="0" applyFont="1" applyFill="1" applyBorder="1" applyAlignment="1">
      <alignment horizontal="center" vertical="center" wrapText="1"/>
    </xf>
    <xf numFmtId="0" fontId="7" fillId="42" borderId="45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 applyProtection="1">
      <alignment horizontal="center" vertical="center" textRotation="90" wrapText="1"/>
      <protection/>
    </xf>
    <xf numFmtId="0" fontId="7" fillId="36" borderId="56" xfId="0" applyFont="1" applyFill="1" applyBorder="1" applyAlignment="1" applyProtection="1">
      <alignment horizontal="center" vertical="center" textRotation="90" wrapText="1"/>
      <protection/>
    </xf>
    <xf numFmtId="3" fontId="11" fillId="34" borderId="71" xfId="0" applyNumberFormat="1" applyFont="1" applyFill="1" applyBorder="1" applyAlignment="1" applyProtection="1">
      <alignment horizontal="center" vertical="center" wrapText="1"/>
      <protection/>
    </xf>
    <xf numFmtId="3" fontId="7" fillId="36" borderId="28" xfId="0" applyNumberFormat="1" applyFont="1" applyFill="1" applyBorder="1" applyAlignment="1" applyProtection="1">
      <alignment horizontal="center" vertical="center" textRotation="90" wrapText="1"/>
      <protection/>
    </xf>
    <xf numFmtId="3" fontId="7" fillId="36" borderId="29" xfId="0" applyNumberFormat="1" applyFont="1" applyFill="1" applyBorder="1" applyAlignment="1" applyProtection="1">
      <alignment horizontal="center" vertical="center" textRotation="90" wrapText="1"/>
      <protection/>
    </xf>
    <xf numFmtId="0" fontId="11" fillId="35" borderId="18" xfId="0" applyFont="1" applyFill="1" applyBorder="1" applyAlignment="1">
      <alignment horizontal="center" vertical="center" textRotation="90" wrapText="1"/>
    </xf>
    <xf numFmtId="0" fontId="11" fillId="35" borderId="56" xfId="0" applyFont="1" applyFill="1" applyBorder="1" applyAlignment="1">
      <alignment horizontal="center" vertical="center" textRotation="90" wrapText="1"/>
    </xf>
    <xf numFmtId="10" fontId="7" fillId="36" borderId="18" xfId="0" applyNumberFormat="1" applyFont="1" applyFill="1" applyBorder="1" applyAlignment="1" applyProtection="1">
      <alignment horizontal="center" vertical="center" textRotation="90" wrapText="1"/>
      <protection/>
    </xf>
    <xf numFmtId="10" fontId="7" fillId="36" borderId="56" xfId="0" applyNumberFormat="1" applyFont="1" applyFill="1" applyBorder="1" applyAlignment="1" applyProtection="1">
      <alignment horizontal="center" vertical="center" textRotation="90" wrapText="1"/>
      <protection/>
    </xf>
    <xf numFmtId="0" fontId="7" fillId="36" borderId="19" xfId="0" applyFont="1" applyFill="1" applyBorder="1" applyAlignment="1" applyProtection="1">
      <alignment horizontal="center" vertical="center" textRotation="90" wrapText="1"/>
      <protection/>
    </xf>
    <xf numFmtId="0" fontId="7" fillId="36" borderId="65" xfId="0" applyFont="1" applyFill="1" applyBorder="1" applyAlignment="1" applyProtection="1">
      <alignment horizontal="center" vertical="center" textRotation="90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/>
    </xf>
    <xf numFmtId="177" fontId="8" fillId="35" borderId="31" xfId="0" applyNumberFormat="1" applyFont="1" applyFill="1" applyBorder="1" applyAlignment="1">
      <alignment horizontal="center" vertical="center" wrapText="1"/>
    </xf>
    <xf numFmtId="177" fontId="8" fillId="35" borderId="41" xfId="0" applyNumberFormat="1" applyFont="1" applyFill="1" applyBorder="1" applyAlignment="1">
      <alignment horizontal="center" vertical="center" wrapText="1"/>
    </xf>
    <xf numFmtId="177" fontId="8" fillId="35" borderId="63" xfId="0" applyNumberFormat="1" applyFont="1" applyFill="1" applyBorder="1" applyAlignment="1">
      <alignment horizontal="center" vertical="center" wrapText="1"/>
    </xf>
    <xf numFmtId="177" fontId="8" fillId="35" borderId="72" xfId="0" applyNumberFormat="1" applyFont="1" applyFill="1" applyBorder="1" applyAlignment="1">
      <alignment horizontal="center" vertical="center" wrapText="1"/>
    </xf>
    <xf numFmtId="177" fontId="8" fillId="35" borderId="43" xfId="0" applyNumberFormat="1" applyFont="1" applyFill="1" applyBorder="1" applyAlignment="1">
      <alignment horizontal="center" vertical="center" wrapText="1"/>
    </xf>
    <xf numFmtId="177" fontId="8" fillId="35" borderId="45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 applyProtection="1">
      <alignment horizontal="center" vertical="center" wrapText="1"/>
      <protection locked="0"/>
    </xf>
    <xf numFmtId="0" fontId="8" fillId="35" borderId="54" xfId="0" applyFont="1" applyFill="1" applyBorder="1" applyAlignment="1" applyProtection="1">
      <alignment horizontal="center" vertical="center" wrapText="1"/>
      <protection locked="0"/>
    </xf>
    <xf numFmtId="4" fontId="11" fillId="35" borderId="18" xfId="0" applyNumberFormat="1" applyFont="1" applyFill="1" applyBorder="1" applyAlignment="1" applyProtection="1">
      <alignment horizontal="center" vertical="center" textRotation="90" wrapText="1"/>
      <protection/>
    </xf>
    <xf numFmtId="4" fontId="11" fillId="35" borderId="56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4" fontId="7" fillId="40" borderId="20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43" borderId="21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43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39" borderId="12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43" borderId="20" xfId="0" applyFont="1" applyFill="1" applyBorder="1" applyAlignment="1" applyProtection="1">
      <alignment horizontal="center" vertical="center" textRotation="90" wrapText="1"/>
      <protection locked="0"/>
    </xf>
    <xf numFmtId="0" fontId="7" fillId="43" borderId="21" xfId="0" applyFont="1" applyFill="1" applyBorder="1" applyAlignment="1" applyProtection="1">
      <alignment horizontal="center" vertical="center" textRotation="90" wrapText="1"/>
      <protection locked="0"/>
    </xf>
    <xf numFmtId="0" fontId="7" fillId="43" borderId="24" xfId="0" applyFont="1" applyFill="1" applyBorder="1" applyAlignment="1" applyProtection="1">
      <alignment horizontal="center" vertical="center" textRotation="90" wrapText="1"/>
      <protection locked="0"/>
    </xf>
    <xf numFmtId="0" fontId="13" fillId="43" borderId="20" xfId="0" applyFont="1" applyFill="1" applyBorder="1" applyAlignment="1" applyProtection="1">
      <alignment horizontal="center" vertical="center" textRotation="90" wrapText="1"/>
      <protection locked="0"/>
    </xf>
    <xf numFmtId="0" fontId="13" fillId="43" borderId="21" xfId="0" applyFont="1" applyFill="1" applyBorder="1" applyAlignment="1" applyProtection="1">
      <alignment horizontal="center" vertical="center" textRotation="90" wrapText="1"/>
      <protection locked="0"/>
    </xf>
    <xf numFmtId="0" fontId="13" fillId="43" borderId="24" xfId="0" applyFont="1" applyFill="1" applyBorder="1" applyAlignment="1" applyProtection="1">
      <alignment horizontal="center" vertical="center" textRotation="90" wrapText="1"/>
      <protection locked="0"/>
    </xf>
    <xf numFmtId="0" fontId="7" fillId="43" borderId="38" xfId="0" applyFont="1" applyFill="1" applyBorder="1" applyAlignment="1">
      <alignment horizontal="center" vertical="center" textRotation="90" wrapText="1"/>
    </xf>
    <xf numFmtId="0" fontId="7" fillId="43" borderId="39" xfId="0" applyFont="1" applyFill="1" applyBorder="1" applyAlignment="1">
      <alignment horizontal="center" vertical="center" textRotation="90" wrapText="1"/>
    </xf>
    <xf numFmtId="0" fontId="7" fillId="43" borderId="40" xfId="0" applyFont="1" applyFill="1" applyBorder="1" applyAlignment="1">
      <alignment horizontal="center" vertical="center" textRotation="90" wrapText="1"/>
    </xf>
    <xf numFmtId="0" fontId="7" fillId="0" borderId="21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38" xfId="0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center" vertical="center" textRotation="90" wrapText="1"/>
    </xf>
    <xf numFmtId="0" fontId="7" fillId="0" borderId="40" xfId="0" applyFont="1" applyFill="1" applyBorder="1" applyAlignment="1">
      <alignment horizontal="center" vertical="center" textRotation="90" wrapText="1"/>
    </xf>
    <xf numFmtId="9" fontId="7" fillId="0" borderId="18" xfId="0" applyNumberFormat="1" applyFont="1" applyFill="1" applyBorder="1" applyAlignment="1">
      <alignment horizontal="center" vertical="center" wrapText="1"/>
    </xf>
    <xf numFmtId="9" fontId="7" fillId="44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55" xfId="0" applyFont="1" applyFill="1" applyBorder="1" applyAlignment="1" applyProtection="1">
      <alignment horizontal="center" vertical="center" wrapText="1"/>
      <protection locked="0"/>
    </xf>
    <xf numFmtId="0" fontId="7" fillId="44" borderId="72" xfId="0" applyFont="1" applyFill="1" applyBorder="1" applyAlignment="1" applyProtection="1">
      <alignment horizontal="center" vertical="center" wrapText="1"/>
      <protection locked="0"/>
    </xf>
    <xf numFmtId="3" fontId="7" fillId="0" borderId="19" xfId="0" applyNumberFormat="1" applyFont="1" applyFill="1" applyBorder="1" applyAlignment="1">
      <alignment horizontal="center" vertical="center" textRotation="90" wrapText="1"/>
    </xf>
    <xf numFmtId="3" fontId="7" fillId="0" borderId="65" xfId="0" applyNumberFormat="1" applyFont="1" applyBorder="1" applyAlignment="1">
      <alignment/>
    </xf>
    <xf numFmtId="3" fontId="7" fillId="0" borderId="66" xfId="0" applyNumberFormat="1" applyFont="1" applyBorder="1" applyAlignment="1">
      <alignment/>
    </xf>
    <xf numFmtId="0" fontId="55" fillId="0" borderId="18" xfId="0" applyFont="1" applyBorder="1" applyAlignment="1">
      <alignment horizontal="center" vertical="center" wrapText="1"/>
    </xf>
    <xf numFmtId="0" fontId="55" fillId="0" borderId="56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textRotation="90" wrapText="1"/>
    </xf>
    <xf numFmtId="3" fontId="7" fillId="0" borderId="56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9" fillId="33" borderId="64" xfId="0" applyFont="1" applyFill="1" applyBorder="1" applyAlignment="1">
      <alignment horizontal="left" vertical="center" wrapText="1"/>
    </xf>
    <xf numFmtId="3" fontId="8" fillId="33" borderId="55" xfId="0" applyNumberFormat="1" applyFont="1" applyFill="1" applyBorder="1" applyAlignment="1" applyProtection="1">
      <alignment horizontal="center" vertical="center" wrapText="1"/>
      <protection/>
    </xf>
    <xf numFmtId="3" fontId="8" fillId="33" borderId="0" xfId="0" applyNumberFormat="1" applyFont="1" applyFill="1" applyBorder="1" applyAlignment="1" applyProtection="1">
      <alignment horizontal="center" vertical="center" wrapText="1"/>
      <protection/>
    </xf>
    <xf numFmtId="3" fontId="8" fillId="33" borderId="29" xfId="0" applyNumberFormat="1" applyFont="1" applyFill="1" applyBorder="1" applyAlignment="1" applyProtection="1">
      <alignment horizontal="center" vertical="center" wrapText="1"/>
      <protection/>
    </xf>
    <xf numFmtId="3" fontId="7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60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2" borderId="26" xfId="0" applyFont="1" applyFill="1" applyBorder="1" applyAlignment="1">
      <alignment horizontal="center" vertical="center" textRotation="90" wrapText="1"/>
    </xf>
    <xf numFmtId="0" fontId="7" fillId="42" borderId="60" xfId="0" applyFont="1" applyFill="1" applyBorder="1" applyAlignment="1">
      <alignment horizontal="center" vertical="center" textRotation="90" wrapText="1"/>
    </xf>
    <xf numFmtId="0" fontId="7" fillId="42" borderId="25" xfId="0" applyFont="1" applyFill="1" applyBorder="1" applyAlignment="1">
      <alignment horizontal="center" vertical="center" textRotation="90" wrapText="1"/>
    </xf>
    <xf numFmtId="0" fontId="7" fillId="42" borderId="20" xfId="0" applyFont="1" applyFill="1" applyBorder="1" applyAlignment="1">
      <alignment horizontal="center" vertical="center" textRotation="90" wrapText="1"/>
    </xf>
    <xf numFmtId="0" fontId="7" fillId="42" borderId="21" xfId="0" applyFont="1" applyFill="1" applyBorder="1" applyAlignment="1">
      <alignment horizontal="center" vertical="center" textRotation="90" wrapText="1"/>
    </xf>
    <xf numFmtId="0" fontId="7" fillId="42" borderId="24" xfId="0" applyFont="1" applyFill="1" applyBorder="1" applyAlignment="1">
      <alignment horizontal="center" vertical="center" textRotation="90" wrapText="1"/>
    </xf>
    <xf numFmtId="3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7" fillId="43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57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 applyProtection="1">
      <alignment horizontal="center" vertical="center" textRotation="90" wrapText="1"/>
      <protection/>
    </xf>
    <xf numFmtId="0" fontId="11" fillId="35" borderId="56" xfId="0" applyFont="1" applyFill="1" applyBorder="1" applyAlignment="1" applyProtection="1">
      <alignment horizontal="center" vertical="center" textRotation="90" wrapText="1"/>
      <protection/>
    </xf>
    <xf numFmtId="0" fontId="11" fillId="35" borderId="19" xfId="0" applyFont="1" applyFill="1" applyBorder="1" applyAlignment="1">
      <alignment horizontal="center" vertical="center" textRotation="90" wrapText="1"/>
    </xf>
    <xf numFmtId="0" fontId="11" fillId="35" borderId="65" xfId="0" applyFont="1" applyFill="1" applyBorder="1" applyAlignment="1">
      <alignment horizontal="center" vertical="center" textRotation="90" wrapText="1"/>
    </xf>
    <xf numFmtId="3" fontId="11" fillId="34" borderId="77" xfId="0" applyNumberFormat="1" applyFont="1" applyFill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left" vertical="center" wrapText="1"/>
      <protection locked="0"/>
    </xf>
    <xf numFmtId="0" fontId="8" fillId="33" borderId="78" xfId="0" applyFont="1" applyFill="1" applyBorder="1" applyAlignment="1" applyProtection="1">
      <alignment horizontal="left" vertical="center" wrapText="1"/>
      <protection locked="0"/>
    </xf>
    <xf numFmtId="0" fontId="8" fillId="33" borderId="79" xfId="0" applyFont="1" applyFill="1" applyBorder="1" applyAlignment="1" applyProtection="1">
      <alignment horizontal="left" vertical="center" wrapText="1"/>
      <protection locked="0"/>
    </xf>
    <xf numFmtId="0" fontId="7" fillId="33" borderId="78" xfId="0" applyFont="1" applyFill="1" applyBorder="1" applyAlignment="1" applyProtection="1">
      <alignment horizontal="left" vertical="center" wrapText="1"/>
      <protection locked="0"/>
    </xf>
    <xf numFmtId="0" fontId="7" fillId="33" borderId="79" xfId="0" applyFont="1" applyFill="1" applyBorder="1" applyAlignment="1" applyProtection="1">
      <alignment horizontal="left" vertical="center" wrapText="1"/>
      <protection locked="0"/>
    </xf>
    <xf numFmtId="0" fontId="14" fillId="0" borderId="5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70" xfId="0" applyFont="1" applyFill="1" applyBorder="1" applyAlignment="1">
      <alignment horizontal="center" vertical="center" wrapText="1"/>
    </xf>
    <xf numFmtId="9" fontId="7" fillId="43" borderId="18" xfId="63" applyNumberFormat="1" applyFont="1" applyFill="1" applyBorder="1" applyAlignment="1">
      <alignment horizontal="center" vertical="center" textRotation="90"/>
    </xf>
    <xf numFmtId="9" fontId="7" fillId="43" borderId="56" xfId="63" applyNumberFormat="1" applyFont="1" applyFill="1" applyBorder="1" applyAlignment="1">
      <alignment horizontal="center" vertical="center" textRotation="90"/>
    </xf>
    <xf numFmtId="9" fontId="7" fillId="43" borderId="23" xfId="63" applyNumberFormat="1" applyFont="1" applyFill="1" applyBorder="1" applyAlignment="1">
      <alignment horizontal="center" vertical="center" textRotation="90"/>
    </xf>
    <xf numFmtId="186" fontId="7" fillId="43" borderId="18" xfId="63" applyNumberFormat="1" applyFont="1" applyFill="1" applyBorder="1" applyAlignment="1">
      <alignment horizontal="center" vertical="center" textRotation="90"/>
    </xf>
    <xf numFmtId="186" fontId="7" fillId="43" borderId="56" xfId="63" applyNumberFormat="1" applyFont="1" applyFill="1" applyBorder="1" applyAlignment="1">
      <alignment horizontal="center" vertical="center" textRotation="90"/>
    </xf>
    <xf numFmtId="186" fontId="7" fillId="43" borderId="23" xfId="63" applyNumberFormat="1" applyFont="1" applyFill="1" applyBorder="1" applyAlignment="1">
      <alignment horizontal="center" vertical="center" textRotation="90"/>
    </xf>
    <xf numFmtId="43" fontId="7" fillId="0" borderId="22" xfId="49" applyFont="1" applyFill="1" applyBorder="1" applyAlignment="1">
      <alignment horizontal="center" vertical="center" textRotation="90" wrapText="1"/>
    </xf>
    <xf numFmtId="2" fontId="7" fillId="42" borderId="56" xfId="0" applyNumberFormat="1" applyFont="1" applyFill="1" applyBorder="1" applyAlignment="1">
      <alignment horizontal="center" vertical="center" textRotation="90" wrapText="1"/>
    </xf>
    <xf numFmtId="2" fontId="7" fillId="42" borderId="23" xfId="0" applyNumberFormat="1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wrapText="1"/>
    </xf>
    <xf numFmtId="0" fontId="7" fillId="43" borderId="27" xfId="0" applyFont="1" applyFill="1" applyBorder="1" applyAlignment="1">
      <alignment horizontal="center" vertical="center" wrapText="1"/>
    </xf>
    <xf numFmtId="43" fontId="7" fillId="0" borderId="20" xfId="49" applyFont="1" applyFill="1" applyBorder="1" applyAlignment="1">
      <alignment horizontal="center" vertical="center" textRotation="90" wrapText="1"/>
    </xf>
    <xf numFmtId="0" fontId="7" fillId="0" borderId="56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43" fontId="7" fillId="0" borderId="62" xfId="49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3" fontId="7" fillId="0" borderId="56" xfId="0" applyNumberFormat="1" applyFont="1" applyFill="1" applyBorder="1" applyAlignment="1">
      <alignment horizontal="center" vertical="center" textRotation="90" wrapText="1"/>
    </xf>
    <xf numFmtId="3" fontId="7" fillId="0" borderId="23" xfId="0" applyNumberFormat="1" applyFont="1" applyFill="1" applyBorder="1" applyAlignment="1">
      <alignment horizontal="center" vertical="center" textRotation="90" wrapText="1"/>
    </xf>
    <xf numFmtId="0" fontId="7" fillId="0" borderId="65" xfId="0" applyFont="1" applyBorder="1" applyAlignment="1">
      <alignment/>
    </xf>
    <xf numFmtId="0" fontId="7" fillId="0" borderId="66" xfId="0" applyFont="1" applyBorder="1" applyAlignment="1">
      <alignment/>
    </xf>
    <xf numFmtId="0" fontId="0" fillId="0" borderId="5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43" borderId="26" xfId="0" applyFont="1" applyFill="1" applyBorder="1" applyAlignment="1">
      <alignment horizontal="center" vertical="center" wrapText="1"/>
    </xf>
    <xf numFmtId="0" fontId="7" fillId="43" borderId="60" xfId="0" applyFont="1" applyFill="1" applyBorder="1" applyAlignment="1">
      <alignment horizontal="center" vertical="center" wrapText="1"/>
    </xf>
    <xf numFmtId="0" fontId="7" fillId="43" borderId="25" xfId="0" applyFont="1" applyFill="1" applyBorder="1" applyAlignment="1">
      <alignment horizontal="center" vertical="center" wrapText="1"/>
    </xf>
    <xf numFmtId="1" fontId="7" fillId="42" borderId="20" xfId="0" applyNumberFormat="1" applyFont="1" applyFill="1" applyBorder="1" applyAlignment="1">
      <alignment horizontal="center" vertical="center" wrapText="1"/>
    </xf>
    <xf numFmtId="1" fontId="7" fillId="42" borderId="21" xfId="0" applyNumberFormat="1" applyFont="1" applyFill="1" applyBorder="1" applyAlignment="1">
      <alignment horizontal="center" vertical="center" wrapText="1"/>
    </xf>
    <xf numFmtId="1" fontId="7" fillId="42" borderId="24" xfId="0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9" borderId="2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left" vertical="center" wrapText="1"/>
    </xf>
    <xf numFmtId="0" fontId="8" fillId="33" borderId="78" xfId="0" applyFont="1" applyFill="1" applyBorder="1" applyAlignment="1">
      <alignment horizontal="left" vertical="center" wrapText="1"/>
    </xf>
    <xf numFmtId="0" fontId="8" fillId="33" borderId="79" xfId="0" applyFont="1" applyFill="1" applyBorder="1" applyAlignment="1">
      <alignment horizontal="left" vertical="center" wrapText="1"/>
    </xf>
    <xf numFmtId="0" fontId="7" fillId="41" borderId="56" xfId="0" applyFont="1" applyFill="1" applyBorder="1" applyAlignment="1" applyProtection="1">
      <alignment horizontal="center" vertical="center" textRotation="90" wrapText="1"/>
      <protection locked="0"/>
    </xf>
    <xf numFmtId="0" fontId="7" fillId="41" borderId="23" xfId="0" applyFont="1" applyFill="1" applyBorder="1" applyAlignment="1" applyProtection="1">
      <alignment horizontal="center" vertical="center" textRotation="90" wrapText="1"/>
      <protection locked="0"/>
    </xf>
    <xf numFmtId="0" fontId="7" fillId="0" borderId="3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9" fontId="7" fillId="42" borderId="17" xfId="63" applyFont="1" applyFill="1" applyBorder="1" applyAlignment="1">
      <alignment horizontal="center" vertical="center" textRotation="90" wrapText="1"/>
    </xf>
    <xf numFmtId="9" fontId="7" fillId="42" borderId="54" xfId="63" applyFont="1" applyFill="1" applyBorder="1" applyAlignment="1">
      <alignment horizontal="center" vertical="center" textRotation="90" wrapText="1"/>
    </xf>
    <xf numFmtId="9" fontId="7" fillId="42" borderId="53" xfId="63" applyFont="1" applyFill="1" applyBorder="1" applyAlignment="1">
      <alignment horizontal="center" vertical="center" textRotation="90" wrapText="1"/>
    </xf>
    <xf numFmtId="0" fontId="55" fillId="43" borderId="18" xfId="0" applyFont="1" applyFill="1" applyBorder="1" applyAlignment="1">
      <alignment horizontal="justify" vertical="center" wrapText="1"/>
    </xf>
    <xf numFmtId="0" fontId="55" fillId="43" borderId="56" xfId="0" applyFont="1" applyFill="1" applyBorder="1" applyAlignment="1">
      <alignment horizontal="justify" vertical="center" wrapText="1"/>
    </xf>
    <xf numFmtId="0" fontId="55" fillId="43" borderId="23" xfId="0" applyFont="1" applyFill="1" applyBorder="1" applyAlignment="1">
      <alignment horizontal="justify" vertical="center" wrapText="1"/>
    </xf>
    <xf numFmtId="9" fontId="7" fillId="42" borderId="18" xfId="63" applyFont="1" applyFill="1" applyBorder="1" applyAlignment="1">
      <alignment horizontal="center" vertical="center" textRotation="90" wrapText="1"/>
    </xf>
    <xf numFmtId="9" fontId="7" fillId="42" borderId="56" xfId="63" applyFont="1" applyFill="1" applyBorder="1" applyAlignment="1">
      <alignment horizontal="center" vertical="center" textRotation="90" wrapText="1"/>
    </xf>
    <xf numFmtId="9" fontId="7" fillId="42" borderId="23" xfId="63" applyFont="1" applyFill="1" applyBorder="1" applyAlignment="1">
      <alignment horizontal="center" vertical="center" textRotation="90" wrapText="1"/>
    </xf>
    <xf numFmtId="180" fontId="7" fillId="44" borderId="18" xfId="49" applyNumberFormat="1" applyFont="1" applyFill="1" applyBorder="1" applyAlignment="1" applyProtection="1">
      <alignment vertical="center" wrapText="1"/>
      <protection locked="0"/>
    </xf>
    <xf numFmtId="180" fontId="7" fillId="44" borderId="56" xfId="49" applyNumberFormat="1" applyFont="1" applyFill="1" applyBorder="1" applyAlignment="1" applyProtection="1">
      <alignment vertical="center" wrapText="1"/>
      <protection locked="0"/>
    </xf>
    <xf numFmtId="180" fontId="7" fillId="44" borderId="23" xfId="49" applyNumberFormat="1" applyFont="1" applyFill="1" applyBorder="1" applyAlignment="1" applyProtection="1">
      <alignment vertical="center" wrapText="1"/>
      <protection locked="0"/>
    </xf>
    <xf numFmtId="0" fontId="7" fillId="41" borderId="18" xfId="0" applyFont="1" applyFill="1" applyBorder="1" applyAlignment="1" applyProtection="1">
      <alignment horizontal="center" vertical="center" textRotation="90" wrapText="1"/>
      <protection locked="0"/>
    </xf>
    <xf numFmtId="0" fontId="7" fillId="42" borderId="12" xfId="0" applyFont="1" applyFill="1" applyBorder="1" applyAlignment="1">
      <alignment horizontal="center" vertical="center" wrapText="1"/>
    </xf>
    <xf numFmtId="3" fontId="7" fillId="0" borderId="6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43" fontId="7" fillId="0" borderId="31" xfId="49" applyFont="1" applyFill="1" applyBorder="1" applyAlignment="1">
      <alignment horizontal="center" vertical="center" textRotation="90" wrapText="1"/>
    </xf>
    <xf numFmtId="43" fontId="7" fillId="0" borderId="55" xfId="49" applyFont="1" applyFill="1" applyBorder="1" applyAlignment="1">
      <alignment horizontal="center" vertical="center" textRotation="90" wrapText="1"/>
    </xf>
    <xf numFmtId="43" fontId="7" fillId="0" borderId="72" xfId="49" applyFont="1" applyFill="1" applyBorder="1" applyAlignment="1">
      <alignment horizontal="center" vertical="center" textRotation="90" wrapText="1"/>
    </xf>
    <xf numFmtId="3" fontId="7" fillId="0" borderId="29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30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2" borderId="56" xfId="0" applyNumberFormat="1" applyFont="1" applyFill="1" applyBorder="1" applyAlignment="1">
      <alignment horizontal="center" vertical="center" textRotation="90" wrapText="1"/>
    </xf>
    <xf numFmtId="43" fontId="7" fillId="0" borderId="17" xfId="49" applyFont="1" applyFill="1" applyBorder="1" applyAlignment="1">
      <alignment horizontal="center" vertical="center" textRotation="90" wrapText="1"/>
    </xf>
    <xf numFmtId="43" fontId="7" fillId="0" borderId="54" xfId="49" applyFont="1" applyFill="1" applyBorder="1" applyAlignment="1">
      <alignment horizontal="center" vertical="center" textRotation="90" wrapText="1"/>
    </xf>
    <xf numFmtId="43" fontId="7" fillId="0" borderId="53" xfId="49" applyFont="1" applyFill="1" applyBorder="1" applyAlignment="1">
      <alignment horizontal="center" vertical="center" textRotation="90" wrapText="1"/>
    </xf>
    <xf numFmtId="43" fontId="7" fillId="41" borderId="55" xfId="49" applyFont="1" applyFill="1" applyBorder="1" applyAlignment="1" applyProtection="1">
      <alignment horizontal="center" vertical="center" wrapText="1"/>
      <protection locked="0"/>
    </xf>
    <xf numFmtId="43" fontId="7" fillId="41" borderId="72" xfId="49" applyFont="1" applyFill="1" applyBorder="1" applyAlignment="1" applyProtection="1">
      <alignment horizontal="center" vertical="center" wrapText="1"/>
      <protection locked="0"/>
    </xf>
    <xf numFmtId="43" fontId="7" fillId="0" borderId="18" xfId="49" applyFont="1" applyFill="1" applyBorder="1" applyAlignment="1">
      <alignment horizontal="center" vertical="center" textRotation="90" wrapText="1"/>
    </xf>
    <xf numFmtId="43" fontId="7" fillId="0" borderId="56" xfId="49" applyFont="1" applyFill="1" applyBorder="1" applyAlignment="1">
      <alignment horizontal="center" vertical="center" textRotation="90" wrapText="1"/>
    </xf>
    <xf numFmtId="43" fontId="7" fillId="0" borderId="23" xfId="49" applyFont="1" applyFill="1" applyBorder="1" applyAlignment="1">
      <alignment horizontal="center" vertical="center" textRotation="90" wrapText="1"/>
    </xf>
    <xf numFmtId="0" fontId="7" fillId="0" borderId="79" xfId="0" applyFont="1" applyFill="1" applyBorder="1" applyAlignment="1" applyProtection="1">
      <alignment horizontal="center" vertical="center" textRotation="90" wrapText="1"/>
      <protection locked="0"/>
    </xf>
    <xf numFmtId="0" fontId="7" fillId="0" borderId="69" xfId="0" applyFont="1" applyFill="1" applyBorder="1" applyAlignment="1" applyProtection="1">
      <alignment horizontal="center" vertical="center" textRotation="90" wrapText="1"/>
      <protection locked="0"/>
    </xf>
    <xf numFmtId="0" fontId="7" fillId="0" borderId="64" xfId="0" applyFont="1" applyFill="1" applyBorder="1" applyAlignment="1" applyProtection="1">
      <alignment horizontal="center" vertical="center" textRotation="90" wrapText="1"/>
      <protection locked="0"/>
    </xf>
    <xf numFmtId="0" fontId="7" fillId="43" borderId="22" xfId="0" applyFont="1" applyFill="1" applyBorder="1" applyAlignment="1" applyProtection="1">
      <alignment horizontal="center" vertical="center" textRotation="90" wrapText="1"/>
      <protection locked="0"/>
    </xf>
    <xf numFmtId="0" fontId="13" fillId="43" borderId="22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>
      <alignment horizontal="center" vertical="center" wrapText="1"/>
    </xf>
    <xf numFmtId="0" fontId="57" fillId="43" borderId="56" xfId="0" applyFont="1" applyFill="1" applyBorder="1" applyAlignment="1">
      <alignment horizontal="center" vertical="justify"/>
    </xf>
    <xf numFmtId="0" fontId="57" fillId="43" borderId="23" xfId="0" applyFont="1" applyFill="1" applyBorder="1" applyAlignment="1">
      <alignment horizontal="center" vertical="justify"/>
    </xf>
    <xf numFmtId="43" fontId="7" fillId="41" borderId="56" xfId="49" applyFont="1" applyFill="1" applyBorder="1" applyAlignment="1" applyProtection="1">
      <alignment horizontal="center" vertical="center" wrapText="1"/>
      <protection locked="0"/>
    </xf>
    <xf numFmtId="43" fontId="7" fillId="41" borderId="23" xfId="49" applyFont="1" applyFill="1" applyBorder="1" applyAlignment="1" applyProtection="1">
      <alignment horizontal="center" vertical="center" wrapText="1"/>
      <protection locked="0"/>
    </xf>
    <xf numFmtId="180" fontId="7" fillId="39" borderId="18" xfId="49" applyNumberFormat="1" applyFont="1" applyFill="1" applyBorder="1" applyAlignment="1" applyProtection="1">
      <alignment horizontal="center" vertical="center" wrapText="1"/>
      <protection locked="0"/>
    </xf>
    <xf numFmtId="180" fontId="7" fillId="39" borderId="56" xfId="49" applyNumberFormat="1" applyFont="1" applyFill="1" applyBorder="1" applyAlignment="1" applyProtection="1">
      <alignment horizontal="center" vertical="center" wrapText="1"/>
      <protection locked="0"/>
    </xf>
    <xf numFmtId="180" fontId="7" fillId="39" borderId="23" xfId="49" applyNumberFormat="1" applyFont="1" applyFill="1" applyBorder="1" applyAlignment="1" applyProtection="1">
      <alignment horizontal="center" vertical="center" wrapText="1"/>
      <protection locked="0"/>
    </xf>
    <xf numFmtId="0" fontId="7" fillId="39" borderId="22" xfId="0" applyFont="1" applyFill="1" applyBorder="1" applyAlignment="1" applyProtection="1">
      <alignment horizontal="center" vertical="center" wrapText="1"/>
      <protection locked="0"/>
    </xf>
    <xf numFmtId="0" fontId="7" fillId="0" borderId="68" xfId="0" applyFont="1" applyFill="1" applyBorder="1" applyAlignment="1">
      <alignment horizontal="center" vertical="center" wrapText="1"/>
    </xf>
    <xf numFmtId="0" fontId="7" fillId="42" borderId="55" xfId="0" applyFont="1" applyFill="1" applyBorder="1" applyAlignment="1">
      <alignment horizontal="center" vertical="center" textRotation="90" wrapText="1"/>
    </xf>
    <xf numFmtId="0" fontId="7" fillId="42" borderId="72" xfId="0" applyFont="1" applyFill="1" applyBorder="1" applyAlignment="1">
      <alignment horizontal="center" vertical="center" textRotation="90" wrapText="1"/>
    </xf>
    <xf numFmtId="0" fontId="7" fillId="39" borderId="12" xfId="0" applyFont="1" applyFill="1" applyBorder="1" applyAlignment="1">
      <alignment horizontal="center" vertical="center" wrapText="1"/>
    </xf>
    <xf numFmtId="0" fontId="7" fillId="39" borderId="23" xfId="0" applyFont="1" applyFill="1" applyBorder="1" applyAlignment="1">
      <alignment horizontal="center" vertical="center" wrapText="1"/>
    </xf>
    <xf numFmtId="3" fontId="7" fillId="42" borderId="29" xfId="0" applyNumberFormat="1" applyFont="1" applyFill="1" applyBorder="1" applyAlignment="1">
      <alignment horizontal="center" vertical="center" textRotation="90" wrapText="1"/>
    </xf>
    <xf numFmtId="3" fontId="7" fillId="42" borderId="30" xfId="0" applyNumberFormat="1" applyFont="1" applyFill="1" applyBorder="1" applyAlignment="1">
      <alignment horizontal="center" vertical="center" textRotation="90" wrapText="1"/>
    </xf>
    <xf numFmtId="43" fontId="7" fillId="0" borderId="79" xfId="49" applyFont="1" applyFill="1" applyBorder="1" applyAlignment="1">
      <alignment horizontal="center" vertical="center" textRotation="90" wrapText="1"/>
    </xf>
    <xf numFmtId="0" fontId="7" fillId="36" borderId="19" xfId="0" applyFont="1" applyFill="1" applyBorder="1" applyAlignment="1">
      <alignment horizontal="center" vertical="center" textRotation="90"/>
    </xf>
    <xf numFmtId="0" fontId="7" fillId="36" borderId="65" xfId="0" applyFont="1" applyFill="1" applyBorder="1" applyAlignment="1">
      <alignment horizontal="center" vertical="center" textRotation="90"/>
    </xf>
    <xf numFmtId="0" fontId="7" fillId="36" borderId="66" xfId="0" applyFont="1" applyFill="1" applyBorder="1" applyAlignment="1">
      <alignment horizontal="center" vertical="center" textRotation="90"/>
    </xf>
    <xf numFmtId="9" fontId="7" fillId="42" borderId="55" xfId="63" applyFont="1" applyFill="1" applyBorder="1" applyAlignment="1">
      <alignment horizontal="center" vertical="center" textRotation="90" wrapText="1"/>
    </xf>
    <xf numFmtId="9" fontId="7" fillId="42" borderId="72" xfId="63" applyFont="1" applyFill="1" applyBorder="1" applyAlignment="1">
      <alignment horizontal="center" vertical="center" textRotation="90" wrapText="1"/>
    </xf>
    <xf numFmtId="0" fontId="13" fillId="0" borderId="26" xfId="0" applyFont="1" applyFill="1" applyBorder="1" applyAlignment="1" applyProtection="1">
      <alignment horizontal="center" vertical="center" textRotation="90" wrapText="1"/>
      <protection locked="0"/>
    </xf>
    <xf numFmtId="0" fontId="13" fillId="0" borderId="60" xfId="0" applyFont="1" applyFill="1" applyBorder="1" applyAlignment="1" applyProtection="1">
      <alignment horizontal="center" vertical="center" textRotation="90" wrapText="1"/>
      <protection locked="0"/>
    </xf>
    <xf numFmtId="0" fontId="13" fillId="0" borderId="25" xfId="0" applyFont="1" applyFill="1" applyBorder="1" applyAlignment="1" applyProtection="1">
      <alignment horizontal="center" vertical="center" textRotation="90" wrapText="1"/>
      <protection locked="0"/>
    </xf>
    <xf numFmtId="0" fontId="7" fillId="36" borderId="41" xfId="0" applyFont="1" applyFill="1" applyBorder="1" applyAlignment="1">
      <alignment horizontal="center" vertical="center" textRotation="90"/>
    </xf>
    <xf numFmtId="0" fontId="7" fillId="36" borderId="0" xfId="0" applyFont="1" applyFill="1" applyBorder="1" applyAlignment="1">
      <alignment horizontal="center" vertical="center" textRotation="90"/>
    </xf>
    <xf numFmtId="0" fontId="7" fillId="36" borderId="43" xfId="0" applyFont="1" applyFill="1" applyBorder="1" applyAlignment="1">
      <alignment horizontal="center" vertical="center" textRotation="90"/>
    </xf>
    <xf numFmtId="2" fontId="7" fillId="42" borderId="55" xfId="0" applyNumberFormat="1" applyFont="1" applyFill="1" applyBorder="1" applyAlignment="1">
      <alignment horizontal="center" vertical="center" textRotation="90" wrapText="1"/>
    </xf>
    <xf numFmtId="2" fontId="7" fillId="42" borderId="72" xfId="0" applyNumberFormat="1" applyFont="1" applyFill="1" applyBorder="1" applyAlignment="1">
      <alignment horizontal="center" vertical="center" textRotation="90" wrapText="1"/>
    </xf>
    <xf numFmtId="0" fontId="7" fillId="42" borderId="55" xfId="0" applyFont="1" applyFill="1" applyBorder="1" applyAlignment="1">
      <alignment horizontal="center" vertical="center" wrapText="1"/>
    </xf>
    <xf numFmtId="0" fontId="7" fillId="42" borderId="72" xfId="0" applyFont="1" applyFill="1" applyBorder="1" applyAlignment="1">
      <alignment horizontal="center" vertical="center" wrapText="1"/>
    </xf>
    <xf numFmtId="3" fontId="7" fillId="40" borderId="26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3" borderId="60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3" borderId="25" xfId="0" applyNumberFormat="1" applyFont="1" applyFill="1" applyBorder="1" applyAlignment="1" applyProtection="1">
      <alignment horizontal="center" vertical="center" textRotation="90" wrapText="1"/>
      <protection locked="0"/>
    </xf>
    <xf numFmtId="9" fontId="7" fillId="43" borderId="17" xfId="63" applyNumberFormat="1" applyFont="1" applyFill="1" applyBorder="1" applyAlignment="1">
      <alignment horizontal="center" vertical="center" textRotation="90" wrapText="1"/>
    </xf>
    <xf numFmtId="9" fontId="7" fillId="43" borderId="54" xfId="63" applyNumberFormat="1" applyFont="1" applyFill="1" applyBorder="1" applyAlignment="1">
      <alignment horizontal="center" vertical="center" textRotation="90" wrapText="1"/>
    </xf>
    <xf numFmtId="9" fontId="7" fillId="43" borderId="53" xfId="63" applyNumberFormat="1" applyFont="1" applyFill="1" applyBorder="1" applyAlignment="1">
      <alignment horizontal="center" vertical="center" textRotation="90" wrapText="1"/>
    </xf>
    <xf numFmtId="0" fontId="7" fillId="46" borderId="17" xfId="0" applyFont="1" applyFill="1" applyBorder="1" applyAlignment="1">
      <alignment horizontal="center" vertical="center" wrapText="1"/>
    </xf>
    <xf numFmtId="0" fontId="7" fillId="46" borderId="54" xfId="0" applyFont="1" applyFill="1" applyBorder="1" applyAlignment="1">
      <alignment horizontal="center" vertical="center" wrapText="1"/>
    </xf>
    <xf numFmtId="0" fontId="7" fillId="46" borderId="53" xfId="0" applyFont="1" applyFill="1" applyBorder="1" applyAlignment="1">
      <alignment horizontal="center" vertical="center" wrapText="1"/>
    </xf>
    <xf numFmtId="0" fontId="7" fillId="43" borderId="68" xfId="0" applyFont="1" applyFill="1" applyBorder="1" applyAlignment="1">
      <alignment horizontal="center" vertical="center" textRotation="90" wrapText="1"/>
    </xf>
    <xf numFmtId="3" fontId="7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80" fontId="7" fillId="0" borderId="20" xfId="49" applyNumberFormat="1" applyFont="1" applyBorder="1" applyAlignment="1">
      <alignment horizontal="center" textRotation="90"/>
    </xf>
    <xf numFmtId="180" fontId="7" fillId="0" borderId="21" xfId="49" applyNumberFormat="1" applyFont="1" applyBorder="1" applyAlignment="1">
      <alignment horizontal="center" textRotation="90"/>
    </xf>
    <xf numFmtId="180" fontId="7" fillId="0" borderId="24" xfId="49" applyNumberFormat="1" applyFont="1" applyBorder="1" applyAlignment="1">
      <alignment horizontal="center" textRotation="90"/>
    </xf>
    <xf numFmtId="0" fontId="7" fillId="46" borderId="18" xfId="0" applyFont="1" applyFill="1" applyBorder="1" applyAlignment="1">
      <alignment horizontal="center" vertical="center" wrapText="1"/>
    </xf>
    <xf numFmtId="0" fontId="7" fillId="46" borderId="56" xfId="0" applyFont="1" applyFill="1" applyBorder="1" applyAlignment="1">
      <alignment horizontal="center" vertical="center" wrapText="1"/>
    </xf>
    <xf numFmtId="0" fontId="7" fillId="46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43" borderId="80" xfId="0" applyFont="1" applyFill="1" applyBorder="1" applyAlignment="1">
      <alignment horizontal="center" vertical="center" wrapText="1"/>
    </xf>
    <xf numFmtId="0" fontId="7" fillId="43" borderId="55" xfId="0" applyFont="1" applyFill="1" applyBorder="1" applyAlignment="1">
      <alignment horizontal="center" vertical="center" wrapText="1"/>
    </xf>
    <xf numFmtId="0" fontId="7" fillId="43" borderId="72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4" fontId="7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46" borderId="48" xfId="0" applyFont="1" applyFill="1" applyBorder="1" applyAlignment="1">
      <alignment horizontal="center" vertical="center" wrapText="1"/>
    </xf>
    <xf numFmtId="0" fontId="7" fillId="46" borderId="60" xfId="0" applyFont="1" applyFill="1" applyBorder="1" applyAlignment="1">
      <alignment horizontal="center" vertical="center" wrapText="1"/>
    </xf>
    <xf numFmtId="0" fontId="7" fillId="46" borderId="25" xfId="0" applyFont="1" applyFill="1" applyBorder="1" applyAlignment="1">
      <alignment horizontal="center" vertical="center" wrapText="1"/>
    </xf>
    <xf numFmtId="1" fontId="7" fillId="43" borderId="18" xfId="0" applyNumberFormat="1" applyFont="1" applyFill="1" applyBorder="1" applyAlignment="1">
      <alignment horizontal="center" vertical="center" wrapText="1"/>
    </xf>
    <xf numFmtId="1" fontId="7" fillId="43" borderId="56" xfId="0" applyNumberFormat="1" applyFont="1" applyFill="1" applyBorder="1" applyAlignment="1">
      <alignment horizontal="center" vertical="center" wrapText="1"/>
    </xf>
    <xf numFmtId="1" fontId="7" fillId="43" borderId="23" xfId="0" applyNumberFormat="1" applyFont="1" applyFill="1" applyBorder="1" applyAlignment="1">
      <alignment horizontal="center" vertical="center" wrapText="1"/>
    </xf>
    <xf numFmtId="1" fontId="7" fillId="42" borderId="18" xfId="49" applyNumberFormat="1" applyFont="1" applyFill="1" applyBorder="1" applyAlignment="1">
      <alignment horizontal="center" vertical="center" wrapText="1"/>
    </xf>
    <xf numFmtId="1" fontId="7" fillId="42" borderId="56" xfId="49" applyNumberFormat="1" applyFont="1" applyFill="1" applyBorder="1" applyAlignment="1">
      <alignment horizontal="center" vertical="center" wrapText="1"/>
    </xf>
    <xf numFmtId="1" fontId="7" fillId="42" borderId="23" xfId="49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 applyProtection="1">
      <alignment horizontal="center" vertical="center" textRotation="90" wrapText="1"/>
      <protection locked="0"/>
    </xf>
    <xf numFmtId="0" fontId="7" fillId="0" borderId="53" xfId="0" applyFont="1" applyFill="1" applyBorder="1" applyAlignment="1" applyProtection="1">
      <alignment horizontal="center" vertical="center" textRotation="90" wrapText="1"/>
      <protection locked="0"/>
    </xf>
    <xf numFmtId="0" fontId="7" fillId="0" borderId="56" xfId="0" applyFont="1" applyFill="1" applyBorder="1" applyAlignment="1" applyProtection="1">
      <alignment horizontal="center" vertical="center" textRotation="90" wrapText="1"/>
      <protection locked="0"/>
    </xf>
    <xf numFmtId="0" fontId="7" fillId="0" borderId="23" xfId="0" applyFont="1" applyFill="1" applyBorder="1" applyAlignment="1" applyProtection="1">
      <alignment horizontal="center" vertical="center" textRotation="90" wrapText="1"/>
      <protection locked="0"/>
    </xf>
    <xf numFmtId="0" fontId="7" fillId="42" borderId="56" xfId="0" applyFont="1" applyFill="1" applyBorder="1" applyAlignment="1" applyProtection="1">
      <alignment horizontal="center" vertical="center" textRotation="90" wrapText="1"/>
      <protection locked="0"/>
    </xf>
    <xf numFmtId="0" fontId="7" fillId="42" borderId="23" xfId="0" applyFont="1" applyFill="1" applyBorder="1" applyAlignment="1" applyProtection="1">
      <alignment horizontal="center" vertical="center" textRotation="90" wrapText="1"/>
      <protection locked="0"/>
    </xf>
    <xf numFmtId="0" fontId="7" fillId="0" borderId="50" xfId="0" applyFont="1" applyFill="1" applyBorder="1" applyAlignment="1" applyProtection="1">
      <alignment horizontal="center" vertical="center" textRotation="90" wrapText="1"/>
      <protection locked="0"/>
    </xf>
    <xf numFmtId="0" fontId="7" fillId="0" borderId="55" xfId="0" applyFont="1" applyFill="1" applyBorder="1" applyAlignment="1" applyProtection="1">
      <alignment horizontal="center" vertical="center" textRotation="90" wrapText="1"/>
      <protection locked="0"/>
    </xf>
    <xf numFmtId="0" fontId="7" fillId="0" borderId="72" xfId="0" applyFont="1" applyFill="1" applyBorder="1" applyAlignment="1" applyProtection="1">
      <alignment horizontal="center" vertical="center" textRotation="90" wrapText="1"/>
      <protection locked="0"/>
    </xf>
    <xf numFmtId="0" fontId="13" fillId="0" borderId="56" xfId="0" applyFont="1" applyFill="1" applyBorder="1" applyAlignment="1" applyProtection="1">
      <alignment horizontal="center" vertical="center" textRotation="90" wrapText="1"/>
      <protection locked="0"/>
    </xf>
    <xf numFmtId="0" fontId="13" fillId="0" borderId="23" xfId="0" applyFont="1" applyFill="1" applyBorder="1" applyAlignment="1" applyProtection="1">
      <alignment horizontal="center" vertical="center" textRotation="90" wrapText="1"/>
      <protection locked="0"/>
    </xf>
    <xf numFmtId="3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42" borderId="60" xfId="0" applyFont="1" applyFill="1" applyBorder="1" applyAlignment="1">
      <alignment horizontal="center" vertical="center" wrapText="1"/>
    </xf>
    <xf numFmtId="0" fontId="7" fillId="42" borderId="2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textRotation="90" wrapText="1"/>
      <protection locked="0"/>
    </xf>
    <xf numFmtId="0" fontId="7" fillId="42" borderId="18" xfId="0" applyFont="1" applyFill="1" applyBorder="1" applyAlignment="1" applyProtection="1">
      <alignment horizontal="center" vertical="center" textRotation="90" wrapText="1"/>
      <protection locked="0"/>
    </xf>
    <xf numFmtId="0" fontId="7" fillId="0" borderId="19" xfId="0" applyFont="1" applyFill="1" applyBorder="1" applyAlignment="1" applyProtection="1">
      <alignment horizontal="center" vertical="center" textRotation="90" wrapText="1"/>
      <protection locked="0"/>
    </xf>
    <xf numFmtId="0" fontId="7" fillId="0" borderId="65" xfId="0" applyFont="1" applyFill="1" applyBorder="1" applyAlignment="1" applyProtection="1">
      <alignment horizontal="center" vertical="center" textRotation="90" wrapText="1"/>
      <protection locked="0"/>
    </xf>
    <xf numFmtId="0" fontId="7" fillId="0" borderId="66" xfId="0" applyFont="1" applyFill="1" applyBorder="1" applyAlignment="1" applyProtection="1">
      <alignment horizontal="center" vertical="center" textRotation="90" wrapText="1"/>
      <protection locked="0"/>
    </xf>
    <xf numFmtId="0" fontId="7" fillId="0" borderId="68" xfId="0" applyFont="1" applyFill="1" applyBorder="1" applyAlignment="1">
      <alignment horizontal="center" vertical="center" textRotation="90" wrapText="1"/>
    </xf>
    <xf numFmtId="0" fontId="13" fillId="0" borderId="1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57" fillId="0" borderId="18" xfId="0" applyFont="1" applyBorder="1" applyAlignment="1">
      <alignment horizontal="center" vertical="justify"/>
    </xf>
    <xf numFmtId="0" fontId="57" fillId="0" borderId="56" xfId="0" applyFont="1" applyBorder="1" applyAlignment="1">
      <alignment horizontal="center" vertical="justify"/>
    </xf>
    <xf numFmtId="0" fontId="57" fillId="0" borderId="23" xfId="0" applyFont="1" applyBorder="1" applyAlignment="1">
      <alignment horizontal="center" vertical="justify"/>
    </xf>
    <xf numFmtId="0" fontId="7" fillId="36" borderId="22" xfId="0" applyFont="1" applyFill="1" applyBorder="1" applyAlignment="1">
      <alignment horizontal="center" vertical="center" textRotation="90"/>
    </xf>
    <xf numFmtId="43" fontId="7" fillId="0" borderId="21" xfId="49" applyFont="1" applyBorder="1" applyAlignment="1">
      <alignment horizontal="center"/>
    </xf>
    <xf numFmtId="43" fontId="7" fillId="0" borderId="24" xfId="49" applyFont="1" applyBorder="1" applyAlignment="1">
      <alignment horizontal="center"/>
    </xf>
    <xf numFmtId="9" fontId="7" fillId="0" borderId="21" xfId="63" applyFont="1" applyFill="1" applyBorder="1" applyAlignment="1">
      <alignment horizontal="center" vertical="center" textRotation="90" wrapText="1"/>
    </xf>
    <xf numFmtId="9" fontId="7" fillId="0" borderId="21" xfId="63" applyFont="1" applyBorder="1" applyAlignment="1">
      <alignment/>
    </xf>
    <xf numFmtId="9" fontId="7" fillId="0" borderId="24" xfId="63" applyFont="1" applyBorder="1" applyAlignment="1">
      <alignment/>
    </xf>
    <xf numFmtId="9" fontId="7" fillId="0" borderId="69" xfId="63" applyFont="1" applyFill="1" applyBorder="1" applyAlignment="1">
      <alignment horizontal="center" vertical="center" textRotation="90" wrapText="1"/>
    </xf>
    <xf numFmtId="9" fontId="7" fillId="0" borderId="69" xfId="63" applyFont="1" applyBorder="1" applyAlignment="1">
      <alignment/>
    </xf>
    <xf numFmtId="9" fontId="7" fillId="0" borderId="64" xfId="63" applyFont="1" applyBorder="1" applyAlignment="1">
      <alignment/>
    </xf>
    <xf numFmtId="0" fontId="7" fillId="42" borderId="65" xfId="0" applyFont="1" applyFill="1" applyBorder="1" applyAlignment="1">
      <alignment horizontal="center" vertical="center" wrapText="1"/>
    </xf>
    <xf numFmtId="0" fontId="7" fillId="42" borderId="66" xfId="0" applyFont="1" applyFill="1" applyBorder="1" applyAlignment="1">
      <alignment horizontal="center" vertical="center" wrapText="1"/>
    </xf>
    <xf numFmtId="180" fontId="7" fillId="0" borderId="56" xfId="49" applyNumberFormat="1" applyFont="1" applyBorder="1" applyAlignment="1">
      <alignment horizontal="center" textRotation="90"/>
    </xf>
    <xf numFmtId="180" fontId="7" fillId="0" borderId="23" xfId="49" applyNumberFormat="1" applyFont="1" applyBorder="1" applyAlignment="1">
      <alignment horizontal="center" textRotation="90"/>
    </xf>
    <xf numFmtId="3" fontId="7" fillId="0" borderId="65" xfId="0" applyNumberFormat="1" applyFont="1" applyFill="1" applyBorder="1" applyAlignment="1">
      <alignment horizontal="center" vertical="center" textRotation="90" wrapText="1"/>
    </xf>
    <xf numFmtId="43" fontId="7" fillId="0" borderId="69" xfId="49" applyFont="1" applyBorder="1" applyAlignment="1">
      <alignment horizontal="center"/>
    </xf>
    <xf numFmtId="43" fontId="7" fillId="0" borderId="64" xfId="49" applyFont="1" applyBorder="1" applyAlignment="1">
      <alignment horizontal="center"/>
    </xf>
    <xf numFmtId="0" fontId="7" fillId="42" borderId="4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9" fontId="7" fillId="0" borderId="17" xfId="63" applyFont="1" applyFill="1" applyBorder="1" applyAlignment="1" applyProtection="1">
      <alignment horizontal="center" vertical="center" textRotation="90" wrapText="1"/>
      <protection locked="0"/>
    </xf>
    <xf numFmtId="9" fontId="7" fillId="0" borderId="54" xfId="63" applyFont="1" applyFill="1" applyBorder="1" applyAlignment="1" applyProtection="1">
      <alignment horizontal="center" vertical="center" textRotation="90" wrapText="1"/>
      <protection locked="0"/>
    </xf>
    <xf numFmtId="9" fontId="7" fillId="0" borderId="53" xfId="63" applyFont="1" applyFill="1" applyBorder="1" applyAlignment="1" applyProtection="1">
      <alignment horizontal="center" vertical="center" textRotation="90" wrapText="1"/>
      <protection locked="0"/>
    </xf>
    <xf numFmtId="9" fontId="7" fillId="0" borderId="18" xfId="63" applyFont="1" applyFill="1" applyBorder="1" applyAlignment="1">
      <alignment horizontal="center" vertical="center" textRotation="90" wrapText="1"/>
    </xf>
    <xf numFmtId="9" fontId="7" fillId="0" borderId="56" xfId="63" applyFont="1" applyBorder="1" applyAlignment="1">
      <alignment/>
    </xf>
    <xf numFmtId="9" fontId="7" fillId="0" borderId="23" xfId="63" applyFont="1" applyBorder="1" applyAlignment="1">
      <alignment/>
    </xf>
    <xf numFmtId="9" fontId="7" fillId="42" borderId="29" xfId="63" applyFont="1" applyFill="1" applyBorder="1" applyAlignment="1">
      <alignment horizontal="center" vertical="center" textRotation="90" wrapText="1"/>
    </xf>
    <xf numFmtId="9" fontId="7" fillId="42" borderId="30" xfId="63" applyFont="1" applyFill="1" applyBorder="1" applyAlignment="1">
      <alignment horizontal="center" vertical="center" textRotation="90" wrapText="1"/>
    </xf>
    <xf numFmtId="9" fontId="7" fillId="42" borderId="19" xfId="63" applyFont="1" applyFill="1" applyBorder="1" applyAlignment="1">
      <alignment horizontal="center" vertical="center" textRotation="90" wrapText="1"/>
    </xf>
    <xf numFmtId="9" fontId="7" fillId="42" borderId="65" xfId="63" applyFont="1" applyFill="1" applyBorder="1" applyAlignment="1">
      <alignment horizontal="center" vertical="center" textRotation="90" wrapText="1"/>
    </xf>
    <xf numFmtId="9" fontId="7" fillId="42" borderId="66" xfId="63" applyFont="1" applyFill="1" applyBorder="1" applyAlignment="1">
      <alignment horizontal="center" vertical="center" textRotation="90" wrapText="1"/>
    </xf>
    <xf numFmtId="0" fontId="7" fillId="43" borderId="56" xfId="0" applyFont="1" applyFill="1" applyBorder="1" applyAlignment="1">
      <alignment horizontal="center" vertical="center" textRotation="90"/>
    </xf>
    <xf numFmtId="0" fontId="7" fillId="43" borderId="23" xfId="0" applyFont="1" applyFill="1" applyBorder="1" applyAlignment="1">
      <alignment horizontal="center" vertical="center" textRotation="90"/>
    </xf>
    <xf numFmtId="0" fontId="5" fillId="0" borderId="31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9" fontId="7" fillId="0" borderId="56" xfId="63" applyFont="1" applyFill="1" applyBorder="1" applyAlignment="1">
      <alignment horizontal="center" vertical="center" textRotation="90" wrapText="1"/>
    </xf>
    <xf numFmtId="9" fontId="7" fillId="0" borderId="23" xfId="63" applyFont="1" applyFill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7" fillId="39" borderId="56" xfId="0" applyFont="1" applyFill="1" applyBorder="1" applyAlignment="1" applyProtection="1">
      <alignment horizontal="center" vertical="center" textRotation="90" wrapText="1"/>
      <protection locked="0"/>
    </xf>
    <xf numFmtId="0" fontId="7" fillId="39" borderId="23" xfId="0" applyFont="1" applyFill="1" applyBorder="1" applyAlignment="1" applyProtection="1">
      <alignment horizontal="center" vertical="center" textRotation="90" wrapText="1"/>
      <protection locked="0"/>
    </xf>
    <xf numFmtId="3" fontId="7" fillId="42" borderId="23" xfId="0" applyNumberFormat="1" applyFont="1" applyFill="1" applyBorder="1" applyAlignment="1">
      <alignment horizontal="center" vertical="center" textRotation="90" wrapText="1"/>
    </xf>
    <xf numFmtId="0" fontId="13" fillId="42" borderId="22" xfId="0" applyFont="1" applyFill="1" applyBorder="1" applyAlignment="1" applyProtection="1">
      <alignment horizontal="center" vertical="center" textRotation="90" wrapText="1"/>
      <protection locked="0"/>
    </xf>
    <xf numFmtId="0" fontId="13" fillId="42" borderId="21" xfId="0" applyFont="1" applyFill="1" applyBorder="1" applyAlignment="1" applyProtection="1">
      <alignment horizontal="center" vertical="center" textRotation="90" wrapText="1"/>
      <protection locked="0"/>
    </xf>
    <xf numFmtId="0" fontId="13" fillId="42" borderId="24" xfId="0" applyFont="1" applyFill="1" applyBorder="1" applyAlignment="1" applyProtection="1">
      <alignment horizontal="center" vertical="center" textRotation="90" wrapText="1"/>
      <protection locked="0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textRotation="90" wrapText="1"/>
    </xf>
    <xf numFmtId="191" fontId="7" fillId="0" borderId="56" xfId="52" applyNumberFormat="1" applyFont="1" applyFill="1" applyBorder="1" applyAlignment="1">
      <alignment horizontal="center" vertical="center" wrapText="1"/>
    </xf>
    <xf numFmtId="191" fontId="7" fillId="0" borderId="23" xfId="52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39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40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60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2" borderId="12" xfId="0" applyFont="1" applyFill="1" applyBorder="1" applyAlignment="1" applyProtection="1">
      <alignment horizontal="center" vertical="center" textRotation="90" wrapText="1"/>
      <protection locked="0"/>
    </xf>
    <xf numFmtId="9" fontId="7" fillId="0" borderId="20" xfId="63" applyFont="1" applyFill="1" applyBorder="1" applyAlignment="1">
      <alignment horizontal="center" vertical="center" textRotation="90" wrapText="1"/>
    </xf>
    <xf numFmtId="9" fontId="7" fillId="0" borderId="21" xfId="66" applyFont="1" applyFill="1" applyBorder="1" applyAlignment="1">
      <alignment horizontal="center" vertical="center" textRotation="90" wrapText="1"/>
    </xf>
    <xf numFmtId="9" fontId="7" fillId="0" borderId="21" xfId="66" applyFont="1" applyBorder="1" applyAlignment="1">
      <alignment/>
    </xf>
    <xf numFmtId="9" fontId="7" fillId="0" borderId="24" xfId="66" applyFont="1" applyBorder="1" applyAlignment="1">
      <alignment/>
    </xf>
    <xf numFmtId="0" fontId="7" fillId="42" borderId="26" xfId="0" applyFont="1" applyFill="1" applyBorder="1" applyAlignment="1">
      <alignment horizontal="center" vertical="center" wrapText="1"/>
    </xf>
    <xf numFmtId="9" fontId="7" fillId="0" borderId="22" xfId="63" applyFont="1" applyFill="1" applyBorder="1" applyAlignment="1">
      <alignment horizontal="center" vertical="center" textRotation="90" wrapText="1"/>
    </xf>
    <xf numFmtId="0" fontId="7" fillId="43" borderId="65" xfId="0" applyFont="1" applyFill="1" applyBorder="1" applyAlignment="1">
      <alignment horizontal="center" vertical="center" textRotation="90" wrapText="1"/>
    </xf>
    <xf numFmtId="0" fontId="7" fillId="43" borderId="66" xfId="0" applyFont="1" applyFill="1" applyBorder="1" applyAlignment="1">
      <alignment horizontal="center" vertical="center" textRotation="90" wrapText="1"/>
    </xf>
    <xf numFmtId="0" fontId="7" fillId="46" borderId="26" xfId="0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2" fontId="7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2" fontId="7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2" fontId="7" fillId="0" borderId="38" xfId="0" applyNumberFormat="1" applyFont="1" applyFill="1" applyBorder="1" applyAlignment="1" applyProtection="1">
      <alignment horizontal="center" vertical="center" textRotation="90" wrapText="1"/>
      <protection locked="0"/>
    </xf>
    <xf numFmtId="2" fontId="7" fillId="0" borderId="39" xfId="0" applyNumberFormat="1" applyFont="1" applyFill="1" applyBorder="1" applyAlignment="1" applyProtection="1">
      <alignment horizontal="center" vertical="center" textRotation="90" wrapText="1"/>
      <protection locked="0"/>
    </xf>
    <xf numFmtId="2" fontId="7" fillId="0" borderId="4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2" borderId="38" xfId="0" applyFont="1" applyFill="1" applyBorder="1" applyAlignment="1">
      <alignment horizontal="center" vertical="center" textRotation="90" wrapText="1"/>
    </xf>
    <xf numFmtId="180" fontId="7" fillId="40" borderId="54" xfId="49" applyNumberFormat="1" applyFont="1" applyFill="1" applyBorder="1" applyAlignment="1" applyProtection="1">
      <alignment horizontal="center" vertical="center" textRotation="90" wrapText="1"/>
      <protection locked="0"/>
    </xf>
    <xf numFmtId="180" fontId="7" fillId="40" borderId="53" xfId="49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4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40" borderId="56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40" borderId="23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40" borderId="28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40" borderId="29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40" borderId="30" xfId="0" applyNumberFormat="1" applyFont="1" applyFill="1" applyBorder="1" applyAlignment="1" applyProtection="1">
      <alignment horizontal="center" vertical="center" textRotation="90" wrapText="1"/>
      <protection locked="0"/>
    </xf>
    <xf numFmtId="180" fontId="7" fillId="40" borderId="11" xfId="49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56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9" fontId="7" fillId="0" borderId="79" xfId="63" applyFont="1" applyFill="1" applyBorder="1" applyAlignment="1">
      <alignment horizontal="center" vertical="center" textRotation="90" wrapText="1"/>
    </xf>
    <xf numFmtId="3" fontId="11" fillId="34" borderId="31" xfId="0" applyNumberFormat="1" applyFont="1" applyFill="1" applyBorder="1" applyAlignment="1" applyProtection="1">
      <alignment horizontal="center" vertical="center" wrapText="1"/>
      <protection/>
    </xf>
    <xf numFmtId="3" fontId="11" fillId="34" borderId="63" xfId="0" applyNumberFormat="1" applyFont="1" applyFill="1" applyBorder="1" applyAlignment="1" applyProtection="1">
      <alignment horizontal="center" vertical="center" wrapText="1"/>
      <protection/>
    </xf>
    <xf numFmtId="3" fontId="11" fillId="34" borderId="47" xfId="0" applyNumberFormat="1" applyFont="1" applyFill="1" applyBorder="1" applyAlignment="1" applyProtection="1">
      <alignment horizontal="center" vertical="center" wrapText="1"/>
      <protection/>
    </xf>
    <xf numFmtId="3" fontId="11" fillId="34" borderId="28" xfId="0" applyNumberFormat="1" applyFont="1" applyFill="1" applyBorder="1" applyAlignment="1" applyProtection="1">
      <alignment horizontal="center" vertical="center" wrapText="1"/>
      <protection/>
    </xf>
    <xf numFmtId="0" fontId="57" fillId="43" borderId="56" xfId="0" applyFont="1" applyFill="1" applyBorder="1" applyAlignment="1">
      <alignment horizontal="center" vertical="justify" wrapText="1"/>
    </xf>
    <xf numFmtId="0" fontId="57" fillId="43" borderId="23" xfId="0" applyFont="1" applyFill="1" applyBorder="1" applyAlignment="1">
      <alignment horizontal="center" vertical="justify" wrapText="1"/>
    </xf>
    <xf numFmtId="0" fontId="13" fillId="43" borderId="18" xfId="0" applyFont="1" applyFill="1" applyBorder="1" applyAlignment="1" applyProtection="1">
      <alignment horizontal="center" vertical="center" textRotation="90" wrapText="1"/>
      <protection locked="0"/>
    </xf>
    <xf numFmtId="0" fontId="13" fillId="43" borderId="56" xfId="0" applyFont="1" applyFill="1" applyBorder="1" applyAlignment="1" applyProtection="1">
      <alignment horizontal="center" vertical="center" textRotation="90" wrapText="1"/>
      <protection locked="0"/>
    </xf>
    <xf numFmtId="0" fontId="13" fillId="43" borderId="23" xfId="0" applyFont="1" applyFill="1" applyBorder="1" applyAlignment="1" applyProtection="1">
      <alignment horizontal="center" vertical="center" textRotation="90" wrapText="1"/>
      <protection locked="0"/>
    </xf>
    <xf numFmtId="3" fontId="7" fillId="0" borderId="28" xfId="0" applyNumberFormat="1" applyFont="1" applyFill="1" applyBorder="1" applyAlignment="1">
      <alignment horizontal="center" vertical="center" textRotation="90" wrapText="1"/>
    </xf>
    <xf numFmtId="3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1" fontId="7" fillId="42" borderId="31" xfId="0" applyNumberFormat="1" applyFont="1" applyFill="1" applyBorder="1" applyAlignment="1">
      <alignment horizontal="center" vertical="center" wrapText="1"/>
    </xf>
    <xf numFmtId="1" fontId="7" fillId="42" borderId="55" xfId="0" applyNumberFormat="1" applyFont="1" applyFill="1" applyBorder="1" applyAlignment="1">
      <alignment horizontal="center" vertical="center" wrapText="1"/>
    </xf>
    <xf numFmtId="1" fontId="7" fillId="42" borderId="72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3" fontId="7" fillId="0" borderId="66" xfId="0" applyNumberFormat="1" applyFont="1" applyFill="1" applyBorder="1" applyAlignment="1">
      <alignment horizontal="center" vertical="center" textRotation="90" wrapText="1"/>
    </xf>
    <xf numFmtId="3" fontId="7" fillId="43" borderId="20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65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6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3" borderId="19" xfId="0" applyFont="1" applyFill="1" applyBorder="1" applyAlignment="1">
      <alignment horizontal="center" vertical="center" textRotation="90" wrapText="1"/>
    </xf>
    <xf numFmtId="0" fontId="7" fillId="43" borderId="12" xfId="0" applyFont="1" applyFill="1" applyBorder="1" applyAlignment="1" applyProtection="1">
      <alignment horizontal="center" vertical="center" textRotation="90" wrapText="1"/>
      <protection locked="0"/>
    </xf>
    <xf numFmtId="1" fontId="7" fillId="0" borderId="31" xfId="0" applyNumberFormat="1" applyFont="1" applyFill="1" applyBorder="1" applyAlignment="1">
      <alignment horizontal="center" vertical="center" wrapText="1"/>
    </xf>
    <xf numFmtId="1" fontId="7" fillId="0" borderId="55" xfId="0" applyNumberFormat="1" applyFont="1" applyFill="1" applyBorder="1" applyAlignment="1">
      <alignment horizontal="center" vertical="center" wrapText="1"/>
    </xf>
    <xf numFmtId="1" fontId="7" fillId="0" borderId="72" xfId="0" applyNumberFormat="1" applyFont="1" applyFill="1" applyBorder="1" applyAlignment="1">
      <alignment horizontal="center" vertical="center" wrapText="1"/>
    </xf>
    <xf numFmtId="3" fontId="7" fillId="0" borderId="68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0" borderId="4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44" borderId="21" xfId="0" applyFont="1" applyFill="1" applyBorder="1" applyAlignment="1" applyProtection="1">
      <alignment horizontal="center" vertical="center" wrapText="1"/>
      <protection locked="0"/>
    </xf>
    <xf numFmtId="0" fontId="7" fillId="44" borderId="24" xfId="0" applyFont="1" applyFill="1" applyBorder="1" applyAlignment="1" applyProtection="1">
      <alignment horizontal="center" vertical="center" wrapText="1"/>
      <protection locked="0"/>
    </xf>
    <xf numFmtId="2" fontId="7" fillId="42" borderId="18" xfId="0" applyNumberFormat="1" applyFont="1" applyFill="1" applyBorder="1" applyAlignment="1">
      <alignment horizontal="center" vertical="center" textRotation="90" wrapText="1"/>
    </xf>
    <xf numFmtId="3" fontId="7" fillId="40" borderId="29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0" borderId="30" xfId="0" applyNumberFormat="1" applyFont="1" applyFill="1" applyBorder="1" applyAlignment="1" applyProtection="1">
      <alignment horizontal="center" vertical="center" textRotation="90" wrapText="1"/>
      <protection locked="0"/>
    </xf>
    <xf numFmtId="3" fontId="13" fillId="40" borderId="20" xfId="0" applyNumberFormat="1" applyFont="1" applyFill="1" applyBorder="1" applyAlignment="1" applyProtection="1">
      <alignment horizontal="center" vertical="center" textRotation="90" wrapText="1"/>
      <protection locked="0"/>
    </xf>
    <xf numFmtId="3" fontId="13" fillId="40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13" fillId="40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6" borderId="20" xfId="0" applyFont="1" applyFill="1" applyBorder="1" applyAlignment="1">
      <alignment horizontal="center" vertical="center" textRotation="90"/>
    </xf>
    <xf numFmtId="0" fontId="7" fillId="36" borderId="21" xfId="0" applyFont="1" applyFill="1" applyBorder="1" applyAlignment="1">
      <alignment horizontal="center" vertical="center" textRotation="90"/>
    </xf>
    <xf numFmtId="0" fontId="7" fillId="36" borderId="24" xfId="0" applyFont="1" applyFill="1" applyBorder="1" applyAlignment="1">
      <alignment horizontal="center" vertical="center" textRotation="90"/>
    </xf>
    <xf numFmtId="0" fontId="7" fillId="42" borderId="42" xfId="0" applyFont="1" applyFill="1" applyBorder="1" applyAlignment="1">
      <alignment horizontal="center" vertical="center" textRotation="90" wrapText="1"/>
    </xf>
    <xf numFmtId="0" fontId="7" fillId="42" borderId="32" xfId="0" applyFont="1" applyFill="1" applyBorder="1" applyAlignment="1">
      <alignment horizontal="center" vertical="center" textRotation="90" wrapText="1"/>
    </xf>
    <xf numFmtId="0" fontId="7" fillId="42" borderId="33" xfId="0" applyFont="1" applyFill="1" applyBorder="1" applyAlignment="1">
      <alignment horizontal="center" vertical="center" textRotation="90" wrapText="1"/>
    </xf>
    <xf numFmtId="3" fontId="7" fillId="0" borderId="20" xfId="0" applyNumberFormat="1" applyFont="1" applyFill="1" applyBorder="1" applyAlignment="1" applyProtection="1">
      <alignment vertical="center" wrapText="1"/>
      <protection locked="0"/>
    </xf>
    <xf numFmtId="3" fontId="7" fillId="0" borderId="21" xfId="0" applyNumberFormat="1" applyFont="1" applyFill="1" applyBorder="1" applyAlignment="1" applyProtection="1">
      <alignment vertical="center" wrapText="1"/>
      <protection locked="0"/>
    </xf>
    <xf numFmtId="3" fontId="7" fillId="0" borderId="24" xfId="0" applyNumberFormat="1" applyFont="1" applyFill="1" applyBorder="1" applyAlignment="1" applyProtection="1">
      <alignment vertical="center" wrapText="1"/>
      <protection locked="0"/>
    </xf>
    <xf numFmtId="180" fontId="7" fillId="40" borderId="20" xfId="49" applyNumberFormat="1" applyFont="1" applyFill="1" applyBorder="1" applyAlignment="1" applyProtection="1">
      <alignment horizontal="center" vertical="center" textRotation="90" wrapText="1"/>
      <protection locked="0"/>
    </xf>
    <xf numFmtId="180" fontId="7" fillId="40" borderId="21" xfId="49" applyNumberFormat="1" applyFont="1" applyFill="1" applyBorder="1" applyAlignment="1" applyProtection="1">
      <alignment horizontal="center" vertical="center" textRotation="90" wrapText="1"/>
      <protection locked="0"/>
    </xf>
    <xf numFmtId="180" fontId="7" fillId="40" borderId="24" xfId="49" applyNumberFormat="1" applyFont="1" applyFill="1" applyBorder="1" applyAlignment="1" applyProtection="1">
      <alignment horizontal="center" vertical="center" textRotation="90" wrapText="1"/>
      <protection locked="0"/>
    </xf>
    <xf numFmtId="0" fontId="7" fillId="43" borderId="18" xfId="0" applyFont="1" applyFill="1" applyBorder="1" applyAlignment="1">
      <alignment horizontal="center" vertical="center" textRotation="90" wrapText="1"/>
    </xf>
    <xf numFmtId="185" fontId="7" fillId="0" borderId="54" xfId="0" applyNumberFormat="1" applyFont="1" applyFill="1" applyBorder="1" applyAlignment="1" applyProtection="1">
      <alignment horizontal="center" vertical="center" textRotation="90" wrapText="1"/>
      <protection locked="0"/>
    </xf>
    <xf numFmtId="185" fontId="7" fillId="0" borderId="5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80" xfId="0" applyFont="1" applyFill="1" applyBorder="1" applyAlignment="1">
      <alignment horizontal="center" vertical="center" wrapText="1"/>
    </xf>
    <xf numFmtId="180" fontId="7" fillId="44" borderId="18" xfId="49" applyNumberFormat="1" applyFont="1" applyFill="1" applyBorder="1" applyAlignment="1" applyProtection="1">
      <alignment horizontal="center" vertical="center" wrapText="1"/>
      <protection locked="0"/>
    </xf>
    <xf numFmtId="180" fontId="7" fillId="41" borderId="56" xfId="49" applyNumberFormat="1" applyFont="1" applyFill="1" applyBorder="1" applyAlignment="1" applyProtection="1">
      <alignment horizontal="center" vertical="center" wrapText="1"/>
      <protection locked="0"/>
    </xf>
    <xf numFmtId="180" fontId="7" fillId="41" borderId="23" xfId="49" applyNumberFormat="1" applyFont="1" applyFill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>
      <alignment horizontal="center" vertical="center" wrapText="1"/>
    </xf>
    <xf numFmtId="9" fontId="7" fillId="0" borderId="2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3" xfId="0" applyBorder="1" applyAlignment="1">
      <alignment horizontal="center"/>
    </xf>
    <xf numFmtId="0" fontId="14" fillId="0" borderId="22" xfId="0" applyFont="1" applyFill="1" applyBorder="1" applyAlignment="1">
      <alignment horizontal="center" vertical="center" wrapText="1"/>
    </xf>
    <xf numFmtId="9" fontId="7" fillId="39" borderId="18" xfId="0" applyNumberFormat="1" applyFont="1" applyFill="1" applyBorder="1" applyAlignment="1" applyProtection="1">
      <alignment horizontal="center" vertical="center" wrapText="1"/>
      <protection locked="0"/>
    </xf>
    <xf numFmtId="9" fontId="7" fillId="39" borderId="12" xfId="0" applyNumberFormat="1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justify" vertical="center" wrapText="1"/>
    </xf>
    <xf numFmtId="0" fontId="55" fillId="0" borderId="56" xfId="0" applyFont="1" applyBorder="1" applyAlignment="1">
      <alignment horizontal="justify" vertical="center" wrapText="1"/>
    </xf>
    <xf numFmtId="0" fontId="55" fillId="0" borderId="23" xfId="0" applyFont="1" applyBorder="1" applyAlignment="1">
      <alignment horizontal="justify" vertical="center" wrapText="1"/>
    </xf>
    <xf numFmtId="180" fontId="7" fillId="0" borderId="18" xfId="49" applyNumberFormat="1" applyFont="1" applyFill="1" applyBorder="1" applyAlignment="1">
      <alignment vertical="center" wrapText="1"/>
    </xf>
    <xf numFmtId="180" fontId="7" fillId="0" borderId="56" xfId="49" applyNumberFormat="1" applyFont="1" applyFill="1" applyBorder="1" applyAlignment="1">
      <alignment vertical="center" wrapText="1"/>
    </xf>
    <xf numFmtId="180" fontId="7" fillId="0" borderId="23" xfId="49" applyNumberFormat="1" applyFont="1" applyFill="1" applyBorder="1" applyAlignment="1">
      <alignment vertical="center" wrapText="1"/>
    </xf>
    <xf numFmtId="3" fontId="7" fillId="43" borderId="18" xfId="0" applyNumberFormat="1" applyFont="1" applyFill="1" applyBorder="1" applyAlignment="1">
      <alignment horizontal="center" vertical="center" textRotation="90"/>
    </xf>
    <xf numFmtId="3" fontId="7" fillId="43" borderId="56" xfId="0" applyNumberFormat="1" applyFont="1" applyFill="1" applyBorder="1" applyAlignment="1">
      <alignment horizontal="center" vertical="center" textRotation="90"/>
    </xf>
    <xf numFmtId="3" fontId="7" fillId="43" borderId="23" xfId="0" applyNumberFormat="1" applyFont="1" applyFill="1" applyBorder="1" applyAlignment="1">
      <alignment horizontal="center" vertical="center" textRotation="90"/>
    </xf>
    <xf numFmtId="0" fontId="7" fillId="41" borderId="24" xfId="0" applyFont="1" applyFill="1" applyBorder="1" applyAlignment="1" applyProtection="1">
      <alignment horizontal="center" vertical="center" wrapText="1"/>
      <protection locked="0"/>
    </xf>
    <xf numFmtId="3" fontId="7" fillId="0" borderId="50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32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33" xfId="0" applyNumberFormat="1" applyFont="1" applyFill="1" applyBorder="1" applyAlignment="1" applyProtection="1">
      <alignment horizontal="center" vertical="center" textRotation="90" wrapText="1"/>
      <protection locked="0"/>
    </xf>
    <xf numFmtId="180" fontId="7" fillId="0" borderId="12" xfId="49" applyNumberFormat="1" applyFont="1" applyBorder="1" applyAlignment="1">
      <alignment horizontal="center" textRotation="90"/>
    </xf>
    <xf numFmtId="0" fontId="7" fillId="43" borderId="49" xfId="0" applyFont="1" applyFill="1" applyBorder="1" applyAlignment="1">
      <alignment horizontal="center" vertical="center" wrapText="1"/>
    </xf>
    <xf numFmtId="0" fontId="7" fillId="43" borderId="51" xfId="0" applyFont="1" applyFill="1" applyBorder="1" applyAlignment="1">
      <alignment horizontal="center" vertical="center" wrapText="1"/>
    </xf>
    <xf numFmtId="0" fontId="7" fillId="43" borderId="52" xfId="0" applyFont="1" applyFill="1" applyBorder="1" applyAlignment="1">
      <alignment horizontal="center" vertical="center" wrapText="1"/>
    </xf>
    <xf numFmtId="0" fontId="57" fillId="43" borderId="18" xfId="0" applyFont="1" applyFill="1" applyBorder="1" applyAlignment="1">
      <alignment horizontal="center" vertical="justify" wrapText="1"/>
    </xf>
    <xf numFmtId="0" fontId="7" fillId="44" borderId="20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1" fontId="7" fillId="42" borderId="22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Moneda 2" xfId="55"/>
    <cellStyle name="Neutral" xfId="56"/>
    <cellStyle name="Normal 10" xfId="57"/>
    <cellStyle name="Normal 12 2" xfId="58"/>
    <cellStyle name="Normal 2" xfId="59"/>
    <cellStyle name="Normal 2 2" xfId="60"/>
    <cellStyle name="Normal 4 2" xfId="61"/>
    <cellStyle name="Notas" xfId="62"/>
    <cellStyle name="Percent" xfId="63"/>
    <cellStyle name="Porcentual 2" xfId="64"/>
    <cellStyle name="Porcentual 3" xfId="65"/>
    <cellStyle name="Porcentual 4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2471"/>
  <sheetViews>
    <sheetView tabSelected="1" zoomScalePageLayoutView="0" workbookViewId="0" topLeftCell="A1">
      <selection activeCell="G505" sqref="G505"/>
    </sheetView>
  </sheetViews>
  <sheetFormatPr defaultColWidth="11.421875" defaultRowHeight="15"/>
  <cols>
    <col min="1" max="1" width="4.57421875" style="0" customWidth="1"/>
    <col min="2" max="2" width="16.7109375" style="63" customWidth="1"/>
    <col min="3" max="3" width="12.8515625" style="63" customWidth="1"/>
    <col min="4" max="4" width="27.7109375" style="0" customWidth="1"/>
    <col min="5" max="5" width="11.57421875" style="0" customWidth="1"/>
    <col min="8" max="8" width="19.28125" style="64" customWidth="1"/>
    <col min="9" max="9" width="14.421875" style="64" customWidth="1"/>
    <col min="10" max="10" width="5.28125" style="64" customWidth="1"/>
    <col min="11" max="11" width="6.00390625" style="0" customWidth="1"/>
    <col min="12" max="12" width="5.7109375" style="0" customWidth="1"/>
    <col min="13" max="13" width="6.57421875" style="0" customWidth="1"/>
    <col min="14" max="14" width="6.140625" style="0" customWidth="1"/>
    <col min="15" max="19" width="5.00390625" style="0" customWidth="1"/>
    <col min="20" max="20" width="4.7109375" style="0" customWidth="1"/>
    <col min="21" max="32" width="5.00390625" style="0" customWidth="1"/>
    <col min="33" max="33" width="5.140625" style="65" customWidth="1"/>
    <col min="34" max="34" width="5.421875" style="0" customWidth="1"/>
    <col min="35" max="35" width="4.8515625" style="0" customWidth="1"/>
    <col min="36" max="36" width="5.8515625" style="0" customWidth="1"/>
  </cols>
  <sheetData>
    <row r="1" spans="2:33" s="81" customFormat="1" ht="15">
      <c r="B1" s="63"/>
      <c r="C1" s="63"/>
      <c r="H1" s="64"/>
      <c r="I1" s="64"/>
      <c r="J1" s="64"/>
      <c r="AG1" s="65"/>
    </row>
    <row r="2" spans="2:36" ht="15.75" thickBot="1">
      <c r="B2" s="1"/>
      <c r="C2" s="1"/>
      <c r="D2" s="2"/>
      <c r="E2" s="2"/>
      <c r="F2" s="2"/>
      <c r="G2" s="2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ht="15">
      <c r="B3" s="274" t="s">
        <v>37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6"/>
    </row>
    <row r="4" spans="2:36" ht="21" customHeight="1" thickBot="1">
      <c r="B4" s="271" t="s">
        <v>526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3"/>
    </row>
    <row r="5" spans="2:36" ht="33.75" customHeight="1">
      <c r="B5" s="578" t="s">
        <v>38</v>
      </c>
      <c r="C5" s="579"/>
      <c r="D5" s="579"/>
      <c r="E5" s="579"/>
      <c r="F5" s="579"/>
      <c r="G5" s="579"/>
      <c r="H5" s="580"/>
      <c r="I5" s="527" t="s">
        <v>39</v>
      </c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9"/>
      <c r="U5" s="527" t="s">
        <v>18</v>
      </c>
      <c r="V5" s="530"/>
      <c r="W5" s="530"/>
      <c r="X5" s="530"/>
      <c r="Y5" s="530"/>
      <c r="Z5" s="530"/>
      <c r="AA5" s="530"/>
      <c r="AB5" s="530"/>
      <c r="AC5" s="530"/>
      <c r="AD5" s="530"/>
      <c r="AE5" s="530"/>
      <c r="AF5" s="530"/>
      <c r="AG5" s="530"/>
      <c r="AH5" s="530"/>
      <c r="AI5" s="530"/>
      <c r="AJ5" s="531"/>
    </row>
    <row r="6" spans="2:36" ht="63.75" customHeight="1" thickBot="1">
      <c r="B6" s="277" t="s">
        <v>40</v>
      </c>
      <c r="C6" s="278"/>
      <c r="D6" s="279"/>
      <c r="E6" s="4"/>
      <c r="F6" s="504" t="s">
        <v>41</v>
      </c>
      <c r="G6" s="504"/>
      <c r="H6" s="504"/>
      <c r="I6" s="504"/>
      <c r="J6" s="504"/>
      <c r="K6" s="504"/>
      <c r="L6" s="504"/>
      <c r="M6" s="504"/>
      <c r="N6" s="505"/>
      <c r="O6" s="506" t="s">
        <v>0</v>
      </c>
      <c r="P6" s="507"/>
      <c r="Q6" s="507"/>
      <c r="R6" s="507"/>
      <c r="S6" s="507"/>
      <c r="T6" s="507"/>
      <c r="U6" s="507"/>
      <c r="V6" s="507"/>
      <c r="W6" s="507"/>
      <c r="X6" s="507"/>
      <c r="Y6" s="507"/>
      <c r="Z6" s="507"/>
      <c r="AA6" s="507"/>
      <c r="AB6" s="507"/>
      <c r="AC6" s="507"/>
      <c r="AD6" s="507"/>
      <c r="AE6" s="507"/>
      <c r="AF6" s="508"/>
      <c r="AG6" s="534" t="s">
        <v>1</v>
      </c>
      <c r="AH6" s="535"/>
      <c r="AI6" s="535"/>
      <c r="AJ6" s="536"/>
    </row>
    <row r="7" spans="2:36" ht="16.5" customHeight="1">
      <c r="B7" s="450" t="s">
        <v>19</v>
      </c>
      <c r="C7" s="452" t="s">
        <v>2</v>
      </c>
      <c r="D7" s="453"/>
      <c r="E7" s="453"/>
      <c r="F7" s="453"/>
      <c r="G7" s="453"/>
      <c r="H7" s="453"/>
      <c r="I7" s="458" t="s">
        <v>3</v>
      </c>
      <c r="J7" s="460" t="s">
        <v>20</v>
      </c>
      <c r="K7" s="460" t="s">
        <v>4</v>
      </c>
      <c r="L7" s="522" t="s">
        <v>527</v>
      </c>
      <c r="M7" s="440" t="s">
        <v>21</v>
      </c>
      <c r="N7" s="524" t="s">
        <v>22</v>
      </c>
      <c r="O7" s="526" t="s">
        <v>33</v>
      </c>
      <c r="P7" s="369"/>
      <c r="Q7" s="368" t="s">
        <v>34</v>
      </c>
      <c r="R7" s="369"/>
      <c r="S7" s="368" t="s">
        <v>35</v>
      </c>
      <c r="T7" s="369"/>
      <c r="U7" s="368" t="s">
        <v>7</v>
      </c>
      <c r="V7" s="369"/>
      <c r="W7" s="368" t="s">
        <v>6</v>
      </c>
      <c r="X7" s="369"/>
      <c r="Y7" s="368" t="s">
        <v>36</v>
      </c>
      <c r="Z7" s="369"/>
      <c r="AA7" s="368" t="s">
        <v>5</v>
      </c>
      <c r="AB7" s="369"/>
      <c r="AC7" s="368" t="s">
        <v>8</v>
      </c>
      <c r="AD7" s="369"/>
      <c r="AE7" s="368" t="s">
        <v>9</v>
      </c>
      <c r="AF7" s="437"/>
      <c r="AG7" s="438" t="s">
        <v>10</v>
      </c>
      <c r="AH7" s="435" t="s">
        <v>11</v>
      </c>
      <c r="AI7" s="442" t="s">
        <v>12</v>
      </c>
      <c r="AJ7" s="444" t="s">
        <v>23</v>
      </c>
    </row>
    <row r="8" spans="2:36" ht="76.5" customHeight="1" thickBot="1">
      <c r="B8" s="451"/>
      <c r="C8" s="455"/>
      <c r="D8" s="456"/>
      <c r="E8" s="456"/>
      <c r="F8" s="456"/>
      <c r="G8" s="456"/>
      <c r="H8" s="456"/>
      <c r="I8" s="459"/>
      <c r="J8" s="461" t="s">
        <v>20</v>
      </c>
      <c r="K8" s="461"/>
      <c r="L8" s="523"/>
      <c r="M8" s="441"/>
      <c r="N8" s="525"/>
      <c r="O8" s="5" t="s">
        <v>24</v>
      </c>
      <c r="P8" s="69" t="s">
        <v>25</v>
      </c>
      <c r="Q8" s="6" t="s">
        <v>24</v>
      </c>
      <c r="R8" s="69" t="s">
        <v>25</v>
      </c>
      <c r="S8" s="6" t="s">
        <v>24</v>
      </c>
      <c r="T8" s="69" t="s">
        <v>25</v>
      </c>
      <c r="U8" s="6" t="s">
        <v>24</v>
      </c>
      <c r="V8" s="69" t="s">
        <v>25</v>
      </c>
      <c r="W8" s="6" t="s">
        <v>24</v>
      </c>
      <c r="X8" s="69" t="s">
        <v>25</v>
      </c>
      <c r="Y8" s="6" t="s">
        <v>24</v>
      </c>
      <c r="Z8" s="69" t="s">
        <v>25</v>
      </c>
      <c r="AA8" s="6" t="s">
        <v>24</v>
      </c>
      <c r="AB8" s="69" t="s">
        <v>26</v>
      </c>
      <c r="AC8" s="6" t="s">
        <v>24</v>
      </c>
      <c r="AD8" s="69" t="s">
        <v>26</v>
      </c>
      <c r="AE8" s="6" t="s">
        <v>24</v>
      </c>
      <c r="AF8" s="70" t="s">
        <v>26</v>
      </c>
      <c r="AG8" s="439"/>
      <c r="AH8" s="436"/>
      <c r="AI8" s="443"/>
      <c r="AJ8" s="445"/>
    </row>
    <row r="9" spans="2:36" ht="78" customHeight="1" thickBot="1">
      <c r="B9" s="7" t="s">
        <v>42</v>
      </c>
      <c r="C9" s="283" t="s">
        <v>48</v>
      </c>
      <c r="D9" s="284"/>
      <c r="E9" s="284"/>
      <c r="F9" s="284"/>
      <c r="G9" s="284"/>
      <c r="H9" s="285"/>
      <c r="I9" s="74" t="s">
        <v>49</v>
      </c>
      <c r="J9" s="80">
        <v>1</v>
      </c>
      <c r="K9" s="80">
        <v>1</v>
      </c>
      <c r="L9" s="80">
        <v>1</v>
      </c>
      <c r="M9" s="80">
        <v>1</v>
      </c>
      <c r="N9" s="80">
        <v>1</v>
      </c>
      <c r="O9" s="9">
        <f>+O12</f>
        <v>16480</v>
      </c>
      <c r="P9" s="10">
        <f>+P12</f>
        <v>0</v>
      </c>
      <c r="Q9" s="10">
        <f aca="true" t="shared" si="0" ref="Q9:AD9">Q11+Q17+Q23</f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10">
        <f t="shared" si="0"/>
        <v>0</v>
      </c>
      <c r="X9" s="10">
        <f t="shared" si="0"/>
        <v>0</v>
      </c>
      <c r="Y9" s="10">
        <f t="shared" si="0"/>
        <v>0</v>
      </c>
      <c r="Z9" s="10">
        <f t="shared" si="0"/>
        <v>0</v>
      </c>
      <c r="AA9" s="10">
        <f t="shared" si="0"/>
        <v>0</v>
      </c>
      <c r="AB9" s="10">
        <f t="shared" si="0"/>
        <v>0</v>
      </c>
      <c r="AC9" s="10">
        <f t="shared" si="0"/>
        <v>0</v>
      </c>
      <c r="AD9" s="10">
        <f t="shared" si="0"/>
        <v>0</v>
      </c>
      <c r="AE9" s="10">
        <f>+AC9+AA9+Y9+W9+U9+S9+Q9+O9</f>
        <v>16480</v>
      </c>
      <c r="AF9" s="11">
        <f>+AD9+AB9+Z9+X9+V9+T9+R9+P9</f>
        <v>0</v>
      </c>
      <c r="AG9" s="12" t="s">
        <v>453</v>
      </c>
      <c r="AH9" s="13"/>
      <c r="AI9" s="13"/>
      <c r="AJ9" s="14"/>
    </row>
    <row r="10" spans="2:36" ht="5.25" customHeight="1" thickBot="1">
      <c r="B10" s="280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2"/>
    </row>
    <row r="11" spans="2:36" ht="63.75" customHeight="1" thickBot="1">
      <c r="B11" s="133" t="s">
        <v>13</v>
      </c>
      <c r="C11" s="134" t="s">
        <v>31</v>
      </c>
      <c r="D11" s="134" t="s">
        <v>14</v>
      </c>
      <c r="E11" s="134" t="s">
        <v>27</v>
      </c>
      <c r="F11" s="135" t="s">
        <v>28</v>
      </c>
      <c r="G11" s="135" t="s">
        <v>29</v>
      </c>
      <c r="H11" s="145" t="s">
        <v>15</v>
      </c>
      <c r="I11" s="77" t="s">
        <v>32</v>
      </c>
      <c r="J11" s="78"/>
      <c r="K11" s="101"/>
      <c r="L11" s="78"/>
      <c r="M11" s="78"/>
      <c r="N11" s="79"/>
      <c r="O11" s="128"/>
      <c r="P11" s="129"/>
      <c r="Q11" s="130"/>
      <c r="R11" s="129"/>
      <c r="S11" s="130"/>
      <c r="T11" s="129"/>
      <c r="U11" s="130"/>
      <c r="V11" s="129"/>
      <c r="W11" s="130"/>
      <c r="X11" s="129"/>
      <c r="Y11" s="130"/>
      <c r="Z11" s="129"/>
      <c r="AA11" s="130"/>
      <c r="AB11" s="129"/>
      <c r="AC11" s="130"/>
      <c r="AD11" s="129"/>
      <c r="AE11" s="130"/>
      <c r="AF11" s="132"/>
      <c r="AG11" s="149"/>
      <c r="AH11" s="111"/>
      <c r="AI11" s="111"/>
      <c r="AJ11" s="112"/>
    </row>
    <row r="12" spans="2:36" ht="36" customHeight="1">
      <c r="B12" s="426" t="s">
        <v>725</v>
      </c>
      <c r="C12" s="333">
        <v>2012250010039</v>
      </c>
      <c r="D12" s="779" t="s">
        <v>818</v>
      </c>
      <c r="E12" s="781" t="s">
        <v>50</v>
      </c>
      <c r="F12" s="302">
        <v>1800</v>
      </c>
      <c r="G12" s="296">
        <v>0</v>
      </c>
      <c r="H12" s="552" t="s">
        <v>54</v>
      </c>
      <c r="I12" s="738" t="s">
        <v>51</v>
      </c>
      <c r="J12" s="584">
        <v>0</v>
      </c>
      <c r="K12" s="609">
        <v>6000</v>
      </c>
      <c r="L12" s="356">
        <v>1500</v>
      </c>
      <c r="M12" s="356">
        <v>1800</v>
      </c>
      <c r="N12" s="584">
        <v>0</v>
      </c>
      <c r="O12" s="345">
        <v>16480</v>
      </c>
      <c r="P12" s="345"/>
      <c r="Q12" s="339">
        <v>0</v>
      </c>
      <c r="R12" s="339"/>
      <c r="S12" s="339">
        <v>0</v>
      </c>
      <c r="T12" s="339"/>
      <c r="U12" s="339">
        <v>0</v>
      </c>
      <c r="V12" s="339"/>
      <c r="W12" s="339">
        <v>0</v>
      </c>
      <c r="X12" s="339"/>
      <c r="Y12" s="339">
        <v>0</v>
      </c>
      <c r="Z12" s="339"/>
      <c r="AA12" s="339">
        <v>0</v>
      </c>
      <c r="AB12" s="339"/>
      <c r="AC12" s="339">
        <v>0</v>
      </c>
      <c r="AD12" s="339"/>
      <c r="AE12" s="298">
        <f>+O12</f>
        <v>16480</v>
      </c>
      <c r="AF12" s="298"/>
      <c r="AG12" s="767" t="s">
        <v>510</v>
      </c>
      <c r="AH12" s="770" t="s">
        <v>820</v>
      </c>
      <c r="AI12" s="378"/>
      <c r="AJ12" s="405" t="s">
        <v>75</v>
      </c>
    </row>
    <row r="13" spans="2:36" ht="17.25" customHeight="1">
      <c r="B13" s="426"/>
      <c r="C13" s="333"/>
      <c r="D13" s="779"/>
      <c r="E13" s="781"/>
      <c r="F13" s="302"/>
      <c r="G13" s="296"/>
      <c r="H13" s="552"/>
      <c r="I13" s="738"/>
      <c r="J13" s="585"/>
      <c r="K13" s="609"/>
      <c r="L13" s="357"/>
      <c r="M13" s="357"/>
      <c r="N13" s="585"/>
      <c r="O13" s="345"/>
      <c r="P13" s="345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299"/>
      <c r="AF13" s="299"/>
      <c r="AG13" s="767"/>
      <c r="AH13" s="771"/>
      <c r="AI13" s="379"/>
      <c r="AJ13" s="406"/>
    </row>
    <row r="14" spans="2:36" ht="17.25" customHeight="1">
      <c r="B14" s="426"/>
      <c r="C14" s="333"/>
      <c r="D14" s="779"/>
      <c r="E14" s="781"/>
      <c r="F14" s="302"/>
      <c r="G14" s="296"/>
      <c r="H14" s="552"/>
      <c r="I14" s="738"/>
      <c r="J14" s="585"/>
      <c r="K14" s="609"/>
      <c r="L14" s="357"/>
      <c r="M14" s="357"/>
      <c r="N14" s="585"/>
      <c r="O14" s="345"/>
      <c r="P14" s="345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299"/>
      <c r="AF14" s="299"/>
      <c r="AG14" s="767"/>
      <c r="AH14" s="771"/>
      <c r="AI14" s="379"/>
      <c r="AJ14" s="406"/>
    </row>
    <row r="15" spans="2:36" ht="36" customHeight="1" thickBot="1">
      <c r="B15" s="427"/>
      <c r="C15" s="334"/>
      <c r="D15" s="780"/>
      <c r="E15" s="782"/>
      <c r="F15" s="303"/>
      <c r="G15" s="297"/>
      <c r="H15" s="553"/>
      <c r="I15" s="739"/>
      <c r="J15" s="586"/>
      <c r="K15" s="769"/>
      <c r="L15" s="358"/>
      <c r="M15" s="358"/>
      <c r="N15" s="586"/>
      <c r="O15" s="346"/>
      <c r="P15" s="346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00"/>
      <c r="AF15" s="300"/>
      <c r="AG15" s="768"/>
      <c r="AH15" s="772"/>
      <c r="AI15" s="380"/>
      <c r="AJ15" s="407"/>
    </row>
    <row r="16" spans="2:36" ht="4.5" customHeight="1" thickBot="1">
      <c r="B16" s="286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8"/>
    </row>
    <row r="17" spans="2:36" ht="36" customHeight="1" thickBot="1">
      <c r="B17" s="15" t="s">
        <v>13</v>
      </c>
      <c r="C17" s="16" t="s">
        <v>31</v>
      </c>
      <c r="D17" s="16" t="s">
        <v>14</v>
      </c>
      <c r="E17" s="16" t="s">
        <v>30</v>
      </c>
      <c r="F17" s="17" t="s">
        <v>28</v>
      </c>
      <c r="G17" s="17" t="s">
        <v>29</v>
      </c>
      <c r="H17" s="76" t="s">
        <v>16</v>
      </c>
      <c r="I17" s="77" t="s">
        <v>32</v>
      </c>
      <c r="J17" s="146"/>
      <c r="K17" s="147"/>
      <c r="L17" s="147"/>
      <c r="M17" s="78"/>
      <c r="N17" s="79"/>
      <c r="O17" s="128"/>
      <c r="P17" s="129"/>
      <c r="Q17" s="130"/>
      <c r="R17" s="129"/>
      <c r="S17" s="130"/>
      <c r="T17" s="129"/>
      <c r="U17" s="130"/>
      <c r="V17" s="129"/>
      <c r="W17" s="130"/>
      <c r="X17" s="129"/>
      <c r="Y17" s="130"/>
      <c r="Z17" s="129"/>
      <c r="AA17" s="130"/>
      <c r="AB17" s="129"/>
      <c r="AC17" s="130"/>
      <c r="AD17" s="129"/>
      <c r="AE17" s="130"/>
      <c r="AF17" s="132"/>
      <c r="AG17" s="143"/>
      <c r="AH17" s="111"/>
      <c r="AI17" s="111"/>
      <c r="AJ17" s="112"/>
    </row>
    <row r="18" spans="2:36" ht="15">
      <c r="B18" s="707"/>
      <c r="C18" s="600"/>
      <c r="D18" s="521"/>
      <c r="E18" s="521"/>
      <c r="F18" s="362"/>
      <c r="G18" s="468"/>
      <c r="H18" s="773"/>
      <c r="I18" s="775"/>
      <c r="J18" s="584"/>
      <c r="K18" s="778"/>
      <c r="L18" s="501"/>
      <c r="M18" s="384"/>
      <c r="N18" s="387"/>
      <c r="O18" s="314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98"/>
      <c r="AF18" s="298"/>
      <c r="AG18" s="581"/>
      <c r="AH18" s="378"/>
      <c r="AI18" s="381"/>
      <c r="AJ18" s="714"/>
    </row>
    <row r="19" spans="2:36" ht="15">
      <c r="B19" s="707"/>
      <c r="C19" s="360"/>
      <c r="D19" s="390"/>
      <c r="E19" s="390"/>
      <c r="F19" s="290"/>
      <c r="G19" s="296"/>
      <c r="H19" s="773"/>
      <c r="I19" s="776"/>
      <c r="J19" s="585"/>
      <c r="K19" s="483"/>
      <c r="L19" s="560"/>
      <c r="M19" s="385"/>
      <c r="N19" s="388"/>
      <c r="O19" s="314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99"/>
      <c r="AF19" s="299"/>
      <c r="AG19" s="581"/>
      <c r="AH19" s="379"/>
      <c r="AI19" s="382"/>
      <c r="AJ19" s="486"/>
    </row>
    <row r="20" spans="2:36" ht="15">
      <c r="B20" s="707"/>
      <c r="C20" s="360"/>
      <c r="D20" s="390"/>
      <c r="E20" s="390"/>
      <c r="F20" s="290"/>
      <c r="G20" s="296"/>
      <c r="H20" s="773"/>
      <c r="I20" s="776"/>
      <c r="J20" s="585"/>
      <c r="K20" s="483"/>
      <c r="L20" s="560"/>
      <c r="M20" s="385"/>
      <c r="N20" s="388"/>
      <c r="O20" s="314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99"/>
      <c r="AF20" s="299"/>
      <c r="AG20" s="581"/>
      <c r="AH20" s="379"/>
      <c r="AI20" s="382"/>
      <c r="AJ20" s="486"/>
    </row>
    <row r="21" spans="2:37" ht="15.75" thickBot="1">
      <c r="B21" s="708"/>
      <c r="C21" s="361"/>
      <c r="D21" s="391"/>
      <c r="E21" s="391"/>
      <c r="F21" s="291"/>
      <c r="G21" s="297"/>
      <c r="H21" s="774"/>
      <c r="I21" s="777"/>
      <c r="J21" s="586"/>
      <c r="K21" s="484"/>
      <c r="L21" s="561"/>
      <c r="M21" s="386"/>
      <c r="N21" s="389"/>
      <c r="O21" s="315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300"/>
      <c r="AF21" s="300"/>
      <c r="AG21" s="582"/>
      <c r="AH21" s="380"/>
      <c r="AI21" s="383"/>
      <c r="AJ21" s="487"/>
      <c r="AK21" s="51"/>
    </row>
    <row r="22" spans="2:37" ht="4.5" customHeight="1" thickBot="1">
      <c r="B22" s="286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8"/>
      <c r="AK22" s="51"/>
    </row>
    <row r="23" spans="2:37" ht="37.5" customHeight="1" thickBot="1">
      <c r="B23" s="15" t="s">
        <v>13</v>
      </c>
      <c r="C23" s="16" t="s">
        <v>31</v>
      </c>
      <c r="D23" s="16" t="s">
        <v>14</v>
      </c>
      <c r="E23" s="16" t="s">
        <v>30</v>
      </c>
      <c r="F23" s="17" t="s">
        <v>28</v>
      </c>
      <c r="G23" s="17" t="s">
        <v>29</v>
      </c>
      <c r="H23" s="76" t="s">
        <v>17</v>
      </c>
      <c r="I23" s="77" t="s">
        <v>32</v>
      </c>
      <c r="J23" s="18"/>
      <c r="K23" s="52"/>
      <c r="L23" s="42"/>
      <c r="M23" s="43"/>
      <c r="N23" s="44"/>
      <c r="O23" s="128"/>
      <c r="P23" s="129"/>
      <c r="Q23" s="130"/>
      <c r="R23" s="129"/>
      <c r="S23" s="130"/>
      <c r="T23" s="129"/>
      <c r="U23" s="130"/>
      <c r="V23" s="129"/>
      <c r="W23" s="130"/>
      <c r="X23" s="129"/>
      <c r="Y23" s="130"/>
      <c r="Z23" s="129"/>
      <c r="AA23" s="130"/>
      <c r="AB23" s="129"/>
      <c r="AC23" s="130"/>
      <c r="AD23" s="129"/>
      <c r="AE23" s="130"/>
      <c r="AF23" s="132"/>
      <c r="AG23" s="143"/>
      <c r="AH23" s="111"/>
      <c r="AI23" s="111"/>
      <c r="AJ23" s="112"/>
      <c r="AK23" s="51"/>
    </row>
    <row r="24" spans="2:37" ht="21" customHeight="1">
      <c r="B24" s="353"/>
      <c r="C24" s="71"/>
      <c r="D24" s="546"/>
      <c r="E24" s="546"/>
      <c r="F24" s="289"/>
      <c r="G24" s="295"/>
      <c r="H24" s="753"/>
      <c r="I24" s="756"/>
      <c r="J24" s="584"/>
      <c r="K24" s="501"/>
      <c r="L24" s="501"/>
      <c r="M24" s="501"/>
      <c r="N24" s="492"/>
      <c r="O24" s="313"/>
      <c r="P24" s="262"/>
      <c r="Q24" s="344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98"/>
      <c r="AF24" s="298"/>
      <c r="AG24" s="599"/>
      <c r="AH24" s="381"/>
      <c r="AI24" s="381"/>
      <c r="AJ24" s="714"/>
      <c r="AK24" s="51"/>
    </row>
    <row r="25" spans="2:37" ht="21" customHeight="1">
      <c r="B25" s="354"/>
      <c r="C25" s="72"/>
      <c r="D25" s="390"/>
      <c r="E25" s="390"/>
      <c r="F25" s="290"/>
      <c r="G25" s="296"/>
      <c r="H25" s="754"/>
      <c r="I25" s="757"/>
      <c r="J25" s="585"/>
      <c r="K25" s="549"/>
      <c r="L25" s="560"/>
      <c r="M25" s="549"/>
      <c r="N25" s="562"/>
      <c r="O25" s="314"/>
      <c r="P25" s="263"/>
      <c r="Q25" s="345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483"/>
      <c r="AF25" s="483"/>
      <c r="AG25" s="581"/>
      <c r="AH25" s="382"/>
      <c r="AI25" s="382"/>
      <c r="AJ25" s="486"/>
      <c r="AK25" s="51"/>
    </row>
    <row r="26" spans="2:36" ht="21" customHeight="1" thickBot="1">
      <c r="B26" s="355"/>
      <c r="C26" s="73"/>
      <c r="D26" s="391"/>
      <c r="E26" s="391"/>
      <c r="F26" s="291"/>
      <c r="G26" s="297"/>
      <c r="H26" s="755"/>
      <c r="I26" s="758"/>
      <c r="J26" s="586"/>
      <c r="K26" s="550"/>
      <c r="L26" s="561"/>
      <c r="M26" s="550"/>
      <c r="N26" s="563"/>
      <c r="O26" s="315"/>
      <c r="P26" s="264"/>
      <c r="Q26" s="346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484"/>
      <c r="AF26" s="484"/>
      <c r="AG26" s="582"/>
      <c r="AH26" s="383"/>
      <c r="AI26" s="383"/>
      <c r="AJ26" s="487"/>
    </row>
    <row r="27" ht="15"/>
    <row r="28" spans="4:5" ht="15">
      <c r="D28" s="66"/>
      <c r="E28" s="66"/>
    </row>
    <row r="29" spans="4:5" ht="15">
      <c r="D29" s="66"/>
      <c r="E29" s="66"/>
    </row>
    <row r="30" spans="9:10" ht="15">
      <c r="I30" s="67"/>
      <c r="J30" s="67"/>
    </row>
    <row r="31" spans="9:10" ht="15">
      <c r="I31" s="67"/>
      <c r="J31" s="67"/>
    </row>
    <row r="32" ht="15"/>
    <row r="33" ht="15"/>
    <row r="34" ht="15"/>
    <row r="35" ht="15"/>
    <row r="36" ht="15"/>
    <row r="37" spans="9:10" ht="15">
      <c r="I37" s="68"/>
      <c r="J37" s="68"/>
    </row>
    <row r="38" ht="15"/>
    <row r="39" ht="15"/>
    <row r="40" spans="2:33" s="81" customFormat="1" ht="15">
      <c r="B40" s="63"/>
      <c r="C40" s="63"/>
      <c r="H40" s="64"/>
      <c r="I40" s="64"/>
      <c r="J40" s="64"/>
      <c r="AG40" s="65"/>
    </row>
    <row r="41" spans="2:33" s="81" customFormat="1" ht="15">
      <c r="B41" s="63"/>
      <c r="C41" s="63"/>
      <c r="H41" s="64"/>
      <c r="I41" s="64"/>
      <c r="J41" s="64"/>
      <c r="AG41" s="65"/>
    </row>
    <row r="42" spans="2:33" s="81" customFormat="1" ht="15">
      <c r="B42" s="63"/>
      <c r="C42" s="63"/>
      <c r="H42" s="64"/>
      <c r="I42" s="64"/>
      <c r="J42" s="64"/>
      <c r="AG42" s="65"/>
    </row>
    <row r="43" spans="2:33" s="81" customFormat="1" ht="15">
      <c r="B43" s="63"/>
      <c r="C43" s="63"/>
      <c r="H43" s="64"/>
      <c r="I43" s="64"/>
      <c r="J43" s="64"/>
      <c r="AG43" s="65"/>
    </row>
    <row r="44" spans="2:33" s="81" customFormat="1" ht="15">
      <c r="B44" s="63"/>
      <c r="C44" s="63"/>
      <c r="H44" s="64"/>
      <c r="I44" s="64"/>
      <c r="J44" s="64"/>
      <c r="AG44" s="65"/>
    </row>
    <row r="45" spans="2:33" s="81" customFormat="1" ht="15">
      <c r="B45" s="63"/>
      <c r="C45" s="63"/>
      <c r="H45" s="64"/>
      <c r="I45" s="64"/>
      <c r="J45" s="64"/>
      <c r="AG45" s="65"/>
    </row>
    <row r="46" ht="15"/>
    <row r="47" ht="15"/>
    <row r="48" ht="15"/>
    <row r="49" spans="2:33" s="142" customFormat="1" ht="15">
      <c r="B49" s="63"/>
      <c r="C49" s="63"/>
      <c r="H49" s="64"/>
      <c r="I49" s="64"/>
      <c r="J49" s="64"/>
      <c r="AG49" s="65"/>
    </row>
    <row r="50" spans="2:33" s="142" customFormat="1" ht="15">
      <c r="B50" s="63"/>
      <c r="C50" s="63"/>
      <c r="H50" s="64"/>
      <c r="I50" s="64"/>
      <c r="J50" s="64"/>
      <c r="AG50" s="65"/>
    </row>
    <row r="51" spans="2:33" s="142" customFormat="1" ht="15.75" thickBot="1">
      <c r="B51" s="63"/>
      <c r="C51" s="63"/>
      <c r="H51" s="64"/>
      <c r="I51" s="64"/>
      <c r="J51" s="64"/>
      <c r="AG51" s="65"/>
    </row>
    <row r="52" spans="2:36" s="142" customFormat="1" ht="15">
      <c r="B52" s="274" t="s">
        <v>37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6"/>
    </row>
    <row r="53" spans="2:36" s="142" customFormat="1" ht="15.75" thickBot="1">
      <c r="B53" s="271" t="s">
        <v>526</v>
      </c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3"/>
    </row>
    <row r="54" spans="2:36" s="142" customFormat="1" ht="15">
      <c r="B54" s="578" t="s">
        <v>38</v>
      </c>
      <c r="C54" s="579"/>
      <c r="D54" s="579"/>
      <c r="E54" s="579"/>
      <c r="F54" s="579"/>
      <c r="G54" s="579"/>
      <c r="H54" s="580"/>
      <c r="I54" s="527" t="s">
        <v>39</v>
      </c>
      <c r="J54" s="528"/>
      <c r="K54" s="528"/>
      <c r="L54" s="528"/>
      <c r="M54" s="528"/>
      <c r="N54" s="528"/>
      <c r="O54" s="528"/>
      <c r="P54" s="528"/>
      <c r="Q54" s="528"/>
      <c r="R54" s="528"/>
      <c r="S54" s="528"/>
      <c r="T54" s="529"/>
      <c r="U54" s="527" t="s">
        <v>18</v>
      </c>
      <c r="V54" s="530"/>
      <c r="W54" s="530"/>
      <c r="X54" s="530"/>
      <c r="Y54" s="530"/>
      <c r="Z54" s="530"/>
      <c r="AA54" s="530"/>
      <c r="AB54" s="530"/>
      <c r="AC54" s="530"/>
      <c r="AD54" s="530"/>
      <c r="AE54" s="530"/>
      <c r="AF54" s="530"/>
      <c r="AG54" s="530"/>
      <c r="AH54" s="530"/>
      <c r="AI54" s="530"/>
      <c r="AJ54" s="531"/>
    </row>
    <row r="55" spans="2:36" s="142" customFormat="1" ht="63" customHeight="1" thickBot="1">
      <c r="B55" s="277" t="s">
        <v>40</v>
      </c>
      <c r="C55" s="278"/>
      <c r="D55" s="279"/>
      <c r="E55" s="4"/>
      <c r="F55" s="504" t="s">
        <v>41</v>
      </c>
      <c r="G55" s="504"/>
      <c r="H55" s="504"/>
      <c r="I55" s="504"/>
      <c r="J55" s="504"/>
      <c r="K55" s="504"/>
      <c r="L55" s="504"/>
      <c r="M55" s="504"/>
      <c r="N55" s="505"/>
      <c r="O55" s="506" t="s">
        <v>0</v>
      </c>
      <c r="P55" s="507"/>
      <c r="Q55" s="507"/>
      <c r="R55" s="507"/>
      <c r="S55" s="507"/>
      <c r="T55" s="507"/>
      <c r="U55" s="507"/>
      <c r="V55" s="507"/>
      <c r="W55" s="507"/>
      <c r="X55" s="507"/>
      <c r="Y55" s="507"/>
      <c r="Z55" s="507"/>
      <c r="AA55" s="507"/>
      <c r="AB55" s="507"/>
      <c r="AC55" s="507"/>
      <c r="AD55" s="507"/>
      <c r="AE55" s="507"/>
      <c r="AF55" s="508"/>
      <c r="AG55" s="534" t="s">
        <v>1</v>
      </c>
      <c r="AH55" s="535"/>
      <c r="AI55" s="535"/>
      <c r="AJ55" s="536"/>
    </row>
    <row r="56" spans="2:36" s="142" customFormat="1" ht="15">
      <c r="B56" s="450" t="s">
        <v>19</v>
      </c>
      <c r="C56" s="452" t="s">
        <v>2</v>
      </c>
      <c r="D56" s="453"/>
      <c r="E56" s="453"/>
      <c r="F56" s="453"/>
      <c r="G56" s="453"/>
      <c r="H56" s="453"/>
      <c r="I56" s="458" t="s">
        <v>3</v>
      </c>
      <c r="J56" s="460" t="s">
        <v>20</v>
      </c>
      <c r="K56" s="460" t="s">
        <v>4</v>
      </c>
      <c r="L56" s="522" t="s">
        <v>732</v>
      </c>
      <c r="M56" s="440" t="s">
        <v>21</v>
      </c>
      <c r="N56" s="524" t="s">
        <v>22</v>
      </c>
      <c r="O56" s="526" t="s">
        <v>33</v>
      </c>
      <c r="P56" s="369"/>
      <c r="Q56" s="368" t="s">
        <v>34</v>
      </c>
      <c r="R56" s="369"/>
      <c r="S56" s="368" t="s">
        <v>35</v>
      </c>
      <c r="T56" s="369"/>
      <c r="U56" s="368" t="s">
        <v>7</v>
      </c>
      <c r="V56" s="369"/>
      <c r="W56" s="368" t="s">
        <v>6</v>
      </c>
      <c r="X56" s="369"/>
      <c r="Y56" s="368" t="s">
        <v>36</v>
      </c>
      <c r="Z56" s="369"/>
      <c r="AA56" s="368" t="s">
        <v>5</v>
      </c>
      <c r="AB56" s="369"/>
      <c r="AC56" s="368" t="s">
        <v>8</v>
      </c>
      <c r="AD56" s="369"/>
      <c r="AE56" s="368" t="s">
        <v>9</v>
      </c>
      <c r="AF56" s="437"/>
      <c r="AG56" s="438" t="s">
        <v>10</v>
      </c>
      <c r="AH56" s="435" t="s">
        <v>11</v>
      </c>
      <c r="AI56" s="442" t="s">
        <v>12</v>
      </c>
      <c r="AJ56" s="444" t="s">
        <v>23</v>
      </c>
    </row>
    <row r="57" spans="2:36" s="142" customFormat="1" ht="99.75" customHeight="1" thickBot="1">
      <c r="B57" s="451"/>
      <c r="C57" s="455"/>
      <c r="D57" s="456"/>
      <c r="E57" s="456"/>
      <c r="F57" s="456"/>
      <c r="G57" s="456"/>
      <c r="H57" s="456"/>
      <c r="I57" s="459"/>
      <c r="J57" s="461" t="s">
        <v>20</v>
      </c>
      <c r="K57" s="461"/>
      <c r="L57" s="523"/>
      <c r="M57" s="441"/>
      <c r="N57" s="525"/>
      <c r="O57" s="5" t="s">
        <v>24</v>
      </c>
      <c r="P57" s="69" t="s">
        <v>25</v>
      </c>
      <c r="Q57" s="6" t="s">
        <v>24</v>
      </c>
      <c r="R57" s="69" t="s">
        <v>25</v>
      </c>
      <c r="S57" s="6" t="s">
        <v>24</v>
      </c>
      <c r="T57" s="69" t="s">
        <v>25</v>
      </c>
      <c r="U57" s="6" t="s">
        <v>24</v>
      </c>
      <c r="V57" s="69" t="s">
        <v>25</v>
      </c>
      <c r="W57" s="6" t="s">
        <v>24</v>
      </c>
      <c r="X57" s="69" t="s">
        <v>25</v>
      </c>
      <c r="Y57" s="6" t="s">
        <v>24</v>
      </c>
      <c r="Z57" s="69" t="s">
        <v>25</v>
      </c>
      <c r="AA57" s="6" t="s">
        <v>24</v>
      </c>
      <c r="AB57" s="69" t="s">
        <v>26</v>
      </c>
      <c r="AC57" s="6" t="s">
        <v>24</v>
      </c>
      <c r="AD57" s="69" t="s">
        <v>26</v>
      </c>
      <c r="AE57" s="6" t="s">
        <v>24</v>
      </c>
      <c r="AF57" s="70" t="s">
        <v>26</v>
      </c>
      <c r="AG57" s="439"/>
      <c r="AH57" s="436"/>
      <c r="AI57" s="443"/>
      <c r="AJ57" s="445"/>
    </row>
    <row r="58" spans="2:36" s="142" customFormat="1" ht="60.75" thickBot="1">
      <c r="B58" s="7" t="s">
        <v>537</v>
      </c>
      <c r="C58" s="283" t="s">
        <v>528</v>
      </c>
      <c r="D58" s="284"/>
      <c r="E58" s="284"/>
      <c r="F58" s="284"/>
      <c r="G58" s="284"/>
      <c r="H58" s="285"/>
      <c r="I58" s="74" t="s">
        <v>49</v>
      </c>
      <c r="J58" s="80">
        <v>1</v>
      </c>
      <c r="K58" s="80">
        <v>1</v>
      </c>
      <c r="L58" s="80">
        <v>1</v>
      </c>
      <c r="M58" s="80">
        <v>1</v>
      </c>
      <c r="N58" s="80">
        <v>1</v>
      </c>
      <c r="O58" s="9">
        <f>+O61+O67+O73</f>
        <v>0</v>
      </c>
      <c r="P58" s="9">
        <f aca="true" t="shared" si="1" ref="P58:AF58">+P61+P67+P73</f>
        <v>0</v>
      </c>
      <c r="Q58" s="9">
        <f t="shared" si="1"/>
        <v>5000</v>
      </c>
      <c r="R58" s="9">
        <f t="shared" si="1"/>
        <v>0</v>
      </c>
      <c r="S58" s="9">
        <f t="shared" si="1"/>
        <v>0</v>
      </c>
      <c r="T58" s="9">
        <f t="shared" si="1"/>
        <v>0</v>
      </c>
      <c r="U58" s="9">
        <f t="shared" si="1"/>
        <v>0</v>
      </c>
      <c r="V58" s="9">
        <f t="shared" si="1"/>
        <v>0</v>
      </c>
      <c r="W58" s="9">
        <f t="shared" si="1"/>
        <v>0</v>
      </c>
      <c r="X58" s="9">
        <f t="shared" si="1"/>
        <v>59820</v>
      </c>
      <c r="Y58" s="9">
        <f t="shared" si="1"/>
        <v>100000</v>
      </c>
      <c r="Z58" s="9">
        <f t="shared" si="1"/>
        <v>0</v>
      </c>
      <c r="AA58" s="9">
        <f t="shared" si="1"/>
        <v>100000</v>
      </c>
      <c r="AB58" s="9">
        <f t="shared" si="1"/>
        <v>139580</v>
      </c>
      <c r="AC58" s="9">
        <f t="shared" si="1"/>
        <v>0</v>
      </c>
      <c r="AD58" s="9">
        <f t="shared" si="1"/>
        <v>0</v>
      </c>
      <c r="AE58" s="9">
        <f t="shared" si="1"/>
        <v>205000</v>
      </c>
      <c r="AF58" s="9">
        <f t="shared" si="1"/>
        <v>199400</v>
      </c>
      <c r="AG58" s="12" t="s">
        <v>529</v>
      </c>
      <c r="AH58" s="13"/>
      <c r="AI58" s="13"/>
      <c r="AJ58" s="14"/>
    </row>
    <row r="59" spans="2:36" s="142" customFormat="1" ht="15.75" thickBot="1">
      <c r="B59" s="280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2"/>
    </row>
    <row r="60" spans="2:36" s="142" customFormat="1" ht="34.5" thickBot="1">
      <c r="B60" s="133" t="s">
        <v>13</v>
      </c>
      <c r="C60" s="134" t="s">
        <v>31</v>
      </c>
      <c r="D60" s="134" t="s">
        <v>14</v>
      </c>
      <c r="E60" s="134" t="s">
        <v>27</v>
      </c>
      <c r="F60" s="135" t="s">
        <v>28</v>
      </c>
      <c r="G60" s="135" t="s">
        <v>29</v>
      </c>
      <c r="H60" s="145" t="s">
        <v>15</v>
      </c>
      <c r="I60" s="77" t="s">
        <v>32</v>
      </c>
      <c r="J60" s="78"/>
      <c r="K60" s="101"/>
      <c r="L60" s="78"/>
      <c r="M60" s="78"/>
      <c r="N60" s="79"/>
      <c r="O60" s="128"/>
      <c r="P60" s="129"/>
      <c r="Q60" s="130"/>
      <c r="R60" s="129"/>
      <c r="S60" s="130"/>
      <c r="T60" s="129"/>
      <c r="U60" s="130"/>
      <c r="V60" s="129"/>
      <c r="W60" s="130"/>
      <c r="X60" s="129"/>
      <c r="Y60" s="130"/>
      <c r="Z60" s="129"/>
      <c r="AA60" s="130"/>
      <c r="AB60" s="129"/>
      <c r="AC60" s="130"/>
      <c r="AD60" s="129"/>
      <c r="AE60" s="130"/>
      <c r="AF60" s="132"/>
      <c r="AG60" s="149"/>
      <c r="AH60" s="111"/>
      <c r="AI60" s="111"/>
      <c r="AJ60" s="112"/>
    </row>
    <row r="61" spans="2:36" s="142" customFormat="1" ht="26.25" customHeight="1">
      <c r="B61" s="354" t="s">
        <v>726</v>
      </c>
      <c r="C61" s="333">
        <v>2013250010023</v>
      </c>
      <c r="D61" s="296" t="s">
        <v>727</v>
      </c>
      <c r="E61" s="781" t="s">
        <v>531</v>
      </c>
      <c r="F61" s="302">
        <v>0</v>
      </c>
      <c r="G61" s="296">
        <v>1</v>
      </c>
      <c r="H61" s="552" t="s">
        <v>530</v>
      </c>
      <c r="I61" s="738" t="s">
        <v>532</v>
      </c>
      <c r="J61" s="584">
        <v>0</v>
      </c>
      <c r="K61" s="609">
        <v>1</v>
      </c>
      <c r="L61" s="356">
        <v>1</v>
      </c>
      <c r="M61" s="356">
        <v>0</v>
      </c>
      <c r="N61" s="356">
        <v>1</v>
      </c>
      <c r="O61" s="345">
        <v>0</v>
      </c>
      <c r="P61" s="345"/>
      <c r="Q61" s="345">
        <v>5000</v>
      </c>
      <c r="R61" s="339"/>
      <c r="S61" s="339">
        <v>0</v>
      </c>
      <c r="T61" s="339"/>
      <c r="U61" s="339">
        <v>0</v>
      </c>
      <c r="V61" s="339"/>
      <c r="W61" s="339">
        <v>0</v>
      </c>
      <c r="X61" s="345">
        <v>59820</v>
      </c>
      <c r="Y61" s="345">
        <v>100000</v>
      </c>
      <c r="Z61" s="339"/>
      <c r="AA61" s="345">
        <v>100000</v>
      </c>
      <c r="AB61" s="345">
        <v>139580</v>
      </c>
      <c r="AC61" s="339">
        <v>0</v>
      </c>
      <c r="AD61" s="339"/>
      <c r="AE61" s="298">
        <f>+Q61+Y61+AA61</f>
        <v>205000</v>
      </c>
      <c r="AF61" s="298">
        <f>+P61+R61+T61+V61+X61+Z61+AB61+AD61</f>
        <v>199400</v>
      </c>
      <c r="AG61" s="767" t="s">
        <v>510</v>
      </c>
      <c r="AH61" s="770" t="s">
        <v>671</v>
      </c>
      <c r="AI61" s="378" t="s">
        <v>672</v>
      </c>
      <c r="AJ61" s="405" t="s">
        <v>79</v>
      </c>
    </row>
    <row r="62" spans="2:36" s="142" customFormat="1" ht="27" customHeight="1">
      <c r="B62" s="354"/>
      <c r="C62" s="333"/>
      <c r="D62" s="296"/>
      <c r="E62" s="781"/>
      <c r="F62" s="302"/>
      <c r="G62" s="296"/>
      <c r="H62" s="552"/>
      <c r="I62" s="738"/>
      <c r="J62" s="585"/>
      <c r="K62" s="609"/>
      <c r="L62" s="357"/>
      <c r="M62" s="357"/>
      <c r="N62" s="357"/>
      <c r="O62" s="345"/>
      <c r="P62" s="345"/>
      <c r="Q62" s="345"/>
      <c r="R62" s="339"/>
      <c r="S62" s="339"/>
      <c r="T62" s="339"/>
      <c r="U62" s="339"/>
      <c r="V62" s="339"/>
      <c r="W62" s="339"/>
      <c r="X62" s="345"/>
      <c r="Y62" s="345"/>
      <c r="Z62" s="339"/>
      <c r="AA62" s="345"/>
      <c r="AB62" s="345"/>
      <c r="AC62" s="339"/>
      <c r="AD62" s="339"/>
      <c r="AE62" s="299"/>
      <c r="AF62" s="299"/>
      <c r="AG62" s="767"/>
      <c r="AH62" s="771"/>
      <c r="AI62" s="379"/>
      <c r="AJ62" s="406"/>
    </row>
    <row r="63" spans="2:36" s="142" customFormat="1" ht="25.5" customHeight="1">
      <c r="B63" s="354"/>
      <c r="C63" s="333"/>
      <c r="D63" s="296"/>
      <c r="E63" s="781"/>
      <c r="F63" s="302"/>
      <c r="G63" s="296"/>
      <c r="H63" s="552"/>
      <c r="I63" s="738"/>
      <c r="J63" s="585"/>
      <c r="K63" s="609"/>
      <c r="L63" s="357"/>
      <c r="M63" s="357"/>
      <c r="N63" s="357"/>
      <c r="O63" s="345"/>
      <c r="P63" s="345"/>
      <c r="Q63" s="345"/>
      <c r="R63" s="339"/>
      <c r="S63" s="339"/>
      <c r="T63" s="339"/>
      <c r="U63" s="339"/>
      <c r="V63" s="339"/>
      <c r="W63" s="339"/>
      <c r="X63" s="345"/>
      <c r="Y63" s="345"/>
      <c r="Z63" s="339"/>
      <c r="AA63" s="345"/>
      <c r="AB63" s="345"/>
      <c r="AC63" s="339"/>
      <c r="AD63" s="339"/>
      <c r="AE63" s="299"/>
      <c r="AF63" s="299"/>
      <c r="AG63" s="767"/>
      <c r="AH63" s="771"/>
      <c r="AI63" s="379"/>
      <c r="AJ63" s="406"/>
    </row>
    <row r="64" spans="2:36" s="142" customFormat="1" ht="29.25" customHeight="1" thickBot="1">
      <c r="B64" s="355"/>
      <c r="C64" s="334"/>
      <c r="D64" s="297"/>
      <c r="E64" s="782"/>
      <c r="F64" s="303"/>
      <c r="G64" s="297"/>
      <c r="H64" s="553"/>
      <c r="I64" s="739"/>
      <c r="J64" s="586"/>
      <c r="K64" s="769"/>
      <c r="L64" s="358"/>
      <c r="M64" s="358"/>
      <c r="N64" s="358"/>
      <c r="O64" s="346"/>
      <c r="P64" s="346"/>
      <c r="Q64" s="346"/>
      <c r="R64" s="340"/>
      <c r="S64" s="340"/>
      <c r="T64" s="340"/>
      <c r="U64" s="340"/>
      <c r="V64" s="340"/>
      <c r="W64" s="340"/>
      <c r="X64" s="346"/>
      <c r="Y64" s="346"/>
      <c r="Z64" s="340"/>
      <c r="AA64" s="346"/>
      <c r="AB64" s="346"/>
      <c r="AC64" s="340"/>
      <c r="AD64" s="340"/>
      <c r="AE64" s="300"/>
      <c r="AF64" s="300"/>
      <c r="AG64" s="768"/>
      <c r="AH64" s="772"/>
      <c r="AI64" s="380"/>
      <c r="AJ64" s="407"/>
    </row>
    <row r="65" spans="2:36" s="142" customFormat="1" ht="15.75" thickBot="1">
      <c r="B65" s="286"/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8"/>
    </row>
    <row r="66" spans="2:36" s="142" customFormat="1" ht="34.5" thickBot="1">
      <c r="B66" s="15" t="s">
        <v>13</v>
      </c>
      <c r="C66" s="16" t="s">
        <v>31</v>
      </c>
      <c r="D66" s="16" t="s">
        <v>14</v>
      </c>
      <c r="E66" s="16" t="s">
        <v>30</v>
      </c>
      <c r="F66" s="17" t="s">
        <v>28</v>
      </c>
      <c r="G66" s="17" t="s">
        <v>29</v>
      </c>
      <c r="H66" s="76" t="s">
        <v>16</v>
      </c>
      <c r="I66" s="77" t="s">
        <v>32</v>
      </c>
      <c r="J66" s="146"/>
      <c r="K66" s="147"/>
      <c r="L66" s="147"/>
      <c r="M66" s="78"/>
      <c r="N66" s="79"/>
      <c r="O66" s="128"/>
      <c r="P66" s="129"/>
      <c r="Q66" s="130"/>
      <c r="R66" s="129"/>
      <c r="S66" s="130"/>
      <c r="T66" s="129"/>
      <c r="U66" s="130"/>
      <c r="V66" s="129"/>
      <c r="W66" s="130"/>
      <c r="X66" s="129"/>
      <c r="Y66" s="130"/>
      <c r="Z66" s="129"/>
      <c r="AA66" s="130"/>
      <c r="AB66" s="129"/>
      <c r="AC66" s="130"/>
      <c r="AD66" s="129"/>
      <c r="AE66" s="130"/>
      <c r="AF66" s="132"/>
      <c r="AG66" s="143"/>
      <c r="AH66" s="111"/>
      <c r="AI66" s="111"/>
      <c r="AJ66" s="112"/>
    </row>
    <row r="67" spans="2:36" s="142" customFormat="1" ht="15">
      <c r="B67" s="707"/>
      <c r="C67" s="600"/>
      <c r="D67" s="521"/>
      <c r="E67" s="521"/>
      <c r="F67" s="362"/>
      <c r="G67" s="468"/>
      <c r="H67" s="773"/>
      <c r="I67" s="775"/>
      <c r="J67" s="584"/>
      <c r="K67" s="778"/>
      <c r="L67" s="501"/>
      <c r="M67" s="384"/>
      <c r="N67" s="387"/>
      <c r="O67" s="314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98"/>
      <c r="AF67" s="298"/>
      <c r="AG67" s="581"/>
      <c r="AH67" s="378"/>
      <c r="AI67" s="381"/>
      <c r="AJ67" s="714"/>
    </row>
    <row r="68" spans="2:36" s="142" customFormat="1" ht="15">
      <c r="B68" s="707"/>
      <c r="C68" s="360"/>
      <c r="D68" s="390"/>
      <c r="E68" s="390"/>
      <c r="F68" s="290"/>
      <c r="G68" s="296"/>
      <c r="H68" s="773"/>
      <c r="I68" s="776"/>
      <c r="J68" s="585"/>
      <c r="K68" s="483"/>
      <c r="L68" s="560"/>
      <c r="M68" s="385"/>
      <c r="N68" s="388"/>
      <c r="O68" s="314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99"/>
      <c r="AF68" s="299"/>
      <c r="AG68" s="581"/>
      <c r="AH68" s="379"/>
      <c r="AI68" s="382"/>
      <c r="AJ68" s="486"/>
    </row>
    <row r="69" spans="2:36" s="142" customFormat="1" ht="15">
      <c r="B69" s="707"/>
      <c r="C69" s="360"/>
      <c r="D69" s="390"/>
      <c r="E69" s="390"/>
      <c r="F69" s="290"/>
      <c r="G69" s="296"/>
      <c r="H69" s="773"/>
      <c r="I69" s="776"/>
      <c r="J69" s="585"/>
      <c r="K69" s="483"/>
      <c r="L69" s="560"/>
      <c r="M69" s="385"/>
      <c r="N69" s="388"/>
      <c r="O69" s="314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99"/>
      <c r="AF69" s="299"/>
      <c r="AG69" s="581"/>
      <c r="AH69" s="379"/>
      <c r="AI69" s="382"/>
      <c r="AJ69" s="486"/>
    </row>
    <row r="70" spans="2:36" s="142" customFormat="1" ht="15.75" thickBot="1">
      <c r="B70" s="708"/>
      <c r="C70" s="361"/>
      <c r="D70" s="391"/>
      <c r="E70" s="391"/>
      <c r="F70" s="291"/>
      <c r="G70" s="297"/>
      <c r="H70" s="774"/>
      <c r="I70" s="777"/>
      <c r="J70" s="586"/>
      <c r="K70" s="484"/>
      <c r="L70" s="561"/>
      <c r="M70" s="386"/>
      <c r="N70" s="389"/>
      <c r="O70" s="315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4"/>
      <c r="AB70" s="264"/>
      <c r="AC70" s="264"/>
      <c r="AD70" s="264"/>
      <c r="AE70" s="300"/>
      <c r="AF70" s="300"/>
      <c r="AG70" s="582"/>
      <c r="AH70" s="380"/>
      <c r="AI70" s="383"/>
      <c r="AJ70" s="487"/>
    </row>
    <row r="71" spans="2:36" s="142" customFormat="1" ht="15.75" thickBot="1">
      <c r="B71" s="286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8"/>
    </row>
    <row r="72" spans="2:36" s="142" customFormat="1" ht="34.5" thickBot="1">
      <c r="B72" s="15" t="s">
        <v>13</v>
      </c>
      <c r="C72" s="16" t="s">
        <v>31</v>
      </c>
      <c r="D72" s="16" t="s">
        <v>14</v>
      </c>
      <c r="E72" s="16" t="s">
        <v>30</v>
      </c>
      <c r="F72" s="17" t="s">
        <v>28</v>
      </c>
      <c r="G72" s="17" t="s">
        <v>29</v>
      </c>
      <c r="H72" s="76" t="s">
        <v>17</v>
      </c>
      <c r="I72" s="77" t="s">
        <v>32</v>
      </c>
      <c r="J72" s="18"/>
      <c r="K72" s="52"/>
      <c r="L72" s="42"/>
      <c r="M72" s="43"/>
      <c r="N72" s="44"/>
      <c r="O72" s="128"/>
      <c r="P72" s="129"/>
      <c r="Q72" s="130"/>
      <c r="R72" s="129"/>
      <c r="S72" s="130"/>
      <c r="T72" s="129"/>
      <c r="U72" s="130"/>
      <c r="V72" s="129"/>
      <c r="W72" s="130"/>
      <c r="X72" s="129"/>
      <c r="Y72" s="130"/>
      <c r="Z72" s="129"/>
      <c r="AA72" s="130"/>
      <c r="AB72" s="129"/>
      <c r="AC72" s="130"/>
      <c r="AD72" s="129"/>
      <c r="AE72" s="130"/>
      <c r="AF72" s="132"/>
      <c r="AG72" s="143"/>
      <c r="AH72" s="111"/>
      <c r="AI72" s="111"/>
      <c r="AJ72" s="112"/>
    </row>
    <row r="73" spans="2:36" s="142" customFormat="1" ht="15">
      <c r="B73" s="353"/>
      <c r="C73" s="71"/>
      <c r="D73" s="546"/>
      <c r="E73" s="546"/>
      <c r="F73" s="289"/>
      <c r="G73" s="295"/>
      <c r="H73" s="753"/>
      <c r="I73" s="756"/>
      <c r="J73" s="584"/>
      <c r="K73" s="501"/>
      <c r="L73" s="501"/>
      <c r="M73" s="501"/>
      <c r="N73" s="492"/>
      <c r="O73" s="313"/>
      <c r="P73" s="262"/>
      <c r="Q73" s="344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98"/>
      <c r="AF73" s="298"/>
      <c r="AG73" s="599"/>
      <c r="AH73" s="381"/>
      <c r="AI73" s="381"/>
      <c r="AJ73" s="714"/>
    </row>
    <row r="74" spans="2:36" s="142" customFormat="1" ht="15">
      <c r="B74" s="354"/>
      <c r="C74" s="72"/>
      <c r="D74" s="390"/>
      <c r="E74" s="390"/>
      <c r="F74" s="290"/>
      <c r="G74" s="296"/>
      <c r="H74" s="754"/>
      <c r="I74" s="757"/>
      <c r="J74" s="585"/>
      <c r="K74" s="549"/>
      <c r="L74" s="560"/>
      <c r="M74" s="549"/>
      <c r="N74" s="562"/>
      <c r="O74" s="314"/>
      <c r="P74" s="263"/>
      <c r="Q74" s="345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3"/>
      <c r="AE74" s="483"/>
      <c r="AF74" s="483"/>
      <c r="AG74" s="581"/>
      <c r="AH74" s="382"/>
      <c r="AI74" s="382"/>
      <c r="AJ74" s="486"/>
    </row>
    <row r="75" spans="2:36" s="142" customFormat="1" ht="15.75" thickBot="1">
      <c r="B75" s="355"/>
      <c r="C75" s="73"/>
      <c r="D75" s="391"/>
      <c r="E75" s="391"/>
      <c r="F75" s="291"/>
      <c r="G75" s="297"/>
      <c r="H75" s="755"/>
      <c r="I75" s="758"/>
      <c r="J75" s="586"/>
      <c r="K75" s="550"/>
      <c r="L75" s="561"/>
      <c r="M75" s="550"/>
      <c r="N75" s="563"/>
      <c r="O75" s="315"/>
      <c r="P75" s="264"/>
      <c r="Q75" s="346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484"/>
      <c r="AF75" s="484"/>
      <c r="AG75" s="582"/>
      <c r="AH75" s="383"/>
      <c r="AI75" s="383"/>
      <c r="AJ75" s="487"/>
    </row>
    <row r="76" spans="2:33" s="142" customFormat="1" ht="15">
      <c r="B76" s="63"/>
      <c r="C76" s="63"/>
      <c r="H76" s="64"/>
      <c r="I76" s="64"/>
      <c r="J76" s="64"/>
      <c r="AG76" s="65"/>
    </row>
    <row r="77" spans="2:33" s="142" customFormat="1" ht="15">
      <c r="B77" s="63"/>
      <c r="C77" s="63"/>
      <c r="H77" s="64"/>
      <c r="I77" s="64"/>
      <c r="J77" s="64"/>
      <c r="AG77" s="65"/>
    </row>
    <row r="78" spans="2:33" s="142" customFormat="1" ht="15">
      <c r="B78" s="63"/>
      <c r="C78" s="63"/>
      <c r="H78" s="64"/>
      <c r="I78" s="64"/>
      <c r="J78" s="64"/>
      <c r="AG78" s="65"/>
    </row>
    <row r="79" spans="2:33" s="81" customFormat="1" ht="15">
      <c r="B79" s="63"/>
      <c r="C79" s="63"/>
      <c r="H79" s="64"/>
      <c r="I79" s="64"/>
      <c r="J79" s="64"/>
      <c r="AG79" s="65"/>
    </row>
    <row r="80" spans="2:33" s="142" customFormat="1" ht="15">
      <c r="B80" s="63"/>
      <c r="C80" s="63"/>
      <c r="H80" s="64"/>
      <c r="I80" s="64"/>
      <c r="J80" s="64"/>
      <c r="AG80" s="65"/>
    </row>
    <row r="81" spans="2:33" s="142" customFormat="1" ht="15">
      <c r="B81" s="63"/>
      <c r="C81" s="63"/>
      <c r="H81" s="64"/>
      <c r="I81" s="64"/>
      <c r="J81" s="64"/>
      <c r="AG81" s="65"/>
    </row>
    <row r="82" spans="2:33" s="142" customFormat="1" ht="15">
      <c r="B82" s="63"/>
      <c r="C82" s="63"/>
      <c r="H82" s="64"/>
      <c r="I82" s="64"/>
      <c r="J82" s="64"/>
      <c r="AG82" s="65"/>
    </row>
    <row r="83" spans="2:33" s="142" customFormat="1" ht="15">
      <c r="B83" s="63"/>
      <c r="C83" s="63"/>
      <c r="H83" s="64"/>
      <c r="I83" s="64"/>
      <c r="J83" s="64"/>
      <c r="AG83" s="65"/>
    </row>
    <row r="84" spans="2:33" s="142" customFormat="1" ht="15">
      <c r="B84" s="63"/>
      <c r="C84" s="63"/>
      <c r="H84" s="64"/>
      <c r="I84" s="64"/>
      <c r="J84" s="64"/>
      <c r="AG84" s="65"/>
    </row>
    <row r="85" spans="2:33" s="142" customFormat="1" ht="15">
      <c r="B85" s="63"/>
      <c r="C85" s="63"/>
      <c r="H85" s="64"/>
      <c r="I85" s="64"/>
      <c r="J85" s="64"/>
      <c r="AG85" s="65"/>
    </row>
    <row r="86" spans="2:33" s="142" customFormat="1" ht="15">
      <c r="B86" s="63"/>
      <c r="C86" s="63"/>
      <c r="H86" s="64"/>
      <c r="I86" s="64"/>
      <c r="J86" s="64"/>
      <c r="AG86" s="65"/>
    </row>
    <row r="87" spans="2:33" s="142" customFormat="1" ht="15">
      <c r="B87" s="63"/>
      <c r="C87" s="63"/>
      <c r="H87" s="64"/>
      <c r="I87" s="64"/>
      <c r="J87" s="64"/>
      <c r="AG87" s="65"/>
    </row>
    <row r="88" spans="2:33" s="142" customFormat="1" ht="15">
      <c r="B88" s="63"/>
      <c r="C88" s="63"/>
      <c r="H88" s="64"/>
      <c r="I88" s="64"/>
      <c r="J88" s="64"/>
      <c r="AG88" s="65"/>
    </row>
    <row r="89" spans="2:33" s="142" customFormat="1" ht="15">
      <c r="B89" s="63"/>
      <c r="C89" s="63"/>
      <c r="H89" s="64"/>
      <c r="I89" s="64"/>
      <c r="J89" s="64"/>
      <c r="AG89" s="65"/>
    </row>
    <row r="90" spans="2:33" s="142" customFormat="1" ht="15">
      <c r="B90" s="63"/>
      <c r="C90" s="63"/>
      <c r="H90" s="64"/>
      <c r="I90" s="64"/>
      <c r="J90" s="64"/>
      <c r="AG90" s="65"/>
    </row>
    <row r="91" spans="2:33" s="142" customFormat="1" ht="15">
      <c r="B91" s="63"/>
      <c r="C91" s="63"/>
      <c r="H91" s="64"/>
      <c r="I91" s="64"/>
      <c r="J91" s="64"/>
      <c r="AG91" s="65"/>
    </row>
    <row r="92" spans="2:33" s="142" customFormat="1" ht="15">
      <c r="B92" s="63"/>
      <c r="C92" s="63"/>
      <c r="H92" s="64"/>
      <c r="I92" s="64"/>
      <c r="J92" s="64"/>
      <c r="AG92" s="65"/>
    </row>
    <row r="93" spans="2:33" s="142" customFormat="1" ht="15">
      <c r="B93" s="63"/>
      <c r="C93" s="63"/>
      <c r="H93" s="64"/>
      <c r="I93" s="64"/>
      <c r="J93" s="64"/>
      <c r="AG93" s="65"/>
    </row>
    <row r="94" spans="2:33" s="142" customFormat="1" ht="15">
      <c r="B94" s="63"/>
      <c r="C94" s="63"/>
      <c r="H94" s="64"/>
      <c r="I94" s="64"/>
      <c r="J94" s="64"/>
      <c r="AG94" s="65"/>
    </row>
    <row r="95" spans="2:33" s="142" customFormat="1" ht="15">
      <c r="B95" s="63"/>
      <c r="C95" s="63"/>
      <c r="H95" s="64"/>
      <c r="I95" s="64"/>
      <c r="J95" s="64"/>
      <c r="AG95" s="65"/>
    </row>
    <row r="96" spans="2:33" s="142" customFormat="1" ht="15">
      <c r="B96" s="63"/>
      <c r="C96" s="63"/>
      <c r="H96" s="64"/>
      <c r="I96" s="64"/>
      <c r="J96" s="64"/>
      <c r="AG96" s="65"/>
    </row>
    <row r="97" spans="2:33" s="142" customFormat="1" ht="15">
      <c r="B97" s="63"/>
      <c r="C97" s="63"/>
      <c r="H97" s="64"/>
      <c r="I97" s="64"/>
      <c r="J97" s="64"/>
      <c r="AG97" s="65"/>
    </row>
    <row r="98" spans="2:33" s="142" customFormat="1" ht="15">
      <c r="B98" s="63"/>
      <c r="C98" s="63"/>
      <c r="H98" s="64"/>
      <c r="I98" s="64"/>
      <c r="J98" s="64"/>
      <c r="AG98" s="65"/>
    </row>
    <row r="99" spans="2:33" s="142" customFormat="1" ht="15">
      <c r="B99" s="63"/>
      <c r="C99" s="63"/>
      <c r="H99" s="64"/>
      <c r="I99" s="64"/>
      <c r="J99" s="64"/>
      <c r="AG99" s="65"/>
    </row>
    <row r="100" spans="2:33" s="142" customFormat="1" ht="15">
      <c r="B100" s="63"/>
      <c r="C100" s="63"/>
      <c r="H100" s="64"/>
      <c r="I100" s="64"/>
      <c r="J100" s="64"/>
      <c r="AG100" s="65"/>
    </row>
    <row r="101" spans="2:33" s="142" customFormat="1" ht="15">
      <c r="B101" s="63"/>
      <c r="C101" s="63"/>
      <c r="H101" s="64"/>
      <c r="I101" s="64"/>
      <c r="J101" s="64"/>
      <c r="AG101" s="65"/>
    </row>
    <row r="102" spans="2:33" s="142" customFormat="1" ht="15.75" thickBot="1">
      <c r="B102" s="63"/>
      <c r="C102" s="63"/>
      <c r="H102" s="64"/>
      <c r="I102" s="64"/>
      <c r="J102" s="64"/>
      <c r="AG102" s="65"/>
    </row>
    <row r="103" spans="2:36" ht="15">
      <c r="B103" s="274" t="s">
        <v>37</v>
      </c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5"/>
      <c r="AB103" s="275"/>
      <c r="AC103" s="275"/>
      <c r="AD103" s="275"/>
      <c r="AE103" s="275"/>
      <c r="AF103" s="275"/>
      <c r="AG103" s="275"/>
      <c r="AH103" s="275"/>
      <c r="AI103" s="275"/>
      <c r="AJ103" s="276"/>
    </row>
    <row r="104" spans="2:36" ht="15.75" thickBot="1">
      <c r="B104" s="271" t="s">
        <v>526</v>
      </c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72"/>
      <c r="AF104" s="272"/>
      <c r="AG104" s="272"/>
      <c r="AH104" s="272"/>
      <c r="AI104" s="272"/>
      <c r="AJ104" s="273"/>
    </row>
    <row r="105" spans="2:36" ht="15">
      <c r="B105" s="578" t="s">
        <v>38</v>
      </c>
      <c r="C105" s="579"/>
      <c r="D105" s="579"/>
      <c r="E105" s="579"/>
      <c r="F105" s="579"/>
      <c r="G105" s="579"/>
      <c r="H105" s="580"/>
      <c r="I105" s="527" t="s">
        <v>39</v>
      </c>
      <c r="J105" s="528"/>
      <c r="K105" s="528"/>
      <c r="L105" s="528"/>
      <c r="M105" s="528"/>
      <c r="N105" s="528"/>
      <c r="O105" s="528"/>
      <c r="P105" s="528"/>
      <c r="Q105" s="528"/>
      <c r="R105" s="528"/>
      <c r="S105" s="528"/>
      <c r="T105" s="529"/>
      <c r="U105" s="527" t="s">
        <v>18</v>
      </c>
      <c r="V105" s="530"/>
      <c r="W105" s="530"/>
      <c r="X105" s="530"/>
      <c r="Y105" s="530"/>
      <c r="Z105" s="530"/>
      <c r="AA105" s="530"/>
      <c r="AB105" s="530"/>
      <c r="AC105" s="530"/>
      <c r="AD105" s="530"/>
      <c r="AE105" s="530"/>
      <c r="AF105" s="530"/>
      <c r="AG105" s="530"/>
      <c r="AH105" s="530"/>
      <c r="AI105" s="530"/>
      <c r="AJ105" s="531"/>
    </row>
    <row r="106" spans="2:36" ht="63" customHeight="1" thickBot="1">
      <c r="B106" s="277" t="s">
        <v>40</v>
      </c>
      <c r="C106" s="278"/>
      <c r="D106" s="279"/>
      <c r="E106" s="4"/>
      <c r="F106" s="504" t="s">
        <v>41</v>
      </c>
      <c r="G106" s="504"/>
      <c r="H106" s="504"/>
      <c r="I106" s="504"/>
      <c r="J106" s="504"/>
      <c r="K106" s="504"/>
      <c r="L106" s="504"/>
      <c r="M106" s="504"/>
      <c r="N106" s="505"/>
      <c r="O106" s="506" t="s">
        <v>0</v>
      </c>
      <c r="P106" s="507"/>
      <c r="Q106" s="507"/>
      <c r="R106" s="507"/>
      <c r="S106" s="507"/>
      <c r="T106" s="507"/>
      <c r="U106" s="507"/>
      <c r="V106" s="507"/>
      <c r="W106" s="507"/>
      <c r="X106" s="507"/>
      <c r="Y106" s="507"/>
      <c r="Z106" s="507"/>
      <c r="AA106" s="507"/>
      <c r="AB106" s="507"/>
      <c r="AC106" s="507"/>
      <c r="AD106" s="507"/>
      <c r="AE106" s="507"/>
      <c r="AF106" s="508"/>
      <c r="AG106" s="534" t="s">
        <v>1</v>
      </c>
      <c r="AH106" s="535"/>
      <c r="AI106" s="535"/>
      <c r="AJ106" s="536"/>
    </row>
    <row r="107" spans="2:36" ht="33" customHeight="1">
      <c r="B107" s="450" t="s">
        <v>19</v>
      </c>
      <c r="C107" s="452" t="s">
        <v>2</v>
      </c>
      <c r="D107" s="453"/>
      <c r="E107" s="453"/>
      <c r="F107" s="453"/>
      <c r="G107" s="453"/>
      <c r="H107" s="453"/>
      <c r="I107" s="458" t="s">
        <v>3</v>
      </c>
      <c r="J107" s="460" t="s">
        <v>20</v>
      </c>
      <c r="K107" s="460" t="s">
        <v>4</v>
      </c>
      <c r="L107" s="522" t="s">
        <v>732</v>
      </c>
      <c r="M107" s="440" t="s">
        <v>21</v>
      </c>
      <c r="N107" s="524" t="s">
        <v>22</v>
      </c>
      <c r="O107" s="526" t="s">
        <v>33</v>
      </c>
      <c r="P107" s="369"/>
      <c r="Q107" s="368" t="s">
        <v>34</v>
      </c>
      <c r="R107" s="369"/>
      <c r="S107" s="368" t="s">
        <v>35</v>
      </c>
      <c r="T107" s="369"/>
      <c r="U107" s="368" t="s">
        <v>7</v>
      </c>
      <c r="V107" s="369"/>
      <c r="W107" s="368" t="s">
        <v>6</v>
      </c>
      <c r="X107" s="369"/>
      <c r="Y107" s="368" t="s">
        <v>36</v>
      </c>
      <c r="Z107" s="369"/>
      <c r="AA107" s="368" t="s">
        <v>5</v>
      </c>
      <c r="AB107" s="369"/>
      <c r="AC107" s="368" t="s">
        <v>8</v>
      </c>
      <c r="AD107" s="369"/>
      <c r="AE107" s="368" t="s">
        <v>9</v>
      </c>
      <c r="AF107" s="437"/>
      <c r="AG107" s="438" t="s">
        <v>10</v>
      </c>
      <c r="AH107" s="435" t="s">
        <v>11</v>
      </c>
      <c r="AI107" s="442" t="s">
        <v>12</v>
      </c>
      <c r="AJ107" s="444" t="s">
        <v>23</v>
      </c>
    </row>
    <row r="108" spans="2:36" ht="86.25" customHeight="1" thickBot="1">
      <c r="B108" s="451"/>
      <c r="C108" s="455"/>
      <c r="D108" s="456"/>
      <c r="E108" s="456"/>
      <c r="F108" s="456"/>
      <c r="G108" s="456"/>
      <c r="H108" s="456"/>
      <c r="I108" s="459"/>
      <c r="J108" s="461" t="s">
        <v>20</v>
      </c>
      <c r="K108" s="461"/>
      <c r="L108" s="523"/>
      <c r="M108" s="441"/>
      <c r="N108" s="525"/>
      <c r="O108" s="5" t="s">
        <v>24</v>
      </c>
      <c r="P108" s="69" t="s">
        <v>25</v>
      </c>
      <c r="Q108" s="6" t="s">
        <v>24</v>
      </c>
      <c r="R108" s="69" t="s">
        <v>25</v>
      </c>
      <c r="S108" s="6" t="s">
        <v>24</v>
      </c>
      <c r="T108" s="69" t="s">
        <v>25</v>
      </c>
      <c r="U108" s="6" t="s">
        <v>24</v>
      </c>
      <c r="V108" s="69" t="s">
        <v>25</v>
      </c>
      <c r="W108" s="6" t="s">
        <v>24</v>
      </c>
      <c r="X108" s="69" t="s">
        <v>25</v>
      </c>
      <c r="Y108" s="6" t="s">
        <v>24</v>
      </c>
      <c r="Z108" s="69" t="s">
        <v>25</v>
      </c>
      <c r="AA108" s="6" t="s">
        <v>24</v>
      </c>
      <c r="AB108" s="69" t="s">
        <v>26</v>
      </c>
      <c r="AC108" s="6" t="s">
        <v>24</v>
      </c>
      <c r="AD108" s="69" t="s">
        <v>26</v>
      </c>
      <c r="AE108" s="6" t="s">
        <v>24</v>
      </c>
      <c r="AF108" s="70" t="s">
        <v>26</v>
      </c>
      <c r="AG108" s="439"/>
      <c r="AH108" s="436"/>
      <c r="AI108" s="443"/>
      <c r="AJ108" s="445"/>
    </row>
    <row r="109" spans="2:36" ht="90.75" customHeight="1" thickBot="1">
      <c r="B109" s="7" t="s">
        <v>43</v>
      </c>
      <c r="C109" s="283" t="s">
        <v>53</v>
      </c>
      <c r="D109" s="284"/>
      <c r="E109" s="284"/>
      <c r="F109" s="284"/>
      <c r="G109" s="284"/>
      <c r="H109" s="285"/>
      <c r="I109" s="74" t="s">
        <v>52</v>
      </c>
      <c r="J109" s="82">
        <v>0.7</v>
      </c>
      <c r="K109" s="82">
        <v>0.85</v>
      </c>
      <c r="L109" s="82">
        <v>0.78</v>
      </c>
      <c r="M109" s="82">
        <v>1</v>
      </c>
      <c r="N109" s="82">
        <v>1</v>
      </c>
      <c r="O109" s="9">
        <f>+O118</f>
        <v>65000</v>
      </c>
      <c r="P109" s="10">
        <f>+P112</f>
        <v>0</v>
      </c>
      <c r="Q109" s="10">
        <f>+Q112+Q118</f>
        <v>131337</v>
      </c>
      <c r="R109" s="10">
        <f>+R112</f>
        <v>105618</v>
      </c>
      <c r="S109" s="10">
        <f aca="true" t="shared" si="2" ref="S109:AD109">S111+S117+S123</f>
        <v>0</v>
      </c>
      <c r="T109" s="10">
        <f t="shared" si="2"/>
        <v>0</v>
      </c>
      <c r="U109" s="10">
        <f t="shared" si="2"/>
        <v>0</v>
      </c>
      <c r="V109" s="10">
        <f t="shared" si="2"/>
        <v>0</v>
      </c>
      <c r="W109" s="10">
        <f t="shared" si="2"/>
        <v>0</v>
      </c>
      <c r="X109" s="10">
        <f t="shared" si="2"/>
        <v>0</v>
      </c>
      <c r="Y109" s="10">
        <f t="shared" si="2"/>
        <v>0</v>
      </c>
      <c r="Z109" s="10">
        <f>+Z112</f>
        <v>0</v>
      </c>
      <c r="AA109" s="10">
        <f>+AA112</f>
        <v>110210</v>
      </c>
      <c r="AB109" s="10">
        <f t="shared" si="2"/>
        <v>0</v>
      </c>
      <c r="AC109" s="10">
        <f t="shared" si="2"/>
        <v>0</v>
      </c>
      <c r="AD109" s="10">
        <f t="shared" si="2"/>
        <v>0</v>
      </c>
      <c r="AE109" s="10">
        <f>+O109+Q109+Y109+AA109</f>
        <v>306547</v>
      </c>
      <c r="AF109" s="11">
        <f>+AD109+AB109+Z109+X109+V109+T109+R109+P109</f>
        <v>105618</v>
      </c>
      <c r="AG109" s="13" t="s">
        <v>500</v>
      </c>
      <c r="AH109" s="13"/>
      <c r="AI109" s="13"/>
      <c r="AJ109" s="14"/>
    </row>
    <row r="110" spans="2:36" ht="15.75" thickBot="1">
      <c r="B110" s="280"/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X110" s="281"/>
      <c r="Y110" s="281"/>
      <c r="Z110" s="281"/>
      <c r="AA110" s="281"/>
      <c r="AB110" s="281"/>
      <c r="AC110" s="281"/>
      <c r="AD110" s="281"/>
      <c r="AE110" s="281"/>
      <c r="AF110" s="281"/>
      <c r="AG110" s="281"/>
      <c r="AH110" s="281"/>
      <c r="AI110" s="281"/>
      <c r="AJ110" s="282"/>
    </row>
    <row r="111" spans="2:36" ht="52.5" customHeight="1" thickBot="1">
      <c r="B111" s="15" t="s">
        <v>13</v>
      </c>
      <c r="C111" s="16" t="s">
        <v>31</v>
      </c>
      <c r="D111" s="16" t="s">
        <v>14</v>
      </c>
      <c r="E111" s="16" t="s">
        <v>27</v>
      </c>
      <c r="F111" s="17" t="s">
        <v>28</v>
      </c>
      <c r="G111" s="17" t="s">
        <v>29</v>
      </c>
      <c r="H111" s="76" t="s">
        <v>15</v>
      </c>
      <c r="I111" s="77" t="s">
        <v>32</v>
      </c>
      <c r="J111" s="102"/>
      <c r="K111" s="102"/>
      <c r="L111" s="102"/>
      <c r="M111" s="78"/>
      <c r="N111" s="79"/>
      <c r="O111" s="128"/>
      <c r="P111" s="129"/>
      <c r="Q111" s="130"/>
      <c r="R111" s="129"/>
      <c r="S111" s="130"/>
      <c r="T111" s="129"/>
      <c r="U111" s="130"/>
      <c r="V111" s="129"/>
      <c r="W111" s="130"/>
      <c r="X111" s="129"/>
      <c r="Y111" s="130"/>
      <c r="Z111" s="129"/>
      <c r="AA111" s="130"/>
      <c r="AB111" s="129"/>
      <c r="AC111" s="130"/>
      <c r="AD111" s="129"/>
      <c r="AE111" s="131"/>
      <c r="AF111" s="132"/>
      <c r="AG111" s="143"/>
      <c r="AH111" s="111"/>
      <c r="AI111" s="111"/>
      <c r="AJ111" s="112"/>
    </row>
    <row r="112" spans="2:36" ht="24.75" customHeight="1">
      <c r="B112" s="446" t="s">
        <v>44</v>
      </c>
      <c r="C112" s="335">
        <v>2012250010040</v>
      </c>
      <c r="D112" s="590" t="s">
        <v>673</v>
      </c>
      <c r="E112" s="295" t="s">
        <v>509</v>
      </c>
      <c r="F112" s="596">
        <v>356</v>
      </c>
      <c r="G112" s="596">
        <v>356</v>
      </c>
      <c r="H112" s="761" t="s">
        <v>55</v>
      </c>
      <c r="I112" s="764" t="s">
        <v>56</v>
      </c>
      <c r="J112" s="746">
        <v>0.7</v>
      </c>
      <c r="K112" s="594">
        <v>0.85</v>
      </c>
      <c r="L112" s="594">
        <v>0.78</v>
      </c>
      <c r="M112" s="594">
        <v>1</v>
      </c>
      <c r="N112" s="594">
        <v>1</v>
      </c>
      <c r="O112" s="339">
        <v>0</v>
      </c>
      <c r="P112" s="345"/>
      <c r="Q112" s="345">
        <v>110210</v>
      </c>
      <c r="R112" s="345">
        <v>105618</v>
      </c>
      <c r="S112" s="339">
        <v>0</v>
      </c>
      <c r="T112" s="339"/>
      <c r="U112" s="339">
        <v>0</v>
      </c>
      <c r="V112" s="339"/>
      <c r="W112" s="339">
        <v>0</v>
      </c>
      <c r="X112" s="339"/>
      <c r="Y112" s="339">
        <v>0</v>
      </c>
      <c r="Z112" s="345"/>
      <c r="AA112" s="345">
        <v>110210</v>
      </c>
      <c r="AB112" s="345">
        <v>110517</v>
      </c>
      <c r="AC112" s="339">
        <v>0</v>
      </c>
      <c r="AD112" s="339"/>
      <c r="AE112" s="298">
        <f>+O112+Q112+S112+U112+W112+Y112+AA112</f>
        <v>220420</v>
      </c>
      <c r="AF112" s="519">
        <f>+P112+R112+T112+V112+X112+Z112+AB112</f>
        <v>216135</v>
      </c>
      <c r="AG112" s="767" t="s">
        <v>57</v>
      </c>
      <c r="AH112" s="621" t="s">
        <v>674</v>
      </c>
      <c r="AI112" s="378"/>
      <c r="AJ112" s="405" t="s">
        <v>76</v>
      </c>
    </row>
    <row r="113" spans="2:36" ht="15">
      <c r="B113" s="447"/>
      <c r="C113" s="336"/>
      <c r="D113" s="591"/>
      <c r="E113" s="296"/>
      <c r="F113" s="597"/>
      <c r="G113" s="597"/>
      <c r="H113" s="762"/>
      <c r="I113" s="765"/>
      <c r="J113" s="746"/>
      <c r="K113" s="594"/>
      <c r="L113" s="594"/>
      <c r="M113" s="594"/>
      <c r="N113" s="594"/>
      <c r="O113" s="339"/>
      <c r="P113" s="345"/>
      <c r="Q113" s="345"/>
      <c r="R113" s="345"/>
      <c r="S113" s="339"/>
      <c r="T113" s="339"/>
      <c r="U113" s="339"/>
      <c r="V113" s="339"/>
      <c r="W113" s="339"/>
      <c r="X113" s="339"/>
      <c r="Y113" s="339"/>
      <c r="Z113" s="345"/>
      <c r="AA113" s="345"/>
      <c r="AB113" s="345"/>
      <c r="AC113" s="339"/>
      <c r="AD113" s="339"/>
      <c r="AE113" s="299"/>
      <c r="AF113" s="423"/>
      <c r="AG113" s="767"/>
      <c r="AH113" s="475"/>
      <c r="AI113" s="379"/>
      <c r="AJ113" s="406"/>
    </row>
    <row r="114" spans="2:36" ht="15">
      <c r="B114" s="447"/>
      <c r="C114" s="336"/>
      <c r="D114" s="591"/>
      <c r="E114" s="296"/>
      <c r="F114" s="597"/>
      <c r="G114" s="597"/>
      <c r="H114" s="762"/>
      <c r="I114" s="765"/>
      <c r="J114" s="746"/>
      <c r="K114" s="594"/>
      <c r="L114" s="594"/>
      <c r="M114" s="594"/>
      <c r="N114" s="594"/>
      <c r="O114" s="339"/>
      <c r="P114" s="345"/>
      <c r="Q114" s="345"/>
      <c r="R114" s="345"/>
      <c r="S114" s="339"/>
      <c r="T114" s="339"/>
      <c r="U114" s="339"/>
      <c r="V114" s="339"/>
      <c r="W114" s="339"/>
      <c r="X114" s="339"/>
      <c r="Y114" s="339"/>
      <c r="Z114" s="345"/>
      <c r="AA114" s="345"/>
      <c r="AB114" s="345"/>
      <c r="AC114" s="339"/>
      <c r="AD114" s="339"/>
      <c r="AE114" s="299"/>
      <c r="AF114" s="423"/>
      <c r="AG114" s="767"/>
      <c r="AH114" s="475"/>
      <c r="AI114" s="379"/>
      <c r="AJ114" s="406"/>
    </row>
    <row r="115" spans="2:36" ht="46.5" customHeight="1" thickBot="1">
      <c r="B115" s="448"/>
      <c r="C115" s="337"/>
      <c r="D115" s="592"/>
      <c r="E115" s="297"/>
      <c r="F115" s="598"/>
      <c r="G115" s="598"/>
      <c r="H115" s="763"/>
      <c r="I115" s="766"/>
      <c r="J115" s="747"/>
      <c r="K115" s="595"/>
      <c r="L115" s="595"/>
      <c r="M115" s="595"/>
      <c r="N115" s="595"/>
      <c r="O115" s="340"/>
      <c r="P115" s="346"/>
      <c r="Q115" s="346"/>
      <c r="R115" s="346"/>
      <c r="S115" s="340"/>
      <c r="T115" s="340"/>
      <c r="U115" s="340"/>
      <c r="V115" s="340"/>
      <c r="W115" s="340"/>
      <c r="X115" s="340"/>
      <c r="Y115" s="340"/>
      <c r="Z115" s="346"/>
      <c r="AA115" s="346"/>
      <c r="AB115" s="346"/>
      <c r="AC115" s="340"/>
      <c r="AD115" s="340"/>
      <c r="AE115" s="300"/>
      <c r="AF115" s="424"/>
      <c r="AG115" s="768"/>
      <c r="AH115" s="476"/>
      <c r="AI115" s="380"/>
      <c r="AJ115" s="407"/>
    </row>
    <row r="116" spans="2:36" ht="15.75" thickBot="1">
      <c r="B116" s="286"/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87"/>
      <c r="X116" s="287"/>
      <c r="Y116" s="287"/>
      <c r="Z116" s="287"/>
      <c r="AA116" s="287"/>
      <c r="AB116" s="287"/>
      <c r="AC116" s="287"/>
      <c r="AD116" s="287"/>
      <c r="AE116" s="287"/>
      <c r="AF116" s="287"/>
      <c r="AG116" s="287"/>
      <c r="AH116" s="287"/>
      <c r="AI116" s="287"/>
      <c r="AJ116" s="288"/>
    </row>
    <row r="117" spans="2:36" ht="57" customHeight="1" thickBot="1">
      <c r="B117" s="15" t="s">
        <v>13</v>
      </c>
      <c r="C117" s="16" t="s">
        <v>31</v>
      </c>
      <c r="D117" s="16" t="s">
        <v>14</v>
      </c>
      <c r="E117" s="16" t="s">
        <v>30</v>
      </c>
      <c r="F117" s="17" t="s">
        <v>28</v>
      </c>
      <c r="G117" s="17" t="s">
        <v>29</v>
      </c>
      <c r="H117" s="76" t="s">
        <v>16</v>
      </c>
      <c r="I117" s="77" t="s">
        <v>32</v>
      </c>
      <c r="J117" s="102"/>
      <c r="K117" s="102"/>
      <c r="L117" s="102"/>
      <c r="M117" s="78"/>
      <c r="N117" s="79"/>
      <c r="O117" s="128"/>
      <c r="P117" s="129"/>
      <c r="Q117" s="130"/>
      <c r="R117" s="129"/>
      <c r="S117" s="130"/>
      <c r="T117" s="129"/>
      <c r="U117" s="130"/>
      <c r="V117" s="129"/>
      <c r="W117" s="130"/>
      <c r="X117" s="129"/>
      <c r="Y117" s="130"/>
      <c r="Z117" s="129"/>
      <c r="AA117" s="130"/>
      <c r="AB117" s="129"/>
      <c r="AC117" s="130"/>
      <c r="AD117" s="129"/>
      <c r="AE117" s="130"/>
      <c r="AF117" s="132"/>
      <c r="AG117" s="143"/>
      <c r="AH117" s="111"/>
      <c r="AI117" s="111"/>
      <c r="AJ117" s="112"/>
    </row>
    <row r="118" spans="2:36" ht="82.5" customHeight="1">
      <c r="B118" s="446" t="s">
        <v>45</v>
      </c>
      <c r="C118" s="335">
        <v>2012250010041</v>
      </c>
      <c r="D118" s="590" t="s">
        <v>675</v>
      </c>
      <c r="E118" s="295" t="s">
        <v>509</v>
      </c>
      <c r="F118" s="301">
        <v>1252</v>
      </c>
      <c r="G118" s="295">
        <v>1252</v>
      </c>
      <c r="H118" s="761" t="s">
        <v>58</v>
      </c>
      <c r="I118" s="764" t="s">
        <v>56</v>
      </c>
      <c r="J118" s="587">
        <v>1</v>
      </c>
      <c r="K118" s="593">
        <v>0.85</v>
      </c>
      <c r="L118" s="593">
        <v>1</v>
      </c>
      <c r="M118" s="593">
        <v>1</v>
      </c>
      <c r="N118" s="748">
        <v>1</v>
      </c>
      <c r="O118" s="341">
        <v>65000</v>
      </c>
      <c r="P118" s="344">
        <v>65977</v>
      </c>
      <c r="Q118" s="344">
        <v>21127</v>
      </c>
      <c r="R118" s="344">
        <v>52929</v>
      </c>
      <c r="S118" s="339">
        <v>0</v>
      </c>
      <c r="T118" s="339"/>
      <c r="U118" s="339">
        <v>0</v>
      </c>
      <c r="V118" s="339"/>
      <c r="W118" s="339">
        <v>0</v>
      </c>
      <c r="X118" s="339"/>
      <c r="Y118" s="339">
        <v>0</v>
      </c>
      <c r="Z118" s="339"/>
      <c r="AA118" s="339">
        <v>0</v>
      </c>
      <c r="AB118" s="339"/>
      <c r="AC118" s="339">
        <v>0</v>
      </c>
      <c r="AD118" s="339"/>
      <c r="AE118" s="298">
        <f>+O118+Q118</f>
        <v>86127</v>
      </c>
      <c r="AF118" s="298">
        <f>+P118+R118</f>
        <v>118906</v>
      </c>
      <c r="AG118" s="751" t="s">
        <v>46</v>
      </c>
      <c r="AH118" s="621" t="s">
        <v>499</v>
      </c>
      <c r="AI118" s="621" t="s">
        <v>676</v>
      </c>
      <c r="AJ118" s="405" t="s">
        <v>76</v>
      </c>
    </row>
    <row r="119" spans="2:36" ht="40.5" customHeight="1">
      <c r="B119" s="447"/>
      <c r="C119" s="336"/>
      <c r="D119" s="591"/>
      <c r="E119" s="296"/>
      <c r="F119" s="302"/>
      <c r="G119" s="296"/>
      <c r="H119" s="762"/>
      <c r="I119" s="765"/>
      <c r="J119" s="588"/>
      <c r="K119" s="594"/>
      <c r="L119" s="594"/>
      <c r="M119" s="594"/>
      <c r="N119" s="749"/>
      <c r="O119" s="342"/>
      <c r="P119" s="345"/>
      <c r="Q119" s="345"/>
      <c r="R119" s="345"/>
      <c r="S119" s="339"/>
      <c r="T119" s="339"/>
      <c r="U119" s="339"/>
      <c r="V119" s="339"/>
      <c r="W119" s="339"/>
      <c r="X119" s="339"/>
      <c r="Y119" s="339"/>
      <c r="Z119" s="339"/>
      <c r="AA119" s="339"/>
      <c r="AB119" s="339"/>
      <c r="AC119" s="339"/>
      <c r="AD119" s="339"/>
      <c r="AE119" s="299"/>
      <c r="AF119" s="299"/>
      <c r="AG119" s="751"/>
      <c r="AH119" s="475"/>
      <c r="AI119" s="475"/>
      <c r="AJ119" s="406"/>
    </row>
    <row r="120" spans="2:36" ht="23.25" customHeight="1">
      <c r="B120" s="447"/>
      <c r="C120" s="336"/>
      <c r="D120" s="591"/>
      <c r="E120" s="296"/>
      <c r="F120" s="302"/>
      <c r="G120" s="296"/>
      <c r="H120" s="762"/>
      <c r="I120" s="765"/>
      <c r="J120" s="588"/>
      <c r="K120" s="594"/>
      <c r="L120" s="594"/>
      <c r="M120" s="594"/>
      <c r="N120" s="749"/>
      <c r="O120" s="342"/>
      <c r="P120" s="345"/>
      <c r="Q120" s="345"/>
      <c r="R120" s="345"/>
      <c r="S120" s="339"/>
      <c r="T120" s="339"/>
      <c r="U120" s="339"/>
      <c r="V120" s="339"/>
      <c r="W120" s="339"/>
      <c r="X120" s="339"/>
      <c r="Y120" s="339"/>
      <c r="Z120" s="339"/>
      <c r="AA120" s="339"/>
      <c r="AB120" s="339"/>
      <c r="AC120" s="339"/>
      <c r="AD120" s="339"/>
      <c r="AE120" s="299"/>
      <c r="AF120" s="299"/>
      <c r="AG120" s="751"/>
      <c r="AH120" s="475"/>
      <c r="AI120" s="475"/>
      <c r="AJ120" s="406"/>
    </row>
    <row r="121" spans="2:36" ht="23.25" customHeight="1" thickBot="1">
      <c r="B121" s="448"/>
      <c r="C121" s="337"/>
      <c r="D121" s="592"/>
      <c r="E121" s="297"/>
      <c r="F121" s="303"/>
      <c r="G121" s="297"/>
      <c r="H121" s="763"/>
      <c r="I121" s="766"/>
      <c r="J121" s="589"/>
      <c r="K121" s="595"/>
      <c r="L121" s="595"/>
      <c r="M121" s="595"/>
      <c r="N121" s="750"/>
      <c r="O121" s="343"/>
      <c r="P121" s="346"/>
      <c r="Q121" s="346"/>
      <c r="R121" s="346"/>
      <c r="S121" s="340"/>
      <c r="T121" s="340"/>
      <c r="U121" s="340"/>
      <c r="V121" s="340"/>
      <c r="W121" s="340"/>
      <c r="X121" s="340"/>
      <c r="Y121" s="340"/>
      <c r="Z121" s="340"/>
      <c r="AA121" s="340"/>
      <c r="AB121" s="340"/>
      <c r="AC121" s="340"/>
      <c r="AD121" s="340"/>
      <c r="AE121" s="300"/>
      <c r="AF121" s="300"/>
      <c r="AG121" s="752"/>
      <c r="AH121" s="476"/>
      <c r="AI121" s="476"/>
      <c r="AJ121" s="407"/>
    </row>
    <row r="122" spans="2:36" ht="15.75" thickBot="1">
      <c r="B122" s="286"/>
      <c r="C122" s="287"/>
      <c r="D122" s="287"/>
      <c r="E122" s="287"/>
      <c r="F122" s="287"/>
      <c r="G122" s="287"/>
      <c r="H122" s="287"/>
      <c r="I122" s="287"/>
      <c r="J122" s="287"/>
      <c r="K122" s="287"/>
      <c r="L122" s="287"/>
      <c r="M122" s="287"/>
      <c r="N122" s="287"/>
      <c r="O122" s="287"/>
      <c r="P122" s="287"/>
      <c r="Q122" s="287"/>
      <c r="R122" s="287"/>
      <c r="S122" s="287"/>
      <c r="T122" s="287"/>
      <c r="U122" s="287"/>
      <c r="V122" s="287"/>
      <c r="W122" s="287"/>
      <c r="X122" s="287"/>
      <c r="Y122" s="287"/>
      <c r="Z122" s="287"/>
      <c r="AA122" s="287"/>
      <c r="AB122" s="287"/>
      <c r="AC122" s="287"/>
      <c r="AD122" s="287"/>
      <c r="AE122" s="287"/>
      <c r="AF122" s="287"/>
      <c r="AG122" s="287"/>
      <c r="AH122" s="287"/>
      <c r="AI122" s="287"/>
      <c r="AJ122" s="288"/>
    </row>
    <row r="123" spans="2:36" ht="52.5" customHeight="1" thickBot="1">
      <c r="B123" s="15" t="s">
        <v>13</v>
      </c>
      <c r="C123" s="16" t="s">
        <v>31</v>
      </c>
      <c r="D123" s="16" t="s">
        <v>14</v>
      </c>
      <c r="E123" s="16" t="s">
        <v>30</v>
      </c>
      <c r="F123" s="17" t="s">
        <v>28</v>
      </c>
      <c r="G123" s="17" t="s">
        <v>29</v>
      </c>
      <c r="H123" s="76" t="s">
        <v>17</v>
      </c>
      <c r="I123" s="77" t="s">
        <v>32</v>
      </c>
      <c r="J123" s="18"/>
      <c r="K123" s="52"/>
      <c r="L123" s="42"/>
      <c r="M123" s="43"/>
      <c r="N123" s="44"/>
      <c r="O123" s="128"/>
      <c r="P123" s="129"/>
      <c r="Q123" s="130"/>
      <c r="R123" s="129"/>
      <c r="S123" s="130"/>
      <c r="T123" s="129"/>
      <c r="U123" s="130"/>
      <c r="V123" s="129"/>
      <c r="W123" s="130"/>
      <c r="X123" s="129"/>
      <c r="Y123" s="130"/>
      <c r="Z123" s="129"/>
      <c r="AA123" s="130"/>
      <c r="AB123" s="129"/>
      <c r="AC123" s="130"/>
      <c r="AD123" s="129"/>
      <c r="AE123" s="130"/>
      <c r="AF123" s="132"/>
      <c r="AG123" s="143"/>
      <c r="AH123" s="111"/>
      <c r="AI123" s="111"/>
      <c r="AJ123" s="112"/>
    </row>
    <row r="124" spans="2:36" ht="15">
      <c r="B124" s="353"/>
      <c r="C124" s="71"/>
      <c r="D124" s="546"/>
      <c r="E124" s="546"/>
      <c r="F124" s="289"/>
      <c r="G124" s="295"/>
      <c r="H124" s="753"/>
      <c r="I124" s="756"/>
      <c r="J124" s="584"/>
      <c r="K124" s="501"/>
      <c r="L124" s="501"/>
      <c r="M124" s="501"/>
      <c r="N124" s="492"/>
      <c r="O124" s="314"/>
      <c r="P124" s="263"/>
      <c r="Q124" s="345"/>
      <c r="R124" s="263"/>
      <c r="S124" s="263"/>
      <c r="T124" s="263"/>
      <c r="U124" s="263"/>
      <c r="V124" s="263"/>
      <c r="W124" s="263"/>
      <c r="X124" s="263"/>
      <c r="Y124" s="263"/>
      <c r="Z124" s="263"/>
      <c r="AA124" s="263"/>
      <c r="AB124" s="263"/>
      <c r="AC124" s="263"/>
      <c r="AD124" s="263"/>
      <c r="AE124" s="298"/>
      <c r="AF124" s="298"/>
      <c r="AG124" s="581"/>
      <c r="AH124" s="381"/>
      <c r="AI124" s="381"/>
      <c r="AJ124" s="714"/>
    </row>
    <row r="125" spans="2:36" ht="15">
      <c r="B125" s="354"/>
      <c r="C125" s="72"/>
      <c r="D125" s="390"/>
      <c r="E125" s="390"/>
      <c r="F125" s="290"/>
      <c r="G125" s="296"/>
      <c r="H125" s="754"/>
      <c r="I125" s="757"/>
      <c r="J125" s="585"/>
      <c r="K125" s="549"/>
      <c r="L125" s="560"/>
      <c r="M125" s="549"/>
      <c r="N125" s="562"/>
      <c r="O125" s="314"/>
      <c r="P125" s="263"/>
      <c r="Q125" s="345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483"/>
      <c r="AF125" s="483"/>
      <c r="AG125" s="581"/>
      <c r="AH125" s="382"/>
      <c r="AI125" s="382"/>
      <c r="AJ125" s="486"/>
    </row>
    <row r="126" spans="2:36" ht="15.75" thickBot="1">
      <c r="B126" s="355"/>
      <c r="C126" s="73"/>
      <c r="D126" s="391"/>
      <c r="E126" s="391"/>
      <c r="F126" s="291"/>
      <c r="G126" s="297"/>
      <c r="H126" s="755"/>
      <c r="I126" s="758"/>
      <c r="J126" s="586"/>
      <c r="K126" s="550"/>
      <c r="L126" s="561"/>
      <c r="M126" s="550"/>
      <c r="N126" s="563"/>
      <c r="O126" s="315"/>
      <c r="P126" s="264"/>
      <c r="Q126" s="346"/>
      <c r="R126" s="264"/>
      <c r="S126" s="264"/>
      <c r="T126" s="264"/>
      <c r="U126" s="264"/>
      <c r="V126" s="264"/>
      <c r="W126" s="264"/>
      <c r="X126" s="264"/>
      <c r="Y126" s="264"/>
      <c r="Z126" s="264"/>
      <c r="AA126" s="264"/>
      <c r="AB126" s="264"/>
      <c r="AC126" s="264"/>
      <c r="AD126" s="264"/>
      <c r="AE126" s="484"/>
      <c r="AF126" s="484"/>
      <c r="AG126" s="582"/>
      <c r="AH126" s="383"/>
      <c r="AI126" s="383"/>
      <c r="AJ126" s="487"/>
    </row>
    <row r="127" ht="15"/>
    <row r="128" spans="2:33" s="142" customFormat="1" ht="15">
      <c r="B128" s="63"/>
      <c r="C128" s="63"/>
      <c r="H128" s="64"/>
      <c r="I128" s="64"/>
      <c r="J128" s="64"/>
      <c r="AG128" s="65"/>
    </row>
    <row r="129" spans="2:33" s="142" customFormat="1" ht="15">
      <c r="B129" s="63"/>
      <c r="C129" s="63"/>
      <c r="H129" s="64"/>
      <c r="I129" s="64"/>
      <c r="J129" s="64"/>
      <c r="AG129" s="65"/>
    </row>
    <row r="130" spans="2:33" s="142" customFormat="1" ht="15">
      <c r="B130" s="63"/>
      <c r="C130" s="63"/>
      <c r="H130" s="64"/>
      <c r="I130" s="64"/>
      <c r="J130" s="64"/>
      <c r="AG130" s="65"/>
    </row>
    <row r="131" spans="2:33" s="142" customFormat="1" ht="15">
      <c r="B131" s="63"/>
      <c r="C131" s="63"/>
      <c r="H131" s="64"/>
      <c r="I131" s="64"/>
      <c r="J131" s="64"/>
      <c r="AG131" s="65"/>
    </row>
    <row r="132" spans="2:33" s="142" customFormat="1" ht="15">
      <c r="B132" s="63"/>
      <c r="C132" s="63"/>
      <c r="H132" s="64"/>
      <c r="I132" s="64"/>
      <c r="J132" s="64"/>
      <c r="AG132" s="65"/>
    </row>
    <row r="133" spans="2:33" s="142" customFormat="1" ht="15">
      <c r="B133" s="63"/>
      <c r="C133" s="63"/>
      <c r="H133" s="64"/>
      <c r="I133" s="64"/>
      <c r="J133" s="64"/>
      <c r="AG133" s="65"/>
    </row>
    <row r="134" spans="2:33" s="142" customFormat="1" ht="15">
      <c r="B134" s="63"/>
      <c r="C134" s="63"/>
      <c r="H134" s="64"/>
      <c r="I134" s="64"/>
      <c r="J134" s="64"/>
      <c r="AG134" s="65"/>
    </row>
    <row r="135" spans="2:33" s="142" customFormat="1" ht="15">
      <c r="B135" s="63"/>
      <c r="C135" s="63"/>
      <c r="H135" s="64"/>
      <c r="I135" s="64"/>
      <c r="J135" s="64"/>
      <c r="AG135" s="65"/>
    </row>
    <row r="136" spans="2:33" s="142" customFormat="1" ht="15">
      <c r="B136" s="63"/>
      <c r="C136" s="63"/>
      <c r="H136" s="64"/>
      <c r="I136" s="64"/>
      <c r="J136" s="64"/>
      <c r="AG136" s="65"/>
    </row>
    <row r="137" spans="2:33" s="142" customFormat="1" ht="15">
      <c r="B137" s="63"/>
      <c r="C137" s="63"/>
      <c r="H137" s="64"/>
      <c r="I137" s="64"/>
      <c r="J137" s="64"/>
      <c r="AG137" s="65"/>
    </row>
    <row r="138" spans="2:33" s="142" customFormat="1" ht="15">
      <c r="B138" s="63"/>
      <c r="C138" s="63"/>
      <c r="H138" s="64"/>
      <c r="I138" s="64"/>
      <c r="J138" s="64"/>
      <c r="AG138" s="65"/>
    </row>
    <row r="139" spans="2:33" s="142" customFormat="1" ht="15.75" thickBot="1">
      <c r="B139" s="63"/>
      <c r="C139" s="63"/>
      <c r="H139" s="64"/>
      <c r="I139" s="64"/>
      <c r="J139" s="64"/>
      <c r="AG139" s="65"/>
    </row>
    <row r="140" spans="2:36" s="142" customFormat="1" ht="15">
      <c r="B140" s="274" t="s">
        <v>37</v>
      </c>
      <c r="C140" s="275"/>
      <c r="D140" s="275"/>
      <c r="E140" s="275"/>
      <c r="F140" s="275"/>
      <c r="G140" s="275"/>
      <c r="H140" s="275"/>
      <c r="I140" s="275"/>
      <c r="J140" s="275"/>
      <c r="K140" s="275"/>
      <c r="L140" s="275"/>
      <c r="M140" s="275"/>
      <c r="N140" s="275"/>
      <c r="O140" s="275"/>
      <c r="P140" s="275"/>
      <c r="Q140" s="275"/>
      <c r="R140" s="275"/>
      <c r="S140" s="275"/>
      <c r="T140" s="275"/>
      <c r="U140" s="275"/>
      <c r="V140" s="275"/>
      <c r="W140" s="275"/>
      <c r="X140" s="275"/>
      <c r="Y140" s="275"/>
      <c r="Z140" s="275"/>
      <c r="AA140" s="275"/>
      <c r="AB140" s="275"/>
      <c r="AC140" s="275"/>
      <c r="AD140" s="275"/>
      <c r="AE140" s="275"/>
      <c r="AF140" s="275"/>
      <c r="AG140" s="275"/>
      <c r="AH140" s="275"/>
      <c r="AI140" s="275"/>
      <c r="AJ140" s="276"/>
    </row>
    <row r="141" spans="2:36" s="142" customFormat="1" ht="15.75" thickBot="1">
      <c r="B141" s="271" t="s">
        <v>526</v>
      </c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  <c r="S141" s="272"/>
      <c r="T141" s="272"/>
      <c r="U141" s="272"/>
      <c r="V141" s="272"/>
      <c r="W141" s="272"/>
      <c r="X141" s="272"/>
      <c r="Y141" s="272"/>
      <c r="Z141" s="272"/>
      <c r="AA141" s="272"/>
      <c r="AB141" s="272"/>
      <c r="AC141" s="272"/>
      <c r="AD141" s="272"/>
      <c r="AE141" s="272"/>
      <c r="AF141" s="272"/>
      <c r="AG141" s="272"/>
      <c r="AH141" s="272"/>
      <c r="AI141" s="272"/>
      <c r="AJ141" s="273"/>
    </row>
    <row r="142" spans="2:36" s="142" customFormat="1" ht="15">
      <c r="B142" s="578" t="s">
        <v>38</v>
      </c>
      <c r="C142" s="579"/>
      <c r="D142" s="579"/>
      <c r="E142" s="579"/>
      <c r="F142" s="579"/>
      <c r="G142" s="579"/>
      <c r="H142" s="580"/>
      <c r="I142" s="527" t="s">
        <v>39</v>
      </c>
      <c r="J142" s="528"/>
      <c r="K142" s="528"/>
      <c r="L142" s="528"/>
      <c r="M142" s="528"/>
      <c r="N142" s="528"/>
      <c r="O142" s="528"/>
      <c r="P142" s="528"/>
      <c r="Q142" s="528"/>
      <c r="R142" s="528"/>
      <c r="S142" s="528"/>
      <c r="T142" s="529"/>
      <c r="U142" s="527" t="s">
        <v>18</v>
      </c>
      <c r="V142" s="530"/>
      <c r="W142" s="530"/>
      <c r="X142" s="530"/>
      <c r="Y142" s="530"/>
      <c r="Z142" s="530"/>
      <c r="AA142" s="530"/>
      <c r="AB142" s="530"/>
      <c r="AC142" s="530"/>
      <c r="AD142" s="530"/>
      <c r="AE142" s="530"/>
      <c r="AF142" s="530"/>
      <c r="AG142" s="530"/>
      <c r="AH142" s="530"/>
      <c r="AI142" s="530"/>
      <c r="AJ142" s="531"/>
    </row>
    <row r="143" spans="2:36" s="142" customFormat="1" ht="47.25" customHeight="1" thickBot="1">
      <c r="B143" s="277" t="s">
        <v>40</v>
      </c>
      <c r="C143" s="278"/>
      <c r="D143" s="279"/>
      <c r="E143" s="4"/>
      <c r="F143" s="504" t="s">
        <v>41</v>
      </c>
      <c r="G143" s="504"/>
      <c r="H143" s="504"/>
      <c r="I143" s="504"/>
      <c r="J143" s="504"/>
      <c r="K143" s="504"/>
      <c r="L143" s="504"/>
      <c r="M143" s="504"/>
      <c r="N143" s="505"/>
      <c r="O143" s="506" t="s">
        <v>0</v>
      </c>
      <c r="P143" s="507"/>
      <c r="Q143" s="507"/>
      <c r="R143" s="507"/>
      <c r="S143" s="507"/>
      <c r="T143" s="507"/>
      <c r="U143" s="507"/>
      <c r="V143" s="507"/>
      <c r="W143" s="507"/>
      <c r="X143" s="507"/>
      <c r="Y143" s="507"/>
      <c r="Z143" s="507"/>
      <c r="AA143" s="507"/>
      <c r="AB143" s="507"/>
      <c r="AC143" s="507"/>
      <c r="AD143" s="507"/>
      <c r="AE143" s="507"/>
      <c r="AF143" s="508"/>
      <c r="AG143" s="534" t="s">
        <v>1</v>
      </c>
      <c r="AH143" s="535"/>
      <c r="AI143" s="535"/>
      <c r="AJ143" s="536"/>
    </row>
    <row r="144" spans="2:36" s="142" customFormat="1" ht="15">
      <c r="B144" s="450" t="s">
        <v>19</v>
      </c>
      <c r="C144" s="452" t="s">
        <v>2</v>
      </c>
      <c r="D144" s="453"/>
      <c r="E144" s="453"/>
      <c r="F144" s="453"/>
      <c r="G144" s="453"/>
      <c r="H144" s="453"/>
      <c r="I144" s="458" t="s">
        <v>3</v>
      </c>
      <c r="J144" s="460" t="s">
        <v>20</v>
      </c>
      <c r="K144" s="460" t="s">
        <v>4</v>
      </c>
      <c r="L144" s="522" t="s">
        <v>527</v>
      </c>
      <c r="M144" s="440" t="s">
        <v>21</v>
      </c>
      <c r="N144" s="524" t="s">
        <v>22</v>
      </c>
      <c r="O144" s="526" t="s">
        <v>33</v>
      </c>
      <c r="P144" s="369"/>
      <c r="Q144" s="368" t="s">
        <v>34</v>
      </c>
      <c r="R144" s="369"/>
      <c r="S144" s="368" t="s">
        <v>35</v>
      </c>
      <c r="T144" s="369"/>
      <c r="U144" s="368" t="s">
        <v>7</v>
      </c>
      <c r="V144" s="369"/>
      <c r="W144" s="368" t="s">
        <v>6</v>
      </c>
      <c r="X144" s="369"/>
      <c r="Y144" s="368" t="s">
        <v>36</v>
      </c>
      <c r="Z144" s="369"/>
      <c r="AA144" s="368" t="s">
        <v>5</v>
      </c>
      <c r="AB144" s="369"/>
      <c r="AC144" s="368" t="s">
        <v>8</v>
      </c>
      <c r="AD144" s="369"/>
      <c r="AE144" s="368" t="s">
        <v>9</v>
      </c>
      <c r="AF144" s="437"/>
      <c r="AG144" s="438" t="s">
        <v>10</v>
      </c>
      <c r="AH144" s="435" t="s">
        <v>11</v>
      </c>
      <c r="AI144" s="442" t="s">
        <v>12</v>
      </c>
      <c r="AJ144" s="444" t="s">
        <v>23</v>
      </c>
    </row>
    <row r="145" spans="2:36" s="142" customFormat="1" ht="78" customHeight="1" thickBot="1">
      <c r="B145" s="451"/>
      <c r="C145" s="455"/>
      <c r="D145" s="456"/>
      <c r="E145" s="456"/>
      <c r="F145" s="456"/>
      <c r="G145" s="456"/>
      <c r="H145" s="456"/>
      <c r="I145" s="459"/>
      <c r="J145" s="461" t="s">
        <v>20</v>
      </c>
      <c r="K145" s="461"/>
      <c r="L145" s="523"/>
      <c r="M145" s="441"/>
      <c r="N145" s="525"/>
      <c r="O145" s="5" t="s">
        <v>24</v>
      </c>
      <c r="P145" s="69" t="s">
        <v>25</v>
      </c>
      <c r="Q145" s="6" t="s">
        <v>24</v>
      </c>
      <c r="R145" s="69" t="s">
        <v>25</v>
      </c>
      <c r="S145" s="6" t="s">
        <v>24</v>
      </c>
      <c r="T145" s="69" t="s">
        <v>25</v>
      </c>
      <c r="U145" s="6" t="s">
        <v>24</v>
      </c>
      <c r="V145" s="69" t="s">
        <v>25</v>
      </c>
      <c r="W145" s="6" t="s">
        <v>24</v>
      </c>
      <c r="X145" s="69" t="s">
        <v>25</v>
      </c>
      <c r="Y145" s="6" t="s">
        <v>24</v>
      </c>
      <c r="Z145" s="69" t="s">
        <v>25</v>
      </c>
      <c r="AA145" s="6" t="s">
        <v>24</v>
      </c>
      <c r="AB145" s="69" t="s">
        <v>26</v>
      </c>
      <c r="AC145" s="6" t="s">
        <v>24</v>
      </c>
      <c r="AD145" s="69" t="s">
        <v>26</v>
      </c>
      <c r="AE145" s="6" t="s">
        <v>24</v>
      </c>
      <c r="AF145" s="70" t="s">
        <v>26</v>
      </c>
      <c r="AG145" s="439"/>
      <c r="AH145" s="436"/>
      <c r="AI145" s="443"/>
      <c r="AJ145" s="445"/>
    </row>
    <row r="146" spans="2:36" s="142" customFormat="1" ht="69.75" customHeight="1" thickBot="1">
      <c r="B146" s="7" t="s">
        <v>538</v>
      </c>
      <c r="C146" s="283" t="s">
        <v>536</v>
      </c>
      <c r="D146" s="284"/>
      <c r="E146" s="284"/>
      <c r="F146" s="284"/>
      <c r="G146" s="284"/>
      <c r="H146" s="285"/>
      <c r="I146" s="74" t="s">
        <v>52</v>
      </c>
      <c r="J146" s="84">
        <v>0.063</v>
      </c>
      <c r="K146" s="84">
        <v>0.055</v>
      </c>
      <c r="L146" s="84">
        <v>0.062</v>
      </c>
      <c r="M146" s="82"/>
      <c r="N146" s="82"/>
      <c r="O146" s="9">
        <f>+O149</f>
        <v>1000</v>
      </c>
      <c r="P146" s="10">
        <f>+P149</f>
        <v>0</v>
      </c>
      <c r="Q146" s="10">
        <f>+Q149+Q155</f>
        <v>0</v>
      </c>
      <c r="R146" s="10">
        <f>+R149</f>
        <v>0</v>
      </c>
      <c r="S146" s="10">
        <f aca="true" t="shared" si="3" ref="S146:Y146">S148+S154+S160</f>
        <v>0</v>
      </c>
      <c r="T146" s="10">
        <f t="shared" si="3"/>
        <v>0</v>
      </c>
      <c r="U146" s="10">
        <f t="shared" si="3"/>
        <v>0</v>
      </c>
      <c r="V146" s="10">
        <f t="shared" si="3"/>
        <v>0</v>
      </c>
      <c r="W146" s="10">
        <f t="shared" si="3"/>
        <v>0</v>
      </c>
      <c r="X146" s="10">
        <f t="shared" si="3"/>
        <v>0</v>
      </c>
      <c r="Y146" s="10">
        <f t="shared" si="3"/>
        <v>0</v>
      </c>
      <c r="Z146" s="10">
        <f>+Z149</f>
        <v>0</v>
      </c>
      <c r="AA146" s="10">
        <f>+AA149</f>
        <v>0</v>
      </c>
      <c r="AB146" s="10">
        <f>AB148+AB154+AB160</f>
        <v>0</v>
      </c>
      <c r="AC146" s="10">
        <f>AC148+AC154+AC160</f>
        <v>0</v>
      </c>
      <c r="AD146" s="10">
        <f>AD148+AD154+AD160</f>
        <v>0</v>
      </c>
      <c r="AE146" s="10">
        <f>+O146+Q146+Y146+AA146</f>
        <v>1000</v>
      </c>
      <c r="AF146" s="11">
        <f>+AD146+AB146+Z146+X146+V146+T146+R146+P146</f>
        <v>0</v>
      </c>
      <c r="AG146" s="13" t="s">
        <v>542</v>
      </c>
      <c r="AH146" s="13"/>
      <c r="AI146" s="13"/>
      <c r="AJ146" s="14"/>
    </row>
    <row r="147" spans="2:36" s="142" customFormat="1" ht="15.75" thickBot="1">
      <c r="B147" s="280"/>
      <c r="C147" s="281"/>
      <c r="D147" s="281"/>
      <c r="E147" s="281"/>
      <c r="F147" s="281"/>
      <c r="G147" s="281"/>
      <c r="H147" s="281"/>
      <c r="I147" s="281"/>
      <c r="J147" s="281"/>
      <c r="K147" s="281"/>
      <c r="L147" s="281"/>
      <c r="M147" s="281"/>
      <c r="N147" s="281"/>
      <c r="O147" s="281"/>
      <c r="P147" s="281"/>
      <c r="Q147" s="281"/>
      <c r="R147" s="281"/>
      <c r="S147" s="281"/>
      <c r="T147" s="281"/>
      <c r="U147" s="281"/>
      <c r="V147" s="281"/>
      <c r="W147" s="281"/>
      <c r="X147" s="281"/>
      <c r="Y147" s="281"/>
      <c r="Z147" s="281"/>
      <c r="AA147" s="281"/>
      <c r="AB147" s="281"/>
      <c r="AC147" s="281"/>
      <c r="AD147" s="281"/>
      <c r="AE147" s="281"/>
      <c r="AF147" s="281"/>
      <c r="AG147" s="281"/>
      <c r="AH147" s="281"/>
      <c r="AI147" s="281"/>
      <c r="AJ147" s="282"/>
    </row>
    <row r="148" spans="2:36" s="142" customFormat="1" ht="34.5" thickBot="1">
      <c r="B148" s="15" t="s">
        <v>13</v>
      </c>
      <c r="C148" s="16" t="s">
        <v>31</v>
      </c>
      <c r="D148" s="16" t="s">
        <v>14</v>
      </c>
      <c r="E148" s="16" t="s">
        <v>27</v>
      </c>
      <c r="F148" s="17" t="s">
        <v>28</v>
      </c>
      <c r="G148" s="17" t="s">
        <v>29</v>
      </c>
      <c r="H148" s="76" t="s">
        <v>15</v>
      </c>
      <c r="I148" s="77" t="s">
        <v>32</v>
      </c>
      <c r="J148" s="102"/>
      <c r="K148" s="102"/>
      <c r="L148" s="102"/>
      <c r="M148" s="78"/>
      <c r="N148" s="79"/>
      <c r="O148" s="128"/>
      <c r="P148" s="129"/>
      <c r="Q148" s="130"/>
      <c r="R148" s="129"/>
      <c r="S148" s="130"/>
      <c r="T148" s="129"/>
      <c r="U148" s="130"/>
      <c r="V148" s="129"/>
      <c r="W148" s="130"/>
      <c r="X148" s="129"/>
      <c r="Y148" s="130"/>
      <c r="Z148" s="129"/>
      <c r="AA148" s="130"/>
      <c r="AB148" s="129"/>
      <c r="AC148" s="130"/>
      <c r="AD148" s="129"/>
      <c r="AE148" s="131"/>
      <c r="AF148" s="132"/>
      <c r="AG148" s="143"/>
      <c r="AH148" s="111"/>
      <c r="AI148" s="111"/>
      <c r="AJ148" s="112"/>
    </row>
    <row r="149" spans="2:36" s="142" customFormat="1" ht="30.75" customHeight="1">
      <c r="B149" s="425" t="s">
        <v>539</v>
      </c>
      <c r="C149" s="332">
        <v>2012250010113</v>
      </c>
      <c r="D149" s="886" t="s">
        <v>819</v>
      </c>
      <c r="E149" s="295" t="s">
        <v>509</v>
      </c>
      <c r="F149" s="301">
        <v>94</v>
      </c>
      <c r="G149" s="295">
        <v>40</v>
      </c>
      <c r="H149" s="761" t="s">
        <v>540</v>
      </c>
      <c r="I149" s="764" t="s">
        <v>541</v>
      </c>
      <c r="J149" s="345">
        <v>0</v>
      </c>
      <c r="K149" s="345">
        <v>1</v>
      </c>
      <c r="L149" s="345">
        <v>1</v>
      </c>
      <c r="M149" s="345">
        <v>1</v>
      </c>
      <c r="N149" s="345">
        <v>1</v>
      </c>
      <c r="O149" s="345">
        <v>1000</v>
      </c>
      <c r="P149" s="345"/>
      <c r="Q149" s="345">
        <v>0</v>
      </c>
      <c r="R149" s="345"/>
      <c r="S149" s="339">
        <v>0</v>
      </c>
      <c r="T149" s="339"/>
      <c r="U149" s="339">
        <v>0</v>
      </c>
      <c r="V149" s="339"/>
      <c r="W149" s="339">
        <v>0</v>
      </c>
      <c r="X149" s="339"/>
      <c r="Y149" s="339">
        <v>0</v>
      </c>
      <c r="Z149" s="345"/>
      <c r="AA149" s="345">
        <v>0</v>
      </c>
      <c r="AB149" s="345"/>
      <c r="AC149" s="339">
        <v>0</v>
      </c>
      <c r="AD149" s="339"/>
      <c r="AE149" s="298">
        <f>+O149+Q149+S149+U149+W149+Y149+AA149</f>
        <v>1000</v>
      </c>
      <c r="AF149" s="519">
        <f>+P149+R149+T149+V149+X149+Z149+AB149</f>
        <v>0</v>
      </c>
      <c r="AG149" s="767" t="s">
        <v>543</v>
      </c>
      <c r="AH149" s="378" t="s">
        <v>821</v>
      </c>
      <c r="AI149" s="378"/>
      <c r="AJ149" s="405" t="s">
        <v>75</v>
      </c>
    </row>
    <row r="150" spans="2:36" s="142" customFormat="1" ht="30" customHeight="1">
      <c r="B150" s="426"/>
      <c r="C150" s="333"/>
      <c r="D150" s="887"/>
      <c r="E150" s="296"/>
      <c r="F150" s="302"/>
      <c r="G150" s="296"/>
      <c r="H150" s="762"/>
      <c r="I150" s="765"/>
      <c r="J150" s="345"/>
      <c r="K150" s="345"/>
      <c r="L150" s="345"/>
      <c r="M150" s="345"/>
      <c r="N150" s="345"/>
      <c r="O150" s="345"/>
      <c r="P150" s="345"/>
      <c r="Q150" s="345"/>
      <c r="R150" s="345"/>
      <c r="S150" s="339"/>
      <c r="T150" s="339"/>
      <c r="U150" s="339"/>
      <c r="V150" s="339"/>
      <c r="W150" s="339"/>
      <c r="X150" s="339"/>
      <c r="Y150" s="339"/>
      <c r="Z150" s="345"/>
      <c r="AA150" s="345"/>
      <c r="AB150" s="345"/>
      <c r="AC150" s="339"/>
      <c r="AD150" s="339"/>
      <c r="AE150" s="299"/>
      <c r="AF150" s="423"/>
      <c r="AG150" s="767"/>
      <c r="AH150" s="379"/>
      <c r="AI150" s="379"/>
      <c r="AJ150" s="406"/>
    </row>
    <row r="151" spans="2:36" s="142" customFormat="1" ht="31.5" customHeight="1">
      <c r="B151" s="426"/>
      <c r="C151" s="333"/>
      <c r="D151" s="887"/>
      <c r="E151" s="296"/>
      <c r="F151" s="302"/>
      <c r="G151" s="296"/>
      <c r="H151" s="762"/>
      <c r="I151" s="765"/>
      <c r="J151" s="345"/>
      <c r="K151" s="345"/>
      <c r="L151" s="345"/>
      <c r="M151" s="345"/>
      <c r="N151" s="345"/>
      <c r="O151" s="345"/>
      <c r="P151" s="345"/>
      <c r="Q151" s="345"/>
      <c r="R151" s="345"/>
      <c r="S151" s="339"/>
      <c r="T151" s="339"/>
      <c r="U151" s="339"/>
      <c r="V151" s="339"/>
      <c r="W151" s="339"/>
      <c r="X151" s="339"/>
      <c r="Y151" s="339"/>
      <c r="Z151" s="345"/>
      <c r="AA151" s="345"/>
      <c r="AB151" s="345"/>
      <c r="AC151" s="339"/>
      <c r="AD151" s="339"/>
      <c r="AE151" s="299"/>
      <c r="AF151" s="423"/>
      <c r="AG151" s="767"/>
      <c r="AH151" s="379"/>
      <c r="AI151" s="379"/>
      <c r="AJ151" s="406"/>
    </row>
    <row r="152" spans="2:36" s="142" customFormat="1" ht="30" customHeight="1" thickBot="1">
      <c r="B152" s="427"/>
      <c r="C152" s="334"/>
      <c r="D152" s="888"/>
      <c r="E152" s="297"/>
      <c r="F152" s="303"/>
      <c r="G152" s="297"/>
      <c r="H152" s="763"/>
      <c r="I152" s="766"/>
      <c r="J152" s="346"/>
      <c r="K152" s="346"/>
      <c r="L152" s="346"/>
      <c r="M152" s="346"/>
      <c r="N152" s="346"/>
      <c r="O152" s="346"/>
      <c r="P152" s="346"/>
      <c r="Q152" s="346"/>
      <c r="R152" s="346"/>
      <c r="S152" s="340"/>
      <c r="T152" s="340"/>
      <c r="U152" s="340"/>
      <c r="V152" s="340"/>
      <c r="W152" s="340"/>
      <c r="X152" s="340"/>
      <c r="Y152" s="340"/>
      <c r="Z152" s="346"/>
      <c r="AA152" s="346"/>
      <c r="AB152" s="346"/>
      <c r="AC152" s="340"/>
      <c r="AD152" s="340"/>
      <c r="AE152" s="300"/>
      <c r="AF152" s="424"/>
      <c r="AG152" s="768"/>
      <c r="AH152" s="380"/>
      <c r="AI152" s="380"/>
      <c r="AJ152" s="407"/>
    </row>
    <row r="153" spans="2:36" s="142" customFormat="1" ht="15.75" thickBot="1">
      <c r="B153" s="286"/>
      <c r="C153" s="287"/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  <c r="N153" s="287"/>
      <c r="O153" s="287"/>
      <c r="P153" s="287"/>
      <c r="Q153" s="287"/>
      <c r="R153" s="287"/>
      <c r="S153" s="287"/>
      <c r="T153" s="287"/>
      <c r="U153" s="287"/>
      <c r="V153" s="287"/>
      <c r="W153" s="287"/>
      <c r="X153" s="287"/>
      <c r="Y153" s="287"/>
      <c r="Z153" s="287"/>
      <c r="AA153" s="287"/>
      <c r="AB153" s="287"/>
      <c r="AC153" s="287"/>
      <c r="AD153" s="287"/>
      <c r="AE153" s="287"/>
      <c r="AF153" s="287"/>
      <c r="AG153" s="287"/>
      <c r="AH153" s="287"/>
      <c r="AI153" s="287"/>
      <c r="AJ153" s="288"/>
    </row>
    <row r="154" spans="2:36" s="142" customFormat="1" ht="34.5" thickBot="1">
      <c r="B154" s="15" t="s">
        <v>13</v>
      </c>
      <c r="C154" s="16" t="s">
        <v>31</v>
      </c>
      <c r="D154" s="16" t="s">
        <v>14</v>
      </c>
      <c r="E154" s="16" t="s">
        <v>30</v>
      </c>
      <c r="F154" s="17" t="s">
        <v>28</v>
      </c>
      <c r="G154" s="17" t="s">
        <v>29</v>
      </c>
      <c r="H154" s="76" t="s">
        <v>16</v>
      </c>
      <c r="I154" s="77" t="s">
        <v>32</v>
      </c>
      <c r="J154" s="102"/>
      <c r="K154" s="102"/>
      <c r="L154" s="102"/>
      <c r="M154" s="78"/>
      <c r="N154" s="79"/>
      <c r="O154" s="128"/>
      <c r="P154" s="129"/>
      <c r="Q154" s="130"/>
      <c r="R154" s="129"/>
      <c r="S154" s="130"/>
      <c r="T154" s="129"/>
      <c r="U154" s="130"/>
      <c r="V154" s="129"/>
      <c r="W154" s="130"/>
      <c r="X154" s="129"/>
      <c r="Y154" s="130"/>
      <c r="Z154" s="129"/>
      <c r="AA154" s="130"/>
      <c r="AB154" s="129"/>
      <c r="AC154" s="130"/>
      <c r="AD154" s="129"/>
      <c r="AE154" s="130"/>
      <c r="AF154" s="132"/>
      <c r="AG154" s="143"/>
      <c r="AH154" s="111"/>
      <c r="AI154" s="111"/>
      <c r="AJ154" s="112"/>
    </row>
    <row r="155" spans="2:36" s="142" customFormat="1" ht="66.75" customHeight="1">
      <c r="B155" s="446" t="s">
        <v>728</v>
      </c>
      <c r="C155" s="335">
        <v>2012250010138</v>
      </c>
      <c r="D155" s="886" t="s">
        <v>679</v>
      </c>
      <c r="E155" s="295" t="s">
        <v>509</v>
      </c>
      <c r="F155" s="301">
        <v>0</v>
      </c>
      <c r="G155" s="889">
        <v>94</v>
      </c>
      <c r="H155" s="761" t="s">
        <v>680</v>
      </c>
      <c r="I155" s="764" t="s">
        <v>56</v>
      </c>
      <c r="J155" s="587">
        <v>0</v>
      </c>
      <c r="K155" s="593">
        <v>1</v>
      </c>
      <c r="L155" s="593">
        <v>1</v>
      </c>
      <c r="M155" s="593">
        <v>0</v>
      </c>
      <c r="N155" s="748">
        <v>1</v>
      </c>
      <c r="O155" s="854"/>
      <c r="P155" s="345"/>
      <c r="Q155" s="345"/>
      <c r="R155" s="339"/>
      <c r="S155" s="339"/>
      <c r="T155" s="339"/>
      <c r="U155" s="339">
        <v>0</v>
      </c>
      <c r="V155" s="339"/>
      <c r="W155" s="339">
        <v>0</v>
      </c>
      <c r="X155" s="339"/>
      <c r="Y155" s="339">
        <v>0</v>
      </c>
      <c r="Z155" s="339"/>
      <c r="AA155" s="339">
        <v>0</v>
      </c>
      <c r="AB155" s="339"/>
      <c r="AC155" s="339">
        <v>0</v>
      </c>
      <c r="AD155" s="339"/>
      <c r="AE155" s="298">
        <f>+O155+Q155</f>
        <v>0</v>
      </c>
      <c r="AF155" s="298">
        <f>+P155</f>
        <v>0</v>
      </c>
      <c r="AG155" s="751" t="s">
        <v>683</v>
      </c>
      <c r="AH155" s="378" t="s">
        <v>681</v>
      </c>
      <c r="AI155" s="378" t="s">
        <v>682</v>
      </c>
      <c r="AJ155" s="405" t="s">
        <v>76</v>
      </c>
    </row>
    <row r="156" spans="2:36" s="142" customFormat="1" ht="51" customHeight="1">
      <c r="B156" s="447"/>
      <c r="C156" s="336"/>
      <c r="D156" s="887"/>
      <c r="E156" s="296"/>
      <c r="F156" s="302"/>
      <c r="G156" s="890"/>
      <c r="H156" s="762"/>
      <c r="I156" s="765"/>
      <c r="J156" s="588"/>
      <c r="K156" s="594"/>
      <c r="L156" s="594"/>
      <c r="M156" s="594"/>
      <c r="N156" s="749"/>
      <c r="O156" s="854"/>
      <c r="P156" s="345"/>
      <c r="Q156" s="345"/>
      <c r="R156" s="339"/>
      <c r="S156" s="339"/>
      <c r="T156" s="339"/>
      <c r="U156" s="339"/>
      <c r="V156" s="339"/>
      <c r="W156" s="339"/>
      <c r="X156" s="339"/>
      <c r="Y156" s="339"/>
      <c r="Z156" s="339"/>
      <c r="AA156" s="339"/>
      <c r="AB156" s="339"/>
      <c r="AC156" s="339"/>
      <c r="AD156" s="339"/>
      <c r="AE156" s="299"/>
      <c r="AF156" s="299"/>
      <c r="AG156" s="751"/>
      <c r="AH156" s="379"/>
      <c r="AI156" s="379"/>
      <c r="AJ156" s="406"/>
    </row>
    <row r="157" spans="2:36" s="142" customFormat="1" ht="36.75" customHeight="1">
      <c r="B157" s="447"/>
      <c r="C157" s="336"/>
      <c r="D157" s="887"/>
      <c r="E157" s="296"/>
      <c r="F157" s="302"/>
      <c r="G157" s="890"/>
      <c r="H157" s="762"/>
      <c r="I157" s="765"/>
      <c r="J157" s="588"/>
      <c r="K157" s="594"/>
      <c r="L157" s="594"/>
      <c r="M157" s="594"/>
      <c r="N157" s="749"/>
      <c r="O157" s="854"/>
      <c r="P157" s="345"/>
      <c r="Q157" s="345"/>
      <c r="R157" s="339"/>
      <c r="S157" s="339"/>
      <c r="T157" s="339"/>
      <c r="U157" s="339"/>
      <c r="V157" s="339"/>
      <c r="W157" s="339"/>
      <c r="X157" s="339"/>
      <c r="Y157" s="339"/>
      <c r="Z157" s="339"/>
      <c r="AA157" s="339"/>
      <c r="AB157" s="339"/>
      <c r="AC157" s="339"/>
      <c r="AD157" s="339"/>
      <c r="AE157" s="299"/>
      <c r="AF157" s="299"/>
      <c r="AG157" s="751"/>
      <c r="AH157" s="379"/>
      <c r="AI157" s="379"/>
      <c r="AJ157" s="406"/>
    </row>
    <row r="158" spans="2:36" s="142" customFormat="1" ht="36.75" customHeight="1" thickBot="1">
      <c r="B158" s="448"/>
      <c r="C158" s="337"/>
      <c r="D158" s="888"/>
      <c r="E158" s="297"/>
      <c r="F158" s="303"/>
      <c r="G158" s="891"/>
      <c r="H158" s="763"/>
      <c r="I158" s="766"/>
      <c r="J158" s="589"/>
      <c r="K158" s="595"/>
      <c r="L158" s="595"/>
      <c r="M158" s="595"/>
      <c r="N158" s="750"/>
      <c r="O158" s="855"/>
      <c r="P158" s="346"/>
      <c r="Q158" s="346"/>
      <c r="R158" s="340"/>
      <c r="S158" s="340"/>
      <c r="T158" s="340"/>
      <c r="U158" s="340"/>
      <c r="V158" s="340"/>
      <c r="W158" s="340"/>
      <c r="X158" s="340"/>
      <c r="Y158" s="340"/>
      <c r="Z158" s="340"/>
      <c r="AA158" s="340"/>
      <c r="AB158" s="340"/>
      <c r="AC158" s="340"/>
      <c r="AD158" s="340"/>
      <c r="AE158" s="300"/>
      <c r="AF158" s="300"/>
      <c r="AG158" s="752"/>
      <c r="AH158" s="380"/>
      <c r="AI158" s="380"/>
      <c r="AJ158" s="407"/>
    </row>
    <row r="159" spans="2:36" s="142" customFormat="1" ht="15.75" thickBot="1">
      <c r="B159" s="286"/>
      <c r="C159" s="287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W159" s="287"/>
      <c r="X159" s="287"/>
      <c r="Y159" s="287"/>
      <c r="Z159" s="287"/>
      <c r="AA159" s="287"/>
      <c r="AB159" s="287"/>
      <c r="AC159" s="287"/>
      <c r="AD159" s="287"/>
      <c r="AE159" s="287"/>
      <c r="AF159" s="287"/>
      <c r="AG159" s="287"/>
      <c r="AH159" s="287"/>
      <c r="AI159" s="287"/>
      <c r="AJ159" s="288"/>
    </row>
    <row r="160" spans="2:36" s="142" customFormat="1" ht="34.5" thickBot="1">
      <c r="B160" s="15" t="s">
        <v>13</v>
      </c>
      <c r="C160" s="16" t="s">
        <v>31</v>
      </c>
      <c r="D160" s="16" t="s">
        <v>14</v>
      </c>
      <c r="E160" s="16" t="s">
        <v>30</v>
      </c>
      <c r="F160" s="17" t="s">
        <v>28</v>
      </c>
      <c r="G160" s="17" t="s">
        <v>29</v>
      </c>
      <c r="H160" s="76" t="s">
        <v>17</v>
      </c>
      <c r="I160" s="77" t="s">
        <v>32</v>
      </c>
      <c r="J160" s="18"/>
      <c r="K160" s="52"/>
      <c r="L160" s="42"/>
      <c r="M160" s="43"/>
      <c r="N160" s="44"/>
      <c r="O160" s="128"/>
      <c r="P160" s="129"/>
      <c r="Q160" s="130"/>
      <c r="R160" s="129"/>
      <c r="S160" s="130"/>
      <c r="T160" s="129"/>
      <c r="U160" s="130"/>
      <c r="V160" s="129"/>
      <c r="W160" s="130"/>
      <c r="X160" s="129"/>
      <c r="Y160" s="130"/>
      <c r="Z160" s="129"/>
      <c r="AA160" s="130"/>
      <c r="AB160" s="129"/>
      <c r="AC160" s="130"/>
      <c r="AD160" s="129"/>
      <c r="AE160" s="130"/>
      <c r="AF160" s="132"/>
      <c r="AG160" s="143"/>
      <c r="AH160" s="111"/>
      <c r="AI160" s="111"/>
      <c r="AJ160" s="112"/>
    </row>
    <row r="161" spans="2:36" s="142" customFormat="1" ht="15">
      <c r="B161" s="353"/>
      <c r="C161" s="71"/>
      <c r="D161" s="546"/>
      <c r="E161" s="546"/>
      <c r="F161" s="289"/>
      <c r="G161" s="295"/>
      <c r="H161" s="753"/>
      <c r="I161" s="756"/>
      <c r="J161" s="584"/>
      <c r="K161" s="501"/>
      <c r="L161" s="501"/>
      <c r="M161" s="501"/>
      <c r="N161" s="492"/>
      <c r="O161" s="314"/>
      <c r="P161" s="263"/>
      <c r="Q161" s="345"/>
      <c r="R161" s="263"/>
      <c r="S161" s="263"/>
      <c r="T161" s="263"/>
      <c r="U161" s="263"/>
      <c r="V161" s="263"/>
      <c r="W161" s="263"/>
      <c r="X161" s="263"/>
      <c r="Y161" s="263"/>
      <c r="Z161" s="263"/>
      <c r="AA161" s="263"/>
      <c r="AB161" s="263"/>
      <c r="AC161" s="263"/>
      <c r="AD161" s="263"/>
      <c r="AE161" s="298"/>
      <c r="AF161" s="298"/>
      <c r="AG161" s="581"/>
      <c r="AH161" s="381"/>
      <c r="AI161" s="381"/>
      <c r="AJ161" s="714"/>
    </row>
    <row r="162" spans="2:36" s="142" customFormat="1" ht="15">
      <c r="B162" s="354"/>
      <c r="C162" s="72"/>
      <c r="D162" s="390"/>
      <c r="E162" s="390"/>
      <c r="F162" s="290"/>
      <c r="G162" s="296"/>
      <c r="H162" s="754"/>
      <c r="I162" s="757"/>
      <c r="J162" s="585"/>
      <c r="K162" s="549"/>
      <c r="L162" s="560"/>
      <c r="M162" s="549"/>
      <c r="N162" s="562"/>
      <c r="O162" s="314"/>
      <c r="P162" s="263"/>
      <c r="Q162" s="345"/>
      <c r="R162" s="263"/>
      <c r="S162" s="263"/>
      <c r="T162" s="263"/>
      <c r="U162" s="263"/>
      <c r="V162" s="263"/>
      <c r="W162" s="263"/>
      <c r="X162" s="263"/>
      <c r="Y162" s="263"/>
      <c r="Z162" s="263"/>
      <c r="AA162" s="263"/>
      <c r="AB162" s="263"/>
      <c r="AC162" s="263"/>
      <c r="AD162" s="263"/>
      <c r="AE162" s="483"/>
      <c r="AF162" s="483"/>
      <c r="AG162" s="581"/>
      <c r="AH162" s="382"/>
      <c r="AI162" s="382"/>
      <c r="AJ162" s="486"/>
    </row>
    <row r="163" spans="2:36" s="142" customFormat="1" ht="15.75" thickBot="1">
      <c r="B163" s="355"/>
      <c r="C163" s="73"/>
      <c r="D163" s="391"/>
      <c r="E163" s="391"/>
      <c r="F163" s="291"/>
      <c r="G163" s="297"/>
      <c r="H163" s="755"/>
      <c r="I163" s="758"/>
      <c r="J163" s="586"/>
      <c r="K163" s="550"/>
      <c r="L163" s="561"/>
      <c r="M163" s="550"/>
      <c r="N163" s="563"/>
      <c r="O163" s="315"/>
      <c r="P163" s="264"/>
      <c r="Q163" s="346"/>
      <c r="R163" s="264"/>
      <c r="S163" s="264"/>
      <c r="T163" s="264"/>
      <c r="U163" s="264"/>
      <c r="V163" s="264"/>
      <c r="W163" s="264"/>
      <c r="X163" s="264"/>
      <c r="Y163" s="264"/>
      <c r="Z163" s="264"/>
      <c r="AA163" s="264"/>
      <c r="AB163" s="264"/>
      <c r="AC163" s="264"/>
      <c r="AD163" s="264"/>
      <c r="AE163" s="484"/>
      <c r="AF163" s="484"/>
      <c r="AG163" s="582"/>
      <c r="AH163" s="383"/>
      <c r="AI163" s="383"/>
      <c r="AJ163" s="487"/>
    </row>
    <row r="164" spans="2:33" s="142" customFormat="1" ht="15">
      <c r="B164" s="63"/>
      <c r="C164" s="63"/>
      <c r="H164" s="64"/>
      <c r="I164" s="64"/>
      <c r="J164" s="64"/>
      <c r="AG164" s="65"/>
    </row>
    <row r="165" spans="2:33" s="142" customFormat="1" ht="15">
      <c r="B165" s="63"/>
      <c r="C165" s="63"/>
      <c r="H165" s="64"/>
      <c r="I165" s="64"/>
      <c r="J165" s="64"/>
      <c r="AG165" s="65"/>
    </row>
    <row r="166" spans="2:33" s="142" customFormat="1" ht="15">
      <c r="B166" s="63"/>
      <c r="C166" s="63"/>
      <c r="H166" s="64"/>
      <c r="I166" s="64"/>
      <c r="J166" s="64"/>
      <c r="AG166" s="65"/>
    </row>
    <row r="167" spans="2:33" s="142" customFormat="1" ht="15">
      <c r="B167" s="63"/>
      <c r="C167" s="63"/>
      <c r="H167" s="64"/>
      <c r="I167" s="64"/>
      <c r="J167" s="64"/>
      <c r="AG167" s="65"/>
    </row>
    <row r="168" spans="2:33" s="142" customFormat="1" ht="15">
      <c r="B168" s="63"/>
      <c r="C168" s="63"/>
      <c r="H168" s="64"/>
      <c r="I168" s="64"/>
      <c r="J168" s="64"/>
      <c r="AG168" s="65"/>
    </row>
    <row r="169" spans="2:33" s="142" customFormat="1" ht="15">
      <c r="B169" s="63"/>
      <c r="C169" s="63"/>
      <c r="H169" s="64"/>
      <c r="I169" s="64"/>
      <c r="J169" s="64"/>
      <c r="AG169" s="65"/>
    </row>
    <row r="170" spans="2:33" s="142" customFormat="1" ht="15">
      <c r="B170" s="63"/>
      <c r="C170" s="63"/>
      <c r="H170" s="64"/>
      <c r="I170" s="64"/>
      <c r="J170" s="64"/>
      <c r="AG170" s="65"/>
    </row>
    <row r="171" spans="2:33" s="142" customFormat="1" ht="15">
      <c r="B171" s="63"/>
      <c r="C171" s="63"/>
      <c r="H171" s="64"/>
      <c r="I171" s="64"/>
      <c r="J171" s="64"/>
      <c r="AG171" s="65"/>
    </row>
    <row r="172" spans="2:33" s="142" customFormat="1" ht="15">
      <c r="B172" s="63"/>
      <c r="C172" s="63"/>
      <c r="H172" s="64"/>
      <c r="I172" s="64"/>
      <c r="J172" s="64"/>
      <c r="AG172" s="65"/>
    </row>
    <row r="173" spans="2:33" s="142" customFormat="1" ht="15">
      <c r="B173" s="63"/>
      <c r="C173" s="63"/>
      <c r="H173" s="64"/>
      <c r="I173" s="64"/>
      <c r="J173" s="64"/>
      <c r="AG173" s="65"/>
    </row>
    <row r="174" spans="2:33" s="142" customFormat="1" ht="15">
      <c r="B174" s="63"/>
      <c r="C174" s="63"/>
      <c r="H174" s="64"/>
      <c r="I174" s="64"/>
      <c r="J174" s="64"/>
      <c r="AG174" s="65"/>
    </row>
    <row r="175" spans="2:33" s="142" customFormat="1" ht="15">
      <c r="B175" s="63"/>
      <c r="C175" s="63"/>
      <c r="H175" s="64"/>
      <c r="I175" s="64"/>
      <c r="J175" s="64"/>
      <c r="AG175" s="65"/>
    </row>
    <row r="176" spans="2:33" s="142" customFormat="1" ht="15">
      <c r="B176" s="63"/>
      <c r="C176" s="63"/>
      <c r="H176" s="64"/>
      <c r="I176" s="64"/>
      <c r="J176" s="64"/>
      <c r="AG176" s="65"/>
    </row>
    <row r="177" spans="2:33" s="142" customFormat="1" ht="15">
      <c r="B177" s="63"/>
      <c r="C177" s="63"/>
      <c r="H177" s="64"/>
      <c r="I177" s="64"/>
      <c r="J177" s="64"/>
      <c r="AG177" s="65"/>
    </row>
    <row r="178" spans="2:33" s="142" customFormat="1" ht="15">
      <c r="B178" s="63"/>
      <c r="C178" s="63"/>
      <c r="H178" s="64"/>
      <c r="I178" s="64"/>
      <c r="J178" s="64"/>
      <c r="AG178" s="65"/>
    </row>
    <row r="179" spans="2:33" s="142" customFormat="1" ht="15">
      <c r="B179" s="63"/>
      <c r="C179" s="63"/>
      <c r="H179" s="64"/>
      <c r="I179" s="64"/>
      <c r="J179" s="64"/>
      <c r="AG179" s="65"/>
    </row>
    <row r="180" spans="2:33" s="142" customFormat="1" ht="15">
      <c r="B180" s="63"/>
      <c r="C180" s="63"/>
      <c r="H180" s="64"/>
      <c r="I180" s="64"/>
      <c r="J180" s="64"/>
      <c r="AG180" s="65"/>
    </row>
    <row r="181" ht="15.75" thickBot="1"/>
    <row r="182" spans="2:36" ht="15">
      <c r="B182" s="274" t="s">
        <v>37</v>
      </c>
      <c r="C182" s="275"/>
      <c r="D182" s="275"/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5"/>
      <c r="Q182" s="275"/>
      <c r="R182" s="275"/>
      <c r="S182" s="275"/>
      <c r="T182" s="275"/>
      <c r="U182" s="275"/>
      <c r="V182" s="275"/>
      <c r="W182" s="275"/>
      <c r="X182" s="275"/>
      <c r="Y182" s="275"/>
      <c r="Z182" s="275"/>
      <c r="AA182" s="275"/>
      <c r="AB182" s="275"/>
      <c r="AC182" s="275"/>
      <c r="AD182" s="275"/>
      <c r="AE182" s="275"/>
      <c r="AF182" s="275"/>
      <c r="AG182" s="275"/>
      <c r="AH182" s="275"/>
      <c r="AI182" s="275"/>
      <c r="AJ182" s="276"/>
    </row>
    <row r="183" spans="2:36" ht="15.75" thickBot="1">
      <c r="B183" s="271" t="s">
        <v>526</v>
      </c>
      <c r="C183" s="272"/>
      <c r="D183" s="272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  <c r="Q183" s="272"/>
      <c r="R183" s="272"/>
      <c r="S183" s="272"/>
      <c r="T183" s="272"/>
      <c r="U183" s="272"/>
      <c r="V183" s="272"/>
      <c r="W183" s="272"/>
      <c r="X183" s="272"/>
      <c r="Y183" s="272"/>
      <c r="Z183" s="272"/>
      <c r="AA183" s="272"/>
      <c r="AB183" s="272"/>
      <c r="AC183" s="272"/>
      <c r="AD183" s="272"/>
      <c r="AE183" s="272"/>
      <c r="AF183" s="272"/>
      <c r="AG183" s="272"/>
      <c r="AH183" s="272"/>
      <c r="AI183" s="272"/>
      <c r="AJ183" s="273"/>
    </row>
    <row r="184" spans="2:36" ht="15">
      <c r="B184" s="578" t="s">
        <v>38</v>
      </c>
      <c r="C184" s="579"/>
      <c r="D184" s="579"/>
      <c r="E184" s="579"/>
      <c r="F184" s="579"/>
      <c r="G184" s="579"/>
      <c r="H184" s="580"/>
      <c r="I184" s="527" t="s">
        <v>39</v>
      </c>
      <c r="J184" s="528"/>
      <c r="K184" s="528"/>
      <c r="L184" s="528"/>
      <c r="M184" s="528"/>
      <c r="N184" s="528"/>
      <c r="O184" s="528"/>
      <c r="P184" s="528"/>
      <c r="Q184" s="528"/>
      <c r="R184" s="528"/>
      <c r="S184" s="528"/>
      <c r="T184" s="529"/>
      <c r="U184" s="527" t="s">
        <v>18</v>
      </c>
      <c r="V184" s="530"/>
      <c r="W184" s="530"/>
      <c r="X184" s="530"/>
      <c r="Y184" s="530"/>
      <c r="Z184" s="530"/>
      <c r="AA184" s="530"/>
      <c r="AB184" s="530"/>
      <c r="AC184" s="530"/>
      <c r="AD184" s="530"/>
      <c r="AE184" s="530"/>
      <c r="AF184" s="530"/>
      <c r="AG184" s="530"/>
      <c r="AH184" s="530"/>
      <c r="AI184" s="530"/>
      <c r="AJ184" s="531"/>
    </row>
    <row r="185" spans="2:36" ht="57" customHeight="1" thickBot="1">
      <c r="B185" s="277" t="s">
        <v>47</v>
      </c>
      <c r="C185" s="278"/>
      <c r="D185" s="279"/>
      <c r="E185" s="4"/>
      <c r="F185" s="504" t="s">
        <v>41</v>
      </c>
      <c r="G185" s="504"/>
      <c r="H185" s="504"/>
      <c r="I185" s="504"/>
      <c r="J185" s="504"/>
      <c r="K185" s="504"/>
      <c r="L185" s="504"/>
      <c r="M185" s="504"/>
      <c r="N185" s="505"/>
      <c r="O185" s="506" t="s">
        <v>0</v>
      </c>
      <c r="P185" s="507"/>
      <c r="Q185" s="507"/>
      <c r="R185" s="507"/>
      <c r="S185" s="507"/>
      <c r="T185" s="507"/>
      <c r="U185" s="507"/>
      <c r="V185" s="507"/>
      <c r="W185" s="507"/>
      <c r="X185" s="507"/>
      <c r="Y185" s="507"/>
      <c r="Z185" s="507"/>
      <c r="AA185" s="507"/>
      <c r="AB185" s="507"/>
      <c r="AC185" s="507"/>
      <c r="AD185" s="507"/>
      <c r="AE185" s="507"/>
      <c r="AF185" s="508"/>
      <c r="AG185" s="534" t="s">
        <v>1</v>
      </c>
      <c r="AH185" s="535"/>
      <c r="AI185" s="535"/>
      <c r="AJ185" s="536"/>
    </row>
    <row r="186" spans="2:36" ht="28.5" customHeight="1">
      <c r="B186" s="450" t="s">
        <v>19</v>
      </c>
      <c r="C186" s="452" t="s">
        <v>2</v>
      </c>
      <c r="D186" s="453"/>
      <c r="E186" s="453"/>
      <c r="F186" s="453"/>
      <c r="G186" s="453"/>
      <c r="H186" s="453"/>
      <c r="I186" s="458" t="s">
        <v>3</v>
      </c>
      <c r="J186" s="460" t="s">
        <v>20</v>
      </c>
      <c r="K186" s="460" t="s">
        <v>4</v>
      </c>
      <c r="L186" s="522" t="s">
        <v>732</v>
      </c>
      <c r="M186" s="440" t="s">
        <v>21</v>
      </c>
      <c r="N186" s="524" t="s">
        <v>22</v>
      </c>
      <c r="O186" s="526" t="s">
        <v>33</v>
      </c>
      <c r="P186" s="369"/>
      <c r="Q186" s="368" t="s">
        <v>34</v>
      </c>
      <c r="R186" s="369"/>
      <c r="S186" s="368" t="s">
        <v>35</v>
      </c>
      <c r="T186" s="369"/>
      <c r="U186" s="368" t="s">
        <v>7</v>
      </c>
      <c r="V186" s="369"/>
      <c r="W186" s="368" t="s">
        <v>6</v>
      </c>
      <c r="X186" s="369"/>
      <c r="Y186" s="368" t="s">
        <v>36</v>
      </c>
      <c r="Z186" s="369"/>
      <c r="AA186" s="368" t="s">
        <v>5</v>
      </c>
      <c r="AB186" s="369"/>
      <c r="AC186" s="368" t="s">
        <v>8</v>
      </c>
      <c r="AD186" s="369"/>
      <c r="AE186" s="368" t="s">
        <v>9</v>
      </c>
      <c r="AF186" s="437"/>
      <c r="AG186" s="438" t="s">
        <v>10</v>
      </c>
      <c r="AH186" s="435" t="s">
        <v>11</v>
      </c>
      <c r="AI186" s="442" t="s">
        <v>12</v>
      </c>
      <c r="AJ186" s="444" t="s">
        <v>23</v>
      </c>
    </row>
    <row r="187" spans="2:36" ht="84" customHeight="1" thickBot="1">
      <c r="B187" s="451"/>
      <c r="C187" s="455"/>
      <c r="D187" s="456"/>
      <c r="E187" s="456"/>
      <c r="F187" s="456"/>
      <c r="G187" s="456"/>
      <c r="H187" s="456"/>
      <c r="I187" s="459"/>
      <c r="J187" s="461" t="s">
        <v>20</v>
      </c>
      <c r="K187" s="461"/>
      <c r="L187" s="523"/>
      <c r="M187" s="441"/>
      <c r="N187" s="525"/>
      <c r="O187" s="5" t="s">
        <v>24</v>
      </c>
      <c r="P187" s="69" t="s">
        <v>25</v>
      </c>
      <c r="Q187" s="6" t="s">
        <v>24</v>
      </c>
      <c r="R187" s="69" t="s">
        <v>25</v>
      </c>
      <c r="S187" s="6" t="s">
        <v>24</v>
      </c>
      <c r="T187" s="69" t="s">
        <v>25</v>
      </c>
      <c r="U187" s="6" t="s">
        <v>24</v>
      </c>
      <c r="V187" s="69" t="s">
        <v>25</v>
      </c>
      <c r="W187" s="6" t="s">
        <v>24</v>
      </c>
      <c r="X187" s="69" t="s">
        <v>25</v>
      </c>
      <c r="Y187" s="6" t="s">
        <v>24</v>
      </c>
      <c r="Z187" s="69" t="s">
        <v>25</v>
      </c>
      <c r="AA187" s="6" t="s">
        <v>24</v>
      </c>
      <c r="AB187" s="69" t="s">
        <v>26</v>
      </c>
      <c r="AC187" s="6" t="s">
        <v>24</v>
      </c>
      <c r="AD187" s="69" t="s">
        <v>26</v>
      </c>
      <c r="AE187" s="6" t="s">
        <v>24</v>
      </c>
      <c r="AF187" s="70" t="s">
        <v>26</v>
      </c>
      <c r="AG187" s="439"/>
      <c r="AH187" s="436"/>
      <c r="AI187" s="443"/>
      <c r="AJ187" s="445"/>
    </row>
    <row r="188" spans="2:36" ht="87" customHeight="1" thickBot="1">
      <c r="B188" s="7" t="s">
        <v>68</v>
      </c>
      <c r="C188" s="283" t="s">
        <v>59</v>
      </c>
      <c r="D188" s="284"/>
      <c r="E188" s="284"/>
      <c r="F188" s="284"/>
      <c r="G188" s="284"/>
      <c r="H188" s="285"/>
      <c r="I188" s="74" t="s">
        <v>60</v>
      </c>
      <c r="J188" s="82">
        <v>0.07</v>
      </c>
      <c r="K188" s="82">
        <v>0.05</v>
      </c>
      <c r="L188" s="83">
        <v>0.06</v>
      </c>
      <c r="M188" s="83"/>
      <c r="N188" s="83"/>
      <c r="O188" s="9">
        <v>0</v>
      </c>
      <c r="P188" s="10">
        <f>+P191+P193</f>
        <v>0</v>
      </c>
      <c r="Q188" s="10">
        <f>+Q191+Q197+Q203</f>
        <v>96050</v>
      </c>
      <c r="R188" s="10">
        <v>0</v>
      </c>
      <c r="S188" s="10">
        <v>0</v>
      </c>
      <c r="T188" s="10">
        <f aca="true" t="shared" si="4" ref="T188:Z188">T190+T196+T202</f>
        <v>0</v>
      </c>
      <c r="U188" s="10">
        <f t="shared" si="4"/>
        <v>0</v>
      </c>
      <c r="V188" s="10">
        <f t="shared" si="4"/>
        <v>0</v>
      </c>
      <c r="W188" s="10">
        <f t="shared" si="4"/>
        <v>0</v>
      </c>
      <c r="X188" s="10">
        <f t="shared" si="4"/>
        <v>0</v>
      </c>
      <c r="Y188" s="10">
        <f>+Y203</f>
        <v>1000000</v>
      </c>
      <c r="Z188" s="10">
        <f t="shared" si="4"/>
        <v>0</v>
      </c>
      <c r="AA188" s="10">
        <v>0</v>
      </c>
      <c r="AB188" s="10">
        <f>AB190+AB196+AB202</f>
        <v>0</v>
      </c>
      <c r="AC188" s="10">
        <f>+AC191+AC193+AC197+AC203</f>
        <v>0</v>
      </c>
      <c r="AD188" s="10">
        <f>AD190+AD196+AD202</f>
        <v>0</v>
      </c>
      <c r="AE188" s="10">
        <f>+AC188+AA188+Y188+W188+U188+S188+Q188+O188</f>
        <v>1096050</v>
      </c>
      <c r="AF188" s="11">
        <f>+AD188+AB188+Z188+X188+V188+T188+R188+P188</f>
        <v>0</v>
      </c>
      <c r="AG188" s="13" t="s">
        <v>454</v>
      </c>
      <c r="AH188" s="13"/>
      <c r="AI188" s="13"/>
      <c r="AJ188" s="14"/>
    </row>
    <row r="189" spans="2:36" ht="15.75" thickBot="1">
      <c r="B189" s="280"/>
      <c r="C189" s="281"/>
      <c r="D189" s="281"/>
      <c r="E189" s="281"/>
      <c r="F189" s="281"/>
      <c r="G189" s="281"/>
      <c r="H189" s="281"/>
      <c r="I189" s="281"/>
      <c r="J189" s="281"/>
      <c r="K189" s="281"/>
      <c r="L189" s="281"/>
      <c r="M189" s="281"/>
      <c r="N189" s="281"/>
      <c r="O189" s="281"/>
      <c r="P189" s="281"/>
      <c r="Q189" s="281"/>
      <c r="R189" s="281"/>
      <c r="S189" s="281"/>
      <c r="T189" s="281"/>
      <c r="U189" s="281"/>
      <c r="V189" s="281"/>
      <c r="W189" s="281"/>
      <c r="X189" s="281"/>
      <c r="Y189" s="281"/>
      <c r="Z189" s="281"/>
      <c r="AA189" s="281"/>
      <c r="AB189" s="281"/>
      <c r="AC189" s="281"/>
      <c r="AD189" s="281"/>
      <c r="AE189" s="281"/>
      <c r="AF189" s="281"/>
      <c r="AG189" s="281"/>
      <c r="AH189" s="281"/>
      <c r="AI189" s="281"/>
      <c r="AJ189" s="282"/>
    </row>
    <row r="190" spans="2:36" ht="34.5" thickBot="1">
      <c r="B190" s="15" t="s">
        <v>13</v>
      </c>
      <c r="C190" s="16" t="s">
        <v>31</v>
      </c>
      <c r="D190" s="16" t="s">
        <v>14</v>
      </c>
      <c r="E190" s="16" t="s">
        <v>27</v>
      </c>
      <c r="F190" s="17" t="s">
        <v>28</v>
      </c>
      <c r="G190" s="17" t="s">
        <v>29</v>
      </c>
      <c r="H190" s="76" t="s">
        <v>15</v>
      </c>
      <c r="I190" s="77" t="s">
        <v>32</v>
      </c>
      <c r="J190" s="101"/>
      <c r="K190" s="101"/>
      <c r="L190" s="78"/>
      <c r="M190" s="78"/>
      <c r="N190" s="79"/>
      <c r="O190" s="19"/>
      <c r="P190" s="20"/>
      <c r="Q190" s="21"/>
      <c r="R190" s="20"/>
      <c r="S190" s="21"/>
      <c r="T190" s="20"/>
      <c r="U190" s="21"/>
      <c r="V190" s="20"/>
      <c r="W190" s="21"/>
      <c r="X190" s="20"/>
      <c r="Y190" s="21"/>
      <c r="Z190" s="20"/>
      <c r="AA190" s="21"/>
      <c r="AB190" s="20"/>
      <c r="AC190" s="21"/>
      <c r="AD190" s="20"/>
      <c r="AE190" s="22"/>
      <c r="AF190" s="162"/>
      <c r="AG190" s="144"/>
      <c r="AH190" s="111"/>
      <c r="AI190" s="111"/>
      <c r="AJ190" s="112"/>
    </row>
    <row r="191" spans="2:36" ht="42" customHeight="1">
      <c r="B191" s="425" t="s">
        <v>62</v>
      </c>
      <c r="C191" s="332">
        <v>2012250010042</v>
      </c>
      <c r="D191" s="295" t="s">
        <v>833</v>
      </c>
      <c r="E191" s="295" t="s">
        <v>464</v>
      </c>
      <c r="F191" s="301">
        <v>1</v>
      </c>
      <c r="G191" s="304">
        <v>0</v>
      </c>
      <c r="H191" s="329" t="s">
        <v>61</v>
      </c>
      <c r="I191" s="326" t="s">
        <v>63</v>
      </c>
      <c r="J191" s="637">
        <v>0</v>
      </c>
      <c r="K191" s="609">
        <v>9</v>
      </c>
      <c r="L191" s="356">
        <v>2</v>
      </c>
      <c r="M191" s="357">
        <v>1</v>
      </c>
      <c r="N191" s="633">
        <v>1</v>
      </c>
      <c r="O191" s="603">
        <v>0</v>
      </c>
      <c r="P191" s="422"/>
      <c r="Q191" s="398">
        <v>60000</v>
      </c>
      <c r="R191" s="422">
        <v>4400</v>
      </c>
      <c r="S191" s="370">
        <v>0</v>
      </c>
      <c r="T191" s="370"/>
      <c r="U191" s="370">
        <v>0</v>
      </c>
      <c r="V191" s="370"/>
      <c r="W191" s="370">
        <v>0</v>
      </c>
      <c r="X191" s="370"/>
      <c r="Y191" s="370">
        <v>0</v>
      </c>
      <c r="Z191" s="370"/>
      <c r="AA191" s="370">
        <v>0</v>
      </c>
      <c r="AB191" s="370"/>
      <c r="AC191" s="370">
        <v>0</v>
      </c>
      <c r="AD191" s="370"/>
      <c r="AE191" s="398">
        <f>+Q191</f>
        <v>60000</v>
      </c>
      <c r="AF191" s="408">
        <f>+P193+P191+R191</f>
        <v>4400</v>
      </c>
      <c r="AG191" s="411" t="s">
        <v>454</v>
      </c>
      <c r="AH191" s="378" t="s">
        <v>834</v>
      </c>
      <c r="AI191" s="378"/>
      <c r="AJ191" s="405" t="s">
        <v>77</v>
      </c>
    </row>
    <row r="192" spans="2:36" ht="28.5" customHeight="1">
      <c r="B192" s="426"/>
      <c r="C192" s="333"/>
      <c r="D192" s="469"/>
      <c r="E192" s="296"/>
      <c r="F192" s="631"/>
      <c r="G192" s="632"/>
      <c r="H192" s="330"/>
      <c r="I192" s="327"/>
      <c r="J192" s="637"/>
      <c r="K192" s="609"/>
      <c r="L192" s="357"/>
      <c r="M192" s="357"/>
      <c r="N192" s="633"/>
      <c r="O192" s="601"/>
      <c r="P192" s="423"/>
      <c r="Q192" s="299"/>
      <c r="R192" s="423"/>
      <c r="S192" s="371"/>
      <c r="T192" s="371"/>
      <c r="U192" s="371"/>
      <c r="V192" s="371"/>
      <c r="W192" s="371"/>
      <c r="X192" s="371"/>
      <c r="Y192" s="371"/>
      <c r="Z192" s="371"/>
      <c r="AA192" s="371"/>
      <c r="AB192" s="371"/>
      <c r="AC192" s="371"/>
      <c r="AD192" s="371"/>
      <c r="AE192" s="299"/>
      <c r="AF192" s="409"/>
      <c r="AG192" s="411"/>
      <c r="AH192" s="379"/>
      <c r="AI192" s="379"/>
      <c r="AJ192" s="406"/>
    </row>
    <row r="193" spans="2:36" ht="33.75" customHeight="1">
      <c r="B193" s="426"/>
      <c r="C193" s="333"/>
      <c r="D193" s="468" t="s">
        <v>832</v>
      </c>
      <c r="E193" s="296"/>
      <c r="F193" s="635">
        <v>0</v>
      </c>
      <c r="G193" s="307">
        <v>1</v>
      </c>
      <c r="H193" s="330"/>
      <c r="I193" s="327"/>
      <c r="J193" s="637"/>
      <c r="K193" s="609"/>
      <c r="L193" s="357"/>
      <c r="M193" s="357"/>
      <c r="N193" s="633"/>
      <c r="O193" s="601">
        <v>0</v>
      </c>
      <c r="P193" s="423"/>
      <c r="Q193" s="299"/>
      <c r="R193" s="423">
        <v>2800</v>
      </c>
      <c r="S193" s="371">
        <v>0</v>
      </c>
      <c r="T193" s="371"/>
      <c r="U193" s="371">
        <v>0</v>
      </c>
      <c r="V193" s="371"/>
      <c r="W193" s="371">
        <v>0</v>
      </c>
      <c r="X193" s="371"/>
      <c r="Y193" s="371">
        <v>0</v>
      </c>
      <c r="Z193" s="371"/>
      <c r="AA193" s="371">
        <v>0</v>
      </c>
      <c r="AB193" s="371"/>
      <c r="AC193" s="371">
        <v>0</v>
      </c>
      <c r="AD193" s="371"/>
      <c r="AE193" s="299"/>
      <c r="AF193" s="409"/>
      <c r="AG193" s="411"/>
      <c r="AH193" s="379"/>
      <c r="AI193" s="379"/>
      <c r="AJ193" s="406"/>
    </row>
    <row r="194" spans="2:36" ht="26.25" customHeight="1" thickBot="1">
      <c r="B194" s="427"/>
      <c r="C194" s="334"/>
      <c r="D194" s="297"/>
      <c r="E194" s="297"/>
      <c r="F194" s="636"/>
      <c r="G194" s="306"/>
      <c r="H194" s="331"/>
      <c r="I194" s="328"/>
      <c r="J194" s="638"/>
      <c r="K194" s="769"/>
      <c r="L194" s="358"/>
      <c r="M194" s="358"/>
      <c r="N194" s="634"/>
      <c r="O194" s="602"/>
      <c r="P194" s="424"/>
      <c r="Q194" s="300"/>
      <c r="R194" s="424"/>
      <c r="S194" s="372"/>
      <c r="T194" s="372"/>
      <c r="U194" s="372"/>
      <c r="V194" s="372"/>
      <c r="W194" s="372"/>
      <c r="X194" s="372"/>
      <c r="Y194" s="372"/>
      <c r="Z194" s="372"/>
      <c r="AA194" s="372"/>
      <c r="AB194" s="372"/>
      <c r="AC194" s="372"/>
      <c r="AD194" s="372"/>
      <c r="AE194" s="300"/>
      <c r="AF194" s="410"/>
      <c r="AG194" s="412"/>
      <c r="AH194" s="380"/>
      <c r="AI194" s="380"/>
      <c r="AJ194" s="407"/>
    </row>
    <row r="195" spans="2:36" ht="15.75" thickBot="1">
      <c r="B195" s="286"/>
      <c r="C195" s="287"/>
      <c r="D195" s="287"/>
      <c r="E195" s="287"/>
      <c r="F195" s="287"/>
      <c r="G195" s="287"/>
      <c r="H195" s="287"/>
      <c r="I195" s="287"/>
      <c r="J195" s="287"/>
      <c r="K195" s="287"/>
      <c r="L195" s="287"/>
      <c r="M195" s="287"/>
      <c r="N195" s="287"/>
      <c r="O195" s="287"/>
      <c r="P195" s="287"/>
      <c r="Q195" s="287"/>
      <c r="R195" s="287"/>
      <c r="S195" s="287"/>
      <c r="T195" s="287"/>
      <c r="U195" s="287"/>
      <c r="V195" s="287"/>
      <c r="W195" s="287"/>
      <c r="X195" s="287"/>
      <c r="Y195" s="287"/>
      <c r="Z195" s="287"/>
      <c r="AA195" s="287"/>
      <c r="AB195" s="287"/>
      <c r="AC195" s="287"/>
      <c r="AD195" s="287"/>
      <c r="AE195" s="287"/>
      <c r="AF195" s="287"/>
      <c r="AG195" s="287"/>
      <c r="AH195" s="287"/>
      <c r="AI195" s="287"/>
      <c r="AJ195" s="288"/>
    </row>
    <row r="196" spans="2:36" ht="34.5" thickBot="1">
      <c r="B196" s="133" t="s">
        <v>13</v>
      </c>
      <c r="C196" s="134" t="s">
        <v>31</v>
      </c>
      <c r="D196" s="134" t="s">
        <v>14</v>
      </c>
      <c r="E196" s="134" t="s">
        <v>30</v>
      </c>
      <c r="F196" s="135" t="s">
        <v>28</v>
      </c>
      <c r="G196" s="135" t="s">
        <v>29</v>
      </c>
      <c r="H196" s="145" t="s">
        <v>16</v>
      </c>
      <c r="I196" s="85" t="s">
        <v>32</v>
      </c>
      <c r="J196" s="42"/>
      <c r="K196" s="42"/>
      <c r="L196" s="42"/>
      <c r="M196" s="43"/>
      <c r="N196" s="44"/>
      <c r="O196" s="128"/>
      <c r="P196" s="129"/>
      <c r="Q196" s="130"/>
      <c r="R196" s="129"/>
      <c r="S196" s="130"/>
      <c r="T196" s="129"/>
      <c r="U196" s="130"/>
      <c r="V196" s="129"/>
      <c r="W196" s="130"/>
      <c r="X196" s="129"/>
      <c r="Y196" s="130"/>
      <c r="Z196" s="129"/>
      <c r="AA196" s="130"/>
      <c r="AB196" s="129"/>
      <c r="AC196" s="130"/>
      <c r="AD196" s="129"/>
      <c r="AE196" s="130"/>
      <c r="AF196" s="132"/>
      <c r="AG196" s="143"/>
      <c r="AH196" s="111"/>
      <c r="AI196" s="111"/>
      <c r="AJ196" s="112"/>
    </row>
    <row r="197" spans="2:36" ht="51.75" customHeight="1">
      <c r="B197" s="684" t="s">
        <v>66</v>
      </c>
      <c r="C197" s="333">
        <v>2012250010043</v>
      </c>
      <c r="D197" s="321"/>
      <c r="E197" s="296" t="s">
        <v>73</v>
      </c>
      <c r="F197" s="290"/>
      <c r="G197" s="576"/>
      <c r="H197" s="520" t="s">
        <v>64</v>
      </c>
      <c r="I197" s="520" t="s">
        <v>65</v>
      </c>
      <c r="J197" s="786">
        <v>9</v>
      </c>
      <c r="K197" s="678">
        <v>9</v>
      </c>
      <c r="L197" s="678">
        <v>9</v>
      </c>
      <c r="M197" s="678"/>
      <c r="N197" s="783"/>
      <c r="O197" s="607">
        <v>0</v>
      </c>
      <c r="P197" s="263"/>
      <c r="Q197" s="263">
        <v>36050</v>
      </c>
      <c r="R197" s="263"/>
      <c r="S197" s="263">
        <v>0</v>
      </c>
      <c r="T197" s="263"/>
      <c r="U197" s="263">
        <v>0</v>
      </c>
      <c r="V197" s="263"/>
      <c r="W197" s="263">
        <v>0</v>
      </c>
      <c r="X197" s="263"/>
      <c r="Y197" s="263">
        <v>0</v>
      </c>
      <c r="Z197" s="263"/>
      <c r="AA197" s="263">
        <v>0</v>
      </c>
      <c r="AB197" s="263"/>
      <c r="AC197" s="263">
        <v>0</v>
      </c>
      <c r="AD197" s="263"/>
      <c r="AE197" s="298">
        <f>+Q197</f>
        <v>36050</v>
      </c>
      <c r="AF197" s="298">
        <f>+R197</f>
        <v>0</v>
      </c>
      <c r="AG197" s="376" t="s">
        <v>454</v>
      </c>
      <c r="AH197" s="621"/>
      <c r="AI197" s="622"/>
      <c r="AJ197" s="714" t="s">
        <v>78</v>
      </c>
    </row>
    <row r="198" spans="2:36" ht="31.5" customHeight="1">
      <c r="B198" s="685"/>
      <c r="C198" s="333"/>
      <c r="D198" s="321"/>
      <c r="E198" s="296"/>
      <c r="F198" s="290"/>
      <c r="G198" s="576"/>
      <c r="H198" s="324"/>
      <c r="I198" s="324"/>
      <c r="J198" s="787"/>
      <c r="K198" s="679"/>
      <c r="L198" s="679"/>
      <c r="M198" s="679"/>
      <c r="N198" s="784"/>
      <c r="O198" s="607"/>
      <c r="P198" s="263"/>
      <c r="Q198" s="263"/>
      <c r="R198" s="263"/>
      <c r="S198" s="263"/>
      <c r="T198" s="263"/>
      <c r="U198" s="263"/>
      <c r="V198" s="263"/>
      <c r="W198" s="263"/>
      <c r="X198" s="263"/>
      <c r="Y198" s="263"/>
      <c r="Z198" s="263"/>
      <c r="AA198" s="263"/>
      <c r="AB198" s="263"/>
      <c r="AC198" s="263"/>
      <c r="AD198" s="263"/>
      <c r="AE198" s="299"/>
      <c r="AF198" s="299"/>
      <c r="AG198" s="376"/>
      <c r="AH198" s="475"/>
      <c r="AI198" s="478"/>
      <c r="AJ198" s="486"/>
    </row>
    <row r="199" spans="2:36" ht="33" customHeight="1">
      <c r="B199" s="685"/>
      <c r="C199" s="333"/>
      <c r="D199" s="321"/>
      <c r="E199" s="296"/>
      <c r="F199" s="290"/>
      <c r="G199" s="576"/>
      <c r="H199" s="324"/>
      <c r="I199" s="324"/>
      <c r="J199" s="787"/>
      <c r="K199" s="679"/>
      <c r="L199" s="679"/>
      <c r="M199" s="679"/>
      <c r="N199" s="784"/>
      <c r="O199" s="607"/>
      <c r="P199" s="263"/>
      <c r="Q199" s="263"/>
      <c r="R199" s="263"/>
      <c r="S199" s="263"/>
      <c r="T199" s="263"/>
      <c r="U199" s="263"/>
      <c r="V199" s="263"/>
      <c r="W199" s="263"/>
      <c r="X199" s="263"/>
      <c r="Y199" s="263"/>
      <c r="Z199" s="263"/>
      <c r="AA199" s="263"/>
      <c r="AB199" s="263"/>
      <c r="AC199" s="263"/>
      <c r="AD199" s="263"/>
      <c r="AE199" s="299"/>
      <c r="AF199" s="299"/>
      <c r="AG199" s="376"/>
      <c r="AH199" s="475"/>
      <c r="AI199" s="478"/>
      <c r="AJ199" s="486"/>
    </row>
    <row r="200" spans="2:36" ht="22.5" customHeight="1" thickBot="1">
      <c r="B200" s="686"/>
      <c r="C200" s="334"/>
      <c r="D200" s="322"/>
      <c r="E200" s="297"/>
      <c r="F200" s="291"/>
      <c r="G200" s="577"/>
      <c r="H200" s="325"/>
      <c r="I200" s="325"/>
      <c r="J200" s="788"/>
      <c r="K200" s="680"/>
      <c r="L200" s="680"/>
      <c r="M200" s="680"/>
      <c r="N200" s="785"/>
      <c r="O200" s="608"/>
      <c r="P200" s="264"/>
      <c r="Q200" s="264"/>
      <c r="R200" s="264"/>
      <c r="S200" s="264"/>
      <c r="T200" s="264"/>
      <c r="U200" s="264"/>
      <c r="V200" s="264"/>
      <c r="W200" s="264"/>
      <c r="X200" s="264"/>
      <c r="Y200" s="264"/>
      <c r="Z200" s="264"/>
      <c r="AA200" s="264"/>
      <c r="AB200" s="264"/>
      <c r="AC200" s="264"/>
      <c r="AD200" s="264"/>
      <c r="AE200" s="300"/>
      <c r="AF200" s="300"/>
      <c r="AG200" s="377"/>
      <c r="AH200" s="476"/>
      <c r="AI200" s="479"/>
      <c r="AJ200" s="487"/>
    </row>
    <row r="201" spans="2:36" ht="15.75" thickBot="1">
      <c r="B201" s="286"/>
      <c r="C201" s="287"/>
      <c r="D201" s="287"/>
      <c r="E201" s="287"/>
      <c r="F201" s="287"/>
      <c r="G201" s="287"/>
      <c r="H201" s="287"/>
      <c r="I201" s="287"/>
      <c r="J201" s="287"/>
      <c r="K201" s="287"/>
      <c r="L201" s="287"/>
      <c r="M201" s="287"/>
      <c r="N201" s="287"/>
      <c r="O201" s="287"/>
      <c r="P201" s="287"/>
      <c r="Q201" s="287"/>
      <c r="R201" s="287"/>
      <c r="S201" s="287"/>
      <c r="T201" s="287"/>
      <c r="U201" s="287"/>
      <c r="V201" s="287"/>
      <c r="W201" s="287"/>
      <c r="X201" s="287"/>
      <c r="Y201" s="287"/>
      <c r="Z201" s="287"/>
      <c r="AA201" s="287"/>
      <c r="AB201" s="287"/>
      <c r="AC201" s="287"/>
      <c r="AD201" s="287"/>
      <c r="AE201" s="287"/>
      <c r="AF201" s="287"/>
      <c r="AG201" s="287"/>
      <c r="AH201" s="287"/>
      <c r="AI201" s="287"/>
      <c r="AJ201" s="288"/>
    </row>
    <row r="202" spans="2:36" ht="49.5" customHeight="1" thickBot="1">
      <c r="B202" s="15" t="s">
        <v>13</v>
      </c>
      <c r="C202" s="16" t="s">
        <v>31</v>
      </c>
      <c r="D202" s="16" t="s">
        <v>14</v>
      </c>
      <c r="E202" s="16" t="s">
        <v>30</v>
      </c>
      <c r="F202" s="17" t="s">
        <v>28</v>
      </c>
      <c r="G202" s="17" t="s">
        <v>29</v>
      </c>
      <c r="H202" s="76" t="s">
        <v>17</v>
      </c>
      <c r="I202" s="77" t="s">
        <v>32</v>
      </c>
      <c r="J202" s="104"/>
      <c r="K202" s="52"/>
      <c r="L202" s="42"/>
      <c r="M202" s="43"/>
      <c r="N202" s="44"/>
      <c r="O202" s="128"/>
      <c r="P202" s="129"/>
      <c r="Q202" s="130"/>
      <c r="R202" s="129"/>
      <c r="S202" s="130"/>
      <c r="T202" s="129"/>
      <c r="U202" s="130"/>
      <c r="V202" s="129"/>
      <c r="W202" s="130"/>
      <c r="X202" s="129"/>
      <c r="Y202" s="130"/>
      <c r="Z202" s="129"/>
      <c r="AA202" s="130"/>
      <c r="AB202" s="129"/>
      <c r="AC202" s="130"/>
      <c r="AD202" s="129"/>
      <c r="AE202" s="130"/>
      <c r="AF202" s="132"/>
      <c r="AG202" s="143"/>
      <c r="AH202" s="111"/>
      <c r="AI202" s="111"/>
      <c r="AJ202" s="112"/>
    </row>
    <row r="203" spans="2:36" ht="36" customHeight="1">
      <c r="B203" s="425" t="s">
        <v>533</v>
      </c>
      <c r="C203" s="687">
        <v>2012250010114</v>
      </c>
      <c r="D203" s="295" t="s">
        <v>677</v>
      </c>
      <c r="E203" s="295" t="s">
        <v>544</v>
      </c>
      <c r="F203" s="289">
        <v>0</v>
      </c>
      <c r="G203" s="295">
        <v>0</v>
      </c>
      <c r="H203" s="551" t="s">
        <v>535</v>
      </c>
      <c r="I203" s="554" t="s">
        <v>534</v>
      </c>
      <c r="J203" s="501">
        <v>0</v>
      </c>
      <c r="K203" s="743">
        <v>1</v>
      </c>
      <c r="L203" s="743">
        <v>0.2</v>
      </c>
      <c r="M203" s="501">
        <v>0</v>
      </c>
      <c r="N203" s="492">
        <v>0</v>
      </c>
      <c r="O203" s="314">
        <v>0</v>
      </c>
      <c r="P203" s="263">
        <v>0</v>
      </c>
      <c r="Q203" s="345">
        <v>0</v>
      </c>
      <c r="R203" s="263">
        <v>0</v>
      </c>
      <c r="S203" s="263">
        <v>0</v>
      </c>
      <c r="T203" s="263">
        <v>0</v>
      </c>
      <c r="U203" s="263">
        <v>0</v>
      </c>
      <c r="V203" s="263">
        <v>0</v>
      </c>
      <c r="W203" s="263">
        <v>0</v>
      </c>
      <c r="X203" s="263">
        <v>0</v>
      </c>
      <c r="Y203" s="263">
        <v>1000000</v>
      </c>
      <c r="Z203" s="263">
        <v>0</v>
      </c>
      <c r="AA203" s="263">
        <v>0</v>
      </c>
      <c r="AB203" s="263">
        <v>0</v>
      </c>
      <c r="AC203" s="263">
        <v>0</v>
      </c>
      <c r="AD203" s="263">
        <v>0</v>
      </c>
      <c r="AE203" s="298">
        <f>+Y203</f>
        <v>1000000</v>
      </c>
      <c r="AF203" s="298">
        <f>+P203+R203+T203+V203+X203+Z203+AB203+AD203</f>
        <v>0</v>
      </c>
      <c r="AG203" s="376" t="s">
        <v>454</v>
      </c>
      <c r="AH203" s="381"/>
      <c r="AI203" s="381"/>
      <c r="AJ203" s="714" t="s">
        <v>79</v>
      </c>
    </row>
    <row r="204" spans="2:36" ht="34.5" customHeight="1">
      <c r="B204" s="426"/>
      <c r="C204" s="688"/>
      <c r="D204" s="296"/>
      <c r="E204" s="296"/>
      <c r="F204" s="290"/>
      <c r="G204" s="296"/>
      <c r="H204" s="552"/>
      <c r="I204" s="555"/>
      <c r="J204" s="549"/>
      <c r="K204" s="744"/>
      <c r="L204" s="759"/>
      <c r="M204" s="549"/>
      <c r="N204" s="562"/>
      <c r="O204" s="314"/>
      <c r="P204" s="263"/>
      <c r="Q204" s="345"/>
      <c r="R204" s="263"/>
      <c r="S204" s="263"/>
      <c r="T204" s="263"/>
      <c r="U204" s="263"/>
      <c r="V204" s="263"/>
      <c r="W204" s="263"/>
      <c r="X204" s="263"/>
      <c r="Y204" s="263"/>
      <c r="Z204" s="263"/>
      <c r="AA204" s="263"/>
      <c r="AB204" s="263"/>
      <c r="AC204" s="263"/>
      <c r="AD204" s="263"/>
      <c r="AE204" s="483"/>
      <c r="AF204" s="483"/>
      <c r="AG204" s="376"/>
      <c r="AH204" s="382"/>
      <c r="AI204" s="382"/>
      <c r="AJ204" s="486"/>
    </row>
    <row r="205" spans="2:36" ht="44.25" customHeight="1" thickBot="1">
      <c r="B205" s="427"/>
      <c r="C205" s="689"/>
      <c r="D205" s="297"/>
      <c r="E205" s="297"/>
      <c r="F205" s="291"/>
      <c r="G205" s="297"/>
      <c r="H205" s="553"/>
      <c r="I205" s="556"/>
      <c r="J205" s="550"/>
      <c r="K205" s="745"/>
      <c r="L205" s="760"/>
      <c r="M205" s="550"/>
      <c r="N205" s="563"/>
      <c r="O205" s="315"/>
      <c r="P205" s="264"/>
      <c r="Q205" s="346"/>
      <c r="R205" s="264"/>
      <c r="S205" s="264"/>
      <c r="T205" s="264"/>
      <c r="U205" s="264"/>
      <c r="V205" s="264"/>
      <c r="W205" s="264"/>
      <c r="X205" s="264"/>
      <c r="Y205" s="264"/>
      <c r="Z205" s="264"/>
      <c r="AA205" s="264"/>
      <c r="AB205" s="264"/>
      <c r="AC205" s="264"/>
      <c r="AD205" s="264"/>
      <c r="AE205" s="484"/>
      <c r="AF205" s="484"/>
      <c r="AG205" s="720"/>
      <c r="AH205" s="383"/>
      <c r="AI205" s="383"/>
      <c r="AJ205" s="487"/>
    </row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spans="2:33" s="142" customFormat="1" ht="15">
      <c r="B216" s="63"/>
      <c r="C216" s="63"/>
      <c r="H216" s="64"/>
      <c r="I216" s="64"/>
      <c r="J216" s="64"/>
      <c r="AG216" s="65"/>
    </row>
    <row r="217" ht="15"/>
    <row r="218" ht="15"/>
    <row r="219" ht="15.75" thickBot="1"/>
    <row r="220" spans="2:36" ht="15">
      <c r="B220" s="274" t="s">
        <v>37</v>
      </c>
      <c r="C220" s="275"/>
      <c r="D220" s="275"/>
      <c r="E220" s="275"/>
      <c r="F220" s="275"/>
      <c r="G220" s="275"/>
      <c r="H220" s="275"/>
      <c r="I220" s="275"/>
      <c r="J220" s="275"/>
      <c r="K220" s="275"/>
      <c r="L220" s="275"/>
      <c r="M220" s="275"/>
      <c r="N220" s="275"/>
      <c r="O220" s="275"/>
      <c r="P220" s="275"/>
      <c r="Q220" s="275"/>
      <c r="R220" s="275"/>
      <c r="S220" s="275"/>
      <c r="T220" s="275"/>
      <c r="U220" s="275"/>
      <c r="V220" s="275"/>
      <c r="W220" s="275"/>
      <c r="X220" s="275"/>
      <c r="Y220" s="275"/>
      <c r="Z220" s="275"/>
      <c r="AA220" s="275"/>
      <c r="AB220" s="275"/>
      <c r="AC220" s="275"/>
      <c r="AD220" s="275"/>
      <c r="AE220" s="275"/>
      <c r="AF220" s="275"/>
      <c r="AG220" s="275"/>
      <c r="AH220" s="275"/>
      <c r="AI220" s="275"/>
      <c r="AJ220" s="276"/>
    </row>
    <row r="221" spans="2:36" ht="15.75" thickBot="1">
      <c r="B221" s="271" t="s">
        <v>526</v>
      </c>
      <c r="C221" s="272"/>
      <c r="D221" s="272"/>
      <c r="E221" s="272"/>
      <c r="F221" s="272"/>
      <c r="G221" s="272"/>
      <c r="H221" s="272"/>
      <c r="I221" s="272"/>
      <c r="J221" s="272"/>
      <c r="K221" s="272"/>
      <c r="L221" s="272"/>
      <c r="M221" s="272"/>
      <c r="N221" s="272"/>
      <c r="O221" s="272"/>
      <c r="P221" s="272"/>
      <c r="Q221" s="272"/>
      <c r="R221" s="272"/>
      <c r="S221" s="272"/>
      <c r="T221" s="272"/>
      <c r="U221" s="272"/>
      <c r="V221" s="272"/>
      <c r="W221" s="272"/>
      <c r="X221" s="272"/>
      <c r="Y221" s="272"/>
      <c r="Z221" s="272"/>
      <c r="AA221" s="272"/>
      <c r="AB221" s="272"/>
      <c r="AC221" s="272"/>
      <c r="AD221" s="272"/>
      <c r="AE221" s="272"/>
      <c r="AF221" s="272"/>
      <c r="AG221" s="272"/>
      <c r="AH221" s="272"/>
      <c r="AI221" s="272"/>
      <c r="AJ221" s="273"/>
    </row>
    <row r="222" spans="2:36" ht="15">
      <c r="B222" s="578" t="s">
        <v>38</v>
      </c>
      <c r="C222" s="579"/>
      <c r="D222" s="579"/>
      <c r="E222" s="579"/>
      <c r="F222" s="579"/>
      <c r="G222" s="579"/>
      <c r="H222" s="580"/>
      <c r="I222" s="527" t="s">
        <v>39</v>
      </c>
      <c r="J222" s="528"/>
      <c r="K222" s="528"/>
      <c r="L222" s="528"/>
      <c r="M222" s="528"/>
      <c r="N222" s="528"/>
      <c r="O222" s="528"/>
      <c r="P222" s="528"/>
      <c r="Q222" s="528"/>
      <c r="R222" s="528"/>
      <c r="S222" s="528"/>
      <c r="T222" s="529"/>
      <c r="U222" s="527" t="s">
        <v>18</v>
      </c>
      <c r="V222" s="530"/>
      <c r="W222" s="530"/>
      <c r="X222" s="530"/>
      <c r="Y222" s="530"/>
      <c r="Z222" s="530"/>
      <c r="AA222" s="530"/>
      <c r="AB222" s="530"/>
      <c r="AC222" s="530"/>
      <c r="AD222" s="530"/>
      <c r="AE222" s="530"/>
      <c r="AF222" s="530"/>
      <c r="AG222" s="530"/>
      <c r="AH222" s="530"/>
      <c r="AI222" s="530"/>
      <c r="AJ222" s="531"/>
    </row>
    <row r="223" spans="2:36" ht="57.75" customHeight="1" thickBot="1">
      <c r="B223" s="277" t="s">
        <v>67</v>
      </c>
      <c r="C223" s="278"/>
      <c r="D223" s="279"/>
      <c r="E223" s="4"/>
      <c r="F223" s="504" t="s">
        <v>41</v>
      </c>
      <c r="G223" s="504"/>
      <c r="H223" s="504"/>
      <c r="I223" s="504"/>
      <c r="J223" s="504"/>
      <c r="K223" s="504"/>
      <c r="L223" s="504"/>
      <c r="M223" s="504"/>
      <c r="N223" s="505"/>
      <c r="O223" s="506" t="s">
        <v>0</v>
      </c>
      <c r="P223" s="507"/>
      <c r="Q223" s="507"/>
      <c r="R223" s="507"/>
      <c r="S223" s="507"/>
      <c r="T223" s="507"/>
      <c r="U223" s="507"/>
      <c r="V223" s="507"/>
      <c r="W223" s="507"/>
      <c r="X223" s="507"/>
      <c r="Y223" s="507"/>
      <c r="Z223" s="507"/>
      <c r="AA223" s="507"/>
      <c r="AB223" s="507"/>
      <c r="AC223" s="507"/>
      <c r="AD223" s="507"/>
      <c r="AE223" s="507"/>
      <c r="AF223" s="508"/>
      <c r="AG223" s="534" t="s">
        <v>1</v>
      </c>
      <c r="AH223" s="535"/>
      <c r="AI223" s="535"/>
      <c r="AJ223" s="536"/>
    </row>
    <row r="224" spans="2:36" ht="36" customHeight="1">
      <c r="B224" s="450" t="s">
        <v>19</v>
      </c>
      <c r="C224" s="452" t="s">
        <v>2</v>
      </c>
      <c r="D224" s="453"/>
      <c r="E224" s="453"/>
      <c r="F224" s="453"/>
      <c r="G224" s="453"/>
      <c r="H224" s="453"/>
      <c r="I224" s="458" t="s">
        <v>3</v>
      </c>
      <c r="J224" s="460" t="s">
        <v>20</v>
      </c>
      <c r="K224" s="460" t="s">
        <v>4</v>
      </c>
      <c r="L224" s="522" t="s">
        <v>732</v>
      </c>
      <c r="M224" s="440" t="s">
        <v>21</v>
      </c>
      <c r="N224" s="524" t="s">
        <v>22</v>
      </c>
      <c r="O224" s="526" t="s">
        <v>33</v>
      </c>
      <c r="P224" s="369"/>
      <c r="Q224" s="368" t="s">
        <v>34</v>
      </c>
      <c r="R224" s="369"/>
      <c r="S224" s="368" t="s">
        <v>35</v>
      </c>
      <c r="T224" s="369"/>
      <c r="U224" s="368" t="s">
        <v>7</v>
      </c>
      <c r="V224" s="369"/>
      <c r="W224" s="368" t="s">
        <v>6</v>
      </c>
      <c r="X224" s="369"/>
      <c r="Y224" s="368" t="s">
        <v>36</v>
      </c>
      <c r="Z224" s="369"/>
      <c r="AA224" s="368" t="s">
        <v>5</v>
      </c>
      <c r="AB224" s="369"/>
      <c r="AC224" s="368" t="s">
        <v>8</v>
      </c>
      <c r="AD224" s="369"/>
      <c r="AE224" s="368" t="s">
        <v>9</v>
      </c>
      <c r="AF224" s="437"/>
      <c r="AG224" s="438" t="s">
        <v>10</v>
      </c>
      <c r="AH224" s="435" t="s">
        <v>11</v>
      </c>
      <c r="AI224" s="442" t="s">
        <v>12</v>
      </c>
      <c r="AJ224" s="444" t="s">
        <v>23</v>
      </c>
    </row>
    <row r="225" spans="2:36" ht="93.75" customHeight="1" thickBot="1">
      <c r="B225" s="451"/>
      <c r="C225" s="455"/>
      <c r="D225" s="456"/>
      <c r="E225" s="456"/>
      <c r="F225" s="456"/>
      <c r="G225" s="456"/>
      <c r="H225" s="456"/>
      <c r="I225" s="459"/>
      <c r="J225" s="461" t="s">
        <v>20</v>
      </c>
      <c r="K225" s="461"/>
      <c r="L225" s="523"/>
      <c r="M225" s="441"/>
      <c r="N225" s="525"/>
      <c r="O225" s="5" t="s">
        <v>24</v>
      </c>
      <c r="P225" s="69" t="s">
        <v>25</v>
      </c>
      <c r="Q225" s="6" t="s">
        <v>24</v>
      </c>
      <c r="R225" s="69" t="s">
        <v>25</v>
      </c>
      <c r="S225" s="6" t="s">
        <v>24</v>
      </c>
      <c r="T225" s="69" t="s">
        <v>25</v>
      </c>
      <c r="U225" s="6" t="s">
        <v>24</v>
      </c>
      <c r="V225" s="69" t="s">
        <v>25</v>
      </c>
      <c r="W225" s="6" t="s">
        <v>24</v>
      </c>
      <c r="X225" s="69" t="s">
        <v>25</v>
      </c>
      <c r="Y225" s="6" t="s">
        <v>24</v>
      </c>
      <c r="Z225" s="69" t="s">
        <v>25</v>
      </c>
      <c r="AA225" s="6" t="s">
        <v>24</v>
      </c>
      <c r="AB225" s="69" t="s">
        <v>26</v>
      </c>
      <c r="AC225" s="6" t="s">
        <v>24</v>
      </c>
      <c r="AD225" s="69" t="s">
        <v>26</v>
      </c>
      <c r="AE225" s="6" t="s">
        <v>24</v>
      </c>
      <c r="AF225" s="70" t="s">
        <v>26</v>
      </c>
      <c r="AG225" s="439"/>
      <c r="AH225" s="436"/>
      <c r="AI225" s="443"/>
      <c r="AJ225" s="445"/>
    </row>
    <row r="226" spans="2:36" ht="106.5" customHeight="1" thickBot="1">
      <c r="B226" s="7" t="s">
        <v>74</v>
      </c>
      <c r="C226" s="283" t="s">
        <v>69</v>
      </c>
      <c r="D226" s="284"/>
      <c r="E226" s="284"/>
      <c r="F226" s="284"/>
      <c r="G226" s="284"/>
      <c r="H226" s="285"/>
      <c r="I226" s="74" t="s">
        <v>70</v>
      </c>
      <c r="J226" s="82">
        <v>0.6</v>
      </c>
      <c r="K226" s="82">
        <v>1</v>
      </c>
      <c r="L226" s="83">
        <v>0.8</v>
      </c>
      <c r="M226" s="82">
        <v>0.8</v>
      </c>
      <c r="N226" s="82">
        <v>0.8</v>
      </c>
      <c r="O226" s="9">
        <f>+O235</f>
        <v>10000</v>
      </c>
      <c r="P226" s="10">
        <v>0</v>
      </c>
      <c r="Q226" s="10">
        <f>+Q229</f>
        <v>3000</v>
      </c>
      <c r="R226" s="10">
        <v>0</v>
      </c>
      <c r="S226" s="10">
        <v>0</v>
      </c>
      <c r="T226" s="10">
        <f aca="true" t="shared" si="5" ref="T226:Z226">T228+T234+T240</f>
        <v>0</v>
      </c>
      <c r="U226" s="10">
        <f t="shared" si="5"/>
        <v>0</v>
      </c>
      <c r="V226" s="10">
        <f t="shared" si="5"/>
        <v>0</v>
      </c>
      <c r="W226" s="10">
        <f t="shared" si="5"/>
        <v>0</v>
      </c>
      <c r="X226" s="10">
        <f t="shared" si="5"/>
        <v>0</v>
      </c>
      <c r="Y226" s="10">
        <f t="shared" si="5"/>
        <v>0</v>
      </c>
      <c r="Z226" s="10">
        <f t="shared" si="5"/>
        <v>0</v>
      </c>
      <c r="AA226" s="10">
        <v>0</v>
      </c>
      <c r="AB226" s="10">
        <f>AB228+AB234+AB240</f>
        <v>0</v>
      </c>
      <c r="AC226" s="10">
        <v>0</v>
      </c>
      <c r="AD226" s="10">
        <f>AD228+AD234+AD240</f>
        <v>0</v>
      </c>
      <c r="AE226" s="10">
        <f>+AC226+AA226+Y226+W226+U226+S226+Q226+O226</f>
        <v>13000</v>
      </c>
      <c r="AF226" s="11">
        <f>+AD226+AB226+Z226+X226+V226+T226+R226+P226</f>
        <v>0</v>
      </c>
      <c r="AG226" s="13" t="s">
        <v>454</v>
      </c>
      <c r="AH226" s="13"/>
      <c r="AI226" s="13"/>
      <c r="AJ226" s="14"/>
    </row>
    <row r="227" spans="2:36" ht="15.75" thickBot="1">
      <c r="B227" s="280"/>
      <c r="C227" s="281"/>
      <c r="D227" s="281"/>
      <c r="E227" s="281"/>
      <c r="F227" s="281"/>
      <c r="G227" s="281"/>
      <c r="H227" s="281"/>
      <c r="I227" s="281"/>
      <c r="J227" s="281"/>
      <c r="K227" s="281"/>
      <c r="L227" s="281"/>
      <c r="M227" s="281"/>
      <c r="N227" s="281"/>
      <c r="O227" s="281"/>
      <c r="P227" s="281"/>
      <c r="Q227" s="281"/>
      <c r="R227" s="281"/>
      <c r="S227" s="281"/>
      <c r="T227" s="281"/>
      <c r="U227" s="281"/>
      <c r="V227" s="281"/>
      <c r="W227" s="281"/>
      <c r="X227" s="281"/>
      <c r="Y227" s="281"/>
      <c r="Z227" s="281"/>
      <c r="AA227" s="281"/>
      <c r="AB227" s="281"/>
      <c r="AC227" s="281"/>
      <c r="AD227" s="281"/>
      <c r="AE227" s="281"/>
      <c r="AF227" s="281"/>
      <c r="AG227" s="281"/>
      <c r="AH227" s="281"/>
      <c r="AI227" s="281"/>
      <c r="AJ227" s="282"/>
    </row>
    <row r="228" spans="2:36" ht="34.5" thickBot="1">
      <c r="B228" s="15" t="s">
        <v>13</v>
      </c>
      <c r="C228" s="16" t="s">
        <v>31</v>
      </c>
      <c r="D228" s="16" t="s">
        <v>14</v>
      </c>
      <c r="E228" s="16" t="s">
        <v>27</v>
      </c>
      <c r="F228" s="17" t="s">
        <v>28</v>
      </c>
      <c r="G228" s="203" t="s">
        <v>29</v>
      </c>
      <c r="H228" s="204" t="s">
        <v>15</v>
      </c>
      <c r="I228" s="167" t="s">
        <v>32</v>
      </c>
      <c r="J228" s="168"/>
      <c r="K228" s="102"/>
      <c r="L228" s="102"/>
      <c r="M228" s="78"/>
      <c r="N228" s="79"/>
      <c r="O228" s="128"/>
      <c r="P228" s="129"/>
      <c r="Q228" s="130"/>
      <c r="R228" s="129"/>
      <c r="S228" s="130"/>
      <c r="T228" s="129"/>
      <c r="U228" s="130"/>
      <c r="V228" s="129"/>
      <c r="W228" s="130"/>
      <c r="X228" s="129"/>
      <c r="Y228" s="130"/>
      <c r="Z228" s="129"/>
      <c r="AA228" s="130"/>
      <c r="AB228" s="129"/>
      <c r="AC228" s="130"/>
      <c r="AD228" s="129"/>
      <c r="AE228" s="131"/>
      <c r="AF228" s="132"/>
      <c r="AG228" s="143"/>
      <c r="AH228" s="111"/>
      <c r="AI228" s="111"/>
      <c r="AJ228" s="112"/>
    </row>
    <row r="229" spans="2:36" ht="30.75" customHeight="1">
      <c r="B229" s="353" t="s">
        <v>72</v>
      </c>
      <c r="C229" s="332">
        <v>2012250010045</v>
      </c>
      <c r="D229" s="295" t="s">
        <v>678</v>
      </c>
      <c r="E229" s="295" t="s">
        <v>463</v>
      </c>
      <c r="F229" s="301">
        <v>0</v>
      </c>
      <c r="G229" s="874">
        <v>1</v>
      </c>
      <c r="H229" s="329" t="s">
        <v>606</v>
      </c>
      <c r="I229" s="326" t="s">
        <v>71</v>
      </c>
      <c r="J229" s="740">
        <v>0.6</v>
      </c>
      <c r="K229" s="740">
        <v>1</v>
      </c>
      <c r="L229" s="740">
        <v>0.8</v>
      </c>
      <c r="M229" s="740">
        <v>0.8</v>
      </c>
      <c r="N229" s="740">
        <v>0.8</v>
      </c>
      <c r="O229" s="607">
        <v>0</v>
      </c>
      <c r="P229" s="263"/>
      <c r="Q229" s="263">
        <v>3000</v>
      </c>
      <c r="R229" s="263"/>
      <c r="S229" s="263">
        <v>0</v>
      </c>
      <c r="T229" s="263"/>
      <c r="U229" s="263">
        <v>0</v>
      </c>
      <c r="V229" s="263"/>
      <c r="W229" s="263">
        <v>0</v>
      </c>
      <c r="X229" s="263"/>
      <c r="Y229" s="263">
        <v>0</v>
      </c>
      <c r="Z229" s="263"/>
      <c r="AA229" s="263">
        <v>0</v>
      </c>
      <c r="AB229" s="263"/>
      <c r="AC229" s="263">
        <v>0</v>
      </c>
      <c r="AD229" s="263"/>
      <c r="AE229" s="298">
        <f>+Q229</f>
        <v>3000</v>
      </c>
      <c r="AF229" s="298">
        <v>0</v>
      </c>
      <c r="AG229" s="376" t="s">
        <v>454</v>
      </c>
      <c r="AH229" s="378"/>
      <c r="AI229" s="378"/>
      <c r="AJ229" s="405" t="s">
        <v>79</v>
      </c>
    </row>
    <row r="230" spans="2:36" ht="30" customHeight="1">
      <c r="B230" s="354"/>
      <c r="C230" s="333"/>
      <c r="D230" s="296"/>
      <c r="E230" s="296"/>
      <c r="F230" s="302"/>
      <c r="G230" s="576"/>
      <c r="H230" s="330"/>
      <c r="I230" s="327"/>
      <c r="J230" s="741"/>
      <c r="K230" s="741"/>
      <c r="L230" s="741"/>
      <c r="M230" s="741"/>
      <c r="N230" s="741"/>
      <c r="O230" s="607"/>
      <c r="P230" s="263"/>
      <c r="Q230" s="263"/>
      <c r="R230" s="263"/>
      <c r="S230" s="263"/>
      <c r="T230" s="263"/>
      <c r="U230" s="263"/>
      <c r="V230" s="263"/>
      <c r="W230" s="263"/>
      <c r="X230" s="263"/>
      <c r="Y230" s="263"/>
      <c r="Z230" s="263"/>
      <c r="AA230" s="263"/>
      <c r="AB230" s="263"/>
      <c r="AC230" s="263"/>
      <c r="AD230" s="263"/>
      <c r="AE230" s="299"/>
      <c r="AF230" s="299"/>
      <c r="AG230" s="376"/>
      <c r="AH230" s="379"/>
      <c r="AI230" s="379"/>
      <c r="AJ230" s="406"/>
    </row>
    <row r="231" spans="2:36" ht="25.5" customHeight="1">
      <c r="B231" s="354"/>
      <c r="C231" s="333"/>
      <c r="D231" s="296"/>
      <c r="E231" s="296"/>
      <c r="F231" s="302"/>
      <c r="G231" s="576"/>
      <c r="H231" s="330"/>
      <c r="I231" s="327"/>
      <c r="J231" s="741"/>
      <c r="K231" s="741"/>
      <c r="L231" s="741"/>
      <c r="M231" s="741"/>
      <c r="N231" s="741"/>
      <c r="O231" s="607"/>
      <c r="P231" s="263"/>
      <c r="Q231" s="263"/>
      <c r="R231" s="263"/>
      <c r="S231" s="263"/>
      <c r="T231" s="263"/>
      <c r="U231" s="263"/>
      <c r="V231" s="263"/>
      <c r="W231" s="263"/>
      <c r="X231" s="263"/>
      <c r="Y231" s="263"/>
      <c r="Z231" s="263"/>
      <c r="AA231" s="263"/>
      <c r="AB231" s="263"/>
      <c r="AC231" s="263"/>
      <c r="AD231" s="263"/>
      <c r="AE231" s="299"/>
      <c r="AF231" s="299"/>
      <c r="AG231" s="376"/>
      <c r="AH231" s="379"/>
      <c r="AI231" s="379"/>
      <c r="AJ231" s="406"/>
    </row>
    <row r="232" spans="2:36" ht="26.25" customHeight="1" thickBot="1">
      <c r="B232" s="355"/>
      <c r="C232" s="334"/>
      <c r="D232" s="297"/>
      <c r="E232" s="297"/>
      <c r="F232" s="303"/>
      <c r="G232" s="577"/>
      <c r="H232" s="331"/>
      <c r="I232" s="328"/>
      <c r="J232" s="742"/>
      <c r="K232" s="742"/>
      <c r="L232" s="742"/>
      <c r="M232" s="742"/>
      <c r="N232" s="742"/>
      <c r="O232" s="608"/>
      <c r="P232" s="264"/>
      <c r="Q232" s="264"/>
      <c r="R232" s="264"/>
      <c r="S232" s="264"/>
      <c r="T232" s="264"/>
      <c r="U232" s="264"/>
      <c r="V232" s="264"/>
      <c r="W232" s="264"/>
      <c r="X232" s="264"/>
      <c r="Y232" s="264"/>
      <c r="Z232" s="264"/>
      <c r="AA232" s="264"/>
      <c r="AB232" s="264"/>
      <c r="AC232" s="264"/>
      <c r="AD232" s="264"/>
      <c r="AE232" s="300"/>
      <c r="AF232" s="300"/>
      <c r="AG232" s="377"/>
      <c r="AH232" s="380"/>
      <c r="AI232" s="380"/>
      <c r="AJ232" s="407"/>
    </row>
    <row r="233" spans="2:36" ht="15.75" thickBot="1">
      <c r="B233" s="286"/>
      <c r="C233" s="287"/>
      <c r="D233" s="287"/>
      <c r="E233" s="287"/>
      <c r="F233" s="287"/>
      <c r="G233" s="287"/>
      <c r="H233" s="287"/>
      <c r="I233" s="287"/>
      <c r="J233" s="287"/>
      <c r="K233" s="287"/>
      <c r="L233" s="287"/>
      <c r="M233" s="287"/>
      <c r="N233" s="287"/>
      <c r="O233" s="287"/>
      <c r="P233" s="287"/>
      <c r="Q233" s="287"/>
      <c r="R233" s="287"/>
      <c r="S233" s="287"/>
      <c r="T233" s="287"/>
      <c r="U233" s="287"/>
      <c r="V233" s="287"/>
      <c r="W233" s="287"/>
      <c r="X233" s="287"/>
      <c r="Y233" s="287"/>
      <c r="Z233" s="287"/>
      <c r="AA233" s="287"/>
      <c r="AB233" s="287"/>
      <c r="AC233" s="287"/>
      <c r="AD233" s="287"/>
      <c r="AE233" s="287"/>
      <c r="AF233" s="287"/>
      <c r="AG233" s="287"/>
      <c r="AH233" s="287"/>
      <c r="AI233" s="287"/>
      <c r="AJ233" s="288"/>
    </row>
    <row r="234" spans="2:36" ht="34.5" thickBot="1">
      <c r="B234" s="133" t="s">
        <v>13</v>
      </c>
      <c r="C234" s="134" t="s">
        <v>31</v>
      </c>
      <c r="D234" s="134" t="s">
        <v>14</v>
      </c>
      <c r="E234" s="134" t="s">
        <v>30</v>
      </c>
      <c r="F234" s="135" t="s">
        <v>28</v>
      </c>
      <c r="G234" s="205" t="s">
        <v>29</v>
      </c>
      <c r="H234" s="206" t="s">
        <v>16</v>
      </c>
      <c r="I234" s="109" t="s">
        <v>32</v>
      </c>
      <c r="J234" s="171"/>
      <c r="K234" s="147"/>
      <c r="L234" s="147"/>
      <c r="M234" s="78"/>
      <c r="N234" s="79"/>
      <c r="O234" s="128"/>
      <c r="P234" s="129"/>
      <c r="Q234" s="130"/>
      <c r="R234" s="129"/>
      <c r="S234" s="130"/>
      <c r="T234" s="129"/>
      <c r="U234" s="130"/>
      <c r="V234" s="129"/>
      <c r="W234" s="130"/>
      <c r="X234" s="129"/>
      <c r="Y234" s="130"/>
      <c r="Z234" s="129"/>
      <c r="AA234" s="130"/>
      <c r="AB234" s="129"/>
      <c r="AC234" s="130"/>
      <c r="AD234" s="129"/>
      <c r="AE234" s="130"/>
      <c r="AF234" s="132"/>
      <c r="AG234" s="143"/>
      <c r="AH234" s="111"/>
      <c r="AI234" s="111"/>
      <c r="AJ234" s="112"/>
    </row>
    <row r="235" spans="2:36" ht="28.5" customHeight="1">
      <c r="B235" s="736" t="s">
        <v>729</v>
      </c>
      <c r="C235" s="333">
        <v>2013250010001</v>
      </c>
      <c r="D235" s="295" t="s">
        <v>786</v>
      </c>
      <c r="E235" s="296" t="s">
        <v>460</v>
      </c>
      <c r="F235" s="289">
        <v>0</v>
      </c>
      <c r="G235" s="583">
        <v>0</v>
      </c>
      <c r="H235" s="323" t="s">
        <v>545</v>
      </c>
      <c r="I235" s="323" t="s">
        <v>546</v>
      </c>
      <c r="J235" s="607">
        <v>0</v>
      </c>
      <c r="K235" s="263">
        <v>2</v>
      </c>
      <c r="L235" s="263">
        <v>1</v>
      </c>
      <c r="M235" s="384">
        <v>0</v>
      </c>
      <c r="N235" s="387">
        <v>0</v>
      </c>
      <c r="O235" s="314">
        <v>10000</v>
      </c>
      <c r="P235" s="263"/>
      <c r="Q235" s="263">
        <v>0</v>
      </c>
      <c r="R235" s="263"/>
      <c r="S235" s="263">
        <v>0</v>
      </c>
      <c r="T235" s="263"/>
      <c r="U235" s="263">
        <v>0</v>
      </c>
      <c r="V235" s="263"/>
      <c r="W235" s="263">
        <v>0</v>
      </c>
      <c r="X235" s="263"/>
      <c r="Y235" s="263">
        <v>0</v>
      </c>
      <c r="Z235" s="263"/>
      <c r="AA235" s="263">
        <v>0</v>
      </c>
      <c r="AB235" s="263"/>
      <c r="AC235" s="263">
        <v>0</v>
      </c>
      <c r="AD235" s="263"/>
      <c r="AE235" s="298">
        <f>+O235</f>
        <v>10000</v>
      </c>
      <c r="AF235" s="298"/>
      <c r="AG235" s="376" t="s">
        <v>454</v>
      </c>
      <c r="AH235" s="378"/>
      <c r="AI235" s="381"/>
      <c r="AJ235" s="405" t="s">
        <v>79</v>
      </c>
    </row>
    <row r="236" spans="2:36" ht="25.5" customHeight="1">
      <c r="B236" s="707"/>
      <c r="C236" s="333"/>
      <c r="D236" s="296"/>
      <c r="E236" s="296"/>
      <c r="F236" s="290"/>
      <c r="G236" s="576"/>
      <c r="H236" s="324"/>
      <c r="I236" s="324"/>
      <c r="J236" s="607"/>
      <c r="K236" s="263"/>
      <c r="L236" s="263"/>
      <c r="M236" s="385"/>
      <c r="N236" s="388"/>
      <c r="O236" s="314"/>
      <c r="P236" s="263"/>
      <c r="Q236" s="263"/>
      <c r="R236" s="263"/>
      <c r="S236" s="263"/>
      <c r="T236" s="263"/>
      <c r="U236" s="263"/>
      <c r="V236" s="263"/>
      <c r="W236" s="263"/>
      <c r="X236" s="263"/>
      <c r="Y236" s="263"/>
      <c r="Z236" s="263"/>
      <c r="AA236" s="263"/>
      <c r="AB236" s="263"/>
      <c r="AC236" s="263"/>
      <c r="AD236" s="263"/>
      <c r="AE236" s="299"/>
      <c r="AF236" s="299"/>
      <c r="AG236" s="376"/>
      <c r="AH236" s="379"/>
      <c r="AI236" s="382"/>
      <c r="AJ236" s="406"/>
    </row>
    <row r="237" spans="2:36" ht="31.5" customHeight="1">
      <c r="B237" s="707"/>
      <c r="C237" s="333"/>
      <c r="D237" s="296"/>
      <c r="E237" s="296"/>
      <c r="F237" s="290"/>
      <c r="G237" s="576"/>
      <c r="H237" s="324"/>
      <c r="I237" s="324"/>
      <c r="J237" s="607"/>
      <c r="K237" s="263"/>
      <c r="L237" s="263"/>
      <c r="M237" s="385"/>
      <c r="N237" s="388"/>
      <c r="O237" s="314"/>
      <c r="P237" s="263"/>
      <c r="Q237" s="263"/>
      <c r="R237" s="263"/>
      <c r="S237" s="263"/>
      <c r="T237" s="263"/>
      <c r="U237" s="263"/>
      <c r="V237" s="263"/>
      <c r="W237" s="263"/>
      <c r="X237" s="263"/>
      <c r="Y237" s="263"/>
      <c r="Z237" s="263"/>
      <c r="AA237" s="263"/>
      <c r="AB237" s="263"/>
      <c r="AC237" s="263"/>
      <c r="AD237" s="263"/>
      <c r="AE237" s="299"/>
      <c r="AF237" s="299"/>
      <c r="AG237" s="376"/>
      <c r="AH237" s="379"/>
      <c r="AI237" s="382"/>
      <c r="AJ237" s="406"/>
    </row>
    <row r="238" spans="2:36" ht="27" customHeight="1" thickBot="1">
      <c r="B238" s="708"/>
      <c r="C238" s="334"/>
      <c r="D238" s="297"/>
      <c r="E238" s="297"/>
      <c r="F238" s="291"/>
      <c r="G238" s="577"/>
      <c r="H238" s="325"/>
      <c r="I238" s="325"/>
      <c r="J238" s="608"/>
      <c r="K238" s="264"/>
      <c r="L238" s="264"/>
      <c r="M238" s="386"/>
      <c r="N238" s="389"/>
      <c r="O238" s="315"/>
      <c r="P238" s="264"/>
      <c r="Q238" s="264"/>
      <c r="R238" s="264"/>
      <c r="S238" s="264"/>
      <c r="T238" s="264"/>
      <c r="U238" s="264"/>
      <c r="V238" s="264"/>
      <c r="W238" s="264"/>
      <c r="X238" s="264"/>
      <c r="Y238" s="264"/>
      <c r="Z238" s="264"/>
      <c r="AA238" s="264"/>
      <c r="AB238" s="264"/>
      <c r="AC238" s="264"/>
      <c r="AD238" s="264"/>
      <c r="AE238" s="300"/>
      <c r="AF238" s="300"/>
      <c r="AG238" s="377"/>
      <c r="AH238" s="380"/>
      <c r="AI238" s="383"/>
      <c r="AJ238" s="407"/>
    </row>
    <row r="239" spans="2:36" ht="15.75" thickBot="1">
      <c r="B239" s="286"/>
      <c r="C239" s="287"/>
      <c r="D239" s="287"/>
      <c r="E239" s="287"/>
      <c r="F239" s="287"/>
      <c r="G239" s="287"/>
      <c r="H239" s="287"/>
      <c r="I239" s="287"/>
      <c r="J239" s="287"/>
      <c r="K239" s="287"/>
      <c r="L239" s="287"/>
      <c r="M239" s="287"/>
      <c r="N239" s="287"/>
      <c r="O239" s="287"/>
      <c r="P239" s="287"/>
      <c r="Q239" s="287"/>
      <c r="R239" s="287"/>
      <c r="S239" s="287"/>
      <c r="T239" s="287"/>
      <c r="U239" s="287"/>
      <c r="V239" s="287"/>
      <c r="W239" s="287"/>
      <c r="X239" s="287"/>
      <c r="Y239" s="287"/>
      <c r="Z239" s="287"/>
      <c r="AA239" s="287"/>
      <c r="AB239" s="287"/>
      <c r="AC239" s="287"/>
      <c r="AD239" s="287"/>
      <c r="AE239" s="287"/>
      <c r="AF239" s="287"/>
      <c r="AG239" s="287"/>
      <c r="AH239" s="287"/>
      <c r="AI239" s="287"/>
      <c r="AJ239" s="288"/>
    </row>
    <row r="240" spans="2:36" ht="34.5" thickBot="1">
      <c r="B240" s="15" t="s">
        <v>13</v>
      </c>
      <c r="C240" s="16" t="s">
        <v>31</v>
      </c>
      <c r="D240" s="16" t="s">
        <v>14</v>
      </c>
      <c r="E240" s="16" t="s">
        <v>30</v>
      </c>
      <c r="F240" s="17" t="s">
        <v>28</v>
      </c>
      <c r="G240" s="17" t="s">
        <v>29</v>
      </c>
      <c r="H240" s="76" t="s">
        <v>17</v>
      </c>
      <c r="I240" s="77" t="s">
        <v>32</v>
      </c>
      <c r="J240" s="18"/>
      <c r="K240" s="52"/>
      <c r="L240" s="42"/>
      <c r="M240" s="43"/>
      <c r="N240" s="44"/>
      <c r="O240" s="128"/>
      <c r="P240" s="129"/>
      <c r="Q240" s="130"/>
      <c r="R240" s="129"/>
      <c r="S240" s="130"/>
      <c r="T240" s="129"/>
      <c r="U240" s="130"/>
      <c r="V240" s="129"/>
      <c r="W240" s="130"/>
      <c r="X240" s="129"/>
      <c r="Y240" s="130"/>
      <c r="Z240" s="129"/>
      <c r="AA240" s="130"/>
      <c r="AB240" s="129"/>
      <c r="AC240" s="130"/>
      <c r="AD240" s="129"/>
      <c r="AE240" s="130"/>
      <c r="AF240" s="132"/>
      <c r="AG240" s="143"/>
      <c r="AH240" s="111"/>
      <c r="AI240" s="111"/>
      <c r="AJ240" s="112"/>
    </row>
    <row r="241" spans="2:36" ht="15">
      <c r="B241" s="353"/>
      <c r="C241" s="359"/>
      <c r="D241" s="546"/>
      <c r="E241" s="295"/>
      <c r="F241" s="289"/>
      <c r="G241" s="295"/>
      <c r="H241" s="551"/>
      <c r="I241" s="554"/>
      <c r="J241" s="737"/>
      <c r="K241" s="501"/>
      <c r="L241" s="501"/>
      <c r="M241" s="501"/>
      <c r="N241" s="492"/>
      <c r="O241" s="313"/>
      <c r="P241" s="262"/>
      <c r="Q241" s="344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262"/>
      <c r="AD241" s="262"/>
      <c r="AE241" s="398"/>
      <c r="AF241" s="398"/>
      <c r="AG241" s="392"/>
      <c r="AH241" s="394"/>
      <c r="AI241" s="394"/>
      <c r="AJ241" s="485"/>
    </row>
    <row r="242" spans="2:36" ht="15">
      <c r="B242" s="354"/>
      <c r="C242" s="360"/>
      <c r="D242" s="390"/>
      <c r="E242" s="296"/>
      <c r="F242" s="290"/>
      <c r="G242" s="296"/>
      <c r="H242" s="552"/>
      <c r="I242" s="555"/>
      <c r="J242" s="738"/>
      <c r="K242" s="549"/>
      <c r="L242" s="560"/>
      <c r="M242" s="549"/>
      <c r="N242" s="562"/>
      <c r="O242" s="314"/>
      <c r="P242" s="263"/>
      <c r="Q242" s="345"/>
      <c r="R242" s="263"/>
      <c r="S242" s="263"/>
      <c r="T242" s="263"/>
      <c r="U242" s="263"/>
      <c r="V242" s="263"/>
      <c r="W242" s="263"/>
      <c r="X242" s="263"/>
      <c r="Y242" s="263"/>
      <c r="Z242" s="263"/>
      <c r="AA242" s="263"/>
      <c r="AB242" s="263"/>
      <c r="AC242" s="263"/>
      <c r="AD242" s="263"/>
      <c r="AE242" s="483"/>
      <c r="AF242" s="483"/>
      <c r="AG242" s="376"/>
      <c r="AH242" s="382"/>
      <c r="AI242" s="382"/>
      <c r="AJ242" s="486"/>
    </row>
    <row r="243" spans="2:36" ht="15.75" thickBot="1">
      <c r="B243" s="355"/>
      <c r="C243" s="361"/>
      <c r="D243" s="391"/>
      <c r="E243" s="297"/>
      <c r="F243" s="291"/>
      <c r="G243" s="297"/>
      <c r="H243" s="553"/>
      <c r="I243" s="556"/>
      <c r="J243" s="739"/>
      <c r="K243" s="550"/>
      <c r="L243" s="561"/>
      <c r="M243" s="550"/>
      <c r="N243" s="563"/>
      <c r="O243" s="315"/>
      <c r="P243" s="264"/>
      <c r="Q243" s="346"/>
      <c r="R243" s="264"/>
      <c r="S243" s="264"/>
      <c r="T243" s="264"/>
      <c r="U243" s="264"/>
      <c r="V243" s="264"/>
      <c r="W243" s="264"/>
      <c r="X243" s="264"/>
      <c r="Y243" s="264"/>
      <c r="Z243" s="264"/>
      <c r="AA243" s="264"/>
      <c r="AB243" s="264"/>
      <c r="AC243" s="264"/>
      <c r="AD243" s="264"/>
      <c r="AE243" s="484"/>
      <c r="AF243" s="484"/>
      <c r="AG243" s="377"/>
      <c r="AH243" s="383"/>
      <c r="AI243" s="383"/>
      <c r="AJ243" s="487"/>
    </row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spans="2:33" s="142" customFormat="1" ht="15">
      <c r="B257" s="63"/>
      <c r="C257" s="63"/>
      <c r="H257" s="64"/>
      <c r="I257" s="64"/>
      <c r="J257" s="64"/>
      <c r="AG257" s="65"/>
    </row>
    <row r="258" ht="15"/>
    <row r="259" ht="15"/>
    <row r="260" ht="15"/>
    <row r="261" ht="15"/>
    <row r="262" ht="15.75" thickBot="1"/>
    <row r="263" spans="2:36" ht="15">
      <c r="B263" s="274" t="s">
        <v>37</v>
      </c>
      <c r="C263" s="275"/>
      <c r="D263" s="275"/>
      <c r="E263" s="275"/>
      <c r="F263" s="275"/>
      <c r="G263" s="275"/>
      <c r="H263" s="275"/>
      <c r="I263" s="275"/>
      <c r="J263" s="275"/>
      <c r="K263" s="275"/>
      <c r="L263" s="275"/>
      <c r="M263" s="275"/>
      <c r="N263" s="275"/>
      <c r="O263" s="275"/>
      <c r="P263" s="275"/>
      <c r="Q263" s="275"/>
      <c r="R263" s="275"/>
      <c r="S263" s="275"/>
      <c r="T263" s="275"/>
      <c r="U263" s="275"/>
      <c r="V263" s="275"/>
      <c r="W263" s="275"/>
      <c r="X263" s="275"/>
      <c r="Y263" s="275"/>
      <c r="Z263" s="275"/>
      <c r="AA263" s="275"/>
      <c r="AB263" s="275"/>
      <c r="AC263" s="275"/>
      <c r="AD263" s="275"/>
      <c r="AE263" s="275"/>
      <c r="AF263" s="275"/>
      <c r="AG263" s="275"/>
      <c r="AH263" s="275"/>
      <c r="AI263" s="275"/>
      <c r="AJ263" s="276"/>
    </row>
    <row r="264" spans="2:36" ht="15.75" thickBot="1">
      <c r="B264" s="271" t="s">
        <v>526</v>
      </c>
      <c r="C264" s="272"/>
      <c r="D264" s="272"/>
      <c r="E264" s="272"/>
      <c r="F264" s="272"/>
      <c r="G264" s="272"/>
      <c r="H264" s="272"/>
      <c r="I264" s="272"/>
      <c r="J264" s="272"/>
      <c r="K264" s="272"/>
      <c r="L264" s="272"/>
      <c r="M264" s="272"/>
      <c r="N264" s="272"/>
      <c r="O264" s="272"/>
      <c r="P264" s="272"/>
      <c r="Q264" s="272"/>
      <c r="R264" s="272"/>
      <c r="S264" s="272"/>
      <c r="T264" s="272"/>
      <c r="U264" s="272"/>
      <c r="V264" s="272"/>
      <c r="W264" s="272"/>
      <c r="X264" s="272"/>
      <c r="Y264" s="272"/>
      <c r="Z264" s="272"/>
      <c r="AA264" s="272"/>
      <c r="AB264" s="272"/>
      <c r="AC264" s="272"/>
      <c r="AD264" s="272"/>
      <c r="AE264" s="272"/>
      <c r="AF264" s="272"/>
      <c r="AG264" s="272"/>
      <c r="AH264" s="272"/>
      <c r="AI264" s="272"/>
      <c r="AJ264" s="273"/>
    </row>
    <row r="265" spans="2:36" ht="15">
      <c r="B265" s="578" t="s">
        <v>38</v>
      </c>
      <c r="C265" s="579"/>
      <c r="D265" s="579"/>
      <c r="E265" s="579"/>
      <c r="F265" s="579"/>
      <c r="G265" s="579"/>
      <c r="H265" s="580"/>
      <c r="I265" s="527" t="s">
        <v>39</v>
      </c>
      <c r="J265" s="528"/>
      <c r="K265" s="528"/>
      <c r="L265" s="528"/>
      <c r="M265" s="528"/>
      <c r="N265" s="528"/>
      <c r="O265" s="528"/>
      <c r="P265" s="528"/>
      <c r="Q265" s="528"/>
      <c r="R265" s="528"/>
      <c r="S265" s="528"/>
      <c r="T265" s="529"/>
      <c r="U265" s="527" t="s">
        <v>18</v>
      </c>
      <c r="V265" s="530"/>
      <c r="W265" s="530"/>
      <c r="X265" s="530"/>
      <c r="Y265" s="530"/>
      <c r="Z265" s="530"/>
      <c r="AA265" s="530"/>
      <c r="AB265" s="530"/>
      <c r="AC265" s="530"/>
      <c r="AD265" s="530"/>
      <c r="AE265" s="530"/>
      <c r="AF265" s="530"/>
      <c r="AG265" s="530"/>
      <c r="AH265" s="530"/>
      <c r="AI265" s="530"/>
      <c r="AJ265" s="531"/>
    </row>
    <row r="266" spans="2:36" ht="58.5" customHeight="1" thickBot="1">
      <c r="B266" s="277" t="s">
        <v>67</v>
      </c>
      <c r="C266" s="278"/>
      <c r="D266" s="279"/>
      <c r="E266" s="4"/>
      <c r="F266" s="504" t="s">
        <v>41</v>
      </c>
      <c r="G266" s="504"/>
      <c r="H266" s="504"/>
      <c r="I266" s="504"/>
      <c r="J266" s="504"/>
      <c r="K266" s="504"/>
      <c r="L266" s="504"/>
      <c r="M266" s="504"/>
      <c r="N266" s="505"/>
      <c r="O266" s="506" t="s">
        <v>0</v>
      </c>
      <c r="P266" s="507"/>
      <c r="Q266" s="507"/>
      <c r="R266" s="507"/>
      <c r="S266" s="507"/>
      <c r="T266" s="507"/>
      <c r="U266" s="507"/>
      <c r="V266" s="507"/>
      <c r="W266" s="507"/>
      <c r="X266" s="507"/>
      <c r="Y266" s="507"/>
      <c r="Z266" s="507"/>
      <c r="AA266" s="507"/>
      <c r="AB266" s="507"/>
      <c r="AC266" s="507"/>
      <c r="AD266" s="507"/>
      <c r="AE266" s="507"/>
      <c r="AF266" s="508"/>
      <c r="AG266" s="534" t="s">
        <v>1</v>
      </c>
      <c r="AH266" s="535"/>
      <c r="AI266" s="535"/>
      <c r="AJ266" s="536"/>
    </row>
    <row r="267" spans="2:36" ht="46.5" customHeight="1">
      <c r="B267" s="450" t="s">
        <v>19</v>
      </c>
      <c r="C267" s="452" t="s">
        <v>2</v>
      </c>
      <c r="D267" s="453"/>
      <c r="E267" s="453"/>
      <c r="F267" s="453"/>
      <c r="G267" s="453"/>
      <c r="H267" s="453"/>
      <c r="I267" s="458" t="s">
        <v>3</v>
      </c>
      <c r="J267" s="460" t="s">
        <v>20</v>
      </c>
      <c r="K267" s="460" t="s">
        <v>4</v>
      </c>
      <c r="L267" s="522" t="s">
        <v>732</v>
      </c>
      <c r="M267" s="440" t="s">
        <v>21</v>
      </c>
      <c r="N267" s="524" t="s">
        <v>22</v>
      </c>
      <c r="O267" s="526" t="s">
        <v>33</v>
      </c>
      <c r="P267" s="369"/>
      <c r="Q267" s="368" t="s">
        <v>34</v>
      </c>
      <c r="R267" s="369"/>
      <c r="S267" s="368" t="s">
        <v>35</v>
      </c>
      <c r="T267" s="369"/>
      <c r="U267" s="368" t="s">
        <v>7</v>
      </c>
      <c r="V267" s="369"/>
      <c r="W267" s="368" t="s">
        <v>6</v>
      </c>
      <c r="X267" s="369"/>
      <c r="Y267" s="368" t="s">
        <v>36</v>
      </c>
      <c r="Z267" s="369"/>
      <c r="AA267" s="368" t="s">
        <v>5</v>
      </c>
      <c r="AB267" s="369"/>
      <c r="AC267" s="368" t="s">
        <v>8</v>
      </c>
      <c r="AD267" s="369"/>
      <c r="AE267" s="368" t="s">
        <v>9</v>
      </c>
      <c r="AF267" s="437"/>
      <c r="AG267" s="438" t="s">
        <v>10</v>
      </c>
      <c r="AH267" s="435" t="s">
        <v>11</v>
      </c>
      <c r="AI267" s="442" t="s">
        <v>12</v>
      </c>
      <c r="AJ267" s="444" t="s">
        <v>23</v>
      </c>
    </row>
    <row r="268" spans="2:36" ht="72" customHeight="1" thickBot="1">
      <c r="B268" s="451"/>
      <c r="C268" s="455"/>
      <c r="D268" s="456"/>
      <c r="E268" s="456"/>
      <c r="F268" s="456"/>
      <c r="G268" s="456"/>
      <c r="H268" s="456"/>
      <c r="I268" s="459"/>
      <c r="J268" s="461" t="s">
        <v>20</v>
      </c>
      <c r="K268" s="461"/>
      <c r="L268" s="523"/>
      <c r="M268" s="441"/>
      <c r="N268" s="525"/>
      <c r="O268" s="5" t="s">
        <v>24</v>
      </c>
      <c r="P268" s="69" t="s">
        <v>25</v>
      </c>
      <c r="Q268" s="6" t="s">
        <v>24</v>
      </c>
      <c r="R268" s="69" t="s">
        <v>25</v>
      </c>
      <c r="S268" s="6" t="s">
        <v>24</v>
      </c>
      <c r="T268" s="69" t="s">
        <v>25</v>
      </c>
      <c r="U268" s="6" t="s">
        <v>24</v>
      </c>
      <c r="V268" s="69" t="s">
        <v>25</v>
      </c>
      <c r="W268" s="6" t="s">
        <v>24</v>
      </c>
      <c r="X268" s="69" t="s">
        <v>25</v>
      </c>
      <c r="Y268" s="6" t="s">
        <v>24</v>
      </c>
      <c r="Z268" s="69" t="s">
        <v>25</v>
      </c>
      <c r="AA268" s="6" t="s">
        <v>24</v>
      </c>
      <c r="AB268" s="69" t="s">
        <v>26</v>
      </c>
      <c r="AC268" s="6" t="s">
        <v>24</v>
      </c>
      <c r="AD268" s="69" t="s">
        <v>26</v>
      </c>
      <c r="AE268" s="6" t="s">
        <v>24</v>
      </c>
      <c r="AF268" s="70" t="s">
        <v>26</v>
      </c>
      <c r="AG268" s="439"/>
      <c r="AH268" s="436"/>
      <c r="AI268" s="443"/>
      <c r="AJ268" s="445"/>
    </row>
    <row r="269" spans="2:36" ht="68.25" customHeight="1" thickBot="1">
      <c r="B269" s="7" t="s">
        <v>82</v>
      </c>
      <c r="C269" s="283" t="s">
        <v>80</v>
      </c>
      <c r="D269" s="284"/>
      <c r="E269" s="284"/>
      <c r="F269" s="284"/>
      <c r="G269" s="284"/>
      <c r="H269" s="285"/>
      <c r="I269" s="74" t="s">
        <v>81</v>
      </c>
      <c r="J269" s="83">
        <v>0.426</v>
      </c>
      <c r="K269" s="83">
        <v>0.48</v>
      </c>
      <c r="L269" s="84">
        <v>0.453</v>
      </c>
      <c r="M269" s="84"/>
      <c r="N269" s="84"/>
      <c r="O269" s="9">
        <f>+O272</f>
        <v>5150</v>
      </c>
      <c r="P269" s="10">
        <f>+P272</f>
        <v>0</v>
      </c>
      <c r="Q269" s="10">
        <f>+Q272</f>
        <v>0</v>
      </c>
      <c r="R269" s="10">
        <v>0</v>
      </c>
      <c r="S269" s="10">
        <v>0</v>
      </c>
      <c r="T269" s="10">
        <f aca="true" t="shared" si="6" ref="T269:Z269">T271+T277+T283</f>
        <v>0</v>
      </c>
      <c r="U269" s="10">
        <f t="shared" si="6"/>
        <v>0</v>
      </c>
      <c r="V269" s="10">
        <f t="shared" si="6"/>
        <v>0</v>
      </c>
      <c r="W269" s="10">
        <f t="shared" si="6"/>
        <v>0</v>
      </c>
      <c r="X269" s="10">
        <f t="shared" si="6"/>
        <v>0</v>
      </c>
      <c r="Y269" s="10">
        <f t="shared" si="6"/>
        <v>0</v>
      </c>
      <c r="Z269" s="10">
        <f t="shared" si="6"/>
        <v>0</v>
      </c>
      <c r="AA269" s="10">
        <v>0</v>
      </c>
      <c r="AB269" s="10">
        <f>AB271+AB277+AB283</f>
        <v>0</v>
      </c>
      <c r="AC269" s="10">
        <v>0</v>
      </c>
      <c r="AD269" s="10">
        <f>AD271+AD277+AD283</f>
        <v>0</v>
      </c>
      <c r="AE269" s="10">
        <f>+AC269+AA269+Y269+W269+U269+S269+Q269+O269</f>
        <v>5150</v>
      </c>
      <c r="AF269" s="11">
        <f>+AD269+AB269+Z269+X269+V269+T269+R269+P269</f>
        <v>0</v>
      </c>
      <c r="AG269" s="13" t="s">
        <v>513</v>
      </c>
      <c r="AH269" s="13"/>
      <c r="AI269" s="13"/>
      <c r="AJ269" s="14"/>
    </row>
    <row r="270" spans="2:36" ht="15.75" thickBot="1">
      <c r="B270" s="280"/>
      <c r="C270" s="281"/>
      <c r="D270" s="281"/>
      <c r="E270" s="281"/>
      <c r="F270" s="281"/>
      <c r="G270" s="281"/>
      <c r="H270" s="281"/>
      <c r="I270" s="281"/>
      <c r="J270" s="281"/>
      <c r="K270" s="281"/>
      <c r="L270" s="281"/>
      <c r="M270" s="281"/>
      <c r="N270" s="281"/>
      <c r="O270" s="281"/>
      <c r="P270" s="281"/>
      <c r="Q270" s="281"/>
      <c r="R270" s="281"/>
      <c r="S270" s="281"/>
      <c r="T270" s="281"/>
      <c r="U270" s="281"/>
      <c r="V270" s="281"/>
      <c r="W270" s="281"/>
      <c r="X270" s="281"/>
      <c r="Y270" s="281"/>
      <c r="Z270" s="281"/>
      <c r="AA270" s="281"/>
      <c r="AB270" s="281"/>
      <c r="AC270" s="281"/>
      <c r="AD270" s="281"/>
      <c r="AE270" s="281"/>
      <c r="AF270" s="281"/>
      <c r="AG270" s="281"/>
      <c r="AH270" s="281"/>
      <c r="AI270" s="281"/>
      <c r="AJ270" s="282"/>
    </row>
    <row r="271" spans="2:36" ht="34.5" thickBot="1">
      <c r="B271" s="133" t="s">
        <v>13</v>
      </c>
      <c r="C271" s="134" t="s">
        <v>31</v>
      </c>
      <c r="D271" s="134" t="s">
        <v>14</v>
      </c>
      <c r="E271" s="134" t="s">
        <v>27</v>
      </c>
      <c r="F271" s="135" t="s">
        <v>28</v>
      </c>
      <c r="G271" s="205" t="s">
        <v>29</v>
      </c>
      <c r="H271" s="206" t="s">
        <v>15</v>
      </c>
      <c r="I271" s="212" t="s">
        <v>32</v>
      </c>
      <c r="J271" s="102"/>
      <c r="K271" s="102"/>
      <c r="L271" s="102"/>
      <c r="M271" s="78"/>
      <c r="N271" s="79"/>
      <c r="O271" s="128"/>
      <c r="P271" s="129"/>
      <c r="Q271" s="130"/>
      <c r="R271" s="129"/>
      <c r="S271" s="130"/>
      <c r="T271" s="129"/>
      <c r="U271" s="130"/>
      <c r="V271" s="129"/>
      <c r="W271" s="130"/>
      <c r="X271" s="129"/>
      <c r="Y271" s="130"/>
      <c r="Z271" s="129"/>
      <c r="AA271" s="130"/>
      <c r="AB271" s="129"/>
      <c r="AC271" s="130"/>
      <c r="AD271" s="129"/>
      <c r="AE271" s="131"/>
      <c r="AF271" s="132"/>
      <c r="AG271" s="143"/>
      <c r="AH271" s="111"/>
      <c r="AI271" s="111"/>
      <c r="AJ271" s="112"/>
    </row>
    <row r="272" spans="2:36" ht="36" customHeight="1">
      <c r="B272" s="662" t="s">
        <v>730</v>
      </c>
      <c r="C272" s="333">
        <v>2012250010046</v>
      </c>
      <c r="D272" s="296"/>
      <c r="E272" s="296" t="s">
        <v>84</v>
      </c>
      <c r="F272" s="302">
        <v>0</v>
      </c>
      <c r="G272" s="576"/>
      <c r="H272" s="330" t="s">
        <v>511</v>
      </c>
      <c r="I272" s="573" t="s">
        <v>83</v>
      </c>
      <c r="J272" s="791">
        <v>0.5</v>
      </c>
      <c r="K272" s="791">
        <v>1</v>
      </c>
      <c r="L272" s="791">
        <v>1</v>
      </c>
      <c r="M272" s="357"/>
      <c r="N272" s="357"/>
      <c r="O272" s="609">
        <v>5150</v>
      </c>
      <c r="P272" s="609"/>
      <c r="Q272" s="338">
        <v>0</v>
      </c>
      <c r="R272" s="338"/>
      <c r="S272" s="338">
        <v>0</v>
      </c>
      <c r="T272" s="338"/>
      <c r="U272" s="338">
        <v>0</v>
      </c>
      <c r="V272" s="338"/>
      <c r="W272" s="338">
        <v>0</v>
      </c>
      <c r="X272" s="338"/>
      <c r="Y272" s="338">
        <v>0</v>
      </c>
      <c r="Z272" s="338"/>
      <c r="AA272" s="338">
        <v>0</v>
      </c>
      <c r="AB272" s="338"/>
      <c r="AC272" s="338">
        <v>0</v>
      </c>
      <c r="AD272" s="338"/>
      <c r="AE272" s="299">
        <f>+O272</f>
        <v>5150</v>
      </c>
      <c r="AF272" s="299">
        <f>+P272</f>
        <v>0</v>
      </c>
      <c r="AG272" s="392" t="s">
        <v>512</v>
      </c>
      <c r="AH272" s="789"/>
      <c r="AI272" s="789"/>
      <c r="AJ272" s="406" t="s">
        <v>75</v>
      </c>
    </row>
    <row r="273" spans="2:36" ht="31.5" customHeight="1">
      <c r="B273" s="662"/>
      <c r="C273" s="333"/>
      <c r="D273" s="296"/>
      <c r="E273" s="296"/>
      <c r="F273" s="302"/>
      <c r="G273" s="576"/>
      <c r="H273" s="330"/>
      <c r="I273" s="573"/>
      <c r="J273" s="792"/>
      <c r="K273" s="792"/>
      <c r="L273" s="792"/>
      <c r="M273" s="357"/>
      <c r="N273" s="357"/>
      <c r="O273" s="357"/>
      <c r="P273" s="357"/>
      <c r="Q273" s="339"/>
      <c r="R273" s="339"/>
      <c r="S273" s="339"/>
      <c r="T273" s="339"/>
      <c r="U273" s="339"/>
      <c r="V273" s="339"/>
      <c r="W273" s="339"/>
      <c r="X273" s="339"/>
      <c r="Y273" s="339"/>
      <c r="Z273" s="339"/>
      <c r="AA273" s="339"/>
      <c r="AB273" s="339"/>
      <c r="AC273" s="339"/>
      <c r="AD273" s="339"/>
      <c r="AE273" s="299"/>
      <c r="AF273" s="299"/>
      <c r="AG273" s="376"/>
      <c r="AH273" s="697"/>
      <c r="AI273" s="697"/>
      <c r="AJ273" s="406"/>
    </row>
    <row r="274" spans="2:36" ht="28.5" customHeight="1">
      <c r="B274" s="662"/>
      <c r="C274" s="333"/>
      <c r="D274" s="296"/>
      <c r="E274" s="296"/>
      <c r="F274" s="302"/>
      <c r="G274" s="576"/>
      <c r="H274" s="330"/>
      <c r="I274" s="573"/>
      <c r="J274" s="792"/>
      <c r="K274" s="792"/>
      <c r="L274" s="792"/>
      <c r="M274" s="357"/>
      <c r="N274" s="357"/>
      <c r="O274" s="357"/>
      <c r="P274" s="357"/>
      <c r="Q274" s="339"/>
      <c r="R274" s="339"/>
      <c r="S274" s="339"/>
      <c r="T274" s="339"/>
      <c r="U274" s="339"/>
      <c r="V274" s="339"/>
      <c r="W274" s="339"/>
      <c r="X274" s="339"/>
      <c r="Y274" s="339"/>
      <c r="Z274" s="339"/>
      <c r="AA274" s="339"/>
      <c r="AB274" s="339"/>
      <c r="AC274" s="339"/>
      <c r="AD274" s="339"/>
      <c r="AE274" s="299"/>
      <c r="AF274" s="299"/>
      <c r="AG274" s="376"/>
      <c r="AH274" s="697"/>
      <c r="AI274" s="697"/>
      <c r="AJ274" s="406"/>
    </row>
    <row r="275" spans="2:36" ht="34.5" customHeight="1" thickBot="1">
      <c r="B275" s="663"/>
      <c r="C275" s="334"/>
      <c r="D275" s="297"/>
      <c r="E275" s="297"/>
      <c r="F275" s="303"/>
      <c r="G275" s="577"/>
      <c r="H275" s="331"/>
      <c r="I275" s="574"/>
      <c r="J275" s="793"/>
      <c r="K275" s="793"/>
      <c r="L275" s="793"/>
      <c r="M275" s="358"/>
      <c r="N275" s="358"/>
      <c r="O275" s="358"/>
      <c r="P275" s="358"/>
      <c r="Q275" s="340"/>
      <c r="R275" s="340"/>
      <c r="S275" s="340"/>
      <c r="T275" s="340"/>
      <c r="U275" s="340"/>
      <c r="V275" s="340"/>
      <c r="W275" s="340"/>
      <c r="X275" s="340"/>
      <c r="Y275" s="340"/>
      <c r="Z275" s="340"/>
      <c r="AA275" s="340"/>
      <c r="AB275" s="340"/>
      <c r="AC275" s="340"/>
      <c r="AD275" s="340"/>
      <c r="AE275" s="300"/>
      <c r="AF275" s="300"/>
      <c r="AG275" s="377"/>
      <c r="AH275" s="698"/>
      <c r="AI275" s="698"/>
      <c r="AJ275" s="407"/>
    </row>
    <row r="276" spans="2:36" ht="15.75" thickBot="1">
      <c r="B276" s="286"/>
      <c r="C276" s="287"/>
      <c r="D276" s="287"/>
      <c r="E276" s="287"/>
      <c r="F276" s="287"/>
      <c r="G276" s="287"/>
      <c r="H276" s="287"/>
      <c r="I276" s="287"/>
      <c r="J276" s="287"/>
      <c r="K276" s="287"/>
      <c r="L276" s="287"/>
      <c r="M276" s="287"/>
      <c r="N276" s="287"/>
      <c r="O276" s="287"/>
      <c r="P276" s="287"/>
      <c r="Q276" s="287"/>
      <c r="R276" s="287"/>
      <c r="S276" s="287"/>
      <c r="T276" s="287"/>
      <c r="U276" s="287"/>
      <c r="V276" s="287"/>
      <c r="W276" s="287"/>
      <c r="X276" s="287"/>
      <c r="Y276" s="287"/>
      <c r="Z276" s="287"/>
      <c r="AA276" s="287"/>
      <c r="AB276" s="287"/>
      <c r="AC276" s="287"/>
      <c r="AD276" s="287"/>
      <c r="AE276" s="287"/>
      <c r="AF276" s="287"/>
      <c r="AG276" s="287"/>
      <c r="AH276" s="287"/>
      <c r="AI276" s="287"/>
      <c r="AJ276" s="288"/>
    </row>
    <row r="277" spans="2:36" ht="34.5" thickBot="1">
      <c r="B277" s="133" t="s">
        <v>13</v>
      </c>
      <c r="C277" s="134" t="s">
        <v>31</v>
      </c>
      <c r="D277" s="134" t="s">
        <v>14</v>
      </c>
      <c r="E277" s="134" t="s">
        <v>30</v>
      </c>
      <c r="F277" s="135" t="s">
        <v>28</v>
      </c>
      <c r="G277" s="205" t="s">
        <v>29</v>
      </c>
      <c r="H277" s="206" t="s">
        <v>16</v>
      </c>
      <c r="I277" s="212" t="s">
        <v>32</v>
      </c>
      <c r="J277" s="146"/>
      <c r="K277" s="147"/>
      <c r="L277" s="147"/>
      <c r="M277" s="78"/>
      <c r="N277" s="79"/>
      <c r="O277" s="128"/>
      <c r="P277" s="129"/>
      <c r="Q277" s="130"/>
      <c r="R277" s="129"/>
      <c r="S277" s="130"/>
      <c r="T277" s="129"/>
      <c r="U277" s="130"/>
      <c r="V277" s="129"/>
      <c r="W277" s="130"/>
      <c r="X277" s="129"/>
      <c r="Y277" s="130"/>
      <c r="Z277" s="129"/>
      <c r="AA277" s="130"/>
      <c r="AB277" s="129"/>
      <c r="AC277" s="130"/>
      <c r="AD277" s="129"/>
      <c r="AE277" s="130"/>
      <c r="AF277" s="132"/>
      <c r="AG277" s="143"/>
      <c r="AH277" s="111"/>
      <c r="AI277" s="111"/>
      <c r="AJ277" s="112"/>
    </row>
    <row r="278" spans="2:36" ht="15">
      <c r="B278" s="794"/>
      <c r="C278" s="359"/>
      <c r="D278" s="546"/>
      <c r="E278" s="295"/>
      <c r="F278" s="289"/>
      <c r="G278" s="583"/>
      <c r="H278" s="213"/>
      <c r="I278" s="172"/>
      <c r="J278" s="790"/>
      <c r="K278" s="790"/>
      <c r="L278" s="790"/>
      <c r="M278" s="558"/>
      <c r="N278" s="559"/>
      <c r="O278" s="314"/>
      <c r="P278" s="263"/>
      <c r="Q278" s="263"/>
      <c r="R278" s="263"/>
      <c r="S278" s="263"/>
      <c r="T278" s="263"/>
      <c r="U278" s="263"/>
      <c r="V278" s="263"/>
      <c r="W278" s="263"/>
      <c r="X278" s="263"/>
      <c r="Y278" s="263"/>
      <c r="Z278" s="263"/>
      <c r="AA278" s="263"/>
      <c r="AB278" s="263"/>
      <c r="AC278" s="263"/>
      <c r="AD278" s="263"/>
      <c r="AE278" s="298"/>
      <c r="AF278" s="298"/>
      <c r="AG278" s="376"/>
      <c r="AH278" s="378"/>
      <c r="AI278" s="381"/>
      <c r="AJ278" s="714"/>
    </row>
    <row r="279" spans="2:36" ht="19.5" customHeight="1">
      <c r="B279" s="707"/>
      <c r="C279" s="360"/>
      <c r="D279" s="390"/>
      <c r="E279" s="296"/>
      <c r="F279" s="290"/>
      <c r="G279" s="576"/>
      <c r="H279" s="214"/>
      <c r="I279" s="173"/>
      <c r="J279" s="724"/>
      <c r="K279" s="724"/>
      <c r="L279" s="724"/>
      <c r="M279" s="385"/>
      <c r="N279" s="388"/>
      <c r="O279" s="314"/>
      <c r="P279" s="263"/>
      <c r="Q279" s="263"/>
      <c r="R279" s="263"/>
      <c r="S279" s="263"/>
      <c r="T279" s="263"/>
      <c r="U279" s="263"/>
      <c r="V279" s="263"/>
      <c r="W279" s="263"/>
      <c r="X279" s="263"/>
      <c r="Y279" s="263"/>
      <c r="Z279" s="263"/>
      <c r="AA279" s="263"/>
      <c r="AB279" s="263"/>
      <c r="AC279" s="263"/>
      <c r="AD279" s="263"/>
      <c r="AE279" s="299"/>
      <c r="AF279" s="299"/>
      <c r="AG279" s="376"/>
      <c r="AH279" s="379"/>
      <c r="AI279" s="382"/>
      <c r="AJ279" s="486"/>
    </row>
    <row r="280" spans="2:36" ht="21" customHeight="1">
      <c r="B280" s="707"/>
      <c r="C280" s="360"/>
      <c r="D280" s="390"/>
      <c r="E280" s="296"/>
      <c r="F280" s="290"/>
      <c r="G280" s="576"/>
      <c r="H280" s="214"/>
      <c r="I280" s="173"/>
      <c r="J280" s="724"/>
      <c r="K280" s="724"/>
      <c r="L280" s="724"/>
      <c r="M280" s="385"/>
      <c r="N280" s="388"/>
      <c r="O280" s="314"/>
      <c r="P280" s="263"/>
      <c r="Q280" s="263"/>
      <c r="R280" s="263"/>
      <c r="S280" s="263"/>
      <c r="T280" s="263"/>
      <c r="U280" s="263"/>
      <c r="V280" s="263"/>
      <c r="W280" s="263"/>
      <c r="X280" s="263"/>
      <c r="Y280" s="263"/>
      <c r="Z280" s="263"/>
      <c r="AA280" s="263"/>
      <c r="AB280" s="263"/>
      <c r="AC280" s="263"/>
      <c r="AD280" s="263"/>
      <c r="AE280" s="299"/>
      <c r="AF280" s="299"/>
      <c r="AG280" s="376"/>
      <c r="AH280" s="379"/>
      <c r="AI280" s="382"/>
      <c r="AJ280" s="486"/>
    </row>
    <row r="281" spans="2:36" ht="21.75" customHeight="1" thickBot="1">
      <c r="B281" s="708"/>
      <c r="C281" s="361"/>
      <c r="D281" s="391"/>
      <c r="E281" s="297"/>
      <c r="F281" s="291"/>
      <c r="G281" s="577"/>
      <c r="H281" s="215"/>
      <c r="I281" s="126"/>
      <c r="J281" s="725"/>
      <c r="K281" s="725"/>
      <c r="L281" s="725"/>
      <c r="M281" s="386"/>
      <c r="N281" s="389"/>
      <c r="O281" s="315"/>
      <c r="P281" s="264"/>
      <c r="Q281" s="264"/>
      <c r="R281" s="264"/>
      <c r="S281" s="264"/>
      <c r="T281" s="264"/>
      <c r="U281" s="264"/>
      <c r="V281" s="264"/>
      <c r="W281" s="264"/>
      <c r="X281" s="264"/>
      <c r="Y281" s="264"/>
      <c r="Z281" s="264"/>
      <c r="AA281" s="264"/>
      <c r="AB281" s="264"/>
      <c r="AC281" s="264"/>
      <c r="AD281" s="264"/>
      <c r="AE281" s="300"/>
      <c r="AF281" s="300"/>
      <c r="AG281" s="377"/>
      <c r="AH281" s="380"/>
      <c r="AI281" s="383"/>
      <c r="AJ281" s="487"/>
    </row>
    <row r="282" spans="2:36" ht="15.75" thickBot="1">
      <c r="B282" s="286"/>
      <c r="C282" s="287"/>
      <c r="D282" s="287"/>
      <c r="E282" s="287"/>
      <c r="F282" s="287"/>
      <c r="G282" s="287"/>
      <c r="H282" s="287"/>
      <c r="I282" s="287"/>
      <c r="J282" s="287"/>
      <c r="K282" s="287"/>
      <c r="L282" s="287"/>
      <c r="M282" s="287"/>
      <c r="N282" s="287"/>
      <c r="O282" s="287"/>
      <c r="P282" s="287"/>
      <c r="Q282" s="287"/>
      <c r="R282" s="287"/>
      <c r="S282" s="287"/>
      <c r="T282" s="287"/>
      <c r="U282" s="287"/>
      <c r="V282" s="287"/>
      <c r="W282" s="287"/>
      <c r="X282" s="287"/>
      <c r="Y282" s="287"/>
      <c r="Z282" s="287"/>
      <c r="AA282" s="287"/>
      <c r="AB282" s="287"/>
      <c r="AC282" s="287"/>
      <c r="AD282" s="287"/>
      <c r="AE282" s="287"/>
      <c r="AF282" s="287"/>
      <c r="AG282" s="287"/>
      <c r="AH282" s="287"/>
      <c r="AI282" s="287"/>
      <c r="AJ282" s="288"/>
    </row>
    <row r="283" spans="2:36" ht="34.5" thickBot="1">
      <c r="B283" s="15" t="s">
        <v>13</v>
      </c>
      <c r="C283" s="16" t="s">
        <v>31</v>
      </c>
      <c r="D283" s="16" t="s">
        <v>14</v>
      </c>
      <c r="E283" s="16" t="s">
        <v>30</v>
      </c>
      <c r="F283" s="17" t="s">
        <v>28</v>
      </c>
      <c r="G283" s="17" t="s">
        <v>29</v>
      </c>
      <c r="H283" s="76" t="s">
        <v>17</v>
      </c>
      <c r="I283" s="77" t="s">
        <v>32</v>
      </c>
      <c r="J283" s="18"/>
      <c r="K283" s="52"/>
      <c r="L283" s="42"/>
      <c r="M283" s="43"/>
      <c r="N283" s="44"/>
      <c r="O283" s="128"/>
      <c r="P283" s="129"/>
      <c r="Q283" s="130"/>
      <c r="R283" s="129"/>
      <c r="S283" s="130"/>
      <c r="T283" s="129"/>
      <c r="U283" s="130"/>
      <c r="V283" s="129"/>
      <c r="W283" s="130"/>
      <c r="X283" s="129"/>
      <c r="Y283" s="130"/>
      <c r="Z283" s="129"/>
      <c r="AA283" s="130"/>
      <c r="AB283" s="129"/>
      <c r="AC283" s="130"/>
      <c r="AD283" s="129"/>
      <c r="AE283" s="130"/>
      <c r="AF283" s="132"/>
      <c r="AG283" s="143"/>
      <c r="AH283" s="111"/>
      <c r="AI283" s="111"/>
      <c r="AJ283" s="112"/>
    </row>
    <row r="284" spans="2:36" ht="15">
      <c r="B284" s="353"/>
      <c r="C284" s="359"/>
      <c r="D284" s="546"/>
      <c r="E284" s="295"/>
      <c r="F284" s="289"/>
      <c r="G284" s="295"/>
      <c r="H284" s="551"/>
      <c r="I284" s="554"/>
      <c r="J284" s="737"/>
      <c r="K284" s="501"/>
      <c r="L284" s="501"/>
      <c r="M284" s="501"/>
      <c r="N284" s="492"/>
      <c r="O284" s="313"/>
      <c r="P284" s="262"/>
      <c r="Q284" s="344"/>
      <c r="R284" s="262"/>
      <c r="S284" s="262"/>
      <c r="T284" s="262"/>
      <c r="U284" s="262"/>
      <c r="V284" s="262"/>
      <c r="W284" s="262"/>
      <c r="X284" s="262"/>
      <c r="Y284" s="262"/>
      <c r="Z284" s="262"/>
      <c r="AA284" s="262"/>
      <c r="AB284" s="262"/>
      <c r="AC284" s="262"/>
      <c r="AD284" s="262"/>
      <c r="AE284" s="398"/>
      <c r="AF284" s="398"/>
      <c r="AG284" s="392"/>
      <c r="AH284" s="394"/>
      <c r="AI284" s="394"/>
      <c r="AJ284" s="485"/>
    </row>
    <row r="285" spans="2:36" ht="15">
      <c r="B285" s="354"/>
      <c r="C285" s="360"/>
      <c r="D285" s="390"/>
      <c r="E285" s="296"/>
      <c r="F285" s="290"/>
      <c r="G285" s="296"/>
      <c r="H285" s="552"/>
      <c r="I285" s="555"/>
      <c r="J285" s="738"/>
      <c r="K285" s="549"/>
      <c r="L285" s="560"/>
      <c r="M285" s="549"/>
      <c r="N285" s="562"/>
      <c r="O285" s="314"/>
      <c r="P285" s="263"/>
      <c r="Q285" s="345"/>
      <c r="R285" s="263"/>
      <c r="S285" s="263"/>
      <c r="T285" s="263"/>
      <c r="U285" s="263"/>
      <c r="V285" s="263"/>
      <c r="W285" s="263"/>
      <c r="X285" s="263"/>
      <c r="Y285" s="263"/>
      <c r="Z285" s="263"/>
      <c r="AA285" s="263"/>
      <c r="AB285" s="263"/>
      <c r="AC285" s="263"/>
      <c r="AD285" s="263"/>
      <c r="AE285" s="483"/>
      <c r="AF285" s="483"/>
      <c r="AG285" s="376"/>
      <c r="AH285" s="382"/>
      <c r="AI285" s="382"/>
      <c r="AJ285" s="486"/>
    </row>
    <row r="286" spans="2:36" ht="15.75" thickBot="1">
      <c r="B286" s="355"/>
      <c r="C286" s="361"/>
      <c r="D286" s="391"/>
      <c r="E286" s="297"/>
      <c r="F286" s="291"/>
      <c r="G286" s="297"/>
      <c r="H286" s="553"/>
      <c r="I286" s="556"/>
      <c r="J286" s="739"/>
      <c r="K286" s="550"/>
      <c r="L286" s="561"/>
      <c r="M286" s="550"/>
      <c r="N286" s="563"/>
      <c r="O286" s="315"/>
      <c r="P286" s="264"/>
      <c r="Q286" s="346"/>
      <c r="R286" s="264"/>
      <c r="S286" s="264"/>
      <c r="T286" s="264"/>
      <c r="U286" s="264"/>
      <c r="V286" s="264"/>
      <c r="W286" s="264"/>
      <c r="X286" s="264"/>
      <c r="Y286" s="264"/>
      <c r="Z286" s="264"/>
      <c r="AA286" s="264"/>
      <c r="AB286" s="264"/>
      <c r="AC286" s="264"/>
      <c r="AD286" s="264"/>
      <c r="AE286" s="484"/>
      <c r="AF286" s="484"/>
      <c r="AG286" s="377"/>
      <c r="AH286" s="383"/>
      <c r="AI286" s="383"/>
      <c r="AJ286" s="487"/>
    </row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spans="2:33" s="142" customFormat="1" ht="15">
      <c r="B301" s="63"/>
      <c r="C301" s="63"/>
      <c r="H301" s="64"/>
      <c r="I301" s="64"/>
      <c r="J301" s="64"/>
      <c r="AG301" s="65"/>
    </row>
    <row r="302" spans="2:33" s="142" customFormat="1" ht="15">
      <c r="B302" s="63"/>
      <c r="C302" s="63"/>
      <c r="H302" s="64"/>
      <c r="I302" s="64"/>
      <c r="J302" s="64"/>
      <c r="AG302" s="65"/>
    </row>
    <row r="303" spans="2:33" s="142" customFormat="1" ht="15">
      <c r="B303" s="63"/>
      <c r="C303" s="63"/>
      <c r="H303" s="64"/>
      <c r="I303" s="64"/>
      <c r="J303" s="64"/>
      <c r="AG303" s="65"/>
    </row>
    <row r="304" ht="15"/>
    <row r="305" ht="15"/>
    <row r="306" ht="15"/>
    <row r="307" ht="15"/>
    <row r="308" ht="15"/>
    <row r="309" ht="15.75" thickBot="1"/>
    <row r="310" spans="2:36" ht="15">
      <c r="B310" s="274" t="s">
        <v>37</v>
      </c>
      <c r="C310" s="275"/>
      <c r="D310" s="275"/>
      <c r="E310" s="275"/>
      <c r="F310" s="275"/>
      <c r="G310" s="275"/>
      <c r="H310" s="275"/>
      <c r="I310" s="275"/>
      <c r="J310" s="275"/>
      <c r="K310" s="275"/>
      <c r="L310" s="275"/>
      <c r="M310" s="275"/>
      <c r="N310" s="275"/>
      <c r="O310" s="275"/>
      <c r="P310" s="275"/>
      <c r="Q310" s="275"/>
      <c r="R310" s="275"/>
      <c r="S310" s="275"/>
      <c r="T310" s="275"/>
      <c r="U310" s="275"/>
      <c r="V310" s="275"/>
      <c r="W310" s="275"/>
      <c r="X310" s="275"/>
      <c r="Y310" s="275"/>
      <c r="Z310" s="275"/>
      <c r="AA310" s="275"/>
      <c r="AB310" s="275"/>
      <c r="AC310" s="275"/>
      <c r="AD310" s="275"/>
      <c r="AE310" s="275"/>
      <c r="AF310" s="275"/>
      <c r="AG310" s="275"/>
      <c r="AH310" s="275"/>
      <c r="AI310" s="275"/>
      <c r="AJ310" s="276"/>
    </row>
    <row r="311" spans="2:36" ht="15.75" thickBot="1">
      <c r="B311" s="271" t="s">
        <v>526</v>
      </c>
      <c r="C311" s="272"/>
      <c r="D311" s="272"/>
      <c r="E311" s="272"/>
      <c r="F311" s="272"/>
      <c r="G311" s="272"/>
      <c r="H311" s="272"/>
      <c r="I311" s="272"/>
      <c r="J311" s="272"/>
      <c r="K311" s="272"/>
      <c r="L311" s="272"/>
      <c r="M311" s="272"/>
      <c r="N311" s="272"/>
      <c r="O311" s="272"/>
      <c r="P311" s="272"/>
      <c r="Q311" s="272"/>
      <c r="R311" s="272"/>
      <c r="S311" s="272"/>
      <c r="T311" s="272"/>
      <c r="U311" s="272"/>
      <c r="V311" s="272"/>
      <c r="W311" s="272"/>
      <c r="X311" s="272"/>
      <c r="Y311" s="272"/>
      <c r="Z311" s="272"/>
      <c r="AA311" s="272"/>
      <c r="AB311" s="272"/>
      <c r="AC311" s="272"/>
      <c r="AD311" s="272"/>
      <c r="AE311" s="272"/>
      <c r="AF311" s="272"/>
      <c r="AG311" s="272"/>
      <c r="AH311" s="272"/>
      <c r="AI311" s="272"/>
      <c r="AJ311" s="273"/>
    </row>
    <row r="312" spans="2:36" ht="15">
      <c r="B312" s="578" t="s">
        <v>38</v>
      </c>
      <c r="C312" s="579"/>
      <c r="D312" s="579"/>
      <c r="E312" s="579"/>
      <c r="F312" s="579"/>
      <c r="G312" s="579"/>
      <c r="H312" s="580"/>
      <c r="I312" s="527" t="s">
        <v>39</v>
      </c>
      <c r="J312" s="528"/>
      <c r="K312" s="528"/>
      <c r="L312" s="528"/>
      <c r="M312" s="528"/>
      <c r="N312" s="528"/>
      <c r="O312" s="528"/>
      <c r="P312" s="528"/>
      <c r="Q312" s="528"/>
      <c r="R312" s="528"/>
      <c r="S312" s="528"/>
      <c r="T312" s="529"/>
      <c r="U312" s="527" t="s">
        <v>18</v>
      </c>
      <c r="V312" s="530"/>
      <c r="W312" s="530"/>
      <c r="X312" s="530"/>
      <c r="Y312" s="530"/>
      <c r="Z312" s="530"/>
      <c r="AA312" s="530"/>
      <c r="AB312" s="530"/>
      <c r="AC312" s="530"/>
      <c r="AD312" s="530"/>
      <c r="AE312" s="530"/>
      <c r="AF312" s="530"/>
      <c r="AG312" s="530"/>
      <c r="AH312" s="530"/>
      <c r="AI312" s="530"/>
      <c r="AJ312" s="531"/>
    </row>
    <row r="313" spans="2:36" ht="57" customHeight="1" thickBot="1">
      <c r="B313" s="277" t="s">
        <v>85</v>
      </c>
      <c r="C313" s="278"/>
      <c r="D313" s="279"/>
      <c r="E313" s="4"/>
      <c r="F313" s="504" t="s">
        <v>41</v>
      </c>
      <c r="G313" s="504"/>
      <c r="H313" s="504"/>
      <c r="I313" s="504"/>
      <c r="J313" s="504"/>
      <c r="K313" s="504"/>
      <c r="L313" s="504"/>
      <c r="M313" s="504"/>
      <c r="N313" s="505"/>
      <c r="O313" s="506" t="s">
        <v>0</v>
      </c>
      <c r="P313" s="507"/>
      <c r="Q313" s="507"/>
      <c r="R313" s="507"/>
      <c r="S313" s="507"/>
      <c r="T313" s="507"/>
      <c r="U313" s="507"/>
      <c r="V313" s="507"/>
      <c r="W313" s="507"/>
      <c r="X313" s="507"/>
      <c r="Y313" s="507"/>
      <c r="Z313" s="507"/>
      <c r="AA313" s="507"/>
      <c r="AB313" s="507"/>
      <c r="AC313" s="507"/>
      <c r="AD313" s="507"/>
      <c r="AE313" s="507"/>
      <c r="AF313" s="508"/>
      <c r="AG313" s="534" t="s">
        <v>1</v>
      </c>
      <c r="AH313" s="535"/>
      <c r="AI313" s="535"/>
      <c r="AJ313" s="536"/>
    </row>
    <row r="314" spans="2:36" ht="27" customHeight="1">
      <c r="B314" s="450" t="s">
        <v>19</v>
      </c>
      <c r="C314" s="452" t="s">
        <v>2</v>
      </c>
      <c r="D314" s="453"/>
      <c r="E314" s="453"/>
      <c r="F314" s="453"/>
      <c r="G314" s="453"/>
      <c r="H314" s="453"/>
      <c r="I314" s="458" t="s">
        <v>3</v>
      </c>
      <c r="J314" s="460" t="s">
        <v>20</v>
      </c>
      <c r="K314" s="460" t="s">
        <v>4</v>
      </c>
      <c r="L314" s="522" t="s">
        <v>732</v>
      </c>
      <c r="M314" s="440" t="s">
        <v>21</v>
      </c>
      <c r="N314" s="524" t="s">
        <v>22</v>
      </c>
      <c r="O314" s="526" t="s">
        <v>33</v>
      </c>
      <c r="P314" s="369"/>
      <c r="Q314" s="368" t="s">
        <v>34</v>
      </c>
      <c r="R314" s="369"/>
      <c r="S314" s="368" t="s">
        <v>35</v>
      </c>
      <c r="T314" s="369"/>
      <c r="U314" s="368" t="s">
        <v>7</v>
      </c>
      <c r="V314" s="369"/>
      <c r="W314" s="368" t="s">
        <v>6</v>
      </c>
      <c r="X314" s="369"/>
      <c r="Y314" s="368" t="s">
        <v>36</v>
      </c>
      <c r="Z314" s="369"/>
      <c r="AA314" s="368" t="s">
        <v>5</v>
      </c>
      <c r="AB314" s="369"/>
      <c r="AC314" s="368" t="s">
        <v>8</v>
      </c>
      <c r="AD314" s="369"/>
      <c r="AE314" s="368" t="s">
        <v>9</v>
      </c>
      <c r="AF314" s="437"/>
      <c r="AG314" s="438" t="s">
        <v>10</v>
      </c>
      <c r="AH314" s="435" t="s">
        <v>11</v>
      </c>
      <c r="AI314" s="442" t="s">
        <v>12</v>
      </c>
      <c r="AJ314" s="444" t="s">
        <v>23</v>
      </c>
    </row>
    <row r="315" spans="2:36" ht="66.75" customHeight="1" thickBot="1">
      <c r="B315" s="451"/>
      <c r="C315" s="455"/>
      <c r="D315" s="456"/>
      <c r="E315" s="456"/>
      <c r="F315" s="456"/>
      <c r="G315" s="456"/>
      <c r="H315" s="456"/>
      <c r="I315" s="459"/>
      <c r="J315" s="461" t="s">
        <v>20</v>
      </c>
      <c r="K315" s="461"/>
      <c r="L315" s="523"/>
      <c r="M315" s="441"/>
      <c r="N315" s="525"/>
      <c r="O315" s="5" t="s">
        <v>24</v>
      </c>
      <c r="P315" s="69" t="s">
        <v>25</v>
      </c>
      <c r="Q315" s="6" t="s">
        <v>24</v>
      </c>
      <c r="R315" s="69" t="s">
        <v>25</v>
      </c>
      <c r="S315" s="6" t="s">
        <v>24</v>
      </c>
      <c r="T315" s="69" t="s">
        <v>25</v>
      </c>
      <c r="U315" s="6" t="s">
        <v>24</v>
      </c>
      <c r="V315" s="69" t="s">
        <v>25</v>
      </c>
      <c r="W315" s="6" t="s">
        <v>24</v>
      </c>
      <c r="X315" s="69" t="s">
        <v>25</v>
      </c>
      <c r="Y315" s="6" t="s">
        <v>24</v>
      </c>
      <c r="Z315" s="69" t="s">
        <v>25</v>
      </c>
      <c r="AA315" s="6" t="s">
        <v>24</v>
      </c>
      <c r="AB315" s="69" t="s">
        <v>26</v>
      </c>
      <c r="AC315" s="6" t="s">
        <v>24</v>
      </c>
      <c r="AD315" s="69" t="s">
        <v>26</v>
      </c>
      <c r="AE315" s="6" t="s">
        <v>24</v>
      </c>
      <c r="AF315" s="70" t="s">
        <v>26</v>
      </c>
      <c r="AG315" s="439"/>
      <c r="AH315" s="436"/>
      <c r="AI315" s="443"/>
      <c r="AJ315" s="445"/>
    </row>
    <row r="316" spans="2:36" ht="123.75" customHeight="1" thickBot="1">
      <c r="B316" s="7" t="s">
        <v>82</v>
      </c>
      <c r="C316" s="283" t="s">
        <v>86</v>
      </c>
      <c r="D316" s="284"/>
      <c r="E316" s="284"/>
      <c r="F316" s="284"/>
      <c r="G316" s="284"/>
      <c r="H316" s="285"/>
      <c r="I316" s="74" t="s">
        <v>87</v>
      </c>
      <c r="J316" s="83">
        <v>0.14</v>
      </c>
      <c r="K316" s="83">
        <v>0.39</v>
      </c>
      <c r="L316" s="84">
        <v>0.27</v>
      </c>
      <c r="M316" s="83"/>
      <c r="N316" s="83"/>
      <c r="O316" s="9">
        <f>+O319</f>
        <v>13390</v>
      </c>
      <c r="P316" s="10">
        <f>+P321+P322+P323</f>
        <v>0</v>
      </c>
      <c r="Q316" s="10">
        <f>+Q319</f>
        <v>5150</v>
      </c>
      <c r="R316" s="10">
        <v>0</v>
      </c>
      <c r="S316" s="10">
        <v>0</v>
      </c>
      <c r="T316" s="10">
        <f aca="true" t="shared" si="7" ref="T316:Z316">T318+T325+T331</f>
        <v>0</v>
      </c>
      <c r="U316" s="10">
        <f t="shared" si="7"/>
        <v>0</v>
      </c>
      <c r="V316" s="10">
        <f t="shared" si="7"/>
        <v>0</v>
      </c>
      <c r="W316" s="10">
        <f t="shared" si="7"/>
        <v>0</v>
      </c>
      <c r="X316" s="10">
        <f t="shared" si="7"/>
        <v>0</v>
      </c>
      <c r="Y316" s="10">
        <f t="shared" si="7"/>
        <v>0</v>
      </c>
      <c r="Z316" s="10">
        <f t="shared" si="7"/>
        <v>0</v>
      </c>
      <c r="AA316" s="10">
        <v>0</v>
      </c>
      <c r="AB316" s="10">
        <f>AB318+AB325+AB331</f>
        <v>0</v>
      </c>
      <c r="AC316" s="10">
        <v>0</v>
      </c>
      <c r="AD316" s="10">
        <f>AD318+AD325+AD331</f>
        <v>0</v>
      </c>
      <c r="AE316" s="10">
        <f>+AC316+AA316+Y316+W316+U316+S316+Q316+O316</f>
        <v>18540</v>
      </c>
      <c r="AF316" s="11">
        <f>+AD316+AB316+Z316+X316+V316+T316+R316+P316</f>
        <v>0</v>
      </c>
      <c r="AG316" s="13" t="s">
        <v>455</v>
      </c>
      <c r="AH316" s="13"/>
      <c r="AI316" s="13"/>
      <c r="AJ316" s="14" t="s">
        <v>75</v>
      </c>
    </row>
    <row r="317" spans="2:36" ht="15.75" thickBot="1">
      <c r="B317" s="280"/>
      <c r="C317" s="281"/>
      <c r="D317" s="281"/>
      <c r="E317" s="281"/>
      <c r="F317" s="281"/>
      <c r="G317" s="281"/>
      <c r="H317" s="281"/>
      <c r="I317" s="281"/>
      <c r="J317" s="281"/>
      <c r="K317" s="281"/>
      <c r="L317" s="281"/>
      <c r="M317" s="281"/>
      <c r="N317" s="281"/>
      <c r="O317" s="281"/>
      <c r="P317" s="281"/>
      <c r="Q317" s="281"/>
      <c r="R317" s="281"/>
      <c r="S317" s="281"/>
      <c r="T317" s="281"/>
      <c r="U317" s="281"/>
      <c r="V317" s="281"/>
      <c r="W317" s="281"/>
      <c r="X317" s="281"/>
      <c r="Y317" s="281"/>
      <c r="Z317" s="281"/>
      <c r="AA317" s="281"/>
      <c r="AB317" s="281"/>
      <c r="AC317" s="281"/>
      <c r="AD317" s="281"/>
      <c r="AE317" s="281"/>
      <c r="AF317" s="281"/>
      <c r="AG317" s="281"/>
      <c r="AH317" s="281"/>
      <c r="AI317" s="281"/>
      <c r="AJ317" s="282"/>
    </row>
    <row r="318" spans="2:36" ht="34.5" thickBot="1">
      <c r="B318" s="15" t="s">
        <v>13</v>
      </c>
      <c r="C318" s="16" t="s">
        <v>31</v>
      </c>
      <c r="D318" s="16" t="s">
        <v>14</v>
      </c>
      <c r="E318" s="16" t="s">
        <v>27</v>
      </c>
      <c r="F318" s="17" t="s">
        <v>28</v>
      </c>
      <c r="G318" s="17" t="s">
        <v>29</v>
      </c>
      <c r="H318" s="261" t="s">
        <v>15</v>
      </c>
      <c r="I318" s="77" t="s">
        <v>32</v>
      </c>
      <c r="J318" s="102"/>
      <c r="K318" s="102"/>
      <c r="L318" s="102"/>
      <c r="M318" s="78"/>
      <c r="N318" s="79"/>
      <c r="O318" s="128"/>
      <c r="P318" s="129"/>
      <c r="Q318" s="130"/>
      <c r="R318" s="129"/>
      <c r="S318" s="130"/>
      <c r="T318" s="129"/>
      <c r="U318" s="130"/>
      <c r="V318" s="129"/>
      <c r="W318" s="130"/>
      <c r="X318" s="129"/>
      <c r="Y318" s="130"/>
      <c r="Z318" s="129"/>
      <c r="AA318" s="130"/>
      <c r="AB318" s="129"/>
      <c r="AC318" s="130"/>
      <c r="AD318" s="129"/>
      <c r="AE318" s="131"/>
      <c r="AF318" s="132"/>
      <c r="AG318" s="143"/>
      <c r="AH318" s="111"/>
      <c r="AI318" s="111"/>
      <c r="AJ318" s="112"/>
    </row>
    <row r="319" spans="2:36" ht="15" customHeight="1">
      <c r="B319" s="566" t="s">
        <v>731</v>
      </c>
      <c r="C319" s="569">
        <v>2012250010047</v>
      </c>
      <c r="D319" s="308" t="s">
        <v>822</v>
      </c>
      <c r="E319" s="308" t="s">
        <v>84</v>
      </c>
      <c r="F319" s="311">
        <v>73</v>
      </c>
      <c r="G319" s="308">
        <v>73</v>
      </c>
      <c r="H319" s="432" t="s">
        <v>88</v>
      </c>
      <c r="I319" s="572" t="s">
        <v>89</v>
      </c>
      <c r="J319" s="356">
        <v>0</v>
      </c>
      <c r="K319" s="356">
        <v>100</v>
      </c>
      <c r="L319" s="356">
        <v>100</v>
      </c>
      <c r="M319" s="356">
        <v>151</v>
      </c>
      <c r="N319" s="356">
        <v>151</v>
      </c>
      <c r="O319" s="263">
        <v>13390</v>
      </c>
      <c r="P319" s="344"/>
      <c r="Q319" s="263">
        <v>5150</v>
      </c>
      <c r="R319" s="338"/>
      <c r="S319" s="338">
        <v>0</v>
      </c>
      <c r="T319" s="338"/>
      <c r="U319" s="338">
        <v>0</v>
      </c>
      <c r="V319" s="338"/>
      <c r="W319" s="338">
        <v>0</v>
      </c>
      <c r="X319" s="338"/>
      <c r="Y319" s="338">
        <v>0</v>
      </c>
      <c r="Z319" s="338"/>
      <c r="AA319" s="338">
        <v>0</v>
      </c>
      <c r="AB319" s="338"/>
      <c r="AC319" s="338">
        <v>0</v>
      </c>
      <c r="AD319" s="338"/>
      <c r="AE319" s="263">
        <f>+O319+Q319</f>
        <v>18540</v>
      </c>
      <c r="AF319" s="263">
        <f>+P321+P322+P323</f>
        <v>0</v>
      </c>
      <c r="AG319" s="376" t="s">
        <v>90</v>
      </c>
      <c r="AH319" s="697"/>
      <c r="AI319" s="697"/>
      <c r="AJ319" s="796" t="s">
        <v>75</v>
      </c>
    </row>
    <row r="320" spans="2:36" ht="27" customHeight="1">
      <c r="B320" s="567"/>
      <c r="C320" s="570"/>
      <c r="D320" s="309"/>
      <c r="E320" s="309"/>
      <c r="F320" s="312"/>
      <c r="G320" s="309"/>
      <c r="H320" s="433"/>
      <c r="I320" s="573"/>
      <c r="J320" s="357"/>
      <c r="K320" s="357"/>
      <c r="L320" s="357"/>
      <c r="M320" s="357"/>
      <c r="N320" s="357"/>
      <c r="O320" s="263"/>
      <c r="P320" s="345"/>
      <c r="Q320" s="263"/>
      <c r="R320" s="339"/>
      <c r="S320" s="339"/>
      <c r="T320" s="339"/>
      <c r="U320" s="339"/>
      <c r="V320" s="339"/>
      <c r="W320" s="339"/>
      <c r="X320" s="339"/>
      <c r="Y320" s="339"/>
      <c r="Z320" s="339"/>
      <c r="AA320" s="339"/>
      <c r="AB320" s="339"/>
      <c r="AC320" s="339"/>
      <c r="AD320" s="339"/>
      <c r="AE320" s="263"/>
      <c r="AF320" s="263"/>
      <c r="AG320" s="376"/>
      <c r="AH320" s="697"/>
      <c r="AI320" s="697"/>
      <c r="AJ320" s="796"/>
    </row>
    <row r="321" spans="2:36" s="142" customFormat="1" ht="21" customHeight="1">
      <c r="B321" s="567"/>
      <c r="C321" s="570"/>
      <c r="D321" s="309"/>
      <c r="E321" s="309"/>
      <c r="F321" s="312"/>
      <c r="G321" s="309"/>
      <c r="H321" s="433"/>
      <c r="I321" s="573"/>
      <c r="J321" s="357"/>
      <c r="K321" s="357"/>
      <c r="L321" s="357"/>
      <c r="M321" s="357"/>
      <c r="N321" s="357"/>
      <c r="O321" s="263"/>
      <c r="P321" s="345"/>
      <c r="Q321" s="263"/>
      <c r="R321" s="339"/>
      <c r="S321" s="339"/>
      <c r="T321" s="339"/>
      <c r="U321" s="339"/>
      <c r="V321" s="339"/>
      <c r="W321" s="339"/>
      <c r="X321" s="339"/>
      <c r="Y321" s="339"/>
      <c r="Z321" s="339"/>
      <c r="AA321" s="339"/>
      <c r="AB321" s="339"/>
      <c r="AC321" s="339"/>
      <c r="AD321" s="339"/>
      <c r="AE321" s="263"/>
      <c r="AF321" s="263"/>
      <c r="AG321" s="376"/>
      <c r="AH321" s="697"/>
      <c r="AI321" s="697"/>
      <c r="AJ321" s="796"/>
    </row>
    <row r="322" spans="2:36" s="142" customFormat="1" ht="23.25" customHeight="1">
      <c r="B322" s="567"/>
      <c r="C322" s="570"/>
      <c r="D322" s="309" t="s">
        <v>823</v>
      </c>
      <c r="E322" s="309"/>
      <c r="F322" s="312">
        <v>78</v>
      </c>
      <c r="G322" s="309">
        <v>78</v>
      </c>
      <c r="H322" s="433"/>
      <c r="I322" s="573"/>
      <c r="J322" s="357"/>
      <c r="K322" s="357"/>
      <c r="L322" s="357"/>
      <c r="M322" s="357"/>
      <c r="N322" s="357"/>
      <c r="O322" s="263"/>
      <c r="P322" s="345"/>
      <c r="Q322" s="263"/>
      <c r="R322" s="339"/>
      <c r="S322" s="339"/>
      <c r="T322" s="339"/>
      <c r="U322" s="339"/>
      <c r="V322" s="339"/>
      <c r="W322" s="339"/>
      <c r="X322" s="339"/>
      <c r="Y322" s="339"/>
      <c r="Z322" s="339"/>
      <c r="AA322" s="339"/>
      <c r="AB322" s="339"/>
      <c r="AC322" s="339"/>
      <c r="AD322" s="339"/>
      <c r="AE322" s="263"/>
      <c r="AF322" s="263"/>
      <c r="AG322" s="376"/>
      <c r="AH322" s="697"/>
      <c r="AI322" s="697"/>
      <c r="AJ322" s="796"/>
    </row>
    <row r="323" spans="2:36" ht="45.75" customHeight="1" thickBot="1">
      <c r="B323" s="568"/>
      <c r="C323" s="571"/>
      <c r="D323" s="310"/>
      <c r="E323" s="310"/>
      <c r="F323" s="575"/>
      <c r="G323" s="310"/>
      <c r="H323" s="434"/>
      <c r="I323" s="574"/>
      <c r="J323" s="358"/>
      <c r="K323" s="358"/>
      <c r="L323" s="358"/>
      <c r="M323" s="358"/>
      <c r="N323" s="358"/>
      <c r="O323" s="264"/>
      <c r="P323" s="346"/>
      <c r="Q323" s="264"/>
      <c r="R323" s="340"/>
      <c r="S323" s="340"/>
      <c r="T323" s="340"/>
      <c r="U323" s="340"/>
      <c r="V323" s="340"/>
      <c r="W323" s="340"/>
      <c r="X323" s="340"/>
      <c r="Y323" s="340"/>
      <c r="Z323" s="340"/>
      <c r="AA323" s="340"/>
      <c r="AB323" s="340"/>
      <c r="AC323" s="340"/>
      <c r="AD323" s="340"/>
      <c r="AE323" s="264"/>
      <c r="AF323" s="264"/>
      <c r="AG323" s="377"/>
      <c r="AH323" s="698"/>
      <c r="AI323" s="698"/>
      <c r="AJ323" s="797"/>
    </row>
    <row r="324" spans="2:36" ht="15.75" thickBot="1">
      <c r="B324" s="286"/>
      <c r="C324" s="287"/>
      <c r="D324" s="287"/>
      <c r="E324" s="287"/>
      <c r="F324" s="287"/>
      <c r="G324" s="287"/>
      <c r="H324" s="287"/>
      <c r="I324" s="287"/>
      <c r="J324" s="287"/>
      <c r="K324" s="287"/>
      <c r="L324" s="287"/>
      <c r="M324" s="287"/>
      <c r="N324" s="287"/>
      <c r="O324" s="287"/>
      <c r="P324" s="287"/>
      <c r="Q324" s="287"/>
      <c r="R324" s="287"/>
      <c r="S324" s="287"/>
      <c r="T324" s="287"/>
      <c r="U324" s="287"/>
      <c r="V324" s="287"/>
      <c r="W324" s="287"/>
      <c r="X324" s="287"/>
      <c r="Y324" s="287"/>
      <c r="Z324" s="287"/>
      <c r="AA324" s="287"/>
      <c r="AB324" s="287"/>
      <c r="AC324" s="287"/>
      <c r="AD324" s="287"/>
      <c r="AE324" s="287"/>
      <c r="AF324" s="287"/>
      <c r="AG324" s="287"/>
      <c r="AH324" s="287"/>
      <c r="AI324" s="287"/>
      <c r="AJ324" s="288"/>
    </row>
    <row r="325" spans="2:36" ht="34.5" thickBot="1">
      <c r="B325" s="133" t="s">
        <v>13</v>
      </c>
      <c r="C325" s="134" t="s">
        <v>31</v>
      </c>
      <c r="D325" s="134" t="s">
        <v>14</v>
      </c>
      <c r="E325" s="134" t="s">
        <v>30</v>
      </c>
      <c r="F325" s="135" t="s">
        <v>28</v>
      </c>
      <c r="G325" s="135" t="s">
        <v>29</v>
      </c>
      <c r="H325" s="136" t="s">
        <v>16</v>
      </c>
      <c r="I325" s="77" t="s">
        <v>32</v>
      </c>
      <c r="J325" s="146"/>
      <c r="K325" s="147"/>
      <c r="L325" s="147"/>
      <c r="M325" s="78"/>
      <c r="N325" s="79"/>
      <c r="O325" s="128"/>
      <c r="P325" s="129"/>
      <c r="Q325" s="130"/>
      <c r="R325" s="129"/>
      <c r="S325" s="130"/>
      <c r="T325" s="129"/>
      <c r="U325" s="130"/>
      <c r="V325" s="129"/>
      <c r="W325" s="130"/>
      <c r="X325" s="129"/>
      <c r="Y325" s="130"/>
      <c r="Z325" s="129"/>
      <c r="AA325" s="130"/>
      <c r="AB325" s="129"/>
      <c r="AC325" s="130"/>
      <c r="AD325" s="129"/>
      <c r="AE325" s="130"/>
      <c r="AF325" s="132"/>
      <c r="AG325" s="143"/>
      <c r="AH325" s="111"/>
      <c r="AI325" s="111"/>
      <c r="AJ325" s="112"/>
    </row>
    <row r="326" spans="2:36" ht="15">
      <c r="B326" s="736"/>
      <c r="C326" s="360"/>
      <c r="D326" s="390"/>
      <c r="E326" s="296"/>
      <c r="F326" s="290"/>
      <c r="G326" s="296"/>
      <c r="H326" s="564"/>
      <c r="I326" s="564"/>
      <c r="J326" s="795"/>
      <c r="K326" s="795"/>
      <c r="L326" s="795"/>
      <c r="M326" s="384"/>
      <c r="N326" s="387"/>
      <c r="O326" s="314"/>
      <c r="P326" s="263"/>
      <c r="Q326" s="263"/>
      <c r="R326" s="262"/>
      <c r="S326" s="262"/>
      <c r="T326" s="262"/>
      <c r="U326" s="262"/>
      <c r="V326" s="262"/>
      <c r="W326" s="262"/>
      <c r="X326" s="262"/>
      <c r="Y326" s="262"/>
      <c r="Z326" s="262"/>
      <c r="AA326" s="262"/>
      <c r="AB326" s="262"/>
      <c r="AC326" s="262"/>
      <c r="AD326" s="262"/>
      <c r="AE326" s="298"/>
      <c r="AF326" s="298"/>
      <c r="AG326" s="376"/>
      <c r="AH326" s="378"/>
      <c r="AI326" s="381"/>
      <c r="AJ326" s="714"/>
    </row>
    <row r="327" spans="2:36" ht="15">
      <c r="B327" s="707"/>
      <c r="C327" s="360"/>
      <c r="D327" s="390"/>
      <c r="E327" s="296"/>
      <c r="F327" s="290"/>
      <c r="G327" s="296"/>
      <c r="H327" s="564"/>
      <c r="I327" s="564"/>
      <c r="J327" s="724"/>
      <c r="K327" s="724"/>
      <c r="L327" s="724"/>
      <c r="M327" s="385"/>
      <c r="N327" s="388"/>
      <c r="O327" s="314"/>
      <c r="P327" s="263"/>
      <c r="Q327" s="263"/>
      <c r="R327" s="263"/>
      <c r="S327" s="263"/>
      <c r="T327" s="263"/>
      <c r="U327" s="263"/>
      <c r="V327" s="263"/>
      <c r="W327" s="263"/>
      <c r="X327" s="263"/>
      <c r="Y327" s="263"/>
      <c r="Z327" s="263"/>
      <c r="AA327" s="263"/>
      <c r="AB327" s="263"/>
      <c r="AC327" s="263"/>
      <c r="AD327" s="263"/>
      <c r="AE327" s="299"/>
      <c r="AF327" s="299"/>
      <c r="AG327" s="376"/>
      <c r="AH327" s="379"/>
      <c r="AI327" s="382"/>
      <c r="AJ327" s="486"/>
    </row>
    <row r="328" spans="2:36" ht="15">
      <c r="B328" s="707"/>
      <c r="C328" s="360"/>
      <c r="D328" s="390"/>
      <c r="E328" s="296"/>
      <c r="F328" s="290"/>
      <c r="G328" s="296"/>
      <c r="H328" s="564"/>
      <c r="I328" s="564"/>
      <c r="J328" s="724"/>
      <c r="K328" s="724"/>
      <c r="L328" s="724"/>
      <c r="M328" s="385"/>
      <c r="N328" s="388"/>
      <c r="O328" s="314"/>
      <c r="P328" s="263"/>
      <c r="Q328" s="263"/>
      <c r="R328" s="263"/>
      <c r="S328" s="263"/>
      <c r="T328" s="263"/>
      <c r="U328" s="263"/>
      <c r="V328" s="263"/>
      <c r="W328" s="263"/>
      <c r="X328" s="263"/>
      <c r="Y328" s="263"/>
      <c r="Z328" s="263"/>
      <c r="AA328" s="263"/>
      <c r="AB328" s="263"/>
      <c r="AC328" s="263"/>
      <c r="AD328" s="263"/>
      <c r="AE328" s="299"/>
      <c r="AF328" s="299"/>
      <c r="AG328" s="376"/>
      <c r="AH328" s="379"/>
      <c r="AI328" s="382"/>
      <c r="AJ328" s="486"/>
    </row>
    <row r="329" spans="2:36" ht="15.75" thickBot="1">
      <c r="B329" s="708"/>
      <c r="C329" s="361"/>
      <c r="D329" s="391"/>
      <c r="E329" s="297"/>
      <c r="F329" s="291"/>
      <c r="G329" s="297"/>
      <c r="H329" s="565"/>
      <c r="I329" s="565"/>
      <c r="J329" s="725"/>
      <c r="K329" s="725"/>
      <c r="L329" s="725"/>
      <c r="M329" s="386"/>
      <c r="N329" s="389"/>
      <c r="O329" s="315"/>
      <c r="P329" s="264"/>
      <c r="Q329" s="264"/>
      <c r="R329" s="264"/>
      <c r="S329" s="264"/>
      <c r="T329" s="264"/>
      <c r="U329" s="264"/>
      <c r="V329" s="264"/>
      <c r="W329" s="264"/>
      <c r="X329" s="264"/>
      <c r="Y329" s="264"/>
      <c r="Z329" s="264"/>
      <c r="AA329" s="264"/>
      <c r="AB329" s="264"/>
      <c r="AC329" s="264"/>
      <c r="AD329" s="264"/>
      <c r="AE329" s="300"/>
      <c r="AF329" s="300"/>
      <c r="AG329" s="377"/>
      <c r="AH329" s="380"/>
      <c r="AI329" s="383"/>
      <c r="AJ329" s="487"/>
    </row>
    <row r="330" spans="2:36" ht="15.75" thickBot="1">
      <c r="B330" s="286"/>
      <c r="C330" s="287"/>
      <c r="D330" s="287"/>
      <c r="E330" s="287"/>
      <c r="F330" s="287"/>
      <c r="G330" s="287"/>
      <c r="H330" s="287"/>
      <c r="I330" s="287"/>
      <c r="J330" s="287"/>
      <c r="K330" s="287"/>
      <c r="L330" s="287"/>
      <c r="M330" s="287"/>
      <c r="N330" s="287"/>
      <c r="O330" s="287"/>
      <c r="P330" s="287"/>
      <c r="Q330" s="287"/>
      <c r="R330" s="287"/>
      <c r="S330" s="287"/>
      <c r="T330" s="287"/>
      <c r="U330" s="287"/>
      <c r="V330" s="287"/>
      <c r="W330" s="287"/>
      <c r="X330" s="287"/>
      <c r="Y330" s="287"/>
      <c r="Z330" s="287"/>
      <c r="AA330" s="287"/>
      <c r="AB330" s="287"/>
      <c r="AC330" s="287"/>
      <c r="AD330" s="287"/>
      <c r="AE330" s="287"/>
      <c r="AF330" s="287"/>
      <c r="AG330" s="287"/>
      <c r="AH330" s="287"/>
      <c r="AI330" s="287"/>
      <c r="AJ330" s="288"/>
    </row>
    <row r="331" spans="2:36" ht="34.5" thickBot="1">
      <c r="B331" s="15" t="s">
        <v>13</v>
      </c>
      <c r="C331" s="16" t="s">
        <v>31</v>
      </c>
      <c r="D331" s="16" t="s">
        <v>14</v>
      </c>
      <c r="E331" s="16" t="s">
        <v>30</v>
      </c>
      <c r="F331" s="17" t="s">
        <v>28</v>
      </c>
      <c r="G331" s="17" t="s">
        <v>29</v>
      </c>
      <c r="H331" s="76" t="s">
        <v>17</v>
      </c>
      <c r="I331" s="77" t="s">
        <v>32</v>
      </c>
      <c r="J331" s="18"/>
      <c r="K331" s="52"/>
      <c r="L331" s="42"/>
      <c r="M331" s="43"/>
      <c r="N331" s="44"/>
      <c r="O331" s="128"/>
      <c r="P331" s="129"/>
      <c r="Q331" s="130"/>
      <c r="R331" s="129"/>
      <c r="S331" s="130"/>
      <c r="T331" s="129"/>
      <c r="U331" s="130"/>
      <c r="V331" s="129"/>
      <c r="W331" s="130"/>
      <c r="X331" s="129"/>
      <c r="Y331" s="130"/>
      <c r="Z331" s="129"/>
      <c r="AA331" s="130"/>
      <c r="AB331" s="129"/>
      <c r="AC331" s="130"/>
      <c r="AD331" s="129"/>
      <c r="AE331" s="130"/>
      <c r="AF331" s="132"/>
      <c r="AG331" s="143"/>
      <c r="AH331" s="111"/>
      <c r="AI331" s="111"/>
      <c r="AJ331" s="112"/>
    </row>
    <row r="332" spans="2:36" ht="15">
      <c r="B332" s="353"/>
      <c r="C332" s="359"/>
      <c r="D332" s="546"/>
      <c r="E332" s="295"/>
      <c r="F332" s="289"/>
      <c r="G332" s="295"/>
      <c r="H332" s="551"/>
      <c r="I332" s="554"/>
      <c r="J332" s="737"/>
      <c r="K332" s="501"/>
      <c r="L332" s="501"/>
      <c r="M332" s="501"/>
      <c r="N332" s="492"/>
      <c r="O332" s="314"/>
      <c r="P332" s="263"/>
      <c r="Q332" s="345"/>
      <c r="R332" s="263"/>
      <c r="S332" s="263"/>
      <c r="T332" s="263"/>
      <c r="U332" s="263"/>
      <c r="V332" s="263"/>
      <c r="W332" s="263"/>
      <c r="X332" s="263"/>
      <c r="Y332" s="263"/>
      <c r="Z332" s="263"/>
      <c r="AA332" s="263"/>
      <c r="AB332" s="263"/>
      <c r="AC332" s="263"/>
      <c r="AD332" s="263"/>
      <c r="AE332" s="298"/>
      <c r="AF332" s="298"/>
      <c r="AG332" s="376"/>
      <c r="AH332" s="381"/>
      <c r="AI332" s="381"/>
      <c r="AJ332" s="714"/>
    </row>
    <row r="333" spans="2:36" ht="15">
      <c r="B333" s="354"/>
      <c r="C333" s="360"/>
      <c r="D333" s="390"/>
      <c r="E333" s="296"/>
      <c r="F333" s="290"/>
      <c r="G333" s="296"/>
      <c r="H333" s="552"/>
      <c r="I333" s="555"/>
      <c r="J333" s="738"/>
      <c r="K333" s="549"/>
      <c r="L333" s="560"/>
      <c r="M333" s="549"/>
      <c r="N333" s="562"/>
      <c r="O333" s="314"/>
      <c r="P333" s="263"/>
      <c r="Q333" s="345"/>
      <c r="R333" s="263"/>
      <c r="S333" s="263"/>
      <c r="T333" s="263"/>
      <c r="U333" s="263"/>
      <c r="V333" s="263"/>
      <c r="W333" s="263"/>
      <c r="X333" s="263"/>
      <c r="Y333" s="263"/>
      <c r="Z333" s="263"/>
      <c r="AA333" s="263"/>
      <c r="AB333" s="263"/>
      <c r="AC333" s="263"/>
      <c r="AD333" s="263"/>
      <c r="AE333" s="483"/>
      <c r="AF333" s="483"/>
      <c r="AG333" s="376"/>
      <c r="AH333" s="382"/>
      <c r="AI333" s="382"/>
      <c r="AJ333" s="486"/>
    </row>
    <row r="334" spans="2:36" ht="15.75" thickBot="1">
      <c r="B334" s="355"/>
      <c r="C334" s="361"/>
      <c r="D334" s="391"/>
      <c r="E334" s="297"/>
      <c r="F334" s="291"/>
      <c r="G334" s="297"/>
      <c r="H334" s="553"/>
      <c r="I334" s="556"/>
      <c r="J334" s="739"/>
      <c r="K334" s="550"/>
      <c r="L334" s="561"/>
      <c r="M334" s="550"/>
      <c r="N334" s="563"/>
      <c r="O334" s="315"/>
      <c r="P334" s="264"/>
      <c r="Q334" s="346"/>
      <c r="R334" s="264"/>
      <c r="S334" s="264"/>
      <c r="T334" s="264"/>
      <c r="U334" s="264"/>
      <c r="V334" s="264"/>
      <c r="W334" s="264"/>
      <c r="X334" s="264"/>
      <c r="Y334" s="264"/>
      <c r="Z334" s="264"/>
      <c r="AA334" s="264"/>
      <c r="AB334" s="264"/>
      <c r="AC334" s="264"/>
      <c r="AD334" s="264"/>
      <c r="AE334" s="484"/>
      <c r="AF334" s="484"/>
      <c r="AG334" s="720"/>
      <c r="AH334" s="383"/>
      <c r="AI334" s="383"/>
      <c r="AJ334" s="487"/>
    </row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spans="2:33" s="142" customFormat="1" ht="15">
      <c r="B345" s="63"/>
      <c r="C345" s="63"/>
      <c r="H345" s="64"/>
      <c r="I345" s="64"/>
      <c r="J345" s="64"/>
      <c r="AG345" s="65"/>
    </row>
    <row r="346" spans="2:33" s="142" customFormat="1" ht="15">
      <c r="B346" s="63"/>
      <c r="C346" s="63"/>
      <c r="H346" s="64"/>
      <c r="I346" s="64"/>
      <c r="J346" s="64"/>
      <c r="AG346" s="65"/>
    </row>
    <row r="347" spans="2:33" s="142" customFormat="1" ht="15">
      <c r="B347" s="63"/>
      <c r="C347" s="63"/>
      <c r="H347" s="64"/>
      <c r="I347" s="64"/>
      <c r="J347" s="64"/>
      <c r="AG347" s="65"/>
    </row>
    <row r="348" spans="2:33" s="142" customFormat="1" ht="15">
      <c r="B348" s="63"/>
      <c r="C348" s="63"/>
      <c r="H348" s="64"/>
      <c r="I348" s="64"/>
      <c r="J348" s="64"/>
      <c r="AG348" s="65"/>
    </row>
    <row r="349" spans="2:33" s="142" customFormat="1" ht="15">
      <c r="B349" s="63"/>
      <c r="C349" s="63"/>
      <c r="H349" s="64"/>
      <c r="I349" s="64"/>
      <c r="J349" s="64"/>
      <c r="AG349" s="65"/>
    </row>
    <row r="350" spans="2:33" s="142" customFormat="1" ht="15">
      <c r="B350" s="63"/>
      <c r="C350" s="63"/>
      <c r="H350" s="64"/>
      <c r="I350" s="64"/>
      <c r="J350" s="64"/>
      <c r="AG350" s="65"/>
    </row>
    <row r="351" spans="2:33" s="142" customFormat="1" ht="15">
      <c r="B351" s="63"/>
      <c r="C351" s="63"/>
      <c r="H351" s="64"/>
      <c r="I351" s="64"/>
      <c r="J351" s="64"/>
      <c r="AG351" s="65"/>
    </row>
    <row r="352" ht="15"/>
    <row r="353" ht="15"/>
    <row r="354" ht="15"/>
    <row r="355" ht="15"/>
    <row r="356" ht="15.75" thickBot="1"/>
    <row r="357" spans="2:36" ht="15">
      <c r="B357" s="274" t="s">
        <v>37</v>
      </c>
      <c r="C357" s="275"/>
      <c r="D357" s="275"/>
      <c r="E357" s="275"/>
      <c r="F357" s="275"/>
      <c r="G357" s="275"/>
      <c r="H357" s="275"/>
      <c r="I357" s="275"/>
      <c r="J357" s="275"/>
      <c r="K357" s="275"/>
      <c r="L357" s="275"/>
      <c r="M357" s="275"/>
      <c r="N357" s="275"/>
      <c r="O357" s="275"/>
      <c r="P357" s="275"/>
      <c r="Q357" s="275"/>
      <c r="R357" s="275"/>
      <c r="S357" s="275"/>
      <c r="T357" s="275"/>
      <c r="U357" s="275"/>
      <c r="V357" s="275"/>
      <c r="W357" s="275"/>
      <c r="X357" s="275"/>
      <c r="Y357" s="275"/>
      <c r="Z357" s="275"/>
      <c r="AA357" s="275"/>
      <c r="AB357" s="275"/>
      <c r="AC357" s="275"/>
      <c r="AD357" s="275"/>
      <c r="AE357" s="275"/>
      <c r="AF357" s="275"/>
      <c r="AG357" s="275"/>
      <c r="AH357" s="275"/>
      <c r="AI357" s="275"/>
      <c r="AJ357" s="276"/>
    </row>
    <row r="358" spans="2:36" ht="15.75" thickBot="1">
      <c r="B358" s="271" t="s">
        <v>526</v>
      </c>
      <c r="C358" s="272"/>
      <c r="D358" s="272"/>
      <c r="E358" s="272"/>
      <c r="F358" s="272"/>
      <c r="G358" s="272"/>
      <c r="H358" s="272"/>
      <c r="I358" s="272"/>
      <c r="J358" s="272"/>
      <c r="K358" s="272"/>
      <c r="L358" s="272"/>
      <c r="M358" s="272"/>
      <c r="N358" s="272"/>
      <c r="O358" s="272"/>
      <c r="P358" s="272"/>
      <c r="Q358" s="272"/>
      <c r="R358" s="272"/>
      <c r="S358" s="272"/>
      <c r="T358" s="272"/>
      <c r="U358" s="272"/>
      <c r="V358" s="272"/>
      <c r="W358" s="272"/>
      <c r="X358" s="272"/>
      <c r="Y358" s="272"/>
      <c r="Z358" s="272"/>
      <c r="AA358" s="272"/>
      <c r="AB358" s="272"/>
      <c r="AC358" s="272"/>
      <c r="AD358" s="272"/>
      <c r="AE358" s="272"/>
      <c r="AF358" s="272"/>
      <c r="AG358" s="272"/>
      <c r="AH358" s="272"/>
      <c r="AI358" s="272"/>
      <c r="AJ358" s="273"/>
    </row>
    <row r="359" spans="2:36" ht="15">
      <c r="B359" s="578" t="s">
        <v>38</v>
      </c>
      <c r="C359" s="579"/>
      <c r="D359" s="579"/>
      <c r="E359" s="579"/>
      <c r="F359" s="579"/>
      <c r="G359" s="579"/>
      <c r="H359" s="580"/>
      <c r="I359" s="527" t="s">
        <v>91</v>
      </c>
      <c r="J359" s="528"/>
      <c r="K359" s="528"/>
      <c r="L359" s="528"/>
      <c r="M359" s="528"/>
      <c r="N359" s="528"/>
      <c r="O359" s="528"/>
      <c r="P359" s="528"/>
      <c r="Q359" s="528"/>
      <c r="R359" s="528"/>
      <c r="S359" s="528"/>
      <c r="T359" s="529"/>
      <c r="U359" s="527" t="s">
        <v>18</v>
      </c>
      <c r="V359" s="530"/>
      <c r="W359" s="530"/>
      <c r="X359" s="530"/>
      <c r="Y359" s="530"/>
      <c r="Z359" s="530"/>
      <c r="AA359" s="530"/>
      <c r="AB359" s="530"/>
      <c r="AC359" s="530"/>
      <c r="AD359" s="530"/>
      <c r="AE359" s="530"/>
      <c r="AF359" s="530"/>
      <c r="AG359" s="530"/>
      <c r="AH359" s="530"/>
      <c r="AI359" s="530"/>
      <c r="AJ359" s="531"/>
    </row>
    <row r="360" spans="2:36" ht="55.5" customHeight="1" thickBot="1">
      <c r="B360" s="277" t="s">
        <v>93</v>
      </c>
      <c r="C360" s="278"/>
      <c r="D360" s="279"/>
      <c r="E360" s="4"/>
      <c r="F360" s="504" t="s">
        <v>92</v>
      </c>
      <c r="G360" s="504"/>
      <c r="H360" s="504"/>
      <c r="I360" s="504"/>
      <c r="J360" s="504"/>
      <c r="K360" s="504"/>
      <c r="L360" s="504"/>
      <c r="M360" s="504"/>
      <c r="N360" s="505"/>
      <c r="O360" s="506" t="s">
        <v>0</v>
      </c>
      <c r="P360" s="507"/>
      <c r="Q360" s="507"/>
      <c r="R360" s="507"/>
      <c r="S360" s="507"/>
      <c r="T360" s="507"/>
      <c r="U360" s="507"/>
      <c r="V360" s="507"/>
      <c r="W360" s="507"/>
      <c r="X360" s="507"/>
      <c r="Y360" s="507"/>
      <c r="Z360" s="507"/>
      <c r="AA360" s="507"/>
      <c r="AB360" s="507"/>
      <c r="AC360" s="507"/>
      <c r="AD360" s="507"/>
      <c r="AE360" s="507"/>
      <c r="AF360" s="508"/>
      <c r="AG360" s="534" t="s">
        <v>1</v>
      </c>
      <c r="AH360" s="535"/>
      <c r="AI360" s="535"/>
      <c r="AJ360" s="536"/>
    </row>
    <row r="361" spans="2:36" ht="30.75" customHeight="1">
      <c r="B361" s="450" t="s">
        <v>19</v>
      </c>
      <c r="C361" s="452" t="s">
        <v>2</v>
      </c>
      <c r="D361" s="453"/>
      <c r="E361" s="453"/>
      <c r="F361" s="453"/>
      <c r="G361" s="453"/>
      <c r="H361" s="453"/>
      <c r="I361" s="458" t="s">
        <v>3</v>
      </c>
      <c r="J361" s="460" t="s">
        <v>20</v>
      </c>
      <c r="K361" s="460" t="s">
        <v>4</v>
      </c>
      <c r="L361" s="522" t="s">
        <v>732</v>
      </c>
      <c r="M361" s="440" t="s">
        <v>21</v>
      </c>
      <c r="N361" s="524" t="s">
        <v>22</v>
      </c>
      <c r="O361" s="526" t="s">
        <v>33</v>
      </c>
      <c r="P361" s="369"/>
      <c r="Q361" s="368" t="s">
        <v>34</v>
      </c>
      <c r="R361" s="369"/>
      <c r="S361" s="368" t="s">
        <v>35</v>
      </c>
      <c r="T361" s="369"/>
      <c r="U361" s="368" t="s">
        <v>7</v>
      </c>
      <c r="V361" s="369"/>
      <c r="W361" s="368" t="s">
        <v>6</v>
      </c>
      <c r="X361" s="369"/>
      <c r="Y361" s="368" t="s">
        <v>36</v>
      </c>
      <c r="Z361" s="369"/>
      <c r="AA361" s="368" t="s">
        <v>5</v>
      </c>
      <c r="AB361" s="369"/>
      <c r="AC361" s="368" t="s">
        <v>8</v>
      </c>
      <c r="AD361" s="369"/>
      <c r="AE361" s="368" t="s">
        <v>9</v>
      </c>
      <c r="AF361" s="437"/>
      <c r="AG361" s="438" t="s">
        <v>10</v>
      </c>
      <c r="AH361" s="435" t="s">
        <v>11</v>
      </c>
      <c r="AI361" s="442" t="s">
        <v>12</v>
      </c>
      <c r="AJ361" s="444" t="s">
        <v>23</v>
      </c>
    </row>
    <row r="362" spans="2:36" ht="61.5" customHeight="1" thickBot="1">
      <c r="B362" s="451"/>
      <c r="C362" s="455"/>
      <c r="D362" s="456"/>
      <c r="E362" s="456"/>
      <c r="F362" s="456"/>
      <c r="G362" s="456"/>
      <c r="H362" s="456"/>
      <c r="I362" s="459"/>
      <c r="J362" s="461" t="s">
        <v>20</v>
      </c>
      <c r="K362" s="461"/>
      <c r="L362" s="523"/>
      <c r="M362" s="441"/>
      <c r="N362" s="525"/>
      <c r="O362" s="5" t="s">
        <v>24</v>
      </c>
      <c r="P362" s="69" t="s">
        <v>25</v>
      </c>
      <c r="Q362" s="6" t="s">
        <v>24</v>
      </c>
      <c r="R362" s="69" t="s">
        <v>25</v>
      </c>
      <c r="S362" s="6" t="s">
        <v>24</v>
      </c>
      <c r="T362" s="69" t="s">
        <v>25</v>
      </c>
      <c r="U362" s="6" t="s">
        <v>24</v>
      </c>
      <c r="V362" s="69" t="s">
        <v>25</v>
      </c>
      <c r="W362" s="6" t="s">
        <v>24</v>
      </c>
      <c r="X362" s="69" t="s">
        <v>25</v>
      </c>
      <c r="Y362" s="6" t="s">
        <v>24</v>
      </c>
      <c r="Z362" s="69" t="s">
        <v>25</v>
      </c>
      <c r="AA362" s="6" t="s">
        <v>24</v>
      </c>
      <c r="AB362" s="69" t="s">
        <v>26</v>
      </c>
      <c r="AC362" s="6" t="s">
        <v>24</v>
      </c>
      <c r="AD362" s="69" t="s">
        <v>26</v>
      </c>
      <c r="AE362" s="6" t="s">
        <v>24</v>
      </c>
      <c r="AF362" s="70" t="s">
        <v>26</v>
      </c>
      <c r="AG362" s="439"/>
      <c r="AH362" s="436"/>
      <c r="AI362" s="443"/>
      <c r="AJ362" s="445"/>
    </row>
    <row r="363" spans="2:36" ht="132" customHeight="1" thickBot="1">
      <c r="B363" s="7" t="s">
        <v>96</v>
      </c>
      <c r="C363" s="283" t="s">
        <v>94</v>
      </c>
      <c r="D363" s="284"/>
      <c r="E363" s="284"/>
      <c r="F363" s="284"/>
      <c r="G363" s="284"/>
      <c r="H363" s="285"/>
      <c r="I363" s="74" t="s">
        <v>95</v>
      </c>
      <c r="J363" s="83">
        <v>0.96</v>
      </c>
      <c r="K363" s="83">
        <v>1</v>
      </c>
      <c r="L363" s="84">
        <v>0.98</v>
      </c>
      <c r="M363" s="83"/>
      <c r="N363" s="84"/>
      <c r="O363" s="9">
        <f>+O366+O372+O379</f>
        <v>30000</v>
      </c>
      <c r="P363" s="9">
        <f aca="true" t="shared" si="8" ref="P363:AF363">+P366+P372+P379</f>
        <v>15000</v>
      </c>
      <c r="Q363" s="9">
        <f t="shared" si="8"/>
        <v>1272537</v>
      </c>
      <c r="R363" s="9">
        <f t="shared" si="8"/>
        <v>638947</v>
      </c>
      <c r="S363" s="9">
        <f t="shared" si="8"/>
        <v>0</v>
      </c>
      <c r="T363" s="9">
        <f t="shared" si="8"/>
        <v>0</v>
      </c>
      <c r="U363" s="9">
        <f t="shared" si="8"/>
        <v>0</v>
      </c>
      <c r="V363" s="9">
        <f t="shared" si="8"/>
        <v>0</v>
      </c>
      <c r="W363" s="9">
        <f t="shared" si="8"/>
        <v>0</v>
      </c>
      <c r="X363" s="9">
        <f t="shared" si="8"/>
        <v>0</v>
      </c>
      <c r="Y363" s="9">
        <f t="shared" si="8"/>
        <v>2517279</v>
      </c>
      <c r="Z363" s="9">
        <f t="shared" si="8"/>
        <v>1203289</v>
      </c>
      <c r="AA363" s="9">
        <f t="shared" si="8"/>
        <v>678217</v>
      </c>
      <c r="AB363" s="9">
        <f t="shared" si="8"/>
        <v>309507</v>
      </c>
      <c r="AC363" s="9">
        <f t="shared" si="8"/>
        <v>66685</v>
      </c>
      <c r="AD363" s="9">
        <f t="shared" si="8"/>
        <v>13247</v>
      </c>
      <c r="AE363" s="9">
        <f t="shared" si="8"/>
        <v>4564718</v>
      </c>
      <c r="AF363" s="9">
        <f t="shared" si="8"/>
        <v>2179990</v>
      </c>
      <c r="AG363" s="13" t="s">
        <v>456</v>
      </c>
      <c r="AH363" s="13"/>
      <c r="AI363" s="13"/>
      <c r="AJ363" s="14" t="s">
        <v>97</v>
      </c>
    </row>
    <row r="364" spans="2:36" ht="15.75" thickBot="1">
      <c r="B364" s="280"/>
      <c r="C364" s="281"/>
      <c r="D364" s="281"/>
      <c r="E364" s="281"/>
      <c r="F364" s="281"/>
      <c r="G364" s="281"/>
      <c r="H364" s="281"/>
      <c r="I364" s="281"/>
      <c r="J364" s="281"/>
      <c r="K364" s="281"/>
      <c r="L364" s="281"/>
      <c r="M364" s="281"/>
      <c r="N364" s="281"/>
      <c r="O364" s="281"/>
      <c r="P364" s="281"/>
      <c r="Q364" s="281"/>
      <c r="R364" s="281"/>
      <c r="S364" s="281"/>
      <c r="T364" s="281"/>
      <c r="U364" s="281"/>
      <c r="V364" s="281"/>
      <c r="W364" s="281"/>
      <c r="X364" s="281"/>
      <c r="Y364" s="281"/>
      <c r="Z364" s="281"/>
      <c r="AA364" s="281"/>
      <c r="AB364" s="281"/>
      <c r="AC364" s="281"/>
      <c r="AD364" s="281"/>
      <c r="AE364" s="281"/>
      <c r="AF364" s="281"/>
      <c r="AG364" s="281"/>
      <c r="AH364" s="281"/>
      <c r="AI364" s="281"/>
      <c r="AJ364" s="282"/>
    </row>
    <row r="365" spans="2:36" ht="51" customHeight="1" thickBot="1">
      <c r="B365" s="133" t="s">
        <v>13</v>
      </c>
      <c r="C365" s="134" t="s">
        <v>31</v>
      </c>
      <c r="D365" s="134" t="s">
        <v>14</v>
      </c>
      <c r="E365" s="134" t="s">
        <v>27</v>
      </c>
      <c r="F365" s="135" t="s">
        <v>28</v>
      </c>
      <c r="G365" s="135" t="s">
        <v>29</v>
      </c>
      <c r="H365" s="136" t="s">
        <v>15</v>
      </c>
      <c r="I365" s="77" t="s">
        <v>32</v>
      </c>
      <c r="J365" s="102"/>
      <c r="K365" s="102"/>
      <c r="L365" s="102"/>
      <c r="M365" s="78"/>
      <c r="N365" s="79"/>
      <c r="O365" s="128"/>
      <c r="P365" s="129"/>
      <c r="Q365" s="130"/>
      <c r="R365" s="129"/>
      <c r="S365" s="130"/>
      <c r="T365" s="129"/>
      <c r="U365" s="130"/>
      <c r="V365" s="129"/>
      <c r="W365" s="130"/>
      <c r="X365" s="129"/>
      <c r="Y365" s="130"/>
      <c r="Z365" s="129"/>
      <c r="AA365" s="130"/>
      <c r="AB365" s="129"/>
      <c r="AC365" s="130"/>
      <c r="AD365" s="129"/>
      <c r="AE365" s="131"/>
      <c r="AF365" s="132"/>
      <c r="AG365" s="143"/>
      <c r="AH365" s="111"/>
      <c r="AI365" s="111"/>
      <c r="AJ365" s="112"/>
    </row>
    <row r="366" spans="2:36" ht="52.5" customHeight="1">
      <c r="B366" s="662" t="s">
        <v>102</v>
      </c>
      <c r="C366" s="688">
        <v>2012250010048</v>
      </c>
      <c r="D366" s="495"/>
      <c r="E366" s="296" t="s">
        <v>101</v>
      </c>
      <c r="F366" s="301"/>
      <c r="G366" s="304"/>
      <c r="H366" s="330" t="s">
        <v>99</v>
      </c>
      <c r="I366" s="327" t="s">
        <v>100</v>
      </c>
      <c r="J366" s="357">
        <v>9894</v>
      </c>
      <c r="K366" s="357">
        <v>10306</v>
      </c>
      <c r="L366" s="357">
        <v>10100</v>
      </c>
      <c r="M366" s="357"/>
      <c r="N366" s="633"/>
      <c r="O366" s="341">
        <v>0</v>
      </c>
      <c r="P366" s="344"/>
      <c r="Q366" s="262">
        <v>1272537</v>
      </c>
      <c r="R366" s="398">
        <v>638947</v>
      </c>
      <c r="S366" s="338">
        <v>0</v>
      </c>
      <c r="T366" s="338"/>
      <c r="U366" s="338">
        <v>0</v>
      </c>
      <c r="V366" s="338"/>
      <c r="W366" s="338">
        <v>0</v>
      </c>
      <c r="X366" s="338"/>
      <c r="Y366" s="262">
        <v>2517279</v>
      </c>
      <c r="Z366" s="262">
        <v>1203289</v>
      </c>
      <c r="AA366" s="262">
        <v>678217</v>
      </c>
      <c r="AB366" s="262">
        <v>309507</v>
      </c>
      <c r="AC366" s="262">
        <v>66685</v>
      </c>
      <c r="AD366" s="262">
        <v>13247</v>
      </c>
      <c r="AE366" s="398">
        <f>+O366+Q366+S366+U366+W366+Y366+AA366+AC366</f>
        <v>4534718</v>
      </c>
      <c r="AF366" s="408">
        <f>+P366+R366+T366+V366+X366+Z366+AB366+AD366</f>
        <v>2164990</v>
      </c>
      <c r="AG366" s="411" t="s">
        <v>98</v>
      </c>
      <c r="AH366" s="621"/>
      <c r="AI366" s="378"/>
      <c r="AJ366" s="405" t="s">
        <v>97</v>
      </c>
    </row>
    <row r="367" spans="2:36" ht="49.5" customHeight="1">
      <c r="B367" s="662"/>
      <c r="C367" s="688"/>
      <c r="D367" s="496"/>
      <c r="E367" s="296"/>
      <c r="F367" s="302"/>
      <c r="G367" s="305"/>
      <c r="H367" s="330"/>
      <c r="I367" s="327"/>
      <c r="J367" s="357"/>
      <c r="K367" s="357"/>
      <c r="L367" s="357"/>
      <c r="M367" s="357"/>
      <c r="N367" s="633"/>
      <c r="O367" s="342"/>
      <c r="P367" s="345"/>
      <c r="Q367" s="263"/>
      <c r="R367" s="299"/>
      <c r="S367" s="339"/>
      <c r="T367" s="339"/>
      <c r="U367" s="339"/>
      <c r="V367" s="339"/>
      <c r="W367" s="339"/>
      <c r="X367" s="339"/>
      <c r="Y367" s="263"/>
      <c r="Z367" s="263"/>
      <c r="AA367" s="263"/>
      <c r="AB367" s="263"/>
      <c r="AC367" s="263"/>
      <c r="AD367" s="263"/>
      <c r="AE367" s="299"/>
      <c r="AF367" s="409"/>
      <c r="AG367" s="411"/>
      <c r="AH367" s="475"/>
      <c r="AI367" s="379"/>
      <c r="AJ367" s="406"/>
    </row>
    <row r="368" spans="2:36" ht="37.5" customHeight="1">
      <c r="B368" s="662"/>
      <c r="C368" s="688"/>
      <c r="D368" s="496"/>
      <c r="E368" s="296"/>
      <c r="F368" s="302"/>
      <c r="G368" s="305"/>
      <c r="H368" s="330"/>
      <c r="I368" s="327"/>
      <c r="J368" s="357"/>
      <c r="K368" s="357"/>
      <c r="L368" s="357"/>
      <c r="M368" s="357"/>
      <c r="N368" s="633"/>
      <c r="O368" s="342"/>
      <c r="P368" s="345"/>
      <c r="Q368" s="263"/>
      <c r="R368" s="299"/>
      <c r="S368" s="339"/>
      <c r="T368" s="339"/>
      <c r="U368" s="339"/>
      <c r="V368" s="339"/>
      <c r="W368" s="339"/>
      <c r="X368" s="339"/>
      <c r="Y368" s="263"/>
      <c r="Z368" s="263"/>
      <c r="AA368" s="263"/>
      <c r="AB368" s="263"/>
      <c r="AC368" s="263"/>
      <c r="AD368" s="263"/>
      <c r="AE368" s="299"/>
      <c r="AF368" s="409"/>
      <c r="AG368" s="411"/>
      <c r="AH368" s="475"/>
      <c r="AI368" s="379"/>
      <c r="AJ368" s="406"/>
    </row>
    <row r="369" spans="2:36" ht="6.75" customHeight="1" thickBot="1">
      <c r="B369" s="663"/>
      <c r="C369" s="689"/>
      <c r="D369" s="497"/>
      <c r="E369" s="297"/>
      <c r="F369" s="303"/>
      <c r="G369" s="306"/>
      <c r="H369" s="331"/>
      <c r="I369" s="328"/>
      <c r="J369" s="358"/>
      <c r="K369" s="358"/>
      <c r="L369" s="358"/>
      <c r="M369" s="358"/>
      <c r="N369" s="634"/>
      <c r="O369" s="343"/>
      <c r="P369" s="346"/>
      <c r="Q369" s="264"/>
      <c r="R369" s="300"/>
      <c r="S369" s="340"/>
      <c r="T369" s="340"/>
      <c r="U369" s="340"/>
      <c r="V369" s="340"/>
      <c r="W369" s="340"/>
      <c r="X369" s="340"/>
      <c r="Y369" s="264"/>
      <c r="Z369" s="264"/>
      <c r="AA369" s="264"/>
      <c r="AB369" s="264"/>
      <c r="AC369" s="264"/>
      <c r="AD369" s="264"/>
      <c r="AE369" s="300"/>
      <c r="AF369" s="410"/>
      <c r="AG369" s="412"/>
      <c r="AH369" s="476"/>
      <c r="AI369" s="380"/>
      <c r="AJ369" s="407"/>
    </row>
    <row r="370" spans="2:36" ht="15.75" thickBot="1">
      <c r="B370" s="286"/>
      <c r="C370" s="287"/>
      <c r="D370" s="287"/>
      <c r="E370" s="287"/>
      <c r="F370" s="287"/>
      <c r="G370" s="287"/>
      <c r="H370" s="287"/>
      <c r="I370" s="287"/>
      <c r="J370" s="287"/>
      <c r="K370" s="287"/>
      <c r="L370" s="287"/>
      <c r="M370" s="287"/>
      <c r="N370" s="287"/>
      <c r="O370" s="287"/>
      <c r="P370" s="287"/>
      <c r="Q370" s="287"/>
      <c r="R370" s="287"/>
      <c r="S370" s="287"/>
      <c r="T370" s="287"/>
      <c r="U370" s="287"/>
      <c r="V370" s="287"/>
      <c r="W370" s="287"/>
      <c r="X370" s="287"/>
      <c r="Y370" s="287"/>
      <c r="Z370" s="287"/>
      <c r="AA370" s="287"/>
      <c r="AB370" s="287"/>
      <c r="AC370" s="287"/>
      <c r="AD370" s="287"/>
      <c r="AE370" s="287"/>
      <c r="AF370" s="287"/>
      <c r="AG370" s="287"/>
      <c r="AH370" s="287"/>
      <c r="AI370" s="287"/>
      <c r="AJ370" s="288"/>
    </row>
    <row r="371" spans="2:36" ht="50.25" customHeight="1" thickBot="1">
      <c r="B371" s="133" t="s">
        <v>13</v>
      </c>
      <c r="C371" s="134" t="s">
        <v>31</v>
      </c>
      <c r="D371" s="134" t="s">
        <v>14</v>
      </c>
      <c r="E371" s="134" t="s">
        <v>30</v>
      </c>
      <c r="F371" s="135" t="s">
        <v>28</v>
      </c>
      <c r="G371" s="135" t="s">
        <v>29</v>
      </c>
      <c r="H371" s="136" t="s">
        <v>16</v>
      </c>
      <c r="I371" s="77" t="s">
        <v>32</v>
      </c>
      <c r="J371" s="137"/>
      <c r="K371" s="137"/>
      <c r="L371" s="137"/>
      <c r="M371" s="78"/>
      <c r="N371" s="79"/>
      <c r="O371" s="128"/>
      <c r="P371" s="129"/>
      <c r="Q371" s="130"/>
      <c r="R371" s="129"/>
      <c r="S371" s="130"/>
      <c r="T371" s="129"/>
      <c r="U371" s="130"/>
      <c r="V371" s="129"/>
      <c r="W371" s="130"/>
      <c r="X371" s="129"/>
      <c r="Y371" s="130"/>
      <c r="Z371" s="129"/>
      <c r="AA371" s="130"/>
      <c r="AB371" s="129"/>
      <c r="AC371" s="130"/>
      <c r="AD371" s="129"/>
      <c r="AE371" s="130"/>
      <c r="AF371" s="132"/>
      <c r="AG371" s="143"/>
      <c r="AH371" s="111"/>
      <c r="AI371" s="111"/>
      <c r="AJ371" s="112"/>
    </row>
    <row r="372" spans="2:36" ht="38.25" customHeight="1">
      <c r="B372" s="798" t="s">
        <v>105</v>
      </c>
      <c r="C372" s="687">
        <v>2012250010049</v>
      </c>
      <c r="D372" s="177"/>
      <c r="E372" s="295" t="s">
        <v>462</v>
      </c>
      <c r="F372" s="53"/>
      <c r="G372" s="124"/>
      <c r="H372" s="520" t="s">
        <v>103</v>
      </c>
      <c r="I372" s="520" t="s">
        <v>104</v>
      </c>
      <c r="J372" s="799">
        <v>1</v>
      </c>
      <c r="K372" s="799">
        <v>1</v>
      </c>
      <c r="L372" s="799">
        <v>1</v>
      </c>
      <c r="M372" s="799"/>
      <c r="N372" s="802"/>
      <c r="O372" s="313">
        <v>30000</v>
      </c>
      <c r="P372" s="262">
        <v>15000</v>
      </c>
      <c r="Q372" s="262">
        <v>0</v>
      </c>
      <c r="R372" s="262"/>
      <c r="S372" s="262">
        <v>0</v>
      </c>
      <c r="T372" s="262"/>
      <c r="U372" s="262">
        <v>0</v>
      </c>
      <c r="V372" s="262"/>
      <c r="W372" s="262">
        <v>0</v>
      </c>
      <c r="X372" s="262"/>
      <c r="Y372" s="262">
        <v>0</v>
      </c>
      <c r="Z372" s="262"/>
      <c r="AA372" s="262">
        <v>0</v>
      </c>
      <c r="AB372" s="262"/>
      <c r="AC372" s="262">
        <v>0</v>
      </c>
      <c r="AD372" s="262"/>
      <c r="AE372" s="398">
        <v>30000</v>
      </c>
      <c r="AF372" s="398">
        <v>15000</v>
      </c>
      <c r="AG372" s="392" t="s">
        <v>98</v>
      </c>
      <c r="AH372" s="474"/>
      <c r="AI372" s="394"/>
      <c r="AJ372" s="805" t="s">
        <v>97</v>
      </c>
    </row>
    <row r="373" spans="2:36" s="81" customFormat="1" ht="30" customHeight="1">
      <c r="B373" s="685"/>
      <c r="C373" s="688"/>
      <c r="D373" s="139"/>
      <c r="E373" s="296"/>
      <c r="F373" s="46"/>
      <c r="G373" s="86"/>
      <c r="H373" s="323"/>
      <c r="I373" s="323"/>
      <c r="J373" s="800"/>
      <c r="K373" s="800"/>
      <c r="L373" s="800"/>
      <c r="M373" s="800"/>
      <c r="N373" s="803"/>
      <c r="O373" s="314"/>
      <c r="P373" s="263"/>
      <c r="Q373" s="263"/>
      <c r="R373" s="263"/>
      <c r="S373" s="263"/>
      <c r="T373" s="263"/>
      <c r="U373" s="263"/>
      <c r="V373" s="263"/>
      <c r="W373" s="263"/>
      <c r="X373" s="263"/>
      <c r="Y373" s="263"/>
      <c r="Z373" s="263"/>
      <c r="AA373" s="263"/>
      <c r="AB373" s="263"/>
      <c r="AC373" s="263"/>
      <c r="AD373" s="263"/>
      <c r="AE373" s="299"/>
      <c r="AF373" s="299"/>
      <c r="AG373" s="376"/>
      <c r="AH373" s="475"/>
      <c r="AI373" s="382"/>
      <c r="AJ373" s="406"/>
    </row>
    <row r="374" spans="2:36" s="81" customFormat="1" ht="24" customHeight="1">
      <c r="B374" s="685"/>
      <c r="C374" s="688"/>
      <c r="D374" s="139"/>
      <c r="E374" s="296"/>
      <c r="F374" s="46"/>
      <c r="G374" s="86"/>
      <c r="H374" s="323"/>
      <c r="I374" s="323"/>
      <c r="J374" s="800"/>
      <c r="K374" s="800"/>
      <c r="L374" s="800"/>
      <c r="M374" s="800"/>
      <c r="N374" s="803"/>
      <c r="O374" s="314"/>
      <c r="P374" s="263"/>
      <c r="Q374" s="263"/>
      <c r="R374" s="263"/>
      <c r="S374" s="263"/>
      <c r="T374" s="263"/>
      <c r="U374" s="263"/>
      <c r="V374" s="263"/>
      <c r="W374" s="263"/>
      <c r="X374" s="263"/>
      <c r="Y374" s="263"/>
      <c r="Z374" s="263"/>
      <c r="AA374" s="263"/>
      <c r="AB374" s="263"/>
      <c r="AC374" s="263"/>
      <c r="AD374" s="263"/>
      <c r="AE374" s="299"/>
      <c r="AF374" s="299"/>
      <c r="AG374" s="376"/>
      <c r="AH374" s="475"/>
      <c r="AI374" s="382"/>
      <c r="AJ374" s="406"/>
    </row>
    <row r="375" spans="2:36" s="81" customFormat="1" ht="24.75" customHeight="1">
      <c r="B375" s="685"/>
      <c r="C375" s="688"/>
      <c r="D375" s="139"/>
      <c r="E375" s="296"/>
      <c r="F375" s="46"/>
      <c r="G375" s="86"/>
      <c r="H375" s="323"/>
      <c r="I375" s="323"/>
      <c r="J375" s="800"/>
      <c r="K375" s="800"/>
      <c r="L375" s="800"/>
      <c r="M375" s="800"/>
      <c r="N375" s="803"/>
      <c r="O375" s="314"/>
      <c r="P375" s="263"/>
      <c r="Q375" s="263"/>
      <c r="R375" s="263"/>
      <c r="S375" s="263"/>
      <c r="T375" s="263"/>
      <c r="U375" s="263"/>
      <c r="V375" s="263"/>
      <c r="W375" s="263"/>
      <c r="X375" s="263"/>
      <c r="Y375" s="263"/>
      <c r="Z375" s="263"/>
      <c r="AA375" s="263"/>
      <c r="AB375" s="263"/>
      <c r="AC375" s="263"/>
      <c r="AD375" s="263"/>
      <c r="AE375" s="299"/>
      <c r="AF375" s="299"/>
      <c r="AG375" s="376"/>
      <c r="AH375" s="475"/>
      <c r="AI375" s="382"/>
      <c r="AJ375" s="406"/>
    </row>
    <row r="376" spans="2:36" s="81" customFormat="1" ht="12.75" customHeight="1" thickBot="1">
      <c r="B376" s="686"/>
      <c r="C376" s="689"/>
      <c r="D376" s="178"/>
      <c r="E376" s="297"/>
      <c r="F376" s="125"/>
      <c r="G376" s="87"/>
      <c r="H376" s="328"/>
      <c r="I376" s="328"/>
      <c r="J376" s="801"/>
      <c r="K376" s="801"/>
      <c r="L376" s="801"/>
      <c r="M376" s="801"/>
      <c r="N376" s="804"/>
      <c r="O376" s="315"/>
      <c r="P376" s="264"/>
      <c r="Q376" s="264"/>
      <c r="R376" s="264"/>
      <c r="S376" s="264"/>
      <c r="T376" s="264"/>
      <c r="U376" s="264"/>
      <c r="V376" s="264"/>
      <c r="W376" s="264"/>
      <c r="X376" s="264"/>
      <c r="Y376" s="264"/>
      <c r="Z376" s="264"/>
      <c r="AA376" s="264"/>
      <c r="AB376" s="264"/>
      <c r="AC376" s="264"/>
      <c r="AD376" s="264"/>
      <c r="AE376" s="300"/>
      <c r="AF376" s="300"/>
      <c r="AG376" s="377"/>
      <c r="AH376" s="476"/>
      <c r="AI376" s="383"/>
      <c r="AJ376" s="407"/>
    </row>
    <row r="377" spans="2:36" ht="15.75" thickBot="1">
      <c r="B377" s="286"/>
      <c r="C377" s="287"/>
      <c r="D377" s="287"/>
      <c r="E377" s="287"/>
      <c r="F377" s="287"/>
      <c r="G377" s="287"/>
      <c r="H377" s="287"/>
      <c r="I377" s="287"/>
      <c r="J377" s="287"/>
      <c r="K377" s="287"/>
      <c r="L377" s="287"/>
      <c r="M377" s="287"/>
      <c r="N377" s="287"/>
      <c r="O377" s="287"/>
      <c r="P377" s="287"/>
      <c r="Q377" s="287"/>
      <c r="R377" s="287"/>
      <c r="S377" s="287"/>
      <c r="T377" s="287"/>
      <c r="U377" s="287"/>
      <c r="V377" s="287"/>
      <c r="W377" s="287"/>
      <c r="X377" s="287"/>
      <c r="Y377" s="287"/>
      <c r="Z377" s="287"/>
      <c r="AA377" s="287"/>
      <c r="AB377" s="287"/>
      <c r="AC377" s="287"/>
      <c r="AD377" s="287"/>
      <c r="AE377" s="287"/>
      <c r="AF377" s="287"/>
      <c r="AG377" s="287"/>
      <c r="AH377" s="287"/>
      <c r="AI377" s="287"/>
      <c r="AJ377" s="288"/>
    </row>
    <row r="378" spans="2:36" ht="34.5" thickBot="1">
      <c r="B378" s="15" t="s">
        <v>13</v>
      </c>
      <c r="C378" s="16" t="s">
        <v>31</v>
      </c>
      <c r="D378" s="16" t="s">
        <v>14</v>
      </c>
      <c r="E378" s="16" t="s">
        <v>30</v>
      </c>
      <c r="F378" s="17" t="s">
        <v>28</v>
      </c>
      <c r="G378" s="17" t="s">
        <v>29</v>
      </c>
      <c r="H378" s="76" t="s">
        <v>17</v>
      </c>
      <c r="I378" s="77" t="s">
        <v>32</v>
      </c>
      <c r="J378" s="18"/>
      <c r="K378" s="52"/>
      <c r="L378" s="42"/>
      <c r="M378" s="43"/>
      <c r="N378" s="44"/>
      <c r="O378" s="128"/>
      <c r="P378" s="129"/>
      <c r="Q378" s="130"/>
      <c r="R378" s="129"/>
      <c r="S378" s="130"/>
      <c r="T378" s="129"/>
      <c r="U378" s="130"/>
      <c r="V378" s="129"/>
      <c r="W378" s="130"/>
      <c r="X378" s="129"/>
      <c r="Y378" s="130"/>
      <c r="Z378" s="129"/>
      <c r="AA378" s="130"/>
      <c r="AB378" s="129"/>
      <c r="AC378" s="130"/>
      <c r="AD378" s="129"/>
      <c r="AE378" s="130"/>
      <c r="AF378" s="132"/>
      <c r="AG378" s="143"/>
      <c r="AH378" s="111"/>
      <c r="AI378" s="111"/>
      <c r="AJ378" s="112"/>
    </row>
    <row r="379" spans="2:36" ht="15">
      <c r="B379" s="353"/>
      <c r="C379" s="359"/>
      <c r="D379" s="546"/>
      <c r="E379" s="295"/>
      <c r="F379" s="289"/>
      <c r="G379" s="295"/>
      <c r="H379" s="551"/>
      <c r="I379" s="554"/>
      <c r="J379" s="737"/>
      <c r="K379" s="501"/>
      <c r="L379" s="501"/>
      <c r="M379" s="501"/>
      <c r="N379" s="492"/>
      <c r="O379" s="313"/>
      <c r="P379" s="262"/>
      <c r="Q379" s="344"/>
      <c r="R379" s="262"/>
      <c r="S379" s="262"/>
      <c r="T379" s="262"/>
      <c r="U379" s="262"/>
      <c r="V379" s="262"/>
      <c r="W379" s="262"/>
      <c r="X379" s="262"/>
      <c r="Y379" s="262"/>
      <c r="Z379" s="262"/>
      <c r="AA379" s="262"/>
      <c r="AB379" s="262"/>
      <c r="AC379" s="262"/>
      <c r="AD379" s="262"/>
      <c r="AE379" s="398"/>
      <c r="AF379" s="398"/>
      <c r="AG379" s="392"/>
      <c r="AH379" s="394"/>
      <c r="AI379" s="394"/>
      <c r="AJ379" s="485"/>
    </row>
    <row r="380" spans="2:36" ht="15">
      <c r="B380" s="354"/>
      <c r="C380" s="360"/>
      <c r="D380" s="390"/>
      <c r="E380" s="296"/>
      <c r="F380" s="290"/>
      <c r="G380" s="296"/>
      <c r="H380" s="552"/>
      <c r="I380" s="555"/>
      <c r="J380" s="738"/>
      <c r="K380" s="549"/>
      <c r="L380" s="560"/>
      <c r="M380" s="549"/>
      <c r="N380" s="562"/>
      <c r="O380" s="314"/>
      <c r="P380" s="263"/>
      <c r="Q380" s="345"/>
      <c r="R380" s="263"/>
      <c r="S380" s="263"/>
      <c r="T380" s="263"/>
      <c r="U380" s="263"/>
      <c r="V380" s="263"/>
      <c r="W380" s="263"/>
      <c r="X380" s="263"/>
      <c r="Y380" s="263"/>
      <c r="Z380" s="263"/>
      <c r="AA380" s="263"/>
      <c r="AB380" s="263"/>
      <c r="AC380" s="263"/>
      <c r="AD380" s="263"/>
      <c r="AE380" s="483"/>
      <c r="AF380" s="483"/>
      <c r="AG380" s="376"/>
      <c r="AH380" s="382"/>
      <c r="AI380" s="382"/>
      <c r="AJ380" s="486"/>
    </row>
    <row r="381" spans="2:36" ht="15.75" thickBot="1">
      <c r="B381" s="355"/>
      <c r="C381" s="361"/>
      <c r="D381" s="391"/>
      <c r="E381" s="297"/>
      <c r="F381" s="291"/>
      <c r="G381" s="297"/>
      <c r="H381" s="553"/>
      <c r="I381" s="556"/>
      <c r="J381" s="739"/>
      <c r="K381" s="550"/>
      <c r="L381" s="561"/>
      <c r="M381" s="550"/>
      <c r="N381" s="563"/>
      <c r="O381" s="315"/>
      <c r="P381" s="264"/>
      <c r="Q381" s="346"/>
      <c r="R381" s="264"/>
      <c r="S381" s="264"/>
      <c r="T381" s="264"/>
      <c r="U381" s="264"/>
      <c r="V381" s="264"/>
      <c r="W381" s="264"/>
      <c r="X381" s="264"/>
      <c r="Y381" s="264"/>
      <c r="Z381" s="264"/>
      <c r="AA381" s="264"/>
      <c r="AB381" s="264"/>
      <c r="AC381" s="264"/>
      <c r="AD381" s="264"/>
      <c r="AE381" s="484"/>
      <c r="AF381" s="484"/>
      <c r="AG381" s="377"/>
      <c r="AH381" s="383"/>
      <c r="AI381" s="383"/>
      <c r="AJ381" s="487"/>
    </row>
    <row r="382" ht="15"/>
    <row r="383" spans="2:33" s="142" customFormat="1" ht="15">
      <c r="B383" s="63"/>
      <c r="C383" s="63"/>
      <c r="H383" s="64"/>
      <c r="I383" s="64"/>
      <c r="J383" s="64"/>
      <c r="AG383" s="65"/>
    </row>
    <row r="384" spans="2:33" s="142" customFormat="1" ht="15">
      <c r="B384" s="63"/>
      <c r="C384" s="63"/>
      <c r="H384" s="64"/>
      <c r="I384" s="64"/>
      <c r="J384" s="64"/>
      <c r="AG384" s="65"/>
    </row>
    <row r="385" spans="2:33" s="142" customFormat="1" ht="15">
      <c r="B385" s="63"/>
      <c r="C385" s="63"/>
      <c r="H385" s="64"/>
      <c r="I385" s="64"/>
      <c r="J385" s="64"/>
      <c r="AG385" s="65"/>
    </row>
    <row r="386" spans="2:33" s="142" customFormat="1" ht="15">
      <c r="B386" s="63"/>
      <c r="C386" s="63"/>
      <c r="H386" s="64"/>
      <c r="I386" s="64"/>
      <c r="J386" s="64"/>
      <c r="AG386" s="65"/>
    </row>
    <row r="387" spans="2:33" s="142" customFormat="1" ht="15">
      <c r="B387" s="63"/>
      <c r="C387" s="63"/>
      <c r="H387" s="64"/>
      <c r="I387" s="64"/>
      <c r="J387" s="64"/>
      <c r="AG387" s="65"/>
    </row>
    <row r="388" spans="2:33" s="142" customFormat="1" ht="15">
      <c r="B388" s="63"/>
      <c r="C388" s="63"/>
      <c r="H388" s="64"/>
      <c r="I388" s="64"/>
      <c r="J388" s="64"/>
      <c r="AG388" s="65"/>
    </row>
    <row r="389" spans="2:33" s="142" customFormat="1" ht="15">
      <c r="B389" s="63"/>
      <c r="C389" s="63"/>
      <c r="H389" s="64"/>
      <c r="I389" s="64"/>
      <c r="J389" s="64"/>
      <c r="AG389" s="65"/>
    </row>
    <row r="390" spans="2:33" s="142" customFormat="1" ht="15">
      <c r="B390" s="63"/>
      <c r="C390" s="63"/>
      <c r="H390" s="64"/>
      <c r="I390" s="64"/>
      <c r="J390" s="64"/>
      <c r="AG390" s="65"/>
    </row>
    <row r="391" spans="2:33" s="142" customFormat="1" ht="15">
      <c r="B391" s="63"/>
      <c r="C391" s="63"/>
      <c r="H391" s="64"/>
      <c r="I391" s="64"/>
      <c r="J391" s="64"/>
      <c r="AG391" s="65"/>
    </row>
    <row r="392" spans="2:33" s="142" customFormat="1" ht="15">
      <c r="B392" s="63"/>
      <c r="C392" s="63"/>
      <c r="H392" s="64"/>
      <c r="I392" s="64"/>
      <c r="J392" s="64"/>
      <c r="AG392" s="65"/>
    </row>
    <row r="393" spans="2:33" s="142" customFormat="1" ht="15">
      <c r="B393" s="63"/>
      <c r="C393" s="63"/>
      <c r="H393" s="64"/>
      <c r="I393" s="64"/>
      <c r="J393" s="64"/>
      <c r="AG393" s="65"/>
    </row>
    <row r="394" spans="2:33" s="142" customFormat="1" ht="15">
      <c r="B394" s="63"/>
      <c r="C394" s="63"/>
      <c r="H394" s="64"/>
      <c r="I394" s="64"/>
      <c r="J394" s="64"/>
      <c r="AG394" s="65"/>
    </row>
    <row r="395" spans="4:36" ht="15.75" thickBot="1">
      <c r="D395" s="142"/>
      <c r="E395" s="142"/>
      <c r="F395" s="142"/>
      <c r="G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  <c r="AA395" s="142"/>
      <c r="AB395" s="142"/>
      <c r="AC395" s="142"/>
      <c r="AD395" s="142"/>
      <c r="AE395" s="142"/>
      <c r="AF395" s="142"/>
      <c r="AH395" s="142"/>
      <c r="AI395" s="142"/>
      <c r="AJ395" s="142"/>
    </row>
    <row r="396" spans="2:36" ht="15">
      <c r="B396" s="274" t="s">
        <v>37</v>
      </c>
      <c r="C396" s="275"/>
      <c r="D396" s="275"/>
      <c r="E396" s="275"/>
      <c r="F396" s="275"/>
      <c r="G396" s="275"/>
      <c r="H396" s="275"/>
      <c r="I396" s="275"/>
      <c r="J396" s="275"/>
      <c r="K396" s="275"/>
      <c r="L396" s="275"/>
      <c r="M396" s="275"/>
      <c r="N396" s="275"/>
      <c r="O396" s="275"/>
      <c r="P396" s="275"/>
      <c r="Q396" s="275"/>
      <c r="R396" s="275"/>
      <c r="S396" s="275"/>
      <c r="T396" s="275"/>
      <c r="U396" s="275"/>
      <c r="V396" s="275"/>
      <c r="W396" s="275"/>
      <c r="X396" s="275"/>
      <c r="Y396" s="275"/>
      <c r="Z396" s="275"/>
      <c r="AA396" s="275"/>
      <c r="AB396" s="275"/>
      <c r="AC396" s="275"/>
      <c r="AD396" s="275"/>
      <c r="AE396" s="275"/>
      <c r="AF396" s="275"/>
      <c r="AG396" s="275"/>
      <c r="AH396" s="275"/>
      <c r="AI396" s="275"/>
      <c r="AJ396" s="276"/>
    </row>
    <row r="397" spans="2:36" ht="15.75" thickBot="1">
      <c r="B397" s="271" t="s">
        <v>526</v>
      </c>
      <c r="C397" s="272"/>
      <c r="D397" s="272"/>
      <c r="E397" s="272"/>
      <c r="F397" s="272"/>
      <c r="G397" s="272"/>
      <c r="H397" s="272"/>
      <c r="I397" s="272"/>
      <c r="J397" s="272"/>
      <c r="K397" s="272"/>
      <c r="L397" s="272"/>
      <c r="M397" s="272"/>
      <c r="N397" s="272"/>
      <c r="O397" s="272"/>
      <c r="P397" s="272"/>
      <c r="Q397" s="272"/>
      <c r="R397" s="272"/>
      <c r="S397" s="272"/>
      <c r="T397" s="272"/>
      <c r="U397" s="272"/>
      <c r="V397" s="272"/>
      <c r="W397" s="272"/>
      <c r="X397" s="272"/>
      <c r="Y397" s="272"/>
      <c r="Z397" s="272"/>
      <c r="AA397" s="272"/>
      <c r="AB397" s="272"/>
      <c r="AC397" s="272"/>
      <c r="AD397" s="272"/>
      <c r="AE397" s="272"/>
      <c r="AF397" s="272"/>
      <c r="AG397" s="272"/>
      <c r="AH397" s="272"/>
      <c r="AI397" s="272"/>
      <c r="AJ397" s="273"/>
    </row>
    <row r="398" spans="2:36" ht="15">
      <c r="B398" s="578" t="s">
        <v>38</v>
      </c>
      <c r="C398" s="579"/>
      <c r="D398" s="579"/>
      <c r="E398" s="579"/>
      <c r="F398" s="579"/>
      <c r="G398" s="579"/>
      <c r="H398" s="580"/>
      <c r="I398" s="527" t="s">
        <v>91</v>
      </c>
      <c r="J398" s="528"/>
      <c r="K398" s="528"/>
      <c r="L398" s="528"/>
      <c r="M398" s="528"/>
      <c r="N398" s="528"/>
      <c r="O398" s="528"/>
      <c r="P398" s="528"/>
      <c r="Q398" s="528"/>
      <c r="R398" s="528"/>
      <c r="S398" s="528"/>
      <c r="T398" s="529"/>
      <c r="U398" s="527" t="s">
        <v>18</v>
      </c>
      <c r="V398" s="530"/>
      <c r="W398" s="530"/>
      <c r="X398" s="530"/>
      <c r="Y398" s="530"/>
      <c r="Z398" s="530"/>
      <c r="AA398" s="530"/>
      <c r="AB398" s="530"/>
      <c r="AC398" s="530"/>
      <c r="AD398" s="530"/>
      <c r="AE398" s="530"/>
      <c r="AF398" s="530"/>
      <c r="AG398" s="530"/>
      <c r="AH398" s="530"/>
      <c r="AI398" s="530"/>
      <c r="AJ398" s="531"/>
    </row>
    <row r="399" spans="2:36" ht="44.25" customHeight="1" thickBot="1">
      <c r="B399" s="277" t="s">
        <v>106</v>
      </c>
      <c r="C399" s="278"/>
      <c r="D399" s="279"/>
      <c r="E399" s="4"/>
      <c r="F399" s="504" t="s">
        <v>92</v>
      </c>
      <c r="G399" s="504"/>
      <c r="H399" s="504"/>
      <c r="I399" s="504"/>
      <c r="J399" s="504"/>
      <c r="K399" s="504"/>
      <c r="L399" s="504"/>
      <c r="M399" s="504"/>
      <c r="N399" s="505"/>
      <c r="O399" s="506" t="s">
        <v>0</v>
      </c>
      <c r="P399" s="507"/>
      <c r="Q399" s="507"/>
      <c r="R399" s="507"/>
      <c r="S399" s="507"/>
      <c r="T399" s="507"/>
      <c r="U399" s="507"/>
      <c r="V399" s="507"/>
      <c r="W399" s="507"/>
      <c r="X399" s="507"/>
      <c r="Y399" s="507"/>
      <c r="Z399" s="507"/>
      <c r="AA399" s="507"/>
      <c r="AB399" s="507"/>
      <c r="AC399" s="507"/>
      <c r="AD399" s="507"/>
      <c r="AE399" s="507"/>
      <c r="AF399" s="508"/>
      <c r="AG399" s="534" t="s">
        <v>1</v>
      </c>
      <c r="AH399" s="535"/>
      <c r="AI399" s="535"/>
      <c r="AJ399" s="536"/>
    </row>
    <row r="400" spans="2:36" ht="28.5" customHeight="1">
      <c r="B400" s="450" t="s">
        <v>19</v>
      </c>
      <c r="C400" s="452" t="s">
        <v>2</v>
      </c>
      <c r="D400" s="453"/>
      <c r="E400" s="453"/>
      <c r="F400" s="453"/>
      <c r="G400" s="453"/>
      <c r="H400" s="453"/>
      <c r="I400" s="458" t="s">
        <v>3</v>
      </c>
      <c r="J400" s="460" t="s">
        <v>20</v>
      </c>
      <c r="K400" s="460" t="s">
        <v>4</v>
      </c>
      <c r="L400" s="522" t="s">
        <v>732</v>
      </c>
      <c r="M400" s="440" t="s">
        <v>21</v>
      </c>
      <c r="N400" s="524" t="s">
        <v>22</v>
      </c>
      <c r="O400" s="526" t="s">
        <v>33</v>
      </c>
      <c r="P400" s="369"/>
      <c r="Q400" s="368" t="s">
        <v>34</v>
      </c>
      <c r="R400" s="369"/>
      <c r="S400" s="368" t="s">
        <v>35</v>
      </c>
      <c r="T400" s="369"/>
      <c r="U400" s="368" t="s">
        <v>7</v>
      </c>
      <c r="V400" s="369"/>
      <c r="W400" s="368" t="s">
        <v>6</v>
      </c>
      <c r="X400" s="369"/>
      <c r="Y400" s="368" t="s">
        <v>36</v>
      </c>
      <c r="Z400" s="369"/>
      <c r="AA400" s="368" t="s">
        <v>5</v>
      </c>
      <c r="AB400" s="369"/>
      <c r="AC400" s="368" t="s">
        <v>8</v>
      </c>
      <c r="AD400" s="369"/>
      <c r="AE400" s="368" t="s">
        <v>9</v>
      </c>
      <c r="AF400" s="437"/>
      <c r="AG400" s="438" t="s">
        <v>10</v>
      </c>
      <c r="AH400" s="435" t="s">
        <v>11</v>
      </c>
      <c r="AI400" s="442" t="s">
        <v>12</v>
      </c>
      <c r="AJ400" s="444" t="s">
        <v>23</v>
      </c>
    </row>
    <row r="401" spans="2:36" ht="90.75" customHeight="1" thickBot="1">
      <c r="B401" s="451"/>
      <c r="C401" s="455"/>
      <c r="D401" s="456"/>
      <c r="E401" s="456"/>
      <c r="F401" s="456"/>
      <c r="G401" s="456"/>
      <c r="H401" s="456"/>
      <c r="I401" s="459"/>
      <c r="J401" s="461" t="s">
        <v>20</v>
      </c>
      <c r="K401" s="461"/>
      <c r="L401" s="523"/>
      <c r="M401" s="441"/>
      <c r="N401" s="525"/>
      <c r="O401" s="5" t="s">
        <v>24</v>
      </c>
      <c r="P401" s="69" t="s">
        <v>25</v>
      </c>
      <c r="Q401" s="6" t="s">
        <v>24</v>
      </c>
      <c r="R401" s="69" t="s">
        <v>25</v>
      </c>
      <c r="S401" s="6" t="s">
        <v>24</v>
      </c>
      <c r="T401" s="69" t="s">
        <v>25</v>
      </c>
      <c r="U401" s="6" t="s">
        <v>24</v>
      </c>
      <c r="V401" s="69" t="s">
        <v>25</v>
      </c>
      <c r="W401" s="6" t="s">
        <v>24</v>
      </c>
      <c r="X401" s="69" t="s">
        <v>25</v>
      </c>
      <c r="Y401" s="6" t="s">
        <v>24</v>
      </c>
      <c r="Z401" s="69" t="s">
        <v>25</v>
      </c>
      <c r="AA401" s="6" t="s">
        <v>24</v>
      </c>
      <c r="AB401" s="69" t="s">
        <v>26</v>
      </c>
      <c r="AC401" s="6" t="s">
        <v>24</v>
      </c>
      <c r="AD401" s="69" t="s">
        <v>26</v>
      </c>
      <c r="AE401" s="6" t="s">
        <v>24</v>
      </c>
      <c r="AF401" s="70" t="s">
        <v>26</v>
      </c>
      <c r="AG401" s="439"/>
      <c r="AH401" s="436"/>
      <c r="AI401" s="443"/>
      <c r="AJ401" s="445"/>
    </row>
    <row r="402" spans="2:36" ht="85.5" customHeight="1" thickBot="1">
      <c r="B402" s="7" t="s">
        <v>108</v>
      </c>
      <c r="C402" s="283" t="s">
        <v>107</v>
      </c>
      <c r="D402" s="284"/>
      <c r="E402" s="284"/>
      <c r="F402" s="284"/>
      <c r="G402" s="284"/>
      <c r="H402" s="285"/>
      <c r="I402" s="74" t="s">
        <v>109</v>
      </c>
      <c r="J402" s="89">
        <v>1</v>
      </c>
      <c r="K402" s="89">
        <v>0</v>
      </c>
      <c r="L402" s="88">
        <v>0.5</v>
      </c>
      <c r="M402" s="8"/>
      <c r="N402" s="75"/>
      <c r="O402" s="9">
        <f>+O405</f>
        <v>0</v>
      </c>
      <c r="P402" s="10">
        <v>0</v>
      </c>
      <c r="Q402" s="10">
        <f>+Q405</f>
        <v>670</v>
      </c>
      <c r="R402" s="10">
        <v>0</v>
      </c>
      <c r="S402" s="10">
        <v>0</v>
      </c>
      <c r="T402" s="10">
        <f aca="true" t="shared" si="9" ref="T402:Z402">T404+T410+T416</f>
        <v>0</v>
      </c>
      <c r="U402" s="10">
        <f t="shared" si="9"/>
        <v>0</v>
      </c>
      <c r="V402" s="10">
        <f t="shared" si="9"/>
        <v>0</v>
      </c>
      <c r="W402" s="10">
        <f t="shared" si="9"/>
        <v>0</v>
      </c>
      <c r="X402" s="10">
        <f t="shared" si="9"/>
        <v>0</v>
      </c>
      <c r="Y402" s="10">
        <f t="shared" si="9"/>
        <v>0</v>
      </c>
      <c r="Z402" s="10">
        <f t="shared" si="9"/>
        <v>0</v>
      </c>
      <c r="AA402" s="10">
        <v>0</v>
      </c>
      <c r="AB402" s="10">
        <f>AB404+AB410+AB416</f>
        <v>0</v>
      </c>
      <c r="AC402" s="10">
        <f>+AC405</f>
        <v>0</v>
      </c>
      <c r="AD402" s="10">
        <f>AD404+AD410+AD416</f>
        <v>0</v>
      </c>
      <c r="AE402" s="10">
        <f>+AC402+AA402+Y402+W402+U402+S402+Q402+O402</f>
        <v>670</v>
      </c>
      <c r="AF402" s="11">
        <f>+AD402+AB402+Z402+X402+V402+T402+R402+P402</f>
        <v>0</v>
      </c>
      <c r="AG402" s="13" t="s">
        <v>461</v>
      </c>
      <c r="AH402" s="13"/>
      <c r="AI402" s="13"/>
      <c r="AJ402" s="14" t="s">
        <v>110</v>
      </c>
    </row>
    <row r="403" spans="2:36" ht="15.75" thickBot="1">
      <c r="B403" s="280"/>
      <c r="C403" s="281"/>
      <c r="D403" s="281"/>
      <c r="E403" s="281"/>
      <c r="F403" s="281"/>
      <c r="G403" s="281"/>
      <c r="H403" s="281"/>
      <c r="I403" s="281"/>
      <c r="J403" s="281"/>
      <c r="K403" s="281"/>
      <c r="L403" s="281"/>
      <c r="M403" s="281"/>
      <c r="N403" s="281"/>
      <c r="O403" s="281"/>
      <c r="P403" s="281"/>
      <c r="Q403" s="281"/>
      <c r="R403" s="281"/>
      <c r="S403" s="281"/>
      <c r="T403" s="281"/>
      <c r="U403" s="281"/>
      <c r="V403" s="281"/>
      <c r="W403" s="281"/>
      <c r="X403" s="281"/>
      <c r="Y403" s="281"/>
      <c r="Z403" s="281"/>
      <c r="AA403" s="281"/>
      <c r="AB403" s="281"/>
      <c r="AC403" s="281"/>
      <c r="AD403" s="281"/>
      <c r="AE403" s="281"/>
      <c r="AF403" s="281"/>
      <c r="AG403" s="281"/>
      <c r="AH403" s="281"/>
      <c r="AI403" s="281"/>
      <c r="AJ403" s="282"/>
    </row>
    <row r="404" spans="2:36" ht="34.5" thickBot="1">
      <c r="B404" s="15" t="s">
        <v>13</v>
      </c>
      <c r="C404" s="16" t="s">
        <v>31</v>
      </c>
      <c r="D404" s="16" t="s">
        <v>14</v>
      </c>
      <c r="E404" s="16" t="s">
        <v>27</v>
      </c>
      <c r="F404" s="17" t="s">
        <v>28</v>
      </c>
      <c r="G404" s="17" t="s">
        <v>29</v>
      </c>
      <c r="H404" s="76" t="s">
        <v>15</v>
      </c>
      <c r="I404" s="77" t="s">
        <v>32</v>
      </c>
      <c r="J404" s="78"/>
      <c r="K404" s="78"/>
      <c r="L404" s="78"/>
      <c r="M404" s="78"/>
      <c r="N404" s="79"/>
      <c r="O404" s="128"/>
      <c r="P404" s="129"/>
      <c r="Q404" s="130"/>
      <c r="R404" s="129"/>
      <c r="S404" s="130"/>
      <c r="T404" s="129"/>
      <c r="U404" s="130"/>
      <c r="V404" s="129"/>
      <c r="W404" s="130"/>
      <c r="X404" s="129"/>
      <c r="Y404" s="130"/>
      <c r="Z404" s="129"/>
      <c r="AA404" s="130"/>
      <c r="AB404" s="129"/>
      <c r="AC404" s="130"/>
      <c r="AD404" s="129"/>
      <c r="AE404" s="131"/>
      <c r="AF404" s="132"/>
      <c r="AG404" s="143"/>
      <c r="AH404" s="111"/>
      <c r="AI404" s="111"/>
      <c r="AJ404" s="112"/>
    </row>
    <row r="405" spans="2:36" ht="18.75" customHeight="1">
      <c r="B405" s="661"/>
      <c r="C405" s="359"/>
      <c r="D405" s="295" t="s">
        <v>514</v>
      </c>
      <c r="E405" s="295"/>
      <c r="F405" s="301"/>
      <c r="G405" s="307"/>
      <c r="H405" s="329"/>
      <c r="I405" s="326"/>
      <c r="J405" s="726"/>
      <c r="K405" s="723"/>
      <c r="L405" s="723"/>
      <c r="M405" s="357"/>
      <c r="N405" s="729"/>
      <c r="O405" s="338">
        <v>0</v>
      </c>
      <c r="P405" s="344"/>
      <c r="Q405" s="298">
        <v>670</v>
      </c>
      <c r="R405" s="338"/>
      <c r="S405" s="338">
        <v>0</v>
      </c>
      <c r="T405" s="338"/>
      <c r="U405" s="338">
        <v>0</v>
      </c>
      <c r="V405" s="338"/>
      <c r="W405" s="338">
        <v>0</v>
      </c>
      <c r="X405" s="338"/>
      <c r="Y405" s="338">
        <v>0</v>
      </c>
      <c r="Z405" s="338"/>
      <c r="AA405" s="338">
        <v>0</v>
      </c>
      <c r="AB405" s="338"/>
      <c r="AC405" s="338">
        <v>0</v>
      </c>
      <c r="AD405" s="338"/>
      <c r="AE405" s="298">
        <f>+Q405</f>
        <v>670</v>
      </c>
      <c r="AF405" s="298"/>
      <c r="AG405" s="376"/>
      <c r="AH405" s="378"/>
      <c r="AI405" s="378"/>
      <c r="AJ405" s="664" t="s">
        <v>110</v>
      </c>
    </row>
    <row r="406" spans="2:36" ht="30" customHeight="1">
      <c r="B406" s="662"/>
      <c r="C406" s="360"/>
      <c r="D406" s="296"/>
      <c r="E406" s="296"/>
      <c r="F406" s="302"/>
      <c r="G406" s="305"/>
      <c r="H406" s="330"/>
      <c r="I406" s="327"/>
      <c r="J406" s="727"/>
      <c r="K406" s="724"/>
      <c r="L406" s="724"/>
      <c r="M406" s="357"/>
      <c r="N406" s="729"/>
      <c r="O406" s="339"/>
      <c r="P406" s="345"/>
      <c r="Q406" s="299"/>
      <c r="R406" s="339"/>
      <c r="S406" s="339"/>
      <c r="T406" s="339"/>
      <c r="U406" s="339"/>
      <c r="V406" s="339"/>
      <c r="W406" s="339"/>
      <c r="X406" s="339"/>
      <c r="Y406" s="339"/>
      <c r="Z406" s="339"/>
      <c r="AA406" s="339"/>
      <c r="AB406" s="339"/>
      <c r="AC406" s="339"/>
      <c r="AD406" s="339"/>
      <c r="AE406" s="299"/>
      <c r="AF406" s="299"/>
      <c r="AG406" s="376"/>
      <c r="AH406" s="379"/>
      <c r="AI406" s="379"/>
      <c r="AJ406" s="481"/>
    </row>
    <row r="407" spans="2:36" ht="30" customHeight="1">
      <c r="B407" s="662"/>
      <c r="C407" s="360"/>
      <c r="D407" s="296"/>
      <c r="E407" s="296"/>
      <c r="F407" s="302"/>
      <c r="G407" s="305"/>
      <c r="H407" s="330"/>
      <c r="I407" s="327"/>
      <c r="J407" s="727"/>
      <c r="K407" s="724"/>
      <c r="L407" s="724"/>
      <c r="M407" s="357"/>
      <c r="N407" s="729"/>
      <c r="O407" s="339"/>
      <c r="P407" s="345"/>
      <c r="Q407" s="299"/>
      <c r="R407" s="339"/>
      <c r="S407" s="339"/>
      <c r="T407" s="339"/>
      <c r="U407" s="339"/>
      <c r="V407" s="339"/>
      <c r="W407" s="339"/>
      <c r="X407" s="339"/>
      <c r="Y407" s="339"/>
      <c r="Z407" s="339"/>
      <c r="AA407" s="339"/>
      <c r="AB407" s="339"/>
      <c r="AC407" s="339"/>
      <c r="AD407" s="339"/>
      <c r="AE407" s="299"/>
      <c r="AF407" s="299"/>
      <c r="AG407" s="376"/>
      <c r="AH407" s="379"/>
      <c r="AI407" s="379"/>
      <c r="AJ407" s="481"/>
    </row>
    <row r="408" spans="2:36" ht="24.75" customHeight="1" thickBot="1">
      <c r="B408" s="663"/>
      <c r="C408" s="361"/>
      <c r="D408" s="297"/>
      <c r="E408" s="297"/>
      <c r="F408" s="303"/>
      <c r="G408" s="306"/>
      <c r="H408" s="331"/>
      <c r="I408" s="328"/>
      <c r="J408" s="728"/>
      <c r="K408" s="725"/>
      <c r="L408" s="725"/>
      <c r="M408" s="358"/>
      <c r="N408" s="730"/>
      <c r="O408" s="340"/>
      <c r="P408" s="346"/>
      <c r="Q408" s="300"/>
      <c r="R408" s="340"/>
      <c r="S408" s="340"/>
      <c r="T408" s="340"/>
      <c r="U408" s="340"/>
      <c r="V408" s="340"/>
      <c r="W408" s="340"/>
      <c r="X408" s="340"/>
      <c r="Y408" s="340"/>
      <c r="Z408" s="340"/>
      <c r="AA408" s="340"/>
      <c r="AB408" s="340"/>
      <c r="AC408" s="340"/>
      <c r="AD408" s="340"/>
      <c r="AE408" s="300"/>
      <c r="AF408" s="300"/>
      <c r="AG408" s="377"/>
      <c r="AH408" s="380"/>
      <c r="AI408" s="380"/>
      <c r="AJ408" s="482"/>
    </row>
    <row r="409" spans="2:36" ht="15.75" thickBot="1">
      <c r="B409" s="286"/>
      <c r="C409" s="287"/>
      <c r="D409" s="287"/>
      <c r="E409" s="287"/>
      <c r="F409" s="287"/>
      <c r="G409" s="287"/>
      <c r="H409" s="287"/>
      <c r="I409" s="287"/>
      <c r="J409" s="287"/>
      <c r="K409" s="287"/>
      <c r="L409" s="287"/>
      <c r="M409" s="287"/>
      <c r="N409" s="287"/>
      <c r="O409" s="287"/>
      <c r="P409" s="287"/>
      <c r="Q409" s="287"/>
      <c r="R409" s="287"/>
      <c r="S409" s="287"/>
      <c r="T409" s="287"/>
      <c r="U409" s="287"/>
      <c r="V409" s="287"/>
      <c r="W409" s="287"/>
      <c r="X409" s="287"/>
      <c r="Y409" s="287"/>
      <c r="Z409" s="287"/>
      <c r="AA409" s="287"/>
      <c r="AB409" s="287"/>
      <c r="AC409" s="287"/>
      <c r="AD409" s="287"/>
      <c r="AE409" s="287"/>
      <c r="AF409" s="287"/>
      <c r="AG409" s="287"/>
      <c r="AH409" s="287"/>
      <c r="AI409" s="287"/>
      <c r="AJ409" s="288"/>
    </row>
    <row r="410" spans="2:36" ht="34.5" thickBot="1">
      <c r="B410" s="15" t="s">
        <v>13</v>
      </c>
      <c r="C410" s="16" t="s">
        <v>31</v>
      </c>
      <c r="D410" s="16" t="s">
        <v>14</v>
      </c>
      <c r="E410" s="16" t="s">
        <v>30</v>
      </c>
      <c r="F410" s="17" t="s">
        <v>28</v>
      </c>
      <c r="G410" s="17" t="s">
        <v>29</v>
      </c>
      <c r="H410" s="76" t="s">
        <v>16</v>
      </c>
      <c r="I410" s="77" t="s">
        <v>32</v>
      </c>
      <c r="J410" s="18"/>
      <c r="K410" s="42"/>
      <c r="L410" s="42"/>
      <c r="M410" s="43"/>
      <c r="N410" s="44"/>
      <c r="O410" s="128"/>
      <c r="P410" s="129"/>
      <c r="Q410" s="130"/>
      <c r="R410" s="129"/>
      <c r="S410" s="130"/>
      <c r="T410" s="129"/>
      <c r="U410" s="130"/>
      <c r="V410" s="129"/>
      <c r="W410" s="130"/>
      <c r="X410" s="129"/>
      <c r="Y410" s="130"/>
      <c r="Z410" s="129"/>
      <c r="AA410" s="130"/>
      <c r="AB410" s="129"/>
      <c r="AC410" s="130"/>
      <c r="AD410" s="129"/>
      <c r="AE410" s="130"/>
      <c r="AF410" s="132"/>
      <c r="AG410" s="143"/>
      <c r="AH410" s="111"/>
      <c r="AI410" s="111"/>
      <c r="AJ410" s="112"/>
    </row>
    <row r="411" spans="2:36" ht="15">
      <c r="B411" s="707"/>
      <c r="C411" s="600"/>
      <c r="D411" s="521"/>
      <c r="E411" s="295"/>
      <c r="F411" s="362"/>
      <c r="G411" s="307"/>
      <c r="H411" s="520"/>
      <c r="I411" s="520"/>
      <c r="J411" s="726"/>
      <c r="K411" s="723"/>
      <c r="L411" s="723"/>
      <c r="M411" s="385"/>
      <c r="N411" s="388"/>
      <c r="O411" s="314"/>
      <c r="P411" s="263"/>
      <c r="Q411" s="263"/>
      <c r="R411" s="263"/>
      <c r="S411" s="263"/>
      <c r="T411" s="263"/>
      <c r="U411" s="263"/>
      <c r="V411" s="263"/>
      <c r="W411" s="263"/>
      <c r="X411" s="263"/>
      <c r="Y411" s="263"/>
      <c r="Z411" s="263"/>
      <c r="AA411" s="263"/>
      <c r="AB411" s="263"/>
      <c r="AC411" s="263"/>
      <c r="AD411" s="263"/>
      <c r="AE411" s="298"/>
      <c r="AF411" s="298"/>
      <c r="AG411" s="376"/>
      <c r="AH411" s="378"/>
      <c r="AI411" s="381"/>
      <c r="AJ411" s="405"/>
    </row>
    <row r="412" spans="2:36" ht="15">
      <c r="B412" s="707"/>
      <c r="C412" s="360"/>
      <c r="D412" s="390"/>
      <c r="E412" s="296"/>
      <c r="F412" s="290"/>
      <c r="G412" s="305"/>
      <c r="H412" s="324"/>
      <c r="I412" s="324"/>
      <c r="J412" s="727"/>
      <c r="K412" s="724"/>
      <c r="L412" s="724"/>
      <c r="M412" s="385"/>
      <c r="N412" s="388"/>
      <c r="O412" s="314"/>
      <c r="P412" s="263"/>
      <c r="Q412" s="263"/>
      <c r="R412" s="263"/>
      <c r="S412" s="263"/>
      <c r="T412" s="263"/>
      <c r="U412" s="263"/>
      <c r="V412" s="263"/>
      <c r="W412" s="263"/>
      <c r="X412" s="263"/>
      <c r="Y412" s="263"/>
      <c r="Z412" s="263"/>
      <c r="AA412" s="263"/>
      <c r="AB412" s="263"/>
      <c r="AC412" s="263"/>
      <c r="AD412" s="263"/>
      <c r="AE412" s="299"/>
      <c r="AF412" s="299"/>
      <c r="AG412" s="376"/>
      <c r="AH412" s="379"/>
      <c r="AI412" s="382"/>
      <c r="AJ412" s="406"/>
    </row>
    <row r="413" spans="2:36" ht="15">
      <c r="B413" s="707"/>
      <c r="C413" s="360"/>
      <c r="D413" s="390"/>
      <c r="E413" s="296"/>
      <c r="F413" s="290"/>
      <c r="G413" s="305"/>
      <c r="H413" s="324"/>
      <c r="I413" s="324"/>
      <c r="J413" s="727"/>
      <c r="K413" s="724"/>
      <c r="L413" s="724"/>
      <c r="M413" s="385"/>
      <c r="N413" s="388"/>
      <c r="O413" s="314"/>
      <c r="P413" s="263"/>
      <c r="Q413" s="263"/>
      <c r="R413" s="263"/>
      <c r="S413" s="263"/>
      <c r="T413" s="263"/>
      <c r="U413" s="263"/>
      <c r="V413" s="263"/>
      <c r="W413" s="263"/>
      <c r="X413" s="263"/>
      <c r="Y413" s="263"/>
      <c r="Z413" s="263"/>
      <c r="AA413" s="263"/>
      <c r="AB413" s="263"/>
      <c r="AC413" s="263"/>
      <c r="AD413" s="263"/>
      <c r="AE413" s="299"/>
      <c r="AF413" s="299"/>
      <c r="AG413" s="376"/>
      <c r="AH413" s="379"/>
      <c r="AI413" s="382"/>
      <c r="AJ413" s="406"/>
    </row>
    <row r="414" spans="2:36" ht="15.75" thickBot="1">
      <c r="B414" s="708"/>
      <c r="C414" s="361"/>
      <c r="D414" s="391"/>
      <c r="E414" s="297"/>
      <c r="F414" s="291"/>
      <c r="G414" s="306"/>
      <c r="H414" s="325"/>
      <c r="I414" s="325"/>
      <c r="J414" s="728"/>
      <c r="K414" s="725"/>
      <c r="L414" s="725"/>
      <c r="M414" s="386"/>
      <c r="N414" s="389"/>
      <c r="O414" s="315"/>
      <c r="P414" s="264"/>
      <c r="Q414" s="264"/>
      <c r="R414" s="264"/>
      <c r="S414" s="264"/>
      <c r="T414" s="264"/>
      <c r="U414" s="264"/>
      <c r="V414" s="264"/>
      <c r="W414" s="264"/>
      <c r="X414" s="264"/>
      <c r="Y414" s="264"/>
      <c r="Z414" s="264"/>
      <c r="AA414" s="264"/>
      <c r="AB414" s="264"/>
      <c r="AC414" s="264"/>
      <c r="AD414" s="264"/>
      <c r="AE414" s="300"/>
      <c r="AF414" s="300"/>
      <c r="AG414" s="377"/>
      <c r="AH414" s="380"/>
      <c r="AI414" s="383"/>
      <c r="AJ414" s="407"/>
    </row>
    <row r="415" spans="2:36" ht="15.75" thickBot="1">
      <c r="B415" s="286"/>
      <c r="C415" s="287"/>
      <c r="D415" s="287"/>
      <c r="E415" s="287"/>
      <c r="F415" s="287"/>
      <c r="G415" s="287"/>
      <c r="H415" s="287"/>
      <c r="I415" s="287"/>
      <c r="J415" s="287"/>
      <c r="K415" s="287"/>
      <c r="L415" s="287"/>
      <c r="M415" s="287"/>
      <c r="N415" s="287"/>
      <c r="O415" s="287"/>
      <c r="P415" s="287"/>
      <c r="Q415" s="287"/>
      <c r="R415" s="287"/>
      <c r="S415" s="287"/>
      <c r="T415" s="287"/>
      <c r="U415" s="287"/>
      <c r="V415" s="287"/>
      <c r="W415" s="287"/>
      <c r="X415" s="287"/>
      <c r="Y415" s="287"/>
      <c r="Z415" s="287"/>
      <c r="AA415" s="287"/>
      <c r="AB415" s="287"/>
      <c r="AC415" s="287"/>
      <c r="AD415" s="287"/>
      <c r="AE415" s="287"/>
      <c r="AF415" s="287"/>
      <c r="AG415" s="287"/>
      <c r="AH415" s="287"/>
      <c r="AI415" s="287"/>
      <c r="AJ415" s="288"/>
    </row>
    <row r="416" spans="2:36" ht="34.5" thickBot="1">
      <c r="B416" s="15" t="s">
        <v>13</v>
      </c>
      <c r="C416" s="16" t="s">
        <v>31</v>
      </c>
      <c r="D416" s="16" t="s">
        <v>14</v>
      </c>
      <c r="E416" s="16" t="s">
        <v>30</v>
      </c>
      <c r="F416" s="17" t="s">
        <v>28</v>
      </c>
      <c r="G416" s="17" t="s">
        <v>29</v>
      </c>
      <c r="H416" s="76" t="s">
        <v>17</v>
      </c>
      <c r="I416" s="77" t="s">
        <v>32</v>
      </c>
      <c r="J416" s="18"/>
      <c r="K416" s="52"/>
      <c r="L416" s="42"/>
      <c r="M416" s="43"/>
      <c r="N416" s="44"/>
      <c r="O416" s="128"/>
      <c r="P416" s="129"/>
      <c r="Q416" s="130"/>
      <c r="R416" s="129"/>
      <c r="S416" s="130"/>
      <c r="T416" s="129"/>
      <c r="U416" s="130"/>
      <c r="V416" s="129"/>
      <c r="W416" s="130"/>
      <c r="X416" s="129"/>
      <c r="Y416" s="130"/>
      <c r="Z416" s="129"/>
      <c r="AA416" s="130"/>
      <c r="AB416" s="129"/>
      <c r="AC416" s="130"/>
      <c r="AD416" s="129"/>
      <c r="AE416" s="130"/>
      <c r="AF416" s="132"/>
      <c r="AG416" s="143"/>
      <c r="AH416" s="111"/>
      <c r="AI416" s="111"/>
      <c r="AJ416" s="112"/>
    </row>
    <row r="417" spans="2:36" ht="15">
      <c r="B417" s="353"/>
      <c r="C417" s="359"/>
      <c r="D417" s="546"/>
      <c r="E417" s="295"/>
      <c r="F417" s="289"/>
      <c r="G417" s="295"/>
      <c r="H417" s="551"/>
      <c r="I417" s="554"/>
      <c r="J417" s="737"/>
      <c r="K417" s="501"/>
      <c r="L417" s="501"/>
      <c r="M417" s="501"/>
      <c r="N417" s="492"/>
      <c r="O417" s="313"/>
      <c r="P417" s="262"/>
      <c r="Q417" s="344"/>
      <c r="R417" s="262"/>
      <c r="S417" s="262"/>
      <c r="T417" s="262"/>
      <c r="U417" s="262"/>
      <c r="V417" s="262"/>
      <c r="W417" s="262"/>
      <c r="X417" s="262"/>
      <c r="Y417" s="262"/>
      <c r="Z417" s="262"/>
      <c r="AA417" s="262"/>
      <c r="AB417" s="262"/>
      <c r="AC417" s="262"/>
      <c r="AD417" s="262"/>
      <c r="AE417" s="398"/>
      <c r="AF417" s="398"/>
      <c r="AG417" s="392"/>
      <c r="AH417" s="394"/>
      <c r="AI417" s="394"/>
      <c r="AJ417" s="485"/>
    </row>
    <row r="418" spans="2:36" ht="15">
      <c r="B418" s="354"/>
      <c r="C418" s="360"/>
      <c r="D418" s="390"/>
      <c r="E418" s="296"/>
      <c r="F418" s="290"/>
      <c r="G418" s="296"/>
      <c r="H418" s="552"/>
      <c r="I418" s="555"/>
      <c r="J418" s="738"/>
      <c r="K418" s="549"/>
      <c r="L418" s="560"/>
      <c r="M418" s="549"/>
      <c r="N418" s="562"/>
      <c r="O418" s="314"/>
      <c r="P418" s="263"/>
      <c r="Q418" s="345"/>
      <c r="R418" s="263"/>
      <c r="S418" s="263"/>
      <c r="T418" s="263"/>
      <c r="U418" s="263"/>
      <c r="V418" s="263"/>
      <c r="W418" s="263"/>
      <c r="X418" s="263"/>
      <c r="Y418" s="263"/>
      <c r="Z418" s="263"/>
      <c r="AA418" s="263"/>
      <c r="AB418" s="263"/>
      <c r="AC418" s="263"/>
      <c r="AD418" s="263"/>
      <c r="AE418" s="483"/>
      <c r="AF418" s="483"/>
      <c r="AG418" s="376"/>
      <c r="AH418" s="382"/>
      <c r="AI418" s="382"/>
      <c r="AJ418" s="486"/>
    </row>
    <row r="419" spans="2:36" ht="15.75" thickBot="1">
      <c r="B419" s="355"/>
      <c r="C419" s="361"/>
      <c r="D419" s="391"/>
      <c r="E419" s="297"/>
      <c r="F419" s="291"/>
      <c r="G419" s="297"/>
      <c r="H419" s="553"/>
      <c r="I419" s="556"/>
      <c r="J419" s="739"/>
      <c r="K419" s="550"/>
      <c r="L419" s="561"/>
      <c r="M419" s="550"/>
      <c r="N419" s="563"/>
      <c r="O419" s="315"/>
      <c r="P419" s="264"/>
      <c r="Q419" s="346"/>
      <c r="R419" s="264"/>
      <c r="S419" s="264"/>
      <c r="T419" s="264"/>
      <c r="U419" s="264"/>
      <c r="V419" s="264"/>
      <c r="W419" s="264"/>
      <c r="X419" s="264"/>
      <c r="Y419" s="264"/>
      <c r="Z419" s="264"/>
      <c r="AA419" s="264"/>
      <c r="AB419" s="264"/>
      <c r="AC419" s="264"/>
      <c r="AD419" s="264"/>
      <c r="AE419" s="484"/>
      <c r="AF419" s="484"/>
      <c r="AG419" s="377"/>
      <c r="AH419" s="383"/>
      <c r="AI419" s="383"/>
      <c r="AJ419" s="487"/>
    </row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spans="2:33" s="142" customFormat="1" ht="15">
      <c r="B441" s="63"/>
      <c r="C441" s="63"/>
      <c r="H441" s="64"/>
      <c r="I441" s="64"/>
      <c r="J441" s="64"/>
      <c r="AG441" s="65"/>
    </row>
    <row r="442" ht="15"/>
    <row r="443" ht="15"/>
    <row r="444" ht="15"/>
    <row r="445" ht="15.75" thickBot="1"/>
    <row r="446" spans="2:36" ht="15">
      <c r="B446" s="274" t="s">
        <v>37</v>
      </c>
      <c r="C446" s="275"/>
      <c r="D446" s="275"/>
      <c r="E446" s="275"/>
      <c r="F446" s="275"/>
      <c r="G446" s="275"/>
      <c r="H446" s="275"/>
      <c r="I446" s="275"/>
      <c r="J446" s="275"/>
      <c r="K446" s="275"/>
      <c r="L446" s="275"/>
      <c r="M446" s="275"/>
      <c r="N446" s="275"/>
      <c r="O446" s="275"/>
      <c r="P446" s="275"/>
      <c r="Q446" s="275"/>
      <c r="R446" s="275"/>
      <c r="S446" s="275"/>
      <c r="T446" s="275"/>
      <c r="U446" s="275"/>
      <c r="V446" s="275"/>
      <c r="W446" s="275"/>
      <c r="X446" s="275"/>
      <c r="Y446" s="275"/>
      <c r="Z446" s="275"/>
      <c r="AA446" s="275"/>
      <c r="AB446" s="275"/>
      <c r="AC446" s="275"/>
      <c r="AD446" s="275"/>
      <c r="AE446" s="275"/>
      <c r="AF446" s="275"/>
      <c r="AG446" s="275"/>
      <c r="AH446" s="275"/>
      <c r="AI446" s="275"/>
      <c r="AJ446" s="276"/>
    </row>
    <row r="447" spans="2:36" ht="15.75" thickBot="1">
      <c r="B447" s="271" t="s">
        <v>526</v>
      </c>
      <c r="C447" s="272"/>
      <c r="D447" s="272"/>
      <c r="E447" s="272"/>
      <c r="F447" s="272"/>
      <c r="G447" s="272"/>
      <c r="H447" s="272"/>
      <c r="I447" s="272"/>
      <c r="J447" s="272"/>
      <c r="K447" s="272"/>
      <c r="L447" s="272"/>
      <c r="M447" s="272"/>
      <c r="N447" s="272"/>
      <c r="O447" s="272"/>
      <c r="P447" s="272"/>
      <c r="Q447" s="272"/>
      <c r="R447" s="272"/>
      <c r="S447" s="272"/>
      <c r="T447" s="272"/>
      <c r="U447" s="272"/>
      <c r="V447" s="272"/>
      <c r="W447" s="272"/>
      <c r="X447" s="272"/>
      <c r="Y447" s="272"/>
      <c r="Z447" s="272"/>
      <c r="AA447" s="272"/>
      <c r="AB447" s="272"/>
      <c r="AC447" s="272"/>
      <c r="AD447" s="272"/>
      <c r="AE447" s="272"/>
      <c r="AF447" s="272"/>
      <c r="AG447" s="272"/>
      <c r="AH447" s="272"/>
      <c r="AI447" s="272"/>
      <c r="AJ447" s="273"/>
    </row>
    <row r="448" spans="2:36" ht="15">
      <c r="B448" s="578" t="s">
        <v>38</v>
      </c>
      <c r="C448" s="579"/>
      <c r="D448" s="579"/>
      <c r="E448" s="579"/>
      <c r="F448" s="579"/>
      <c r="G448" s="579"/>
      <c r="H448" s="580"/>
      <c r="I448" s="527" t="s">
        <v>91</v>
      </c>
      <c r="J448" s="528"/>
      <c r="K448" s="528"/>
      <c r="L448" s="528"/>
      <c r="M448" s="528"/>
      <c r="N448" s="528"/>
      <c r="O448" s="528"/>
      <c r="P448" s="528"/>
      <c r="Q448" s="528"/>
      <c r="R448" s="528"/>
      <c r="S448" s="528"/>
      <c r="T448" s="529"/>
      <c r="U448" s="527" t="s">
        <v>18</v>
      </c>
      <c r="V448" s="530"/>
      <c r="W448" s="530"/>
      <c r="X448" s="530"/>
      <c r="Y448" s="530"/>
      <c r="Z448" s="530"/>
      <c r="AA448" s="530"/>
      <c r="AB448" s="530"/>
      <c r="AC448" s="530"/>
      <c r="AD448" s="530"/>
      <c r="AE448" s="530"/>
      <c r="AF448" s="530"/>
      <c r="AG448" s="530"/>
      <c r="AH448" s="530"/>
      <c r="AI448" s="530"/>
      <c r="AJ448" s="531"/>
    </row>
    <row r="449" spans="2:36" ht="45" customHeight="1" thickBot="1">
      <c r="B449" s="277" t="s">
        <v>106</v>
      </c>
      <c r="C449" s="278"/>
      <c r="D449" s="279"/>
      <c r="E449" s="4"/>
      <c r="F449" s="504" t="s">
        <v>92</v>
      </c>
      <c r="G449" s="504"/>
      <c r="H449" s="504"/>
      <c r="I449" s="504"/>
      <c r="J449" s="504"/>
      <c r="K449" s="504"/>
      <c r="L449" s="504"/>
      <c r="M449" s="504"/>
      <c r="N449" s="505"/>
      <c r="O449" s="506" t="s">
        <v>0</v>
      </c>
      <c r="P449" s="507"/>
      <c r="Q449" s="507"/>
      <c r="R449" s="507"/>
      <c r="S449" s="507"/>
      <c r="T449" s="507"/>
      <c r="U449" s="507"/>
      <c r="V449" s="507"/>
      <c r="W449" s="507"/>
      <c r="X449" s="507"/>
      <c r="Y449" s="507"/>
      <c r="Z449" s="507"/>
      <c r="AA449" s="507"/>
      <c r="AB449" s="507"/>
      <c r="AC449" s="507"/>
      <c r="AD449" s="507"/>
      <c r="AE449" s="507"/>
      <c r="AF449" s="508"/>
      <c r="AG449" s="534" t="s">
        <v>1</v>
      </c>
      <c r="AH449" s="535"/>
      <c r="AI449" s="535"/>
      <c r="AJ449" s="536"/>
    </row>
    <row r="450" spans="2:36" ht="28.5" customHeight="1">
      <c r="B450" s="450" t="s">
        <v>19</v>
      </c>
      <c r="C450" s="452" t="s">
        <v>2</v>
      </c>
      <c r="D450" s="453"/>
      <c r="E450" s="453"/>
      <c r="F450" s="453"/>
      <c r="G450" s="453"/>
      <c r="H450" s="453"/>
      <c r="I450" s="458" t="s">
        <v>3</v>
      </c>
      <c r="J450" s="460" t="s">
        <v>20</v>
      </c>
      <c r="K450" s="460" t="s">
        <v>4</v>
      </c>
      <c r="L450" s="522" t="s">
        <v>732</v>
      </c>
      <c r="M450" s="440" t="s">
        <v>21</v>
      </c>
      <c r="N450" s="524" t="s">
        <v>22</v>
      </c>
      <c r="O450" s="526" t="s">
        <v>33</v>
      </c>
      <c r="P450" s="369"/>
      <c r="Q450" s="368" t="s">
        <v>34</v>
      </c>
      <c r="R450" s="369"/>
      <c r="S450" s="368" t="s">
        <v>35</v>
      </c>
      <c r="T450" s="369"/>
      <c r="U450" s="368" t="s">
        <v>7</v>
      </c>
      <c r="V450" s="369"/>
      <c r="W450" s="368" t="s">
        <v>6</v>
      </c>
      <c r="X450" s="369"/>
      <c r="Y450" s="368" t="s">
        <v>36</v>
      </c>
      <c r="Z450" s="369"/>
      <c r="AA450" s="368" t="s">
        <v>5</v>
      </c>
      <c r="AB450" s="369"/>
      <c r="AC450" s="368" t="s">
        <v>8</v>
      </c>
      <c r="AD450" s="369"/>
      <c r="AE450" s="368" t="s">
        <v>9</v>
      </c>
      <c r="AF450" s="437"/>
      <c r="AG450" s="438" t="s">
        <v>10</v>
      </c>
      <c r="AH450" s="435" t="s">
        <v>11</v>
      </c>
      <c r="AI450" s="442" t="s">
        <v>12</v>
      </c>
      <c r="AJ450" s="444" t="s">
        <v>23</v>
      </c>
    </row>
    <row r="451" spans="2:36" ht="93.75" customHeight="1" thickBot="1">
      <c r="B451" s="451"/>
      <c r="C451" s="455"/>
      <c r="D451" s="456"/>
      <c r="E451" s="456"/>
      <c r="F451" s="456"/>
      <c r="G451" s="456"/>
      <c r="H451" s="456"/>
      <c r="I451" s="459"/>
      <c r="J451" s="461" t="s">
        <v>20</v>
      </c>
      <c r="K451" s="461"/>
      <c r="L451" s="523"/>
      <c r="M451" s="441"/>
      <c r="N451" s="525"/>
      <c r="O451" s="5" t="s">
        <v>24</v>
      </c>
      <c r="P451" s="69" t="s">
        <v>25</v>
      </c>
      <c r="Q451" s="6" t="s">
        <v>24</v>
      </c>
      <c r="R451" s="69" t="s">
        <v>25</v>
      </c>
      <c r="S451" s="6" t="s">
        <v>24</v>
      </c>
      <c r="T451" s="69" t="s">
        <v>25</v>
      </c>
      <c r="U451" s="6" t="s">
        <v>24</v>
      </c>
      <c r="V451" s="69" t="s">
        <v>25</v>
      </c>
      <c r="W451" s="6" t="s">
        <v>24</v>
      </c>
      <c r="X451" s="69" t="s">
        <v>25</v>
      </c>
      <c r="Y451" s="6" t="s">
        <v>24</v>
      </c>
      <c r="Z451" s="69" t="s">
        <v>25</v>
      </c>
      <c r="AA451" s="6" t="s">
        <v>24</v>
      </c>
      <c r="AB451" s="69" t="s">
        <v>26</v>
      </c>
      <c r="AC451" s="6" t="s">
        <v>24</v>
      </c>
      <c r="AD451" s="69" t="s">
        <v>26</v>
      </c>
      <c r="AE451" s="6" t="s">
        <v>24</v>
      </c>
      <c r="AF451" s="70" t="s">
        <v>26</v>
      </c>
      <c r="AG451" s="439"/>
      <c r="AH451" s="436"/>
      <c r="AI451" s="443"/>
      <c r="AJ451" s="445"/>
    </row>
    <row r="452" spans="2:36" ht="90" customHeight="1" thickBot="1">
      <c r="B452" s="7" t="s">
        <v>108</v>
      </c>
      <c r="C452" s="283" t="s">
        <v>111</v>
      </c>
      <c r="D452" s="284"/>
      <c r="E452" s="284"/>
      <c r="F452" s="284"/>
      <c r="G452" s="284"/>
      <c r="H452" s="285"/>
      <c r="I452" s="74" t="s">
        <v>112</v>
      </c>
      <c r="J452" s="90">
        <v>0</v>
      </c>
      <c r="K452" s="82">
        <v>0</v>
      </c>
      <c r="L452" s="82">
        <v>0</v>
      </c>
      <c r="M452" s="8"/>
      <c r="N452" s="75"/>
      <c r="O452" s="9"/>
      <c r="P452" s="10">
        <v>0</v>
      </c>
      <c r="Q452" s="10">
        <f>+Q455</f>
        <v>1339</v>
      </c>
      <c r="R452" s="10">
        <v>0</v>
      </c>
      <c r="S452" s="10">
        <v>0</v>
      </c>
      <c r="T452" s="10">
        <f aca="true" t="shared" si="10" ref="T452:Z452">T454+T460+T466</f>
        <v>0</v>
      </c>
      <c r="U452" s="10">
        <f t="shared" si="10"/>
        <v>0</v>
      </c>
      <c r="V452" s="10">
        <f t="shared" si="10"/>
        <v>0</v>
      </c>
      <c r="W452" s="10">
        <f t="shared" si="10"/>
        <v>0</v>
      </c>
      <c r="X452" s="10">
        <f t="shared" si="10"/>
        <v>0</v>
      </c>
      <c r="Y452" s="10">
        <f t="shared" si="10"/>
        <v>0</v>
      </c>
      <c r="Z452" s="10">
        <f t="shared" si="10"/>
        <v>0</v>
      </c>
      <c r="AA452" s="10">
        <v>0</v>
      </c>
      <c r="AB452" s="10">
        <f>AB454+AB460+AB466</f>
        <v>0</v>
      </c>
      <c r="AC452" s="10"/>
      <c r="AD452" s="10">
        <f>AD454+AD460+AD466</f>
        <v>0</v>
      </c>
      <c r="AE452" s="10">
        <f>+AC452+AA452+Y452+W452+U452+S452+Q452+O452</f>
        <v>1339</v>
      </c>
      <c r="AF452" s="11">
        <f>+AD452+AB452+Z452+X452+V452+T452+R452+P452</f>
        <v>0</v>
      </c>
      <c r="AG452" s="13" t="s">
        <v>115</v>
      </c>
      <c r="AH452" s="13"/>
      <c r="AI452" s="13"/>
      <c r="AJ452" s="14" t="s">
        <v>110</v>
      </c>
    </row>
    <row r="453" spans="2:36" ht="15.75" thickBot="1">
      <c r="B453" s="280"/>
      <c r="C453" s="281"/>
      <c r="D453" s="281"/>
      <c r="E453" s="281"/>
      <c r="F453" s="281"/>
      <c r="G453" s="281"/>
      <c r="H453" s="281"/>
      <c r="I453" s="281"/>
      <c r="J453" s="281"/>
      <c r="K453" s="281"/>
      <c r="L453" s="281"/>
      <c r="M453" s="281"/>
      <c r="N453" s="281"/>
      <c r="O453" s="281"/>
      <c r="P453" s="281"/>
      <c r="Q453" s="281"/>
      <c r="R453" s="281"/>
      <c r="S453" s="281"/>
      <c r="T453" s="281"/>
      <c r="U453" s="281"/>
      <c r="V453" s="281"/>
      <c r="W453" s="281"/>
      <c r="X453" s="281"/>
      <c r="Y453" s="281"/>
      <c r="Z453" s="281"/>
      <c r="AA453" s="281"/>
      <c r="AB453" s="281"/>
      <c r="AC453" s="281"/>
      <c r="AD453" s="281"/>
      <c r="AE453" s="281"/>
      <c r="AF453" s="281"/>
      <c r="AG453" s="281"/>
      <c r="AH453" s="281"/>
      <c r="AI453" s="281"/>
      <c r="AJ453" s="282"/>
    </row>
    <row r="454" spans="2:36" ht="34.5" thickBot="1">
      <c r="B454" s="15" t="s">
        <v>13</v>
      </c>
      <c r="C454" s="16" t="s">
        <v>31</v>
      </c>
      <c r="D454" s="16" t="s">
        <v>14</v>
      </c>
      <c r="E454" s="16" t="s">
        <v>27</v>
      </c>
      <c r="F454" s="17" t="s">
        <v>28</v>
      </c>
      <c r="G454" s="203" t="s">
        <v>29</v>
      </c>
      <c r="H454" s="206" t="s">
        <v>15</v>
      </c>
      <c r="I454" s="109" t="s">
        <v>32</v>
      </c>
      <c r="J454" s="207"/>
      <c r="K454" s="105"/>
      <c r="L454" s="105"/>
      <c r="M454" s="78"/>
      <c r="N454" s="79"/>
      <c r="O454" s="128"/>
      <c r="P454" s="129"/>
      <c r="Q454" s="130"/>
      <c r="R454" s="129"/>
      <c r="S454" s="130"/>
      <c r="T454" s="129"/>
      <c r="U454" s="130"/>
      <c r="V454" s="129"/>
      <c r="W454" s="130"/>
      <c r="X454" s="129"/>
      <c r="Y454" s="130"/>
      <c r="Z454" s="129"/>
      <c r="AA454" s="130"/>
      <c r="AB454" s="129"/>
      <c r="AC454" s="130"/>
      <c r="AD454" s="129"/>
      <c r="AE454" s="131"/>
      <c r="AF454" s="129"/>
      <c r="AG454" s="155"/>
      <c r="AH454" s="111"/>
      <c r="AI454" s="111"/>
      <c r="AJ454" s="112"/>
    </row>
    <row r="455" spans="2:36" ht="37.5" customHeight="1">
      <c r="B455" s="661" t="s">
        <v>116</v>
      </c>
      <c r="C455" s="332">
        <v>2012250010050</v>
      </c>
      <c r="D455" s="295" t="s">
        <v>514</v>
      </c>
      <c r="E455" s="295" t="s">
        <v>460</v>
      </c>
      <c r="F455" s="27"/>
      <c r="G455" s="28"/>
      <c r="H455" s="329" t="s">
        <v>113</v>
      </c>
      <c r="I455" s="326" t="s">
        <v>114</v>
      </c>
      <c r="J455" s="726">
        <v>1</v>
      </c>
      <c r="K455" s="723">
        <v>1</v>
      </c>
      <c r="L455" s="723">
        <v>1</v>
      </c>
      <c r="M455" s="357"/>
      <c r="N455" s="729"/>
      <c r="O455" s="806"/>
      <c r="P455" s="140"/>
      <c r="Q455" s="298">
        <v>1339</v>
      </c>
      <c r="R455" s="298">
        <v>670</v>
      </c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731"/>
      <c r="AD455" s="119"/>
      <c r="AE455" s="298">
        <f>+Q455+AC455</f>
        <v>1339</v>
      </c>
      <c r="AF455" s="298">
        <f>+R455</f>
        <v>670</v>
      </c>
      <c r="AG455" s="376" t="s">
        <v>115</v>
      </c>
      <c r="AH455" s="378"/>
      <c r="AI455" s="378"/>
      <c r="AJ455" s="664" t="s">
        <v>110</v>
      </c>
    </row>
    <row r="456" spans="2:36" ht="31.5" customHeight="1">
      <c r="B456" s="662"/>
      <c r="C456" s="333"/>
      <c r="D456" s="296"/>
      <c r="E456" s="296"/>
      <c r="F456" s="34"/>
      <c r="G456" s="28"/>
      <c r="H456" s="330"/>
      <c r="I456" s="327"/>
      <c r="J456" s="727"/>
      <c r="K456" s="724"/>
      <c r="L456" s="724"/>
      <c r="M456" s="357"/>
      <c r="N456" s="729"/>
      <c r="O456" s="806"/>
      <c r="P456" s="29"/>
      <c r="Q456" s="299"/>
      <c r="R456" s="299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731"/>
      <c r="AD456" s="31"/>
      <c r="AE456" s="299"/>
      <c r="AF456" s="299"/>
      <c r="AG456" s="376"/>
      <c r="AH456" s="379"/>
      <c r="AI456" s="379"/>
      <c r="AJ456" s="481"/>
    </row>
    <row r="457" spans="2:36" ht="30.75" customHeight="1">
      <c r="B457" s="662"/>
      <c r="C457" s="333"/>
      <c r="D457" s="296"/>
      <c r="E457" s="296"/>
      <c r="F457" s="35"/>
      <c r="G457" s="28"/>
      <c r="H457" s="330"/>
      <c r="I457" s="327"/>
      <c r="J457" s="727"/>
      <c r="K457" s="724"/>
      <c r="L457" s="724"/>
      <c r="M457" s="357"/>
      <c r="N457" s="729"/>
      <c r="O457" s="806"/>
      <c r="P457" s="29"/>
      <c r="Q457" s="299"/>
      <c r="R457" s="299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731"/>
      <c r="AD457" s="31"/>
      <c r="AE457" s="299"/>
      <c r="AF457" s="299"/>
      <c r="AG457" s="376"/>
      <c r="AH457" s="379"/>
      <c r="AI457" s="379"/>
      <c r="AJ457" s="481"/>
    </row>
    <row r="458" spans="2:36" ht="39.75" customHeight="1" thickBot="1">
      <c r="B458" s="663"/>
      <c r="C458" s="334"/>
      <c r="D458" s="297"/>
      <c r="E458" s="297"/>
      <c r="F458" s="37"/>
      <c r="G458" s="38"/>
      <c r="H458" s="331"/>
      <c r="I458" s="328"/>
      <c r="J458" s="728"/>
      <c r="K458" s="725"/>
      <c r="L458" s="725"/>
      <c r="M458" s="358"/>
      <c r="N458" s="730"/>
      <c r="O458" s="807"/>
      <c r="P458" s="39"/>
      <c r="Q458" s="300"/>
      <c r="R458" s="30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732"/>
      <c r="AD458" s="40"/>
      <c r="AE458" s="300"/>
      <c r="AF458" s="300"/>
      <c r="AG458" s="377"/>
      <c r="AH458" s="380"/>
      <c r="AI458" s="380"/>
      <c r="AJ458" s="482"/>
    </row>
    <row r="459" spans="2:36" ht="15.75" thickBot="1">
      <c r="B459" s="286"/>
      <c r="C459" s="287"/>
      <c r="D459" s="287"/>
      <c r="E459" s="287"/>
      <c r="F459" s="287"/>
      <c r="G459" s="287"/>
      <c r="H459" s="287"/>
      <c r="I459" s="287"/>
      <c r="J459" s="287"/>
      <c r="K459" s="287"/>
      <c r="L459" s="287"/>
      <c r="M459" s="287"/>
      <c r="N459" s="287"/>
      <c r="O459" s="287"/>
      <c r="P459" s="287"/>
      <c r="Q459" s="287"/>
      <c r="R459" s="287"/>
      <c r="S459" s="287"/>
      <c r="T459" s="287"/>
      <c r="U459" s="287"/>
      <c r="V459" s="287"/>
      <c r="W459" s="287"/>
      <c r="X459" s="287"/>
      <c r="Y459" s="287"/>
      <c r="Z459" s="287"/>
      <c r="AA459" s="287"/>
      <c r="AB459" s="287"/>
      <c r="AC459" s="287"/>
      <c r="AD459" s="287"/>
      <c r="AE459" s="287"/>
      <c r="AF459" s="287"/>
      <c r="AG459" s="287"/>
      <c r="AH459" s="287"/>
      <c r="AI459" s="287"/>
      <c r="AJ459" s="288"/>
    </row>
    <row r="460" spans="2:36" ht="34.5" thickBot="1">
      <c r="B460" s="15" t="s">
        <v>13</v>
      </c>
      <c r="C460" s="16" t="s">
        <v>31</v>
      </c>
      <c r="D460" s="16" t="s">
        <v>14</v>
      </c>
      <c r="E460" s="16" t="s">
        <v>30</v>
      </c>
      <c r="F460" s="17" t="s">
        <v>28</v>
      </c>
      <c r="G460" s="17" t="s">
        <v>29</v>
      </c>
      <c r="H460" s="76" t="s">
        <v>16</v>
      </c>
      <c r="I460" s="77" t="s">
        <v>32</v>
      </c>
      <c r="J460" s="18"/>
      <c r="K460" s="42"/>
      <c r="L460" s="42"/>
      <c r="M460" s="43"/>
      <c r="N460" s="44"/>
      <c r="O460" s="19"/>
      <c r="P460" s="20"/>
      <c r="Q460" s="21"/>
      <c r="R460" s="20"/>
      <c r="S460" s="21"/>
      <c r="T460" s="20"/>
      <c r="U460" s="21"/>
      <c r="V460" s="20"/>
      <c r="W460" s="21"/>
      <c r="X460" s="20"/>
      <c r="Y460" s="21"/>
      <c r="Z460" s="20"/>
      <c r="AA460" s="21"/>
      <c r="AB460" s="20"/>
      <c r="AC460" s="21"/>
      <c r="AD460" s="20"/>
      <c r="AE460" s="21"/>
      <c r="AF460" s="20"/>
      <c r="AG460" s="23"/>
      <c r="AH460" s="24"/>
      <c r="AI460" s="24"/>
      <c r="AJ460" s="25"/>
    </row>
    <row r="461" spans="2:36" ht="15">
      <c r="B461" s="707"/>
      <c r="C461" s="600"/>
      <c r="D461" s="45"/>
      <c r="E461" s="295"/>
      <c r="F461" s="46"/>
      <c r="G461" s="86"/>
      <c r="H461" s="520"/>
      <c r="I461" s="520"/>
      <c r="J461" s="726"/>
      <c r="K461" s="723"/>
      <c r="L461" s="723"/>
      <c r="M461" s="385"/>
      <c r="N461" s="388"/>
      <c r="O461" s="665"/>
      <c r="P461" s="32"/>
      <c r="Q461" s="373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299">
        <f>+O461</f>
        <v>0</v>
      </c>
      <c r="AF461" s="299"/>
      <c r="AG461" s="392"/>
      <c r="AH461" s="379"/>
      <c r="AI461" s="382"/>
      <c r="AJ461" s="406"/>
    </row>
    <row r="462" spans="2:36" ht="15">
      <c r="B462" s="707"/>
      <c r="C462" s="360"/>
      <c r="D462" s="45"/>
      <c r="E462" s="296"/>
      <c r="F462" s="46"/>
      <c r="G462" s="86"/>
      <c r="H462" s="324"/>
      <c r="I462" s="324"/>
      <c r="J462" s="727"/>
      <c r="K462" s="724"/>
      <c r="L462" s="724"/>
      <c r="M462" s="385"/>
      <c r="N462" s="388"/>
      <c r="O462" s="314"/>
      <c r="P462" s="32"/>
      <c r="Q462" s="263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299"/>
      <c r="AF462" s="299"/>
      <c r="AG462" s="376"/>
      <c r="AH462" s="379"/>
      <c r="AI462" s="382"/>
      <c r="AJ462" s="406"/>
    </row>
    <row r="463" spans="2:36" ht="15">
      <c r="B463" s="707"/>
      <c r="C463" s="360"/>
      <c r="D463" s="45"/>
      <c r="E463" s="296"/>
      <c r="F463" s="47"/>
      <c r="G463" s="86"/>
      <c r="H463" s="324"/>
      <c r="I463" s="324"/>
      <c r="J463" s="727"/>
      <c r="K463" s="724"/>
      <c r="L463" s="724"/>
      <c r="M463" s="385"/>
      <c r="N463" s="388"/>
      <c r="O463" s="314"/>
      <c r="P463" s="32"/>
      <c r="Q463" s="263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299"/>
      <c r="AF463" s="299"/>
      <c r="AG463" s="376"/>
      <c r="AH463" s="379"/>
      <c r="AI463" s="382"/>
      <c r="AJ463" s="406"/>
    </row>
    <row r="464" spans="2:36" ht="15.75" thickBot="1">
      <c r="B464" s="708"/>
      <c r="C464" s="361"/>
      <c r="D464" s="48"/>
      <c r="E464" s="297"/>
      <c r="F464" s="49"/>
      <c r="G464" s="87"/>
      <c r="H464" s="325"/>
      <c r="I464" s="325"/>
      <c r="J464" s="728"/>
      <c r="K464" s="725"/>
      <c r="L464" s="725"/>
      <c r="M464" s="386"/>
      <c r="N464" s="389"/>
      <c r="O464" s="315"/>
      <c r="P464" s="41"/>
      <c r="Q464" s="264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300"/>
      <c r="AF464" s="300"/>
      <c r="AG464" s="377"/>
      <c r="AH464" s="380"/>
      <c r="AI464" s="383"/>
      <c r="AJ464" s="407"/>
    </row>
    <row r="465" spans="2:36" ht="15.75" thickBot="1">
      <c r="B465" s="286"/>
      <c r="C465" s="287"/>
      <c r="D465" s="287"/>
      <c r="E465" s="287"/>
      <c r="F465" s="287"/>
      <c r="G465" s="287"/>
      <c r="H465" s="287"/>
      <c r="I465" s="287"/>
      <c r="J465" s="287"/>
      <c r="K465" s="287"/>
      <c r="L465" s="287"/>
      <c r="M465" s="287"/>
      <c r="N465" s="287"/>
      <c r="O465" s="287"/>
      <c r="P465" s="287"/>
      <c r="Q465" s="287"/>
      <c r="R465" s="287"/>
      <c r="S465" s="287"/>
      <c r="T465" s="287"/>
      <c r="U465" s="287"/>
      <c r="V465" s="287"/>
      <c r="W465" s="287"/>
      <c r="X465" s="287"/>
      <c r="Y465" s="287"/>
      <c r="Z465" s="287"/>
      <c r="AA465" s="287"/>
      <c r="AB465" s="287"/>
      <c r="AC465" s="287"/>
      <c r="AD465" s="287"/>
      <c r="AE465" s="287"/>
      <c r="AF465" s="287"/>
      <c r="AG465" s="287"/>
      <c r="AH465" s="287"/>
      <c r="AI465" s="287"/>
      <c r="AJ465" s="288"/>
    </row>
    <row r="466" spans="2:36" ht="34.5" thickBot="1">
      <c r="B466" s="15" t="s">
        <v>13</v>
      </c>
      <c r="C466" s="16" t="s">
        <v>31</v>
      </c>
      <c r="D466" s="16" t="s">
        <v>14</v>
      </c>
      <c r="E466" s="16" t="s">
        <v>30</v>
      </c>
      <c r="F466" s="17" t="s">
        <v>28</v>
      </c>
      <c r="G466" s="17" t="s">
        <v>29</v>
      </c>
      <c r="H466" s="76" t="s">
        <v>17</v>
      </c>
      <c r="I466" s="77" t="s">
        <v>32</v>
      </c>
      <c r="J466" s="18"/>
      <c r="K466" s="52"/>
      <c r="L466" s="42"/>
      <c r="M466" s="43"/>
      <c r="N466" s="44"/>
      <c r="O466" s="19"/>
      <c r="P466" s="20"/>
      <c r="Q466" s="21"/>
      <c r="R466" s="20"/>
      <c r="S466" s="21"/>
      <c r="T466" s="20"/>
      <c r="U466" s="21"/>
      <c r="V466" s="20"/>
      <c r="W466" s="21"/>
      <c r="X466" s="20"/>
      <c r="Y466" s="21"/>
      <c r="Z466" s="20"/>
      <c r="AA466" s="21"/>
      <c r="AB466" s="20"/>
      <c r="AC466" s="21"/>
      <c r="AD466" s="20"/>
      <c r="AE466" s="21"/>
      <c r="AF466" s="20"/>
      <c r="AG466" s="23"/>
      <c r="AH466" s="24"/>
      <c r="AI466" s="24"/>
      <c r="AJ466" s="25"/>
    </row>
    <row r="467" spans="2:36" ht="15">
      <c r="B467" s="353"/>
      <c r="C467" s="359"/>
      <c r="D467" s="26"/>
      <c r="E467" s="295"/>
      <c r="F467" s="53"/>
      <c r="G467" s="54"/>
      <c r="H467" s="551"/>
      <c r="I467" s="554"/>
      <c r="J467" s="737"/>
      <c r="K467" s="501"/>
      <c r="L467" s="501"/>
      <c r="M467" s="501"/>
      <c r="N467" s="492"/>
      <c r="O467" s="55"/>
      <c r="P467" s="56"/>
      <c r="Q467" s="57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373"/>
      <c r="AD467" s="32"/>
      <c r="AE467" s="299">
        <f>+AC467</f>
        <v>0</v>
      </c>
      <c r="AF467" s="299"/>
      <c r="AG467" s="392"/>
      <c r="AH467" s="382"/>
      <c r="AI467" s="382"/>
      <c r="AJ467" s="486"/>
    </row>
    <row r="468" spans="2:36" ht="15">
      <c r="B468" s="354"/>
      <c r="C468" s="360"/>
      <c r="D468" s="33"/>
      <c r="E468" s="296"/>
      <c r="F468" s="58"/>
      <c r="G468" s="28"/>
      <c r="H468" s="552"/>
      <c r="I468" s="555"/>
      <c r="J468" s="738"/>
      <c r="K468" s="549"/>
      <c r="L468" s="560"/>
      <c r="M468" s="549"/>
      <c r="N468" s="562"/>
      <c r="O468" s="59"/>
      <c r="P468" s="60"/>
      <c r="Q468" s="61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263"/>
      <c r="AD468" s="32"/>
      <c r="AE468" s="483"/>
      <c r="AF468" s="483"/>
      <c r="AG468" s="376"/>
      <c r="AH468" s="382"/>
      <c r="AI468" s="382"/>
      <c r="AJ468" s="486"/>
    </row>
    <row r="469" spans="2:36" ht="15.75" thickBot="1">
      <c r="B469" s="355"/>
      <c r="C469" s="361"/>
      <c r="D469" s="36"/>
      <c r="E469" s="297"/>
      <c r="F469" s="62"/>
      <c r="G469" s="38"/>
      <c r="H469" s="553"/>
      <c r="I469" s="556"/>
      <c r="J469" s="739"/>
      <c r="K469" s="550"/>
      <c r="L469" s="561"/>
      <c r="M469" s="550"/>
      <c r="N469" s="563"/>
      <c r="O469" s="50"/>
      <c r="P469" s="41"/>
      <c r="Q469" s="39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264"/>
      <c r="AD469" s="41"/>
      <c r="AE469" s="484"/>
      <c r="AF469" s="484"/>
      <c r="AG469" s="720"/>
      <c r="AH469" s="383"/>
      <c r="AI469" s="383"/>
      <c r="AJ469" s="487"/>
    </row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spans="2:33" s="142" customFormat="1" ht="15">
      <c r="B486" s="63"/>
      <c r="C486" s="63"/>
      <c r="H486" s="64"/>
      <c r="I486" s="64"/>
      <c r="J486" s="64"/>
      <c r="AG486" s="65"/>
    </row>
    <row r="487" spans="2:33" s="142" customFormat="1" ht="15">
      <c r="B487" s="63"/>
      <c r="C487" s="63"/>
      <c r="H487" s="64"/>
      <c r="I487" s="64"/>
      <c r="J487" s="64"/>
      <c r="AG487" s="65"/>
    </row>
    <row r="488" ht="15"/>
    <row r="489" ht="15"/>
    <row r="490" ht="15"/>
    <row r="491" ht="15"/>
    <row r="492" ht="15.75" thickBot="1"/>
    <row r="493" spans="2:36" ht="15">
      <c r="B493" s="274" t="s">
        <v>37</v>
      </c>
      <c r="C493" s="275"/>
      <c r="D493" s="275"/>
      <c r="E493" s="275"/>
      <c r="F493" s="275"/>
      <c r="G493" s="275"/>
      <c r="H493" s="275"/>
      <c r="I493" s="275"/>
      <c r="J493" s="275"/>
      <c r="K493" s="275"/>
      <c r="L493" s="275"/>
      <c r="M493" s="275"/>
      <c r="N493" s="275"/>
      <c r="O493" s="275"/>
      <c r="P493" s="275"/>
      <c r="Q493" s="275"/>
      <c r="R493" s="275"/>
      <c r="S493" s="275"/>
      <c r="T493" s="275"/>
      <c r="U493" s="275"/>
      <c r="V493" s="275"/>
      <c r="W493" s="275"/>
      <c r="X493" s="275"/>
      <c r="Y493" s="275"/>
      <c r="Z493" s="275"/>
      <c r="AA493" s="275"/>
      <c r="AB493" s="275"/>
      <c r="AC493" s="275"/>
      <c r="AD493" s="275"/>
      <c r="AE493" s="275"/>
      <c r="AF493" s="275"/>
      <c r="AG493" s="275"/>
      <c r="AH493" s="275"/>
      <c r="AI493" s="275"/>
      <c r="AJ493" s="276"/>
    </row>
    <row r="494" spans="2:36" ht="15.75" thickBot="1">
      <c r="B494" s="271" t="s">
        <v>526</v>
      </c>
      <c r="C494" s="272"/>
      <c r="D494" s="272"/>
      <c r="E494" s="272"/>
      <c r="F494" s="272"/>
      <c r="G494" s="272"/>
      <c r="H494" s="272"/>
      <c r="I494" s="272"/>
      <c r="J494" s="272"/>
      <c r="K494" s="272"/>
      <c r="L494" s="272"/>
      <c r="M494" s="272"/>
      <c r="N494" s="272"/>
      <c r="O494" s="272"/>
      <c r="P494" s="272"/>
      <c r="Q494" s="272"/>
      <c r="R494" s="272"/>
      <c r="S494" s="272"/>
      <c r="T494" s="272"/>
      <c r="U494" s="272"/>
      <c r="V494" s="272"/>
      <c r="W494" s="272"/>
      <c r="X494" s="272"/>
      <c r="Y494" s="272"/>
      <c r="Z494" s="272"/>
      <c r="AA494" s="272"/>
      <c r="AB494" s="272"/>
      <c r="AC494" s="272"/>
      <c r="AD494" s="272"/>
      <c r="AE494" s="272"/>
      <c r="AF494" s="272"/>
      <c r="AG494" s="272"/>
      <c r="AH494" s="272"/>
      <c r="AI494" s="272"/>
      <c r="AJ494" s="273"/>
    </row>
    <row r="495" spans="2:36" ht="15">
      <c r="B495" s="578" t="s">
        <v>38</v>
      </c>
      <c r="C495" s="579"/>
      <c r="D495" s="579"/>
      <c r="E495" s="579"/>
      <c r="F495" s="579"/>
      <c r="G495" s="579"/>
      <c r="H495" s="580"/>
      <c r="I495" s="527" t="s">
        <v>91</v>
      </c>
      <c r="J495" s="528"/>
      <c r="K495" s="528"/>
      <c r="L495" s="528"/>
      <c r="M495" s="528"/>
      <c r="N495" s="528"/>
      <c r="O495" s="528"/>
      <c r="P495" s="528"/>
      <c r="Q495" s="528"/>
      <c r="R495" s="528"/>
      <c r="S495" s="528"/>
      <c r="T495" s="529"/>
      <c r="U495" s="527" t="s">
        <v>18</v>
      </c>
      <c r="V495" s="530"/>
      <c r="W495" s="530"/>
      <c r="X495" s="530"/>
      <c r="Y495" s="530"/>
      <c r="Z495" s="530"/>
      <c r="AA495" s="530"/>
      <c r="AB495" s="530"/>
      <c r="AC495" s="530"/>
      <c r="AD495" s="530"/>
      <c r="AE495" s="530"/>
      <c r="AF495" s="530"/>
      <c r="AG495" s="530"/>
      <c r="AH495" s="530"/>
      <c r="AI495" s="530"/>
      <c r="AJ495" s="531"/>
    </row>
    <row r="496" spans="2:36" ht="51" customHeight="1" thickBot="1">
      <c r="B496" s="277" t="s">
        <v>106</v>
      </c>
      <c r="C496" s="278"/>
      <c r="D496" s="279"/>
      <c r="E496" s="4"/>
      <c r="F496" s="504" t="s">
        <v>92</v>
      </c>
      <c r="G496" s="504"/>
      <c r="H496" s="504"/>
      <c r="I496" s="504"/>
      <c r="J496" s="504"/>
      <c r="K496" s="504"/>
      <c r="L496" s="504"/>
      <c r="M496" s="504"/>
      <c r="N496" s="505"/>
      <c r="O496" s="506" t="s">
        <v>0</v>
      </c>
      <c r="P496" s="507"/>
      <c r="Q496" s="507"/>
      <c r="R496" s="507"/>
      <c r="S496" s="507"/>
      <c r="T496" s="507"/>
      <c r="U496" s="507"/>
      <c r="V496" s="507"/>
      <c r="W496" s="507"/>
      <c r="X496" s="507"/>
      <c r="Y496" s="507"/>
      <c r="Z496" s="507"/>
      <c r="AA496" s="507"/>
      <c r="AB496" s="507"/>
      <c r="AC496" s="507"/>
      <c r="AD496" s="507"/>
      <c r="AE496" s="507"/>
      <c r="AF496" s="508"/>
      <c r="AG496" s="534" t="s">
        <v>1</v>
      </c>
      <c r="AH496" s="535"/>
      <c r="AI496" s="535"/>
      <c r="AJ496" s="536"/>
    </row>
    <row r="497" spans="2:36" ht="27.75" customHeight="1">
      <c r="B497" s="450" t="s">
        <v>19</v>
      </c>
      <c r="C497" s="452" t="s">
        <v>2</v>
      </c>
      <c r="D497" s="453"/>
      <c r="E497" s="453"/>
      <c r="F497" s="453"/>
      <c r="G497" s="453"/>
      <c r="H497" s="453"/>
      <c r="I497" s="458" t="s">
        <v>3</v>
      </c>
      <c r="J497" s="460" t="s">
        <v>20</v>
      </c>
      <c r="K497" s="460" t="s">
        <v>4</v>
      </c>
      <c r="L497" s="522" t="s">
        <v>732</v>
      </c>
      <c r="M497" s="440" t="s">
        <v>21</v>
      </c>
      <c r="N497" s="524" t="s">
        <v>22</v>
      </c>
      <c r="O497" s="526" t="s">
        <v>33</v>
      </c>
      <c r="P497" s="369"/>
      <c r="Q497" s="368" t="s">
        <v>34</v>
      </c>
      <c r="R497" s="369"/>
      <c r="S497" s="368" t="s">
        <v>35</v>
      </c>
      <c r="T497" s="369"/>
      <c r="U497" s="368" t="s">
        <v>7</v>
      </c>
      <c r="V497" s="369"/>
      <c r="W497" s="368" t="s">
        <v>6</v>
      </c>
      <c r="X497" s="369"/>
      <c r="Y497" s="368" t="s">
        <v>36</v>
      </c>
      <c r="Z497" s="369"/>
      <c r="AA497" s="368" t="s">
        <v>5</v>
      </c>
      <c r="AB497" s="369"/>
      <c r="AC497" s="368" t="s">
        <v>8</v>
      </c>
      <c r="AD497" s="369"/>
      <c r="AE497" s="368" t="s">
        <v>9</v>
      </c>
      <c r="AF497" s="437"/>
      <c r="AG497" s="438" t="s">
        <v>10</v>
      </c>
      <c r="AH497" s="435" t="s">
        <v>11</v>
      </c>
      <c r="AI497" s="442" t="s">
        <v>12</v>
      </c>
      <c r="AJ497" s="444" t="s">
        <v>23</v>
      </c>
    </row>
    <row r="498" spans="2:36" ht="65.25" customHeight="1" thickBot="1">
      <c r="B498" s="451"/>
      <c r="C498" s="455"/>
      <c r="D498" s="456"/>
      <c r="E498" s="456"/>
      <c r="F498" s="456"/>
      <c r="G498" s="456"/>
      <c r="H498" s="456"/>
      <c r="I498" s="459"/>
      <c r="J498" s="461" t="s">
        <v>20</v>
      </c>
      <c r="K498" s="461"/>
      <c r="L498" s="523"/>
      <c r="M498" s="441"/>
      <c r="N498" s="525"/>
      <c r="O498" s="5" t="s">
        <v>24</v>
      </c>
      <c r="P498" s="69" t="s">
        <v>25</v>
      </c>
      <c r="Q498" s="6" t="s">
        <v>24</v>
      </c>
      <c r="R498" s="69" t="s">
        <v>25</v>
      </c>
      <c r="S498" s="6" t="s">
        <v>24</v>
      </c>
      <c r="T498" s="69" t="s">
        <v>25</v>
      </c>
      <c r="U498" s="6" t="s">
        <v>24</v>
      </c>
      <c r="V498" s="69" t="s">
        <v>25</v>
      </c>
      <c r="W498" s="6" t="s">
        <v>24</v>
      </c>
      <c r="X498" s="69" t="s">
        <v>25</v>
      </c>
      <c r="Y498" s="6" t="s">
        <v>24</v>
      </c>
      <c r="Z498" s="69" t="s">
        <v>25</v>
      </c>
      <c r="AA498" s="6" t="s">
        <v>24</v>
      </c>
      <c r="AB498" s="69" t="s">
        <v>26</v>
      </c>
      <c r="AC498" s="6" t="s">
        <v>24</v>
      </c>
      <c r="AD498" s="69" t="s">
        <v>26</v>
      </c>
      <c r="AE498" s="6" t="s">
        <v>24</v>
      </c>
      <c r="AF498" s="70" t="s">
        <v>26</v>
      </c>
      <c r="AG498" s="439"/>
      <c r="AH498" s="436"/>
      <c r="AI498" s="443"/>
      <c r="AJ498" s="445"/>
    </row>
    <row r="499" spans="2:36" ht="99.75" customHeight="1" thickBot="1">
      <c r="B499" s="7" t="s">
        <v>108</v>
      </c>
      <c r="C499" s="283" t="s">
        <v>118</v>
      </c>
      <c r="D499" s="284"/>
      <c r="E499" s="284"/>
      <c r="F499" s="284"/>
      <c r="G499" s="284"/>
      <c r="H499" s="285"/>
      <c r="I499" s="74" t="s">
        <v>119</v>
      </c>
      <c r="J499" s="90">
        <v>0.8</v>
      </c>
      <c r="K499" s="82">
        <v>1</v>
      </c>
      <c r="L499" s="82">
        <v>0.9</v>
      </c>
      <c r="M499" s="8"/>
      <c r="N499" s="75"/>
      <c r="O499" s="9"/>
      <c r="P499" s="10">
        <v>0</v>
      </c>
      <c r="Q499" s="10">
        <f>+Q502+Q508+Q514</f>
        <v>22406</v>
      </c>
      <c r="R499" s="10">
        <v>0</v>
      </c>
      <c r="S499" s="10">
        <v>0</v>
      </c>
      <c r="T499" s="10">
        <f aca="true" t="shared" si="11" ref="T499:Z499">T501+T507+T513</f>
        <v>0</v>
      </c>
      <c r="U499" s="10">
        <f t="shared" si="11"/>
        <v>0</v>
      </c>
      <c r="V499" s="10">
        <f t="shared" si="11"/>
        <v>0</v>
      </c>
      <c r="W499" s="10">
        <f t="shared" si="11"/>
        <v>0</v>
      </c>
      <c r="X499" s="10">
        <f t="shared" si="11"/>
        <v>0</v>
      </c>
      <c r="Y499" s="10">
        <f t="shared" si="11"/>
        <v>0</v>
      </c>
      <c r="Z499" s="10">
        <f t="shared" si="11"/>
        <v>0</v>
      </c>
      <c r="AA499" s="10">
        <v>0</v>
      </c>
      <c r="AB499" s="10">
        <f>AB501+AB507+AB513</f>
        <v>0</v>
      </c>
      <c r="AC499" s="10"/>
      <c r="AD499" s="10">
        <f>AD501+AD507+AD513</f>
        <v>0</v>
      </c>
      <c r="AE499" s="10">
        <f>+AC499+AA499+Y499+W499+U499+S499+Q499+O499</f>
        <v>22406</v>
      </c>
      <c r="AF499" s="11">
        <f>+AD499+AB499+Z499+X499+V499+T499+R499+P499</f>
        <v>0</v>
      </c>
      <c r="AG499" s="13" t="s">
        <v>457</v>
      </c>
      <c r="AH499" s="13"/>
      <c r="AI499" s="13"/>
      <c r="AJ499" s="14" t="s">
        <v>110</v>
      </c>
    </row>
    <row r="500" spans="2:36" ht="15.75" thickBot="1">
      <c r="B500" s="280"/>
      <c r="C500" s="281"/>
      <c r="D500" s="281"/>
      <c r="E500" s="281"/>
      <c r="F500" s="281"/>
      <c r="G500" s="281"/>
      <c r="H500" s="281"/>
      <c r="I500" s="281"/>
      <c r="J500" s="281"/>
      <c r="K500" s="281"/>
      <c r="L500" s="281"/>
      <c r="M500" s="281"/>
      <c r="N500" s="281"/>
      <c r="O500" s="281"/>
      <c r="P500" s="281"/>
      <c r="Q500" s="281"/>
      <c r="R500" s="281"/>
      <c r="S500" s="281"/>
      <c r="T500" s="281"/>
      <c r="U500" s="281"/>
      <c r="V500" s="281"/>
      <c r="W500" s="281"/>
      <c r="X500" s="281"/>
      <c r="Y500" s="281"/>
      <c r="Z500" s="281"/>
      <c r="AA500" s="281"/>
      <c r="AB500" s="281"/>
      <c r="AC500" s="281"/>
      <c r="AD500" s="281"/>
      <c r="AE500" s="281"/>
      <c r="AF500" s="281"/>
      <c r="AG500" s="281"/>
      <c r="AH500" s="281"/>
      <c r="AI500" s="281"/>
      <c r="AJ500" s="282"/>
    </row>
    <row r="501" spans="2:36" ht="34.5" thickBot="1">
      <c r="B501" s="133" t="s">
        <v>13</v>
      </c>
      <c r="C501" s="134" t="s">
        <v>31</v>
      </c>
      <c r="D501" s="134" t="s">
        <v>14</v>
      </c>
      <c r="E501" s="134" t="s">
        <v>27</v>
      </c>
      <c r="F501" s="135" t="s">
        <v>28</v>
      </c>
      <c r="G501" s="205" t="s">
        <v>29</v>
      </c>
      <c r="H501" s="206" t="s">
        <v>15</v>
      </c>
      <c r="I501" s="109" t="s">
        <v>32</v>
      </c>
      <c r="J501" s="208"/>
      <c r="K501" s="102"/>
      <c r="L501" s="102"/>
      <c r="M501" s="78"/>
      <c r="N501" s="79"/>
      <c r="O501" s="128"/>
      <c r="P501" s="129"/>
      <c r="Q501" s="130"/>
      <c r="R501" s="129"/>
      <c r="S501" s="130"/>
      <c r="T501" s="129"/>
      <c r="U501" s="130"/>
      <c r="V501" s="129"/>
      <c r="W501" s="130"/>
      <c r="X501" s="129"/>
      <c r="Y501" s="130"/>
      <c r="Z501" s="129"/>
      <c r="AA501" s="130"/>
      <c r="AB501" s="129"/>
      <c r="AC501" s="130"/>
      <c r="AD501" s="129"/>
      <c r="AE501" s="131"/>
      <c r="AF501" s="132"/>
      <c r="AG501" s="143"/>
      <c r="AH501" s="111"/>
      <c r="AI501" s="111"/>
      <c r="AJ501" s="112"/>
    </row>
    <row r="502" spans="2:36" ht="32.25" customHeight="1">
      <c r="B502" s="662" t="s">
        <v>121</v>
      </c>
      <c r="C502" s="333">
        <v>2012250010051</v>
      </c>
      <c r="D502" s="33"/>
      <c r="E502" s="296" t="s">
        <v>459</v>
      </c>
      <c r="F502" s="113"/>
      <c r="G502" s="110"/>
      <c r="H502" s="330" t="s">
        <v>120</v>
      </c>
      <c r="I502" s="326" t="s">
        <v>114</v>
      </c>
      <c r="J502" s="808">
        <v>1</v>
      </c>
      <c r="K502" s="808">
        <v>1</v>
      </c>
      <c r="L502" s="808">
        <v>1</v>
      </c>
      <c r="M502" s="357"/>
      <c r="N502" s="729"/>
      <c r="O502" s="806"/>
      <c r="P502" s="140"/>
      <c r="Q502" s="298">
        <v>11076</v>
      </c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731"/>
      <c r="AD502" s="119"/>
      <c r="AE502" s="298">
        <f>+Q502+AC502</f>
        <v>11076</v>
      </c>
      <c r="AF502" s="298"/>
      <c r="AG502" s="376" t="s">
        <v>458</v>
      </c>
      <c r="AH502" s="378"/>
      <c r="AI502" s="378"/>
      <c r="AJ502" s="664" t="s">
        <v>110</v>
      </c>
    </row>
    <row r="503" spans="2:36" ht="35.25" customHeight="1">
      <c r="B503" s="662"/>
      <c r="C503" s="333"/>
      <c r="D503" s="33"/>
      <c r="E503" s="296"/>
      <c r="F503" s="34"/>
      <c r="G503" s="28"/>
      <c r="H503" s="330"/>
      <c r="I503" s="327"/>
      <c r="J503" s="679"/>
      <c r="K503" s="679"/>
      <c r="L503" s="679"/>
      <c r="M503" s="357"/>
      <c r="N503" s="729"/>
      <c r="O503" s="806"/>
      <c r="P503" s="29"/>
      <c r="Q503" s="299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731"/>
      <c r="AD503" s="31"/>
      <c r="AE503" s="299"/>
      <c r="AF503" s="299"/>
      <c r="AG503" s="376"/>
      <c r="AH503" s="379"/>
      <c r="AI503" s="379"/>
      <c r="AJ503" s="481"/>
    </row>
    <row r="504" spans="2:36" ht="29.25" customHeight="1">
      <c r="B504" s="662"/>
      <c r="C504" s="333"/>
      <c r="D504" s="33"/>
      <c r="E504" s="296"/>
      <c r="F504" s="35"/>
      <c r="G504" s="28"/>
      <c r="H504" s="330"/>
      <c r="I504" s="327"/>
      <c r="J504" s="679"/>
      <c r="K504" s="679"/>
      <c r="L504" s="679"/>
      <c r="M504" s="357"/>
      <c r="N504" s="729"/>
      <c r="O504" s="806"/>
      <c r="P504" s="29"/>
      <c r="Q504" s="299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731"/>
      <c r="AD504" s="31"/>
      <c r="AE504" s="299"/>
      <c r="AF504" s="299"/>
      <c r="AG504" s="376"/>
      <c r="AH504" s="379"/>
      <c r="AI504" s="379"/>
      <c r="AJ504" s="481"/>
    </row>
    <row r="505" spans="2:36" ht="35.25" customHeight="1" thickBot="1">
      <c r="B505" s="663"/>
      <c r="C505" s="334"/>
      <c r="D505" s="36"/>
      <c r="E505" s="297"/>
      <c r="F505" s="37"/>
      <c r="G505" s="38"/>
      <c r="H505" s="331"/>
      <c r="I505" s="328"/>
      <c r="J505" s="680"/>
      <c r="K505" s="680"/>
      <c r="L505" s="680"/>
      <c r="M505" s="358"/>
      <c r="N505" s="730"/>
      <c r="O505" s="807"/>
      <c r="P505" s="39"/>
      <c r="Q505" s="30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732"/>
      <c r="AD505" s="40"/>
      <c r="AE505" s="300"/>
      <c r="AF505" s="300"/>
      <c r="AG505" s="377"/>
      <c r="AH505" s="380"/>
      <c r="AI505" s="380"/>
      <c r="AJ505" s="482"/>
    </row>
    <row r="506" spans="2:36" ht="15.75" thickBot="1">
      <c r="B506" s="286"/>
      <c r="C506" s="287"/>
      <c r="D506" s="287"/>
      <c r="E506" s="287"/>
      <c r="F506" s="287"/>
      <c r="G506" s="287"/>
      <c r="H506" s="287"/>
      <c r="I506" s="287"/>
      <c r="J506" s="287"/>
      <c r="K506" s="287"/>
      <c r="L506" s="287"/>
      <c r="M506" s="287"/>
      <c r="N506" s="287"/>
      <c r="O506" s="287"/>
      <c r="P506" s="287"/>
      <c r="Q506" s="287"/>
      <c r="R506" s="287"/>
      <c r="S506" s="287"/>
      <c r="T506" s="287"/>
      <c r="U506" s="287"/>
      <c r="V506" s="287"/>
      <c r="W506" s="287"/>
      <c r="X506" s="287"/>
      <c r="Y506" s="287"/>
      <c r="Z506" s="287"/>
      <c r="AA506" s="287"/>
      <c r="AB506" s="287"/>
      <c r="AC506" s="287"/>
      <c r="AD506" s="287"/>
      <c r="AE506" s="287"/>
      <c r="AF506" s="287"/>
      <c r="AG506" s="287"/>
      <c r="AH506" s="287"/>
      <c r="AI506" s="287"/>
      <c r="AJ506" s="288"/>
    </row>
    <row r="507" spans="2:36" ht="34.5" thickBot="1">
      <c r="B507" s="133" t="s">
        <v>13</v>
      </c>
      <c r="C507" s="134" t="s">
        <v>31</v>
      </c>
      <c r="D507" s="134" t="s">
        <v>14</v>
      </c>
      <c r="E507" s="134" t="s">
        <v>30</v>
      </c>
      <c r="F507" s="135" t="s">
        <v>28</v>
      </c>
      <c r="G507" s="200" t="s">
        <v>29</v>
      </c>
      <c r="H507" s="206" t="s">
        <v>16</v>
      </c>
      <c r="I507" s="109" t="s">
        <v>32</v>
      </c>
      <c r="J507" s="156"/>
      <c r="K507" s="137"/>
      <c r="L507" s="137"/>
      <c r="M507" s="78"/>
      <c r="N507" s="79"/>
      <c r="O507" s="19"/>
      <c r="P507" s="20"/>
      <c r="Q507" s="21"/>
      <c r="R507" s="20"/>
      <c r="S507" s="21"/>
      <c r="T507" s="20"/>
      <c r="U507" s="21"/>
      <c r="V507" s="20"/>
      <c r="W507" s="21"/>
      <c r="X507" s="20"/>
      <c r="Y507" s="21"/>
      <c r="Z507" s="20"/>
      <c r="AA507" s="21"/>
      <c r="AB507" s="20"/>
      <c r="AC507" s="21"/>
      <c r="AD507" s="20"/>
      <c r="AE507" s="21"/>
      <c r="AF507" s="20"/>
      <c r="AG507" s="23"/>
      <c r="AH507" s="24"/>
      <c r="AI507" s="24"/>
      <c r="AJ507" s="25"/>
    </row>
    <row r="508" spans="2:36" ht="27.75" customHeight="1">
      <c r="B508" s="684" t="s">
        <v>123</v>
      </c>
      <c r="C508" s="333">
        <v>2012250010052</v>
      </c>
      <c r="D508" s="33"/>
      <c r="E508" s="296" t="s">
        <v>460</v>
      </c>
      <c r="F508" s="58"/>
      <c r="G508" s="210"/>
      <c r="H508" s="520" t="s">
        <v>122</v>
      </c>
      <c r="I508" s="520" t="s">
        <v>114</v>
      </c>
      <c r="J508" s="808">
        <v>1</v>
      </c>
      <c r="K508" s="808">
        <v>1</v>
      </c>
      <c r="L508" s="808">
        <v>1</v>
      </c>
      <c r="M508" s="384"/>
      <c r="N508" s="387"/>
      <c r="O508" s="665"/>
      <c r="P508" s="32"/>
      <c r="Q508" s="373">
        <v>6180</v>
      </c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299">
        <f>+Q508</f>
        <v>6180</v>
      </c>
      <c r="AF508" s="299"/>
      <c r="AG508" s="392" t="s">
        <v>458</v>
      </c>
      <c r="AH508" s="379"/>
      <c r="AI508" s="382"/>
      <c r="AJ508" s="481" t="s">
        <v>110</v>
      </c>
    </row>
    <row r="509" spans="2:36" ht="27.75" customHeight="1">
      <c r="B509" s="685"/>
      <c r="C509" s="333"/>
      <c r="D509" s="45"/>
      <c r="E509" s="296"/>
      <c r="F509" s="46"/>
      <c r="G509" s="86"/>
      <c r="H509" s="324"/>
      <c r="I509" s="324"/>
      <c r="J509" s="679"/>
      <c r="K509" s="679"/>
      <c r="L509" s="679"/>
      <c r="M509" s="385"/>
      <c r="N509" s="388"/>
      <c r="O509" s="314"/>
      <c r="P509" s="32"/>
      <c r="Q509" s="263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299"/>
      <c r="AF509" s="299"/>
      <c r="AG509" s="376"/>
      <c r="AH509" s="379"/>
      <c r="AI509" s="382"/>
      <c r="AJ509" s="481"/>
    </row>
    <row r="510" spans="2:36" ht="26.25" customHeight="1">
      <c r="B510" s="685"/>
      <c r="C510" s="333"/>
      <c r="D510" s="45"/>
      <c r="E510" s="296"/>
      <c r="F510" s="47"/>
      <c r="G510" s="86"/>
      <c r="H510" s="324"/>
      <c r="I510" s="324"/>
      <c r="J510" s="679"/>
      <c r="K510" s="679"/>
      <c r="L510" s="679"/>
      <c r="M510" s="385"/>
      <c r="N510" s="388"/>
      <c r="O510" s="314"/>
      <c r="P510" s="32"/>
      <c r="Q510" s="263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299"/>
      <c r="AF510" s="299"/>
      <c r="AG510" s="376"/>
      <c r="AH510" s="379"/>
      <c r="AI510" s="382"/>
      <c r="AJ510" s="481"/>
    </row>
    <row r="511" spans="2:36" ht="27.75" customHeight="1" thickBot="1">
      <c r="B511" s="686"/>
      <c r="C511" s="334"/>
      <c r="D511" s="48"/>
      <c r="E511" s="297"/>
      <c r="F511" s="49"/>
      <c r="G511" s="87"/>
      <c r="H511" s="325"/>
      <c r="I511" s="325"/>
      <c r="J511" s="680"/>
      <c r="K511" s="680"/>
      <c r="L511" s="680"/>
      <c r="M511" s="386"/>
      <c r="N511" s="389"/>
      <c r="O511" s="315"/>
      <c r="P511" s="41"/>
      <c r="Q511" s="264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300"/>
      <c r="AF511" s="300"/>
      <c r="AG511" s="377"/>
      <c r="AH511" s="380"/>
      <c r="AI511" s="383"/>
      <c r="AJ511" s="482"/>
    </row>
    <row r="512" spans="2:36" ht="15.75" thickBot="1">
      <c r="B512" s="286"/>
      <c r="C512" s="287"/>
      <c r="D512" s="287"/>
      <c r="E512" s="287"/>
      <c r="F512" s="287"/>
      <c r="G512" s="287"/>
      <c r="H512" s="287"/>
      <c r="I512" s="287"/>
      <c r="J512" s="287"/>
      <c r="K512" s="287"/>
      <c r="L512" s="287"/>
      <c r="M512" s="287"/>
      <c r="N512" s="287"/>
      <c r="O512" s="287"/>
      <c r="P512" s="287"/>
      <c r="Q512" s="287"/>
      <c r="R512" s="287"/>
      <c r="S512" s="287"/>
      <c r="T512" s="287"/>
      <c r="U512" s="287"/>
      <c r="V512" s="287"/>
      <c r="W512" s="287"/>
      <c r="X512" s="287"/>
      <c r="Y512" s="287"/>
      <c r="Z512" s="287"/>
      <c r="AA512" s="287"/>
      <c r="AB512" s="287"/>
      <c r="AC512" s="287"/>
      <c r="AD512" s="287"/>
      <c r="AE512" s="287"/>
      <c r="AF512" s="287"/>
      <c r="AG512" s="287"/>
      <c r="AH512" s="287"/>
      <c r="AI512" s="287"/>
      <c r="AJ512" s="288"/>
    </row>
    <row r="513" spans="2:36" ht="34.5" thickBot="1">
      <c r="B513" s="15" t="s">
        <v>13</v>
      </c>
      <c r="C513" s="16" t="s">
        <v>31</v>
      </c>
      <c r="D513" s="16" t="s">
        <v>14</v>
      </c>
      <c r="E513" s="16" t="s">
        <v>30</v>
      </c>
      <c r="F513" s="17" t="s">
        <v>28</v>
      </c>
      <c r="G513" s="203" t="s">
        <v>29</v>
      </c>
      <c r="H513" s="204" t="s">
        <v>17</v>
      </c>
      <c r="I513" s="109" t="s">
        <v>32</v>
      </c>
      <c r="J513" s="209"/>
      <c r="K513" s="103"/>
      <c r="L513" s="103"/>
      <c r="M513" s="43"/>
      <c r="N513" s="44"/>
      <c r="O513" s="19"/>
      <c r="P513" s="20"/>
      <c r="Q513" s="21"/>
      <c r="R513" s="20"/>
      <c r="S513" s="21"/>
      <c r="T513" s="20"/>
      <c r="U513" s="21"/>
      <c r="V513" s="20"/>
      <c r="W513" s="21"/>
      <c r="X513" s="20"/>
      <c r="Y513" s="21"/>
      <c r="Z513" s="20"/>
      <c r="AA513" s="21"/>
      <c r="AB513" s="20"/>
      <c r="AC513" s="21"/>
      <c r="AD513" s="20"/>
      <c r="AE513" s="21"/>
      <c r="AF513" s="20"/>
      <c r="AG513" s="23"/>
      <c r="AH513" s="24"/>
      <c r="AI513" s="24"/>
      <c r="AJ513" s="25"/>
    </row>
    <row r="514" spans="2:36" ht="38.25" customHeight="1">
      <c r="B514" s="661" t="s">
        <v>125</v>
      </c>
      <c r="C514" s="332">
        <v>2012250010053</v>
      </c>
      <c r="D514" s="26"/>
      <c r="E514" s="295" t="s">
        <v>460</v>
      </c>
      <c r="F514" s="53"/>
      <c r="G514" s="124"/>
      <c r="H514" s="326" t="s">
        <v>124</v>
      </c>
      <c r="I514" s="326" t="s">
        <v>114</v>
      </c>
      <c r="J514" s="812">
        <v>1</v>
      </c>
      <c r="K514" s="809">
        <v>1</v>
      </c>
      <c r="L514" s="809">
        <v>1</v>
      </c>
      <c r="M514" s="501"/>
      <c r="N514" s="492"/>
      <c r="O514" s="55"/>
      <c r="P514" s="56"/>
      <c r="Q514" s="344">
        <v>5150</v>
      </c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373"/>
      <c r="AD514" s="32"/>
      <c r="AE514" s="299">
        <f>+Q514</f>
        <v>5150</v>
      </c>
      <c r="AF514" s="299"/>
      <c r="AG514" s="392" t="s">
        <v>458</v>
      </c>
      <c r="AH514" s="382"/>
      <c r="AI514" s="382"/>
      <c r="AJ514" s="481" t="s">
        <v>110</v>
      </c>
    </row>
    <row r="515" spans="2:36" ht="36" customHeight="1">
      <c r="B515" s="662"/>
      <c r="C515" s="333"/>
      <c r="D515" s="33"/>
      <c r="E515" s="296"/>
      <c r="F515" s="58"/>
      <c r="G515" s="86"/>
      <c r="H515" s="327"/>
      <c r="I515" s="327"/>
      <c r="J515" s="813"/>
      <c r="K515" s="810"/>
      <c r="L515" s="810"/>
      <c r="M515" s="549"/>
      <c r="N515" s="562"/>
      <c r="O515" s="59"/>
      <c r="P515" s="60"/>
      <c r="Q515" s="345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263"/>
      <c r="AD515" s="32"/>
      <c r="AE515" s="483"/>
      <c r="AF515" s="483"/>
      <c r="AG515" s="376"/>
      <c r="AH515" s="382"/>
      <c r="AI515" s="382"/>
      <c r="AJ515" s="481"/>
    </row>
    <row r="516" spans="2:36" ht="35.25" customHeight="1" thickBot="1">
      <c r="B516" s="663"/>
      <c r="C516" s="334"/>
      <c r="D516" s="36"/>
      <c r="E516" s="297"/>
      <c r="F516" s="62"/>
      <c r="G516" s="87"/>
      <c r="H516" s="328"/>
      <c r="I516" s="328"/>
      <c r="J516" s="814"/>
      <c r="K516" s="811"/>
      <c r="L516" s="811"/>
      <c r="M516" s="550"/>
      <c r="N516" s="563"/>
      <c r="O516" s="50"/>
      <c r="P516" s="41"/>
      <c r="Q516" s="346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264"/>
      <c r="AD516" s="41"/>
      <c r="AE516" s="484"/>
      <c r="AF516" s="484"/>
      <c r="AG516" s="720"/>
      <c r="AH516" s="383"/>
      <c r="AI516" s="383"/>
      <c r="AJ516" s="482"/>
    </row>
    <row r="517" ht="15"/>
    <row r="518" ht="15"/>
    <row r="519" ht="15"/>
    <row r="520" ht="15"/>
    <row r="521" ht="15"/>
    <row r="522" ht="15"/>
    <row r="523" ht="15"/>
    <row r="524" ht="15"/>
    <row r="525" ht="15"/>
    <row r="526" spans="2:33" s="142" customFormat="1" ht="15">
      <c r="B526" s="63"/>
      <c r="C526" s="63"/>
      <c r="H526" s="64"/>
      <c r="I526" s="64"/>
      <c r="J526" s="64"/>
      <c r="AG526" s="65"/>
    </row>
    <row r="527" spans="2:33" s="142" customFormat="1" ht="15">
      <c r="B527" s="63"/>
      <c r="C527" s="63"/>
      <c r="H527" s="64"/>
      <c r="I527" s="64"/>
      <c r="J527" s="64"/>
      <c r="AG527" s="65"/>
    </row>
    <row r="528" spans="2:33" s="142" customFormat="1" ht="15">
      <c r="B528" s="63"/>
      <c r="C528" s="63"/>
      <c r="H528" s="64"/>
      <c r="I528" s="64"/>
      <c r="J528" s="64"/>
      <c r="AG528" s="65"/>
    </row>
    <row r="529" ht="15"/>
    <row r="530" ht="15"/>
    <row r="531" ht="15"/>
    <row r="532" ht="15"/>
    <row r="533" ht="15.75" thickBot="1"/>
    <row r="534" spans="2:36" ht="15">
      <c r="B534" s="274" t="s">
        <v>37</v>
      </c>
      <c r="C534" s="275"/>
      <c r="D534" s="275"/>
      <c r="E534" s="275"/>
      <c r="F534" s="275"/>
      <c r="G534" s="275"/>
      <c r="H534" s="275"/>
      <c r="I534" s="275"/>
      <c r="J534" s="275"/>
      <c r="K534" s="275"/>
      <c r="L534" s="275"/>
      <c r="M534" s="275"/>
      <c r="N534" s="275"/>
      <c r="O534" s="275"/>
      <c r="P534" s="275"/>
      <c r="Q534" s="275"/>
      <c r="R534" s="275"/>
      <c r="S534" s="275"/>
      <c r="T534" s="275"/>
      <c r="U534" s="275"/>
      <c r="V534" s="275"/>
      <c r="W534" s="275"/>
      <c r="X534" s="275"/>
      <c r="Y534" s="275"/>
      <c r="Z534" s="275"/>
      <c r="AA534" s="275"/>
      <c r="AB534" s="275"/>
      <c r="AC534" s="275"/>
      <c r="AD534" s="275"/>
      <c r="AE534" s="275"/>
      <c r="AF534" s="275"/>
      <c r="AG534" s="275"/>
      <c r="AH534" s="275"/>
      <c r="AI534" s="275"/>
      <c r="AJ534" s="276"/>
    </row>
    <row r="535" spans="2:36" ht="15.75" thickBot="1">
      <c r="B535" s="271" t="s">
        <v>526</v>
      </c>
      <c r="C535" s="272"/>
      <c r="D535" s="272"/>
      <c r="E535" s="272"/>
      <c r="F535" s="272"/>
      <c r="G535" s="272"/>
      <c r="H535" s="272"/>
      <c r="I535" s="272"/>
      <c r="J535" s="272"/>
      <c r="K535" s="272"/>
      <c r="L535" s="272"/>
      <c r="M535" s="272"/>
      <c r="N535" s="272"/>
      <c r="O535" s="272"/>
      <c r="P535" s="272"/>
      <c r="Q535" s="272"/>
      <c r="R535" s="272"/>
      <c r="S535" s="272"/>
      <c r="T535" s="272"/>
      <c r="U535" s="272"/>
      <c r="V535" s="272"/>
      <c r="W535" s="272"/>
      <c r="X535" s="272"/>
      <c r="Y535" s="272"/>
      <c r="Z535" s="272"/>
      <c r="AA535" s="272"/>
      <c r="AB535" s="272"/>
      <c r="AC535" s="272"/>
      <c r="AD535" s="272"/>
      <c r="AE535" s="272"/>
      <c r="AF535" s="272"/>
      <c r="AG535" s="272"/>
      <c r="AH535" s="272"/>
      <c r="AI535" s="272"/>
      <c r="AJ535" s="273"/>
    </row>
    <row r="536" spans="2:36" ht="15">
      <c r="B536" s="578" t="s">
        <v>38</v>
      </c>
      <c r="C536" s="579"/>
      <c r="D536" s="579"/>
      <c r="E536" s="579"/>
      <c r="F536" s="579"/>
      <c r="G536" s="579"/>
      <c r="H536" s="580"/>
      <c r="I536" s="527" t="s">
        <v>91</v>
      </c>
      <c r="J536" s="528"/>
      <c r="K536" s="528"/>
      <c r="L536" s="528"/>
      <c r="M536" s="528"/>
      <c r="N536" s="528"/>
      <c r="O536" s="528"/>
      <c r="P536" s="528"/>
      <c r="Q536" s="528"/>
      <c r="R536" s="528"/>
      <c r="S536" s="528"/>
      <c r="T536" s="529"/>
      <c r="U536" s="527" t="s">
        <v>18</v>
      </c>
      <c r="V536" s="530"/>
      <c r="W536" s="530"/>
      <c r="X536" s="530"/>
      <c r="Y536" s="530"/>
      <c r="Z536" s="530"/>
      <c r="AA536" s="530"/>
      <c r="AB536" s="530"/>
      <c r="AC536" s="530"/>
      <c r="AD536" s="530"/>
      <c r="AE536" s="530"/>
      <c r="AF536" s="530"/>
      <c r="AG536" s="530"/>
      <c r="AH536" s="530"/>
      <c r="AI536" s="530"/>
      <c r="AJ536" s="531"/>
    </row>
    <row r="537" spans="2:36" ht="47.25" customHeight="1" thickBot="1">
      <c r="B537" s="277" t="s">
        <v>106</v>
      </c>
      <c r="C537" s="278"/>
      <c r="D537" s="279"/>
      <c r="E537" s="4"/>
      <c r="F537" s="504" t="s">
        <v>92</v>
      </c>
      <c r="G537" s="504"/>
      <c r="H537" s="504"/>
      <c r="I537" s="504"/>
      <c r="J537" s="504"/>
      <c r="K537" s="504"/>
      <c r="L537" s="504"/>
      <c r="M537" s="504"/>
      <c r="N537" s="505"/>
      <c r="O537" s="506" t="s">
        <v>0</v>
      </c>
      <c r="P537" s="507"/>
      <c r="Q537" s="507"/>
      <c r="R537" s="507"/>
      <c r="S537" s="507"/>
      <c r="T537" s="507"/>
      <c r="U537" s="507"/>
      <c r="V537" s="507"/>
      <c r="W537" s="507"/>
      <c r="X537" s="507"/>
      <c r="Y537" s="507"/>
      <c r="Z537" s="507"/>
      <c r="AA537" s="507"/>
      <c r="AB537" s="507"/>
      <c r="AC537" s="507"/>
      <c r="AD537" s="507"/>
      <c r="AE537" s="507"/>
      <c r="AF537" s="508"/>
      <c r="AG537" s="534" t="s">
        <v>1</v>
      </c>
      <c r="AH537" s="535"/>
      <c r="AI537" s="535"/>
      <c r="AJ537" s="536"/>
    </row>
    <row r="538" spans="2:36" ht="29.25" customHeight="1">
      <c r="B538" s="450" t="s">
        <v>19</v>
      </c>
      <c r="C538" s="452" t="s">
        <v>2</v>
      </c>
      <c r="D538" s="453"/>
      <c r="E538" s="453"/>
      <c r="F538" s="453"/>
      <c r="G538" s="453"/>
      <c r="H538" s="453"/>
      <c r="I538" s="458" t="s">
        <v>3</v>
      </c>
      <c r="J538" s="460" t="s">
        <v>20</v>
      </c>
      <c r="K538" s="460" t="s">
        <v>4</v>
      </c>
      <c r="L538" s="522" t="s">
        <v>732</v>
      </c>
      <c r="M538" s="440" t="s">
        <v>21</v>
      </c>
      <c r="N538" s="524" t="s">
        <v>22</v>
      </c>
      <c r="O538" s="526" t="s">
        <v>33</v>
      </c>
      <c r="P538" s="369"/>
      <c r="Q538" s="368" t="s">
        <v>34</v>
      </c>
      <c r="R538" s="369"/>
      <c r="S538" s="368" t="s">
        <v>35</v>
      </c>
      <c r="T538" s="369"/>
      <c r="U538" s="368" t="s">
        <v>7</v>
      </c>
      <c r="V538" s="369"/>
      <c r="W538" s="368" t="s">
        <v>6</v>
      </c>
      <c r="X538" s="369"/>
      <c r="Y538" s="368" t="s">
        <v>36</v>
      </c>
      <c r="Z538" s="369"/>
      <c r="AA538" s="368" t="s">
        <v>5</v>
      </c>
      <c r="AB538" s="369"/>
      <c r="AC538" s="368" t="s">
        <v>8</v>
      </c>
      <c r="AD538" s="369"/>
      <c r="AE538" s="368" t="s">
        <v>9</v>
      </c>
      <c r="AF538" s="437"/>
      <c r="AG538" s="438" t="s">
        <v>10</v>
      </c>
      <c r="AH538" s="435" t="s">
        <v>11</v>
      </c>
      <c r="AI538" s="442" t="s">
        <v>12</v>
      </c>
      <c r="AJ538" s="444" t="s">
        <v>23</v>
      </c>
    </row>
    <row r="539" spans="2:36" ht="69.75" customHeight="1" thickBot="1">
      <c r="B539" s="451"/>
      <c r="C539" s="455"/>
      <c r="D539" s="456"/>
      <c r="E539" s="456"/>
      <c r="F539" s="456"/>
      <c r="G539" s="456"/>
      <c r="H539" s="456"/>
      <c r="I539" s="459"/>
      <c r="J539" s="461" t="s">
        <v>20</v>
      </c>
      <c r="K539" s="461"/>
      <c r="L539" s="523"/>
      <c r="M539" s="441"/>
      <c r="N539" s="525"/>
      <c r="O539" s="5" t="s">
        <v>24</v>
      </c>
      <c r="P539" s="69" t="s">
        <v>25</v>
      </c>
      <c r="Q539" s="6" t="s">
        <v>24</v>
      </c>
      <c r="R539" s="69" t="s">
        <v>25</v>
      </c>
      <c r="S539" s="6" t="s">
        <v>24</v>
      </c>
      <c r="T539" s="69" t="s">
        <v>25</v>
      </c>
      <c r="U539" s="6" t="s">
        <v>24</v>
      </c>
      <c r="V539" s="69" t="s">
        <v>25</v>
      </c>
      <c r="W539" s="6" t="s">
        <v>24</v>
      </c>
      <c r="X539" s="69" t="s">
        <v>25</v>
      </c>
      <c r="Y539" s="6" t="s">
        <v>24</v>
      </c>
      <c r="Z539" s="69" t="s">
        <v>25</v>
      </c>
      <c r="AA539" s="6" t="s">
        <v>24</v>
      </c>
      <c r="AB539" s="69" t="s">
        <v>26</v>
      </c>
      <c r="AC539" s="6" t="s">
        <v>24</v>
      </c>
      <c r="AD539" s="69" t="s">
        <v>26</v>
      </c>
      <c r="AE539" s="6" t="s">
        <v>24</v>
      </c>
      <c r="AF539" s="70" t="s">
        <v>26</v>
      </c>
      <c r="AG539" s="439"/>
      <c r="AH539" s="436"/>
      <c r="AI539" s="443"/>
      <c r="AJ539" s="445"/>
    </row>
    <row r="540" spans="2:36" ht="93.75" customHeight="1" thickBot="1">
      <c r="B540" s="7" t="s">
        <v>108</v>
      </c>
      <c r="C540" s="283" t="s">
        <v>126</v>
      </c>
      <c r="D540" s="284"/>
      <c r="E540" s="284"/>
      <c r="F540" s="284"/>
      <c r="G540" s="284"/>
      <c r="H540" s="285"/>
      <c r="I540" s="74" t="s">
        <v>127</v>
      </c>
      <c r="J540" s="90">
        <v>0.74</v>
      </c>
      <c r="K540" s="82">
        <v>0.95</v>
      </c>
      <c r="L540" s="82">
        <v>0.85</v>
      </c>
      <c r="M540" s="8"/>
      <c r="N540" s="75"/>
      <c r="O540" s="9"/>
      <c r="P540" s="10">
        <v>0</v>
      </c>
      <c r="Q540" s="10">
        <f>+Q543</f>
        <v>14729</v>
      </c>
      <c r="R540" s="10">
        <v>0</v>
      </c>
      <c r="S540" s="10">
        <v>0</v>
      </c>
      <c r="T540" s="10">
        <f aca="true" t="shared" si="12" ref="T540:Z540">T542+T548+T554</f>
        <v>0</v>
      </c>
      <c r="U540" s="10">
        <f t="shared" si="12"/>
        <v>0</v>
      </c>
      <c r="V540" s="10">
        <f t="shared" si="12"/>
        <v>0</v>
      </c>
      <c r="W540" s="10">
        <f t="shared" si="12"/>
        <v>0</v>
      </c>
      <c r="X540" s="10">
        <f t="shared" si="12"/>
        <v>0</v>
      </c>
      <c r="Y540" s="10">
        <f t="shared" si="12"/>
        <v>0</v>
      </c>
      <c r="Z540" s="10">
        <f t="shared" si="12"/>
        <v>0</v>
      </c>
      <c r="AA540" s="10">
        <v>0</v>
      </c>
      <c r="AB540" s="10">
        <f>AB542+AB548+AB554</f>
        <v>0</v>
      </c>
      <c r="AC540" s="10"/>
      <c r="AD540" s="10">
        <f>AD542+AD548+AD554</f>
        <v>0</v>
      </c>
      <c r="AE540" s="10">
        <f>+AC540+AA540+Y540+W540+U540+S540+Q540+O540</f>
        <v>14729</v>
      </c>
      <c r="AF540" s="11">
        <f>+AD540+AB540+Z540+X540+V540+T540+R540+P540</f>
        <v>0</v>
      </c>
      <c r="AG540" s="13" t="s">
        <v>461</v>
      </c>
      <c r="AH540" s="13"/>
      <c r="AI540" s="13"/>
      <c r="AJ540" s="14" t="s">
        <v>110</v>
      </c>
    </row>
    <row r="541" spans="2:36" ht="15.75" thickBot="1">
      <c r="B541" s="280"/>
      <c r="C541" s="281"/>
      <c r="D541" s="281"/>
      <c r="E541" s="281"/>
      <c r="F541" s="281"/>
      <c r="G541" s="281"/>
      <c r="H541" s="281"/>
      <c r="I541" s="281"/>
      <c r="J541" s="281"/>
      <c r="K541" s="281"/>
      <c r="L541" s="281"/>
      <c r="M541" s="281"/>
      <c r="N541" s="281"/>
      <c r="O541" s="281"/>
      <c r="P541" s="281"/>
      <c r="Q541" s="281"/>
      <c r="R541" s="281"/>
      <c r="S541" s="281"/>
      <c r="T541" s="281"/>
      <c r="U541" s="281"/>
      <c r="V541" s="281"/>
      <c r="W541" s="281"/>
      <c r="X541" s="281"/>
      <c r="Y541" s="281"/>
      <c r="Z541" s="281"/>
      <c r="AA541" s="281"/>
      <c r="AB541" s="281"/>
      <c r="AC541" s="281"/>
      <c r="AD541" s="281"/>
      <c r="AE541" s="281"/>
      <c r="AF541" s="281"/>
      <c r="AG541" s="281"/>
      <c r="AH541" s="281"/>
      <c r="AI541" s="281"/>
      <c r="AJ541" s="282"/>
    </row>
    <row r="542" spans="2:36" ht="34.5" thickBot="1">
      <c r="B542" s="15" t="s">
        <v>13</v>
      </c>
      <c r="C542" s="16" t="s">
        <v>31</v>
      </c>
      <c r="D542" s="16" t="s">
        <v>14</v>
      </c>
      <c r="E542" s="16" t="s">
        <v>27</v>
      </c>
      <c r="F542" s="17" t="s">
        <v>28</v>
      </c>
      <c r="G542" s="203" t="s">
        <v>29</v>
      </c>
      <c r="H542" s="206" t="s">
        <v>15</v>
      </c>
      <c r="I542" s="109" t="s">
        <v>32</v>
      </c>
      <c r="J542" s="208"/>
      <c r="K542" s="102"/>
      <c r="L542" s="102"/>
      <c r="M542" s="78"/>
      <c r="N542" s="79"/>
      <c r="O542" s="19"/>
      <c r="P542" s="20"/>
      <c r="Q542" s="21"/>
      <c r="R542" s="20"/>
      <c r="S542" s="21"/>
      <c r="T542" s="20"/>
      <c r="U542" s="21"/>
      <c r="V542" s="20"/>
      <c r="W542" s="21"/>
      <c r="X542" s="20"/>
      <c r="Y542" s="21"/>
      <c r="Z542" s="20"/>
      <c r="AA542" s="21"/>
      <c r="AB542" s="20"/>
      <c r="AC542" s="21"/>
      <c r="AD542" s="20"/>
      <c r="AE542" s="22"/>
      <c r="AF542" s="20"/>
      <c r="AG542" s="23"/>
      <c r="AH542" s="24"/>
      <c r="AI542" s="24"/>
      <c r="AJ542" s="25"/>
    </row>
    <row r="543" spans="2:36" ht="23.25" customHeight="1">
      <c r="B543" s="661" t="s">
        <v>129</v>
      </c>
      <c r="C543" s="332">
        <v>2012250010054</v>
      </c>
      <c r="D543" s="26"/>
      <c r="E543" s="295" t="s">
        <v>460</v>
      </c>
      <c r="F543" s="27"/>
      <c r="G543" s="28"/>
      <c r="H543" s="329" t="s">
        <v>128</v>
      </c>
      <c r="I543" s="326" t="s">
        <v>114</v>
      </c>
      <c r="J543" s="679">
        <v>1</v>
      </c>
      <c r="K543" s="679">
        <v>1</v>
      </c>
      <c r="L543" s="679">
        <v>1</v>
      </c>
      <c r="M543" s="357"/>
      <c r="N543" s="729"/>
      <c r="O543" s="815"/>
      <c r="P543" s="29"/>
      <c r="Q543" s="299">
        <v>14729</v>
      </c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899"/>
      <c r="AD543" s="31"/>
      <c r="AE543" s="299">
        <f>+Q543+AC543</f>
        <v>14729</v>
      </c>
      <c r="AF543" s="299"/>
      <c r="AG543" s="392" t="s">
        <v>461</v>
      </c>
      <c r="AH543" s="379"/>
      <c r="AI543" s="379"/>
      <c r="AJ543" s="481" t="s">
        <v>110</v>
      </c>
    </row>
    <row r="544" spans="2:36" ht="21.75" customHeight="1">
      <c r="B544" s="662"/>
      <c r="C544" s="333"/>
      <c r="D544" s="33"/>
      <c r="E544" s="296"/>
      <c r="F544" s="34"/>
      <c r="G544" s="28"/>
      <c r="H544" s="330"/>
      <c r="I544" s="327"/>
      <c r="J544" s="679"/>
      <c r="K544" s="679"/>
      <c r="L544" s="679"/>
      <c r="M544" s="357"/>
      <c r="N544" s="729"/>
      <c r="O544" s="806"/>
      <c r="P544" s="29"/>
      <c r="Q544" s="299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731"/>
      <c r="AD544" s="31"/>
      <c r="AE544" s="299"/>
      <c r="AF544" s="299"/>
      <c r="AG544" s="376"/>
      <c r="AH544" s="379"/>
      <c r="AI544" s="379"/>
      <c r="AJ544" s="481"/>
    </row>
    <row r="545" spans="2:36" ht="22.5" customHeight="1">
      <c r="B545" s="662"/>
      <c r="C545" s="333"/>
      <c r="D545" s="33"/>
      <c r="E545" s="296"/>
      <c r="F545" s="35"/>
      <c r="G545" s="28"/>
      <c r="H545" s="330"/>
      <c r="I545" s="327"/>
      <c r="J545" s="679"/>
      <c r="K545" s="679"/>
      <c r="L545" s="679"/>
      <c r="M545" s="357"/>
      <c r="N545" s="729"/>
      <c r="O545" s="806"/>
      <c r="P545" s="29"/>
      <c r="Q545" s="299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731"/>
      <c r="AD545" s="31"/>
      <c r="AE545" s="299"/>
      <c r="AF545" s="299"/>
      <c r="AG545" s="376"/>
      <c r="AH545" s="379"/>
      <c r="AI545" s="379"/>
      <c r="AJ545" s="481"/>
    </row>
    <row r="546" spans="2:36" ht="15.75" thickBot="1">
      <c r="B546" s="663"/>
      <c r="C546" s="334"/>
      <c r="D546" s="36"/>
      <c r="E546" s="297"/>
      <c r="F546" s="37"/>
      <c r="G546" s="38"/>
      <c r="H546" s="331"/>
      <c r="I546" s="328"/>
      <c r="J546" s="680"/>
      <c r="K546" s="680"/>
      <c r="L546" s="680"/>
      <c r="M546" s="358"/>
      <c r="N546" s="730"/>
      <c r="O546" s="807"/>
      <c r="P546" s="39"/>
      <c r="Q546" s="30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732"/>
      <c r="AD546" s="40"/>
      <c r="AE546" s="300"/>
      <c r="AF546" s="300"/>
      <c r="AG546" s="377"/>
      <c r="AH546" s="380"/>
      <c r="AI546" s="380"/>
      <c r="AJ546" s="482"/>
    </row>
    <row r="547" spans="2:36" ht="15.75" thickBot="1">
      <c r="B547" s="286"/>
      <c r="C547" s="287"/>
      <c r="D547" s="287"/>
      <c r="E547" s="287"/>
      <c r="F547" s="287"/>
      <c r="G547" s="287"/>
      <c r="H547" s="287"/>
      <c r="I547" s="287"/>
      <c r="J547" s="287"/>
      <c r="K547" s="287"/>
      <c r="L547" s="287"/>
      <c r="M547" s="287"/>
      <c r="N547" s="287"/>
      <c r="O547" s="287"/>
      <c r="P547" s="287"/>
      <c r="Q547" s="287"/>
      <c r="R547" s="287"/>
      <c r="S547" s="287"/>
      <c r="T547" s="287"/>
      <c r="U547" s="287"/>
      <c r="V547" s="287"/>
      <c r="W547" s="287"/>
      <c r="X547" s="287"/>
      <c r="Y547" s="287"/>
      <c r="Z547" s="287"/>
      <c r="AA547" s="287"/>
      <c r="AB547" s="287"/>
      <c r="AC547" s="287"/>
      <c r="AD547" s="287"/>
      <c r="AE547" s="287"/>
      <c r="AF547" s="287"/>
      <c r="AG547" s="287"/>
      <c r="AH547" s="287"/>
      <c r="AI547" s="287"/>
      <c r="AJ547" s="288"/>
    </row>
    <row r="548" spans="2:36" ht="34.5" thickBot="1">
      <c r="B548" s="15" t="s">
        <v>13</v>
      </c>
      <c r="C548" s="16" t="s">
        <v>31</v>
      </c>
      <c r="D548" s="16" t="s">
        <v>14</v>
      </c>
      <c r="E548" s="16" t="s">
        <v>30</v>
      </c>
      <c r="F548" s="17" t="s">
        <v>28</v>
      </c>
      <c r="G548" s="17" t="s">
        <v>29</v>
      </c>
      <c r="H548" s="76" t="s">
        <v>16</v>
      </c>
      <c r="I548" s="77" t="s">
        <v>32</v>
      </c>
      <c r="J548" s="18"/>
      <c r="K548" s="42"/>
      <c r="L548" s="42"/>
      <c r="M548" s="43"/>
      <c r="N548" s="44"/>
      <c r="O548" s="19"/>
      <c r="P548" s="20"/>
      <c r="Q548" s="21"/>
      <c r="R548" s="20"/>
      <c r="S548" s="21"/>
      <c r="T548" s="20"/>
      <c r="U548" s="21"/>
      <c r="V548" s="20"/>
      <c r="W548" s="21"/>
      <c r="X548" s="20"/>
      <c r="Y548" s="21"/>
      <c r="Z548" s="20"/>
      <c r="AA548" s="21"/>
      <c r="AB548" s="20"/>
      <c r="AC548" s="21"/>
      <c r="AD548" s="20"/>
      <c r="AE548" s="21"/>
      <c r="AF548" s="20"/>
      <c r="AG548" s="23"/>
      <c r="AH548" s="24"/>
      <c r="AI548" s="24"/>
      <c r="AJ548" s="25"/>
    </row>
    <row r="549" spans="2:36" ht="15">
      <c r="B549" s="707"/>
      <c r="C549" s="600"/>
      <c r="D549" s="45"/>
      <c r="E549" s="295"/>
      <c r="F549" s="46"/>
      <c r="G549" s="86"/>
      <c r="H549" s="520"/>
      <c r="I549" s="520"/>
      <c r="J549" s="399"/>
      <c r="K549" s="402"/>
      <c r="L549" s="402"/>
      <c r="M549" s="385"/>
      <c r="N549" s="388"/>
      <c r="O549" s="665"/>
      <c r="P549" s="32"/>
      <c r="Q549" s="373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299"/>
      <c r="AF549" s="299"/>
      <c r="AG549" s="392"/>
      <c r="AH549" s="379"/>
      <c r="AI549" s="382"/>
      <c r="AJ549" s="406"/>
    </row>
    <row r="550" spans="2:36" ht="15">
      <c r="B550" s="707"/>
      <c r="C550" s="360"/>
      <c r="D550" s="45"/>
      <c r="E550" s="296"/>
      <c r="F550" s="46"/>
      <c r="G550" s="86"/>
      <c r="H550" s="324"/>
      <c r="I550" s="324"/>
      <c r="J550" s="734"/>
      <c r="K550" s="721"/>
      <c r="L550" s="721"/>
      <c r="M550" s="385"/>
      <c r="N550" s="388"/>
      <c r="O550" s="314"/>
      <c r="P550" s="32"/>
      <c r="Q550" s="263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299"/>
      <c r="AF550" s="299"/>
      <c r="AG550" s="376"/>
      <c r="AH550" s="379"/>
      <c r="AI550" s="382"/>
      <c r="AJ550" s="406"/>
    </row>
    <row r="551" spans="2:36" ht="15">
      <c r="B551" s="707"/>
      <c r="C551" s="360"/>
      <c r="D551" s="45"/>
      <c r="E551" s="296"/>
      <c r="F551" s="47"/>
      <c r="G551" s="86"/>
      <c r="H551" s="324"/>
      <c r="I551" s="324"/>
      <c r="J551" s="734"/>
      <c r="K551" s="721"/>
      <c r="L551" s="721"/>
      <c r="M551" s="385"/>
      <c r="N551" s="388"/>
      <c r="O551" s="314"/>
      <c r="P551" s="32"/>
      <c r="Q551" s="263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299"/>
      <c r="AF551" s="299"/>
      <c r="AG551" s="376"/>
      <c r="AH551" s="379"/>
      <c r="AI551" s="382"/>
      <c r="AJ551" s="406"/>
    </row>
    <row r="552" spans="2:36" ht="15.75" thickBot="1">
      <c r="B552" s="708"/>
      <c r="C552" s="361"/>
      <c r="D552" s="48"/>
      <c r="E552" s="297"/>
      <c r="F552" s="49"/>
      <c r="G552" s="87"/>
      <c r="H552" s="325"/>
      <c r="I552" s="325"/>
      <c r="J552" s="735"/>
      <c r="K552" s="722"/>
      <c r="L552" s="722"/>
      <c r="M552" s="386"/>
      <c r="N552" s="389"/>
      <c r="O552" s="315"/>
      <c r="P552" s="41"/>
      <c r="Q552" s="264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300"/>
      <c r="AF552" s="300"/>
      <c r="AG552" s="377"/>
      <c r="AH552" s="380"/>
      <c r="AI552" s="383"/>
      <c r="AJ552" s="407"/>
    </row>
    <row r="553" spans="2:36" ht="15.75" thickBot="1">
      <c r="B553" s="286"/>
      <c r="C553" s="287"/>
      <c r="D553" s="287"/>
      <c r="E553" s="287"/>
      <c r="F553" s="287"/>
      <c r="G553" s="287"/>
      <c r="H553" s="287"/>
      <c r="I553" s="287"/>
      <c r="J553" s="287"/>
      <c r="K553" s="287"/>
      <c r="L553" s="287"/>
      <c r="M553" s="287"/>
      <c r="N553" s="287"/>
      <c r="O553" s="287"/>
      <c r="P553" s="287"/>
      <c r="Q553" s="287"/>
      <c r="R553" s="287"/>
      <c r="S553" s="287"/>
      <c r="T553" s="287"/>
      <c r="U553" s="287"/>
      <c r="V553" s="287"/>
      <c r="W553" s="287"/>
      <c r="X553" s="287"/>
      <c r="Y553" s="287"/>
      <c r="Z553" s="287"/>
      <c r="AA553" s="287"/>
      <c r="AB553" s="287"/>
      <c r="AC553" s="287"/>
      <c r="AD553" s="287"/>
      <c r="AE553" s="287"/>
      <c r="AF553" s="287"/>
      <c r="AG553" s="287"/>
      <c r="AH553" s="287"/>
      <c r="AI553" s="287"/>
      <c r="AJ553" s="288"/>
    </row>
    <row r="554" spans="2:36" ht="34.5" thickBot="1">
      <c r="B554" s="15" t="s">
        <v>13</v>
      </c>
      <c r="C554" s="16" t="s">
        <v>31</v>
      </c>
      <c r="D554" s="16" t="s">
        <v>14</v>
      </c>
      <c r="E554" s="16" t="s">
        <v>30</v>
      </c>
      <c r="F554" s="17" t="s">
        <v>28</v>
      </c>
      <c r="G554" s="17" t="s">
        <v>29</v>
      </c>
      <c r="H554" s="76" t="s">
        <v>17</v>
      </c>
      <c r="I554" s="77" t="s">
        <v>32</v>
      </c>
      <c r="J554" s="18"/>
      <c r="K554" s="52"/>
      <c r="L554" s="42"/>
      <c r="M554" s="43"/>
      <c r="N554" s="44"/>
      <c r="O554" s="19"/>
      <c r="P554" s="20"/>
      <c r="Q554" s="21"/>
      <c r="R554" s="20"/>
      <c r="S554" s="21"/>
      <c r="T554" s="20"/>
      <c r="U554" s="21"/>
      <c r="V554" s="20"/>
      <c r="W554" s="21"/>
      <c r="X554" s="20"/>
      <c r="Y554" s="21"/>
      <c r="Z554" s="20"/>
      <c r="AA554" s="21"/>
      <c r="AB554" s="20"/>
      <c r="AC554" s="21"/>
      <c r="AD554" s="20"/>
      <c r="AE554" s="21"/>
      <c r="AF554" s="20"/>
      <c r="AG554" s="23"/>
      <c r="AH554" s="24"/>
      <c r="AI554" s="24"/>
      <c r="AJ554" s="25"/>
    </row>
    <row r="555" spans="2:36" ht="15">
      <c r="B555" s="353"/>
      <c r="C555" s="359"/>
      <c r="D555" s="26"/>
      <c r="E555" s="295"/>
      <c r="F555" s="53"/>
      <c r="G555" s="54"/>
      <c r="H555" s="551"/>
      <c r="I555" s="554"/>
      <c r="J555" s="402"/>
      <c r="K555" s="402"/>
      <c r="L555" s="402"/>
      <c r="M555" s="501"/>
      <c r="N555" s="492"/>
      <c r="O555" s="55"/>
      <c r="P555" s="56"/>
      <c r="Q555" s="344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B555" s="56"/>
      <c r="AC555" s="373"/>
      <c r="AD555" s="32"/>
      <c r="AE555" s="299"/>
      <c r="AF555" s="299"/>
      <c r="AG555" s="392"/>
      <c r="AH555" s="382"/>
      <c r="AI555" s="382"/>
      <c r="AJ555" s="486"/>
    </row>
    <row r="556" spans="2:36" ht="15">
      <c r="B556" s="354"/>
      <c r="C556" s="360"/>
      <c r="D556" s="33"/>
      <c r="E556" s="296"/>
      <c r="F556" s="58"/>
      <c r="G556" s="28"/>
      <c r="H556" s="552"/>
      <c r="I556" s="555"/>
      <c r="J556" s="721"/>
      <c r="K556" s="721"/>
      <c r="L556" s="721"/>
      <c r="M556" s="549"/>
      <c r="N556" s="562"/>
      <c r="O556" s="59"/>
      <c r="P556" s="60"/>
      <c r="Q556" s="345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263"/>
      <c r="AD556" s="32"/>
      <c r="AE556" s="483"/>
      <c r="AF556" s="483"/>
      <c r="AG556" s="376"/>
      <c r="AH556" s="382"/>
      <c r="AI556" s="382"/>
      <c r="AJ556" s="486"/>
    </row>
    <row r="557" spans="2:36" ht="15.75" thickBot="1">
      <c r="B557" s="355"/>
      <c r="C557" s="361"/>
      <c r="D557" s="36"/>
      <c r="E557" s="297"/>
      <c r="F557" s="62"/>
      <c r="G557" s="38"/>
      <c r="H557" s="553"/>
      <c r="I557" s="556"/>
      <c r="J557" s="722"/>
      <c r="K557" s="722"/>
      <c r="L557" s="722"/>
      <c r="M557" s="550"/>
      <c r="N557" s="563"/>
      <c r="O557" s="50"/>
      <c r="P557" s="41"/>
      <c r="Q557" s="346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264"/>
      <c r="AD557" s="41"/>
      <c r="AE557" s="484"/>
      <c r="AF557" s="484"/>
      <c r="AG557" s="720"/>
      <c r="AH557" s="383"/>
      <c r="AI557" s="383"/>
      <c r="AJ557" s="487"/>
    </row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spans="2:33" s="142" customFormat="1" ht="15">
      <c r="B580" s="63"/>
      <c r="C580" s="63"/>
      <c r="H580" s="64"/>
      <c r="I580" s="64"/>
      <c r="J580" s="64"/>
      <c r="AG580" s="65"/>
    </row>
    <row r="581" ht="15"/>
    <row r="582" ht="15"/>
    <row r="583" ht="15"/>
    <row r="584" ht="15"/>
    <row r="585" ht="15.75" thickBot="1"/>
    <row r="586" spans="2:36" ht="15">
      <c r="B586" s="274" t="s">
        <v>37</v>
      </c>
      <c r="C586" s="275"/>
      <c r="D586" s="275"/>
      <c r="E586" s="275"/>
      <c r="F586" s="275"/>
      <c r="G586" s="275"/>
      <c r="H586" s="275"/>
      <c r="I586" s="275"/>
      <c r="J586" s="275"/>
      <c r="K586" s="275"/>
      <c r="L586" s="275"/>
      <c r="M586" s="275"/>
      <c r="N586" s="275"/>
      <c r="O586" s="275"/>
      <c r="P586" s="275"/>
      <c r="Q586" s="275"/>
      <c r="R586" s="275"/>
      <c r="S586" s="275"/>
      <c r="T586" s="275"/>
      <c r="U586" s="275"/>
      <c r="V586" s="275"/>
      <c r="W586" s="275"/>
      <c r="X586" s="275"/>
      <c r="Y586" s="275"/>
      <c r="Z586" s="275"/>
      <c r="AA586" s="275"/>
      <c r="AB586" s="275"/>
      <c r="AC586" s="275"/>
      <c r="AD586" s="275"/>
      <c r="AE586" s="275"/>
      <c r="AF586" s="275"/>
      <c r="AG586" s="275"/>
      <c r="AH586" s="275"/>
      <c r="AI586" s="275"/>
      <c r="AJ586" s="276"/>
    </row>
    <row r="587" spans="2:36" ht="15.75" thickBot="1">
      <c r="B587" s="271" t="s">
        <v>526</v>
      </c>
      <c r="C587" s="272"/>
      <c r="D587" s="272"/>
      <c r="E587" s="272"/>
      <c r="F587" s="272"/>
      <c r="G587" s="272"/>
      <c r="H587" s="272"/>
      <c r="I587" s="272"/>
      <c r="J587" s="272"/>
      <c r="K587" s="272"/>
      <c r="L587" s="272"/>
      <c r="M587" s="272"/>
      <c r="N587" s="272"/>
      <c r="O587" s="272"/>
      <c r="P587" s="272"/>
      <c r="Q587" s="272"/>
      <c r="R587" s="272"/>
      <c r="S587" s="272"/>
      <c r="T587" s="272"/>
      <c r="U587" s="272"/>
      <c r="V587" s="272"/>
      <c r="W587" s="272"/>
      <c r="X587" s="272"/>
      <c r="Y587" s="272"/>
      <c r="Z587" s="272"/>
      <c r="AA587" s="272"/>
      <c r="AB587" s="272"/>
      <c r="AC587" s="272"/>
      <c r="AD587" s="272"/>
      <c r="AE587" s="272"/>
      <c r="AF587" s="272"/>
      <c r="AG587" s="272"/>
      <c r="AH587" s="272"/>
      <c r="AI587" s="272"/>
      <c r="AJ587" s="273"/>
    </row>
    <row r="588" spans="2:36" ht="15">
      <c r="B588" s="578" t="s">
        <v>38</v>
      </c>
      <c r="C588" s="579"/>
      <c r="D588" s="579"/>
      <c r="E588" s="579"/>
      <c r="F588" s="579"/>
      <c r="G588" s="579"/>
      <c r="H588" s="580"/>
      <c r="I588" s="527" t="s">
        <v>91</v>
      </c>
      <c r="J588" s="528"/>
      <c r="K588" s="528"/>
      <c r="L588" s="528"/>
      <c r="M588" s="528"/>
      <c r="N588" s="528"/>
      <c r="O588" s="528"/>
      <c r="P588" s="528"/>
      <c r="Q588" s="528"/>
      <c r="R588" s="528"/>
      <c r="S588" s="528"/>
      <c r="T588" s="529"/>
      <c r="U588" s="527" t="s">
        <v>18</v>
      </c>
      <c r="V588" s="530"/>
      <c r="W588" s="530"/>
      <c r="X588" s="530"/>
      <c r="Y588" s="530"/>
      <c r="Z588" s="530"/>
      <c r="AA588" s="530"/>
      <c r="AB588" s="530"/>
      <c r="AC588" s="530"/>
      <c r="AD588" s="530"/>
      <c r="AE588" s="530"/>
      <c r="AF588" s="530"/>
      <c r="AG588" s="530"/>
      <c r="AH588" s="530"/>
      <c r="AI588" s="530"/>
      <c r="AJ588" s="531"/>
    </row>
    <row r="589" spans="2:36" ht="47.25" customHeight="1" thickBot="1">
      <c r="B589" s="277" t="s">
        <v>106</v>
      </c>
      <c r="C589" s="278"/>
      <c r="D589" s="279"/>
      <c r="E589" s="4"/>
      <c r="F589" s="504" t="s">
        <v>92</v>
      </c>
      <c r="G589" s="504"/>
      <c r="H589" s="504"/>
      <c r="I589" s="504"/>
      <c r="J589" s="504"/>
      <c r="K589" s="504"/>
      <c r="L589" s="504"/>
      <c r="M589" s="504"/>
      <c r="N589" s="505"/>
      <c r="O589" s="506" t="s">
        <v>0</v>
      </c>
      <c r="P589" s="507"/>
      <c r="Q589" s="507"/>
      <c r="R589" s="507"/>
      <c r="S589" s="507"/>
      <c r="T589" s="507"/>
      <c r="U589" s="507"/>
      <c r="V589" s="507"/>
      <c r="W589" s="507"/>
      <c r="X589" s="507"/>
      <c r="Y589" s="507"/>
      <c r="Z589" s="507"/>
      <c r="AA589" s="507"/>
      <c r="AB589" s="507"/>
      <c r="AC589" s="507"/>
      <c r="AD589" s="507"/>
      <c r="AE589" s="507"/>
      <c r="AF589" s="508"/>
      <c r="AG589" s="534" t="s">
        <v>1</v>
      </c>
      <c r="AH589" s="535"/>
      <c r="AI589" s="535"/>
      <c r="AJ589" s="536"/>
    </row>
    <row r="590" spans="2:36" ht="24" customHeight="1">
      <c r="B590" s="450" t="s">
        <v>19</v>
      </c>
      <c r="C590" s="452" t="s">
        <v>2</v>
      </c>
      <c r="D590" s="453"/>
      <c r="E590" s="453"/>
      <c r="F590" s="453"/>
      <c r="G590" s="453"/>
      <c r="H590" s="453"/>
      <c r="I590" s="458" t="s">
        <v>3</v>
      </c>
      <c r="J590" s="460" t="s">
        <v>20</v>
      </c>
      <c r="K590" s="460" t="s">
        <v>4</v>
      </c>
      <c r="L590" s="522" t="s">
        <v>732</v>
      </c>
      <c r="M590" s="440" t="s">
        <v>21</v>
      </c>
      <c r="N590" s="524" t="s">
        <v>22</v>
      </c>
      <c r="O590" s="526" t="s">
        <v>33</v>
      </c>
      <c r="P590" s="369"/>
      <c r="Q590" s="368" t="s">
        <v>34</v>
      </c>
      <c r="R590" s="369"/>
      <c r="S590" s="368" t="s">
        <v>35</v>
      </c>
      <c r="T590" s="369"/>
      <c r="U590" s="368" t="s">
        <v>7</v>
      </c>
      <c r="V590" s="369"/>
      <c r="W590" s="368" t="s">
        <v>6</v>
      </c>
      <c r="X590" s="369"/>
      <c r="Y590" s="368" t="s">
        <v>36</v>
      </c>
      <c r="Z590" s="369"/>
      <c r="AA590" s="368" t="s">
        <v>5</v>
      </c>
      <c r="AB590" s="369"/>
      <c r="AC590" s="368" t="s">
        <v>8</v>
      </c>
      <c r="AD590" s="369"/>
      <c r="AE590" s="368" t="s">
        <v>9</v>
      </c>
      <c r="AF590" s="437"/>
      <c r="AG590" s="438" t="s">
        <v>10</v>
      </c>
      <c r="AH590" s="435" t="s">
        <v>11</v>
      </c>
      <c r="AI590" s="442" t="s">
        <v>12</v>
      </c>
      <c r="AJ590" s="444" t="s">
        <v>23</v>
      </c>
    </row>
    <row r="591" spans="2:36" ht="75.75" customHeight="1" thickBot="1">
      <c r="B591" s="451"/>
      <c r="C591" s="455"/>
      <c r="D591" s="456"/>
      <c r="E591" s="456"/>
      <c r="F591" s="456"/>
      <c r="G591" s="456"/>
      <c r="H591" s="456"/>
      <c r="I591" s="459"/>
      <c r="J591" s="461" t="s">
        <v>20</v>
      </c>
      <c r="K591" s="461"/>
      <c r="L591" s="523"/>
      <c r="M591" s="441"/>
      <c r="N591" s="525"/>
      <c r="O591" s="5" t="s">
        <v>24</v>
      </c>
      <c r="P591" s="69" t="s">
        <v>25</v>
      </c>
      <c r="Q591" s="6" t="s">
        <v>24</v>
      </c>
      <c r="R591" s="69" t="s">
        <v>25</v>
      </c>
      <c r="S591" s="6" t="s">
        <v>24</v>
      </c>
      <c r="T591" s="69" t="s">
        <v>25</v>
      </c>
      <c r="U591" s="6" t="s">
        <v>24</v>
      </c>
      <c r="V591" s="69" t="s">
        <v>25</v>
      </c>
      <c r="W591" s="6" t="s">
        <v>24</v>
      </c>
      <c r="X591" s="69" t="s">
        <v>25</v>
      </c>
      <c r="Y591" s="6" t="s">
        <v>24</v>
      </c>
      <c r="Z591" s="69" t="s">
        <v>25</v>
      </c>
      <c r="AA591" s="6" t="s">
        <v>24</v>
      </c>
      <c r="AB591" s="69" t="s">
        <v>26</v>
      </c>
      <c r="AC591" s="6" t="s">
        <v>24</v>
      </c>
      <c r="AD591" s="69" t="s">
        <v>26</v>
      </c>
      <c r="AE591" s="6" t="s">
        <v>24</v>
      </c>
      <c r="AF591" s="70" t="s">
        <v>26</v>
      </c>
      <c r="AG591" s="439"/>
      <c r="AH591" s="436"/>
      <c r="AI591" s="443"/>
      <c r="AJ591" s="445"/>
    </row>
    <row r="592" spans="2:36" ht="92.25" customHeight="1" thickBot="1">
      <c r="B592" s="7" t="s">
        <v>108</v>
      </c>
      <c r="C592" s="283" t="s">
        <v>130</v>
      </c>
      <c r="D592" s="284"/>
      <c r="E592" s="284"/>
      <c r="F592" s="284"/>
      <c r="G592" s="284"/>
      <c r="H592" s="285"/>
      <c r="I592" s="74" t="s">
        <v>131</v>
      </c>
      <c r="J592" s="90">
        <v>0.06</v>
      </c>
      <c r="K592" s="82">
        <v>0.04</v>
      </c>
      <c r="L592" s="83">
        <v>0.05</v>
      </c>
      <c r="M592" s="8"/>
      <c r="N592" s="75"/>
      <c r="O592" s="9"/>
      <c r="P592" s="10">
        <v>0</v>
      </c>
      <c r="Q592" s="10">
        <f>+Q595</f>
        <v>4862</v>
      </c>
      <c r="R592" s="10">
        <v>0</v>
      </c>
      <c r="S592" s="10">
        <v>0</v>
      </c>
      <c r="T592" s="10">
        <f aca="true" t="shared" si="13" ref="T592:Z592">T594+T600+T606</f>
        <v>0</v>
      </c>
      <c r="U592" s="10">
        <f t="shared" si="13"/>
        <v>0</v>
      </c>
      <c r="V592" s="10">
        <f t="shared" si="13"/>
        <v>0</v>
      </c>
      <c r="W592" s="10">
        <f t="shared" si="13"/>
        <v>0</v>
      </c>
      <c r="X592" s="10">
        <f t="shared" si="13"/>
        <v>0</v>
      </c>
      <c r="Y592" s="10">
        <f t="shared" si="13"/>
        <v>0</v>
      </c>
      <c r="Z592" s="10">
        <f t="shared" si="13"/>
        <v>0</v>
      </c>
      <c r="AA592" s="10">
        <v>0</v>
      </c>
      <c r="AB592" s="10">
        <f>AB594+AB600+AB606</f>
        <v>0</v>
      </c>
      <c r="AC592" s="10"/>
      <c r="AD592" s="10">
        <f>AD594+AD600+AD606</f>
        <v>0</v>
      </c>
      <c r="AE592" s="10">
        <f>+AC592+AA592+Y592+W592+U592+S592+Q592+O592</f>
        <v>4862</v>
      </c>
      <c r="AF592" s="11">
        <f>+AD592+AB592+Z592+X592+V592+T592+R592+P592</f>
        <v>0</v>
      </c>
      <c r="AG592" s="13" t="s">
        <v>461</v>
      </c>
      <c r="AH592" s="13"/>
      <c r="AI592" s="13"/>
      <c r="AJ592" s="14" t="s">
        <v>110</v>
      </c>
    </row>
    <row r="593" spans="2:36" ht="15.75" thickBot="1">
      <c r="B593" s="280"/>
      <c r="C593" s="281"/>
      <c r="D593" s="281"/>
      <c r="E593" s="281"/>
      <c r="F593" s="281"/>
      <c r="G593" s="281"/>
      <c r="H593" s="281"/>
      <c r="I593" s="281"/>
      <c r="J593" s="281"/>
      <c r="K593" s="281"/>
      <c r="L593" s="281"/>
      <c r="M593" s="281"/>
      <c r="N593" s="281"/>
      <c r="O593" s="281"/>
      <c r="P593" s="281"/>
      <c r="Q593" s="281"/>
      <c r="R593" s="281"/>
      <c r="S593" s="281"/>
      <c r="T593" s="281"/>
      <c r="U593" s="281"/>
      <c r="V593" s="281"/>
      <c r="W593" s="281"/>
      <c r="X593" s="281"/>
      <c r="Y593" s="281"/>
      <c r="Z593" s="281"/>
      <c r="AA593" s="281"/>
      <c r="AB593" s="281"/>
      <c r="AC593" s="281"/>
      <c r="AD593" s="281"/>
      <c r="AE593" s="281"/>
      <c r="AF593" s="281"/>
      <c r="AG593" s="281"/>
      <c r="AH593" s="281"/>
      <c r="AI593" s="281"/>
      <c r="AJ593" s="282"/>
    </row>
    <row r="594" spans="2:36" ht="34.5" thickBot="1">
      <c r="B594" s="15" t="s">
        <v>13</v>
      </c>
      <c r="C594" s="16" t="s">
        <v>31</v>
      </c>
      <c r="D594" s="16" t="s">
        <v>14</v>
      </c>
      <c r="E594" s="16" t="s">
        <v>27</v>
      </c>
      <c r="F594" s="17" t="s">
        <v>28</v>
      </c>
      <c r="G594" s="203" t="s">
        <v>29</v>
      </c>
      <c r="H594" s="206" t="s">
        <v>15</v>
      </c>
      <c r="I594" s="109" t="s">
        <v>32</v>
      </c>
      <c r="J594" s="208"/>
      <c r="K594" s="102"/>
      <c r="L594" s="102"/>
      <c r="M594" s="78"/>
      <c r="N594" s="79"/>
      <c r="O594" s="128"/>
      <c r="P594" s="129"/>
      <c r="Q594" s="130"/>
      <c r="R594" s="129"/>
      <c r="S594" s="130"/>
      <c r="T594" s="129"/>
      <c r="U594" s="130"/>
      <c r="V594" s="129"/>
      <c r="W594" s="130"/>
      <c r="X594" s="129"/>
      <c r="Y594" s="130"/>
      <c r="Z594" s="129"/>
      <c r="AA594" s="130"/>
      <c r="AB594" s="129"/>
      <c r="AC594" s="130"/>
      <c r="AD594" s="129"/>
      <c r="AE594" s="131"/>
      <c r="AF594" s="132"/>
      <c r="AG594" s="143"/>
      <c r="AH594" s="111"/>
      <c r="AI594" s="111"/>
      <c r="AJ594" s="112"/>
    </row>
    <row r="595" spans="2:36" ht="30.75" customHeight="1">
      <c r="B595" s="661" t="s">
        <v>134</v>
      </c>
      <c r="C595" s="332">
        <v>2012250010055</v>
      </c>
      <c r="D595" s="26"/>
      <c r="E595" s="295" t="s">
        <v>135</v>
      </c>
      <c r="F595" s="27"/>
      <c r="G595" s="28"/>
      <c r="H595" s="329" t="s">
        <v>132</v>
      </c>
      <c r="I595" s="326" t="s">
        <v>133</v>
      </c>
      <c r="J595" s="808">
        <v>1</v>
      </c>
      <c r="K595" s="808">
        <v>1</v>
      </c>
      <c r="L595" s="808">
        <v>1</v>
      </c>
      <c r="M595" s="357"/>
      <c r="N595" s="729"/>
      <c r="O595" s="806"/>
      <c r="P595" s="140"/>
      <c r="Q595" s="298">
        <v>4862</v>
      </c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731"/>
      <c r="AD595" s="119"/>
      <c r="AE595" s="298">
        <f>+Q595+AC595</f>
        <v>4862</v>
      </c>
      <c r="AF595" s="298"/>
      <c r="AG595" s="376" t="s">
        <v>461</v>
      </c>
      <c r="AH595" s="378"/>
      <c r="AI595" s="378"/>
      <c r="AJ595" s="664" t="s">
        <v>110</v>
      </c>
    </row>
    <row r="596" spans="2:36" ht="30.75" customHeight="1">
      <c r="B596" s="662"/>
      <c r="C596" s="333"/>
      <c r="D596" s="33"/>
      <c r="E596" s="296"/>
      <c r="F596" s="34"/>
      <c r="G596" s="28"/>
      <c r="H596" s="330"/>
      <c r="I596" s="327"/>
      <c r="J596" s="679"/>
      <c r="K596" s="816"/>
      <c r="L596" s="816"/>
      <c r="M596" s="357"/>
      <c r="N596" s="729"/>
      <c r="O596" s="806"/>
      <c r="P596" s="29"/>
      <c r="Q596" s="299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731"/>
      <c r="AD596" s="31"/>
      <c r="AE596" s="299"/>
      <c r="AF596" s="299"/>
      <c r="AG596" s="376"/>
      <c r="AH596" s="379"/>
      <c r="AI596" s="379"/>
      <c r="AJ596" s="481"/>
    </row>
    <row r="597" spans="2:36" ht="34.5" customHeight="1">
      <c r="B597" s="662"/>
      <c r="C597" s="333"/>
      <c r="D597" s="33"/>
      <c r="E597" s="296"/>
      <c r="F597" s="35"/>
      <c r="G597" s="28"/>
      <c r="H597" s="330"/>
      <c r="I597" s="327"/>
      <c r="J597" s="679"/>
      <c r="K597" s="816"/>
      <c r="L597" s="816"/>
      <c r="M597" s="357"/>
      <c r="N597" s="729"/>
      <c r="O597" s="806"/>
      <c r="P597" s="29"/>
      <c r="Q597" s="299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731"/>
      <c r="AD597" s="31"/>
      <c r="AE597" s="299"/>
      <c r="AF597" s="299"/>
      <c r="AG597" s="376"/>
      <c r="AH597" s="379"/>
      <c r="AI597" s="379"/>
      <c r="AJ597" s="481"/>
    </row>
    <row r="598" spans="2:36" ht="35.25" customHeight="1" thickBot="1">
      <c r="B598" s="663"/>
      <c r="C598" s="334"/>
      <c r="D598" s="36"/>
      <c r="E598" s="297"/>
      <c r="F598" s="37"/>
      <c r="G598" s="38"/>
      <c r="H598" s="331"/>
      <c r="I598" s="328"/>
      <c r="J598" s="680"/>
      <c r="K598" s="817"/>
      <c r="L598" s="817"/>
      <c r="M598" s="358"/>
      <c r="N598" s="730"/>
      <c r="O598" s="807"/>
      <c r="P598" s="39"/>
      <c r="Q598" s="30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732"/>
      <c r="AD598" s="40"/>
      <c r="AE598" s="300"/>
      <c r="AF598" s="300"/>
      <c r="AG598" s="377"/>
      <c r="AH598" s="380"/>
      <c r="AI598" s="380"/>
      <c r="AJ598" s="482"/>
    </row>
    <row r="599" spans="2:36" ht="15.75" thickBot="1">
      <c r="B599" s="286"/>
      <c r="C599" s="287"/>
      <c r="D599" s="287"/>
      <c r="E599" s="287"/>
      <c r="F599" s="287"/>
      <c r="G599" s="287"/>
      <c r="H599" s="287"/>
      <c r="I599" s="287"/>
      <c r="J599" s="287"/>
      <c r="K599" s="287"/>
      <c r="L599" s="287"/>
      <c r="M599" s="287"/>
      <c r="N599" s="287"/>
      <c r="O599" s="287"/>
      <c r="P599" s="287"/>
      <c r="Q599" s="287"/>
      <c r="R599" s="287"/>
      <c r="S599" s="287"/>
      <c r="T599" s="287"/>
      <c r="U599" s="287"/>
      <c r="V599" s="287"/>
      <c r="W599" s="287"/>
      <c r="X599" s="287"/>
      <c r="Y599" s="287"/>
      <c r="Z599" s="287"/>
      <c r="AA599" s="287"/>
      <c r="AB599" s="287"/>
      <c r="AC599" s="287"/>
      <c r="AD599" s="287"/>
      <c r="AE599" s="287"/>
      <c r="AF599" s="287"/>
      <c r="AG599" s="287"/>
      <c r="AH599" s="287"/>
      <c r="AI599" s="287"/>
      <c r="AJ599" s="288"/>
    </row>
    <row r="600" spans="2:36" ht="34.5" thickBot="1">
      <c r="B600" s="15" t="s">
        <v>13</v>
      </c>
      <c r="C600" s="16" t="s">
        <v>31</v>
      </c>
      <c r="D600" s="16" t="s">
        <v>14</v>
      </c>
      <c r="E600" s="16" t="s">
        <v>30</v>
      </c>
      <c r="F600" s="17" t="s">
        <v>28</v>
      </c>
      <c r="G600" s="17" t="s">
        <v>29</v>
      </c>
      <c r="H600" s="76" t="s">
        <v>16</v>
      </c>
      <c r="I600" s="77" t="s">
        <v>32</v>
      </c>
      <c r="J600" s="18"/>
      <c r="K600" s="42"/>
      <c r="L600" s="42"/>
      <c r="M600" s="43"/>
      <c r="N600" s="44"/>
      <c r="O600" s="128"/>
      <c r="P600" s="129"/>
      <c r="Q600" s="130"/>
      <c r="R600" s="129"/>
      <c r="S600" s="130"/>
      <c r="T600" s="129"/>
      <c r="U600" s="130"/>
      <c r="V600" s="129"/>
      <c r="W600" s="130"/>
      <c r="X600" s="129"/>
      <c r="Y600" s="130"/>
      <c r="Z600" s="129"/>
      <c r="AA600" s="130"/>
      <c r="AB600" s="129"/>
      <c r="AC600" s="130"/>
      <c r="AD600" s="129"/>
      <c r="AE600" s="130"/>
      <c r="AF600" s="132"/>
      <c r="AG600" s="143"/>
      <c r="AH600" s="111"/>
      <c r="AI600" s="111"/>
      <c r="AJ600" s="112"/>
    </row>
    <row r="601" spans="2:36" ht="15">
      <c r="B601" s="707"/>
      <c r="C601" s="600"/>
      <c r="D601" s="45"/>
      <c r="E601" s="295"/>
      <c r="F601" s="46"/>
      <c r="G601" s="86"/>
      <c r="H601" s="520"/>
      <c r="I601" s="520"/>
      <c r="J601" s="399"/>
      <c r="K601" s="402"/>
      <c r="L601" s="402"/>
      <c r="M601" s="385"/>
      <c r="N601" s="388"/>
      <c r="O601" s="314"/>
      <c r="P601" s="141"/>
      <c r="Q601" s="263"/>
      <c r="R601" s="141"/>
      <c r="S601" s="141"/>
      <c r="T601" s="141"/>
      <c r="U601" s="141"/>
      <c r="V601" s="141"/>
      <c r="W601" s="141"/>
      <c r="X601" s="141"/>
      <c r="Y601" s="141"/>
      <c r="Z601" s="141"/>
      <c r="AA601" s="141"/>
      <c r="AB601" s="141"/>
      <c r="AC601" s="141"/>
      <c r="AD601" s="141"/>
      <c r="AE601" s="298"/>
      <c r="AF601" s="298"/>
      <c r="AG601" s="376"/>
      <c r="AH601" s="378"/>
      <c r="AI601" s="381"/>
      <c r="AJ601" s="405"/>
    </row>
    <row r="602" spans="2:36" ht="15">
      <c r="B602" s="707"/>
      <c r="C602" s="360"/>
      <c r="D602" s="45"/>
      <c r="E602" s="296"/>
      <c r="F602" s="46"/>
      <c r="G602" s="86"/>
      <c r="H602" s="324"/>
      <c r="I602" s="324"/>
      <c r="J602" s="734"/>
      <c r="K602" s="721"/>
      <c r="L602" s="721"/>
      <c r="M602" s="385"/>
      <c r="N602" s="388"/>
      <c r="O602" s="314"/>
      <c r="P602" s="32"/>
      <c r="Q602" s="263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299"/>
      <c r="AF602" s="299"/>
      <c r="AG602" s="376"/>
      <c r="AH602" s="379"/>
      <c r="AI602" s="382"/>
      <c r="AJ602" s="406"/>
    </row>
    <row r="603" spans="2:36" ht="15">
      <c r="B603" s="707"/>
      <c r="C603" s="360"/>
      <c r="D603" s="45"/>
      <c r="E603" s="296"/>
      <c r="F603" s="47"/>
      <c r="G603" s="86"/>
      <c r="H603" s="324"/>
      <c r="I603" s="324"/>
      <c r="J603" s="734"/>
      <c r="K603" s="721"/>
      <c r="L603" s="721"/>
      <c r="M603" s="385"/>
      <c r="N603" s="388"/>
      <c r="O603" s="314"/>
      <c r="P603" s="32"/>
      <c r="Q603" s="263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299"/>
      <c r="AF603" s="299"/>
      <c r="AG603" s="376"/>
      <c r="AH603" s="379"/>
      <c r="AI603" s="382"/>
      <c r="AJ603" s="406"/>
    </row>
    <row r="604" spans="2:36" ht="15.75" thickBot="1">
      <c r="B604" s="708"/>
      <c r="C604" s="361"/>
      <c r="D604" s="48"/>
      <c r="E604" s="297"/>
      <c r="F604" s="49"/>
      <c r="G604" s="87"/>
      <c r="H604" s="325"/>
      <c r="I604" s="325"/>
      <c r="J604" s="735"/>
      <c r="K604" s="722"/>
      <c r="L604" s="722"/>
      <c r="M604" s="386"/>
      <c r="N604" s="389"/>
      <c r="O604" s="315"/>
      <c r="P604" s="41"/>
      <c r="Q604" s="264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300"/>
      <c r="AF604" s="300"/>
      <c r="AG604" s="377"/>
      <c r="AH604" s="380"/>
      <c r="AI604" s="383"/>
      <c r="AJ604" s="407"/>
    </row>
    <row r="605" spans="2:36" ht="15.75" thickBot="1">
      <c r="B605" s="286"/>
      <c r="C605" s="287"/>
      <c r="D605" s="287"/>
      <c r="E605" s="287"/>
      <c r="F605" s="287"/>
      <c r="G605" s="287"/>
      <c r="H605" s="287"/>
      <c r="I605" s="287"/>
      <c r="J605" s="287"/>
      <c r="K605" s="287"/>
      <c r="L605" s="287"/>
      <c r="M605" s="287"/>
      <c r="N605" s="287"/>
      <c r="O605" s="287"/>
      <c r="P605" s="287"/>
      <c r="Q605" s="287"/>
      <c r="R605" s="287"/>
      <c r="S605" s="287"/>
      <c r="T605" s="287"/>
      <c r="U605" s="287"/>
      <c r="V605" s="287"/>
      <c r="W605" s="287"/>
      <c r="X605" s="287"/>
      <c r="Y605" s="287"/>
      <c r="Z605" s="287"/>
      <c r="AA605" s="287"/>
      <c r="AB605" s="287"/>
      <c r="AC605" s="287"/>
      <c r="AD605" s="287"/>
      <c r="AE605" s="287"/>
      <c r="AF605" s="287"/>
      <c r="AG605" s="287"/>
      <c r="AH605" s="287"/>
      <c r="AI605" s="287"/>
      <c r="AJ605" s="288"/>
    </row>
    <row r="606" spans="2:36" ht="34.5" thickBot="1">
      <c r="B606" s="15" t="s">
        <v>13</v>
      </c>
      <c r="C606" s="16" t="s">
        <v>31</v>
      </c>
      <c r="D606" s="16" t="s">
        <v>14</v>
      </c>
      <c r="E606" s="16" t="s">
        <v>30</v>
      </c>
      <c r="F606" s="17" t="s">
        <v>28</v>
      </c>
      <c r="G606" s="17" t="s">
        <v>29</v>
      </c>
      <c r="H606" s="76" t="s">
        <v>17</v>
      </c>
      <c r="I606" s="77" t="s">
        <v>32</v>
      </c>
      <c r="J606" s="18"/>
      <c r="K606" s="52"/>
      <c r="L606" s="42"/>
      <c r="M606" s="43"/>
      <c r="N606" s="44"/>
      <c r="O606" s="128"/>
      <c r="P606" s="129"/>
      <c r="Q606" s="130"/>
      <c r="R606" s="129"/>
      <c r="S606" s="130"/>
      <c r="T606" s="129"/>
      <c r="U606" s="130"/>
      <c r="V606" s="129"/>
      <c r="W606" s="130"/>
      <c r="X606" s="129"/>
      <c r="Y606" s="130"/>
      <c r="Z606" s="129"/>
      <c r="AA606" s="130"/>
      <c r="AB606" s="129"/>
      <c r="AC606" s="130"/>
      <c r="AD606" s="129"/>
      <c r="AE606" s="130"/>
      <c r="AF606" s="132"/>
      <c r="AG606" s="143"/>
      <c r="AH606" s="111"/>
      <c r="AI606" s="111"/>
      <c r="AJ606" s="112"/>
    </row>
    <row r="607" spans="2:36" ht="15">
      <c r="B607" s="353"/>
      <c r="C607" s="359"/>
      <c r="D607" s="26"/>
      <c r="E607" s="295"/>
      <c r="F607" s="53"/>
      <c r="G607" s="54"/>
      <c r="H607" s="551"/>
      <c r="I607" s="554"/>
      <c r="J607" s="402"/>
      <c r="K607" s="402"/>
      <c r="L607" s="402"/>
      <c r="M607" s="501"/>
      <c r="N607" s="492"/>
      <c r="O607" s="183"/>
      <c r="P607" s="141"/>
      <c r="Q607" s="345"/>
      <c r="R607" s="141"/>
      <c r="S607" s="141"/>
      <c r="T607" s="141"/>
      <c r="U607" s="141"/>
      <c r="V607" s="141"/>
      <c r="W607" s="141"/>
      <c r="X607" s="141"/>
      <c r="Y607" s="141"/>
      <c r="Z607" s="141"/>
      <c r="AA607" s="141"/>
      <c r="AB607" s="141"/>
      <c r="AC607" s="263"/>
      <c r="AD607" s="141"/>
      <c r="AE607" s="298"/>
      <c r="AF607" s="298"/>
      <c r="AG607" s="376"/>
      <c r="AH607" s="381"/>
      <c r="AI607" s="381"/>
      <c r="AJ607" s="714"/>
    </row>
    <row r="608" spans="2:36" ht="15">
      <c r="B608" s="354"/>
      <c r="C608" s="360"/>
      <c r="D608" s="33"/>
      <c r="E608" s="296"/>
      <c r="F608" s="58"/>
      <c r="G608" s="28"/>
      <c r="H608" s="552"/>
      <c r="I608" s="555"/>
      <c r="J608" s="721"/>
      <c r="K608" s="721"/>
      <c r="L608" s="721"/>
      <c r="M608" s="549"/>
      <c r="N608" s="562"/>
      <c r="O608" s="59"/>
      <c r="P608" s="60"/>
      <c r="Q608" s="345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263"/>
      <c r="AD608" s="32"/>
      <c r="AE608" s="483"/>
      <c r="AF608" s="483"/>
      <c r="AG608" s="376"/>
      <c r="AH608" s="382"/>
      <c r="AI608" s="382"/>
      <c r="AJ608" s="486"/>
    </row>
    <row r="609" spans="2:36" ht="15.75" thickBot="1">
      <c r="B609" s="355"/>
      <c r="C609" s="361"/>
      <c r="D609" s="36"/>
      <c r="E609" s="297"/>
      <c r="F609" s="62"/>
      <c r="G609" s="38"/>
      <c r="H609" s="553"/>
      <c r="I609" s="556"/>
      <c r="J609" s="722"/>
      <c r="K609" s="722"/>
      <c r="L609" s="722"/>
      <c r="M609" s="550"/>
      <c r="N609" s="563"/>
      <c r="O609" s="50"/>
      <c r="P609" s="41"/>
      <c r="Q609" s="346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264"/>
      <c r="AD609" s="41"/>
      <c r="AE609" s="484"/>
      <c r="AF609" s="484"/>
      <c r="AG609" s="720"/>
      <c r="AH609" s="383"/>
      <c r="AI609" s="383"/>
      <c r="AJ609" s="487"/>
    </row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spans="2:33" s="142" customFormat="1" ht="15">
      <c r="B631" s="63"/>
      <c r="C631" s="63"/>
      <c r="H631" s="64"/>
      <c r="I631" s="64"/>
      <c r="J631" s="64"/>
      <c r="AG631" s="65"/>
    </row>
    <row r="632" ht="15"/>
    <row r="633" ht="15.75" thickBot="1"/>
    <row r="634" spans="2:36" ht="15">
      <c r="B634" s="274" t="s">
        <v>37</v>
      </c>
      <c r="C634" s="275"/>
      <c r="D634" s="275"/>
      <c r="E634" s="275"/>
      <c r="F634" s="275"/>
      <c r="G634" s="275"/>
      <c r="H634" s="275"/>
      <c r="I634" s="275"/>
      <c r="J634" s="275"/>
      <c r="K634" s="275"/>
      <c r="L634" s="275"/>
      <c r="M634" s="275"/>
      <c r="N634" s="275"/>
      <c r="O634" s="275"/>
      <c r="P634" s="275"/>
      <c r="Q634" s="275"/>
      <c r="R634" s="275"/>
      <c r="S634" s="275"/>
      <c r="T634" s="275"/>
      <c r="U634" s="275"/>
      <c r="V634" s="275"/>
      <c r="W634" s="275"/>
      <c r="X634" s="275"/>
      <c r="Y634" s="275"/>
      <c r="Z634" s="275"/>
      <c r="AA634" s="275"/>
      <c r="AB634" s="275"/>
      <c r="AC634" s="275"/>
      <c r="AD634" s="275"/>
      <c r="AE634" s="275"/>
      <c r="AF634" s="275"/>
      <c r="AG634" s="275"/>
      <c r="AH634" s="275"/>
      <c r="AI634" s="275"/>
      <c r="AJ634" s="276"/>
    </row>
    <row r="635" spans="2:36" ht="15.75" thickBot="1">
      <c r="B635" s="271" t="s">
        <v>526</v>
      </c>
      <c r="C635" s="272"/>
      <c r="D635" s="272"/>
      <c r="E635" s="272"/>
      <c r="F635" s="272"/>
      <c r="G635" s="272"/>
      <c r="H635" s="272"/>
      <c r="I635" s="272"/>
      <c r="J635" s="272"/>
      <c r="K635" s="272"/>
      <c r="L635" s="272"/>
      <c r="M635" s="272"/>
      <c r="N635" s="272"/>
      <c r="O635" s="272"/>
      <c r="P635" s="272"/>
      <c r="Q635" s="272"/>
      <c r="R635" s="272"/>
      <c r="S635" s="272"/>
      <c r="T635" s="272"/>
      <c r="U635" s="272"/>
      <c r="V635" s="272"/>
      <c r="W635" s="272"/>
      <c r="X635" s="272"/>
      <c r="Y635" s="272"/>
      <c r="Z635" s="272"/>
      <c r="AA635" s="272"/>
      <c r="AB635" s="272"/>
      <c r="AC635" s="272"/>
      <c r="AD635" s="272"/>
      <c r="AE635" s="272"/>
      <c r="AF635" s="272"/>
      <c r="AG635" s="272"/>
      <c r="AH635" s="272"/>
      <c r="AI635" s="272"/>
      <c r="AJ635" s="273"/>
    </row>
    <row r="636" spans="2:36" ht="15">
      <c r="B636" s="578" t="s">
        <v>38</v>
      </c>
      <c r="C636" s="579"/>
      <c r="D636" s="579"/>
      <c r="E636" s="579"/>
      <c r="F636" s="579"/>
      <c r="G636" s="579"/>
      <c r="H636" s="580"/>
      <c r="I636" s="527" t="s">
        <v>91</v>
      </c>
      <c r="J636" s="528"/>
      <c r="K636" s="528"/>
      <c r="L636" s="528"/>
      <c r="M636" s="528"/>
      <c r="N636" s="528"/>
      <c r="O636" s="528"/>
      <c r="P636" s="528"/>
      <c r="Q636" s="528"/>
      <c r="R636" s="528"/>
      <c r="S636" s="528"/>
      <c r="T636" s="529"/>
      <c r="U636" s="527" t="s">
        <v>18</v>
      </c>
      <c r="V636" s="530"/>
      <c r="W636" s="530"/>
      <c r="X636" s="530"/>
      <c r="Y636" s="530"/>
      <c r="Z636" s="530"/>
      <c r="AA636" s="530"/>
      <c r="AB636" s="530"/>
      <c r="AC636" s="530"/>
      <c r="AD636" s="530"/>
      <c r="AE636" s="530"/>
      <c r="AF636" s="530"/>
      <c r="AG636" s="530"/>
      <c r="AH636" s="530"/>
      <c r="AI636" s="530"/>
      <c r="AJ636" s="531"/>
    </row>
    <row r="637" spans="2:36" ht="45" customHeight="1" thickBot="1">
      <c r="B637" s="277" t="s">
        <v>106</v>
      </c>
      <c r="C637" s="278"/>
      <c r="D637" s="279"/>
      <c r="E637" s="4"/>
      <c r="F637" s="504" t="s">
        <v>92</v>
      </c>
      <c r="G637" s="504"/>
      <c r="H637" s="504"/>
      <c r="I637" s="504"/>
      <c r="J637" s="504"/>
      <c r="K637" s="504"/>
      <c r="L637" s="504"/>
      <c r="M637" s="504"/>
      <c r="N637" s="505"/>
      <c r="O637" s="506" t="s">
        <v>0</v>
      </c>
      <c r="P637" s="507"/>
      <c r="Q637" s="507"/>
      <c r="R637" s="507"/>
      <c r="S637" s="507"/>
      <c r="T637" s="507"/>
      <c r="U637" s="507"/>
      <c r="V637" s="507"/>
      <c r="W637" s="507"/>
      <c r="X637" s="507"/>
      <c r="Y637" s="507"/>
      <c r="Z637" s="507"/>
      <c r="AA637" s="507"/>
      <c r="AB637" s="507"/>
      <c r="AC637" s="507"/>
      <c r="AD637" s="507"/>
      <c r="AE637" s="507"/>
      <c r="AF637" s="508"/>
      <c r="AG637" s="534" t="s">
        <v>1</v>
      </c>
      <c r="AH637" s="535"/>
      <c r="AI637" s="535"/>
      <c r="AJ637" s="536"/>
    </row>
    <row r="638" spans="2:36" ht="31.5" customHeight="1">
      <c r="B638" s="450" t="s">
        <v>19</v>
      </c>
      <c r="C638" s="452" t="s">
        <v>2</v>
      </c>
      <c r="D638" s="453"/>
      <c r="E638" s="453"/>
      <c r="F638" s="453"/>
      <c r="G638" s="453"/>
      <c r="H638" s="453"/>
      <c r="I638" s="458" t="s">
        <v>3</v>
      </c>
      <c r="J638" s="460" t="s">
        <v>20</v>
      </c>
      <c r="K638" s="460" t="s">
        <v>4</v>
      </c>
      <c r="L638" s="522" t="s">
        <v>732</v>
      </c>
      <c r="M638" s="440" t="s">
        <v>21</v>
      </c>
      <c r="N638" s="524" t="s">
        <v>22</v>
      </c>
      <c r="O638" s="526" t="s">
        <v>33</v>
      </c>
      <c r="P638" s="369"/>
      <c r="Q638" s="368" t="s">
        <v>34</v>
      </c>
      <c r="R638" s="369"/>
      <c r="S638" s="368" t="s">
        <v>35</v>
      </c>
      <c r="T638" s="369"/>
      <c r="U638" s="368" t="s">
        <v>7</v>
      </c>
      <c r="V638" s="369"/>
      <c r="W638" s="368" t="s">
        <v>6</v>
      </c>
      <c r="X638" s="369"/>
      <c r="Y638" s="368" t="s">
        <v>36</v>
      </c>
      <c r="Z638" s="369"/>
      <c r="AA638" s="368" t="s">
        <v>5</v>
      </c>
      <c r="AB638" s="369"/>
      <c r="AC638" s="368" t="s">
        <v>8</v>
      </c>
      <c r="AD638" s="369"/>
      <c r="AE638" s="368" t="s">
        <v>9</v>
      </c>
      <c r="AF638" s="437"/>
      <c r="AG638" s="438" t="s">
        <v>10</v>
      </c>
      <c r="AH638" s="435" t="s">
        <v>11</v>
      </c>
      <c r="AI638" s="442" t="s">
        <v>12</v>
      </c>
      <c r="AJ638" s="444" t="s">
        <v>23</v>
      </c>
    </row>
    <row r="639" spans="2:36" ht="65.25" customHeight="1" thickBot="1">
      <c r="B639" s="451"/>
      <c r="C639" s="455"/>
      <c r="D639" s="456"/>
      <c r="E639" s="456"/>
      <c r="F639" s="456"/>
      <c r="G639" s="456"/>
      <c r="H639" s="456"/>
      <c r="I639" s="459"/>
      <c r="J639" s="461" t="s">
        <v>20</v>
      </c>
      <c r="K639" s="461"/>
      <c r="L639" s="523"/>
      <c r="M639" s="441"/>
      <c r="N639" s="525"/>
      <c r="O639" s="5" t="s">
        <v>24</v>
      </c>
      <c r="P639" s="69" t="s">
        <v>25</v>
      </c>
      <c r="Q639" s="6" t="s">
        <v>24</v>
      </c>
      <c r="R639" s="69" t="s">
        <v>25</v>
      </c>
      <c r="S639" s="6" t="s">
        <v>24</v>
      </c>
      <c r="T639" s="69" t="s">
        <v>25</v>
      </c>
      <c r="U639" s="6" t="s">
        <v>24</v>
      </c>
      <c r="V639" s="69" t="s">
        <v>25</v>
      </c>
      <c r="W639" s="6" t="s">
        <v>24</v>
      </c>
      <c r="X639" s="69" t="s">
        <v>25</v>
      </c>
      <c r="Y639" s="6" t="s">
        <v>24</v>
      </c>
      <c r="Z639" s="69" t="s">
        <v>25</v>
      </c>
      <c r="AA639" s="6" t="s">
        <v>24</v>
      </c>
      <c r="AB639" s="69" t="s">
        <v>26</v>
      </c>
      <c r="AC639" s="6" t="s">
        <v>24</v>
      </c>
      <c r="AD639" s="69" t="s">
        <v>26</v>
      </c>
      <c r="AE639" s="6" t="s">
        <v>24</v>
      </c>
      <c r="AF639" s="70" t="s">
        <v>26</v>
      </c>
      <c r="AG639" s="439"/>
      <c r="AH639" s="436"/>
      <c r="AI639" s="443"/>
      <c r="AJ639" s="445"/>
    </row>
    <row r="640" spans="2:36" ht="127.5" customHeight="1" thickBot="1">
      <c r="B640" s="7" t="s">
        <v>108</v>
      </c>
      <c r="C640" s="283" t="s">
        <v>137</v>
      </c>
      <c r="D640" s="284"/>
      <c r="E640" s="284"/>
      <c r="F640" s="284"/>
      <c r="G640" s="284"/>
      <c r="H640" s="285"/>
      <c r="I640" s="74" t="s">
        <v>138</v>
      </c>
      <c r="J640" s="90">
        <v>0.8</v>
      </c>
      <c r="K640" s="82">
        <v>1</v>
      </c>
      <c r="L640" s="83">
        <v>0.9</v>
      </c>
      <c r="M640" s="8"/>
      <c r="N640" s="75"/>
      <c r="O640" s="9">
        <f>+O643</f>
        <v>1030</v>
      </c>
      <c r="P640" s="10">
        <v>0</v>
      </c>
      <c r="Q640" s="10">
        <f>+Q649+Q655</f>
        <v>37904</v>
      </c>
      <c r="R640" s="10">
        <v>0</v>
      </c>
      <c r="S640" s="10">
        <v>0</v>
      </c>
      <c r="T640" s="10">
        <f aca="true" t="shared" si="14" ref="T640:Z640">T642+T648+T654</f>
        <v>0</v>
      </c>
      <c r="U640" s="10">
        <f t="shared" si="14"/>
        <v>0</v>
      </c>
      <c r="V640" s="10">
        <f t="shared" si="14"/>
        <v>0</v>
      </c>
      <c r="W640" s="10">
        <f t="shared" si="14"/>
        <v>0</v>
      </c>
      <c r="X640" s="10">
        <f t="shared" si="14"/>
        <v>0</v>
      </c>
      <c r="Y640" s="10">
        <f t="shared" si="14"/>
        <v>0</v>
      </c>
      <c r="Z640" s="10">
        <f t="shared" si="14"/>
        <v>0</v>
      </c>
      <c r="AA640" s="10">
        <v>0</v>
      </c>
      <c r="AB640" s="10">
        <f>AB642+AB648+AB654</f>
        <v>0</v>
      </c>
      <c r="AC640" s="10"/>
      <c r="AD640" s="10">
        <f>AD642+AD648+AD654</f>
        <v>0</v>
      </c>
      <c r="AE640" s="10">
        <f>+AC640+AA640+Y640+W640+U640+S640+Q640+O640</f>
        <v>38934</v>
      </c>
      <c r="AF640" s="11">
        <f>+AD640+AB640+Z640+X640+V640+T640+R640+P640</f>
        <v>0</v>
      </c>
      <c r="AG640" s="13" t="s">
        <v>117</v>
      </c>
      <c r="AH640" s="13"/>
      <c r="AI640" s="13"/>
      <c r="AJ640" s="14" t="s">
        <v>110</v>
      </c>
    </row>
    <row r="641" spans="2:36" ht="15.75" thickBot="1">
      <c r="B641" s="280"/>
      <c r="C641" s="281"/>
      <c r="D641" s="281"/>
      <c r="E641" s="281"/>
      <c r="F641" s="281"/>
      <c r="G641" s="281"/>
      <c r="H641" s="281"/>
      <c r="I641" s="281"/>
      <c r="J641" s="281"/>
      <c r="K641" s="281"/>
      <c r="L641" s="281"/>
      <c r="M641" s="281"/>
      <c r="N641" s="281"/>
      <c r="O641" s="281"/>
      <c r="P641" s="281"/>
      <c r="Q641" s="281"/>
      <c r="R641" s="281"/>
      <c r="S641" s="281"/>
      <c r="T641" s="281"/>
      <c r="U641" s="281"/>
      <c r="V641" s="281"/>
      <c r="W641" s="281"/>
      <c r="X641" s="281"/>
      <c r="Y641" s="281"/>
      <c r="Z641" s="281"/>
      <c r="AA641" s="281"/>
      <c r="AB641" s="281"/>
      <c r="AC641" s="281"/>
      <c r="AD641" s="281"/>
      <c r="AE641" s="281"/>
      <c r="AF641" s="281"/>
      <c r="AG641" s="281"/>
      <c r="AH641" s="281"/>
      <c r="AI641" s="281"/>
      <c r="AJ641" s="282"/>
    </row>
    <row r="642" spans="2:36" ht="34.5" thickBot="1">
      <c r="B642" s="15" t="s">
        <v>13</v>
      </c>
      <c r="C642" s="16" t="s">
        <v>31</v>
      </c>
      <c r="D642" s="16" t="s">
        <v>14</v>
      </c>
      <c r="E642" s="16" t="s">
        <v>27</v>
      </c>
      <c r="F642" s="17" t="s">
        <v>28</v>
      </c>
      <c r="G642" s="17" t="s">
        <v>29</v>
      </c>
      <c r="H642" s="76" t="s">
        <v>15</v>
      </c>
      <c r="I642" s="77" t="s">
        <v>32</v>
      </c>
      <c r="J642" s="102"/>
      <c r="K642" s="102"/>
      <c r="L642" s="102"/>
      <c r="M642" s="78"/>
      <c r="N642" s="79"/>
      <c r="O642" s="128"/>
      <c r="P642" s="129"/>
      <c r="Q642" s="130"/>
      <c r="R642" s="129"/>
      <c r="S642" s="130"/>
      <c r="T642" s="129"/>
      <c r="U642" s="130"/>
      <c r="V642" s="129"/>
      <c r="W642" s="130"/>
      <c r="X642" s="129"/>
      <c r="Y642" s="130"/>
      <c r="Z642" s="129"/>
      <c r="AA642" s="130"/>
      <c r="AB642" s="129"/>
      <c r="AC642" s="130"/>
      <c r="AD642" s="129"/>
      <c r="AE642" s="131"/>
      <c r="AF642" s="132"/>
      <c r="AG642" s="143"/>
      <c r="AH642" s="111"/>
      <c r="AI642" s="111"/>
      <c r="AJ642" s="112"/>
    </row>
    <row r="643" spans="2:36" ht="32.25" customHeight="1">
      <c r="B643" s="661" t="s">
        <v>141</v>
      </c>
      <c r="C643" s="332">
        <v>2012250010056</v>
      </c>
      <c r="D643" s="26"/>
      <c r="E643" s="295" t="s">
        <v>465</v>
      </c>
      <c r="F643" s="27"/>
      <c r="G643" s="28"/>
      <c r="H643" s="329" t="s">
        <v>139</v>
      </c>
      <c r="I643" s="326" t="s">
        <v>140</v>
      </c>
      <c r="J643" s="808">
        <v>1</v>
      </c>
      <c r="K643" s="808">
        <v>1</v>
      </c>
      <c r="L643" s="808">
        <v>1</v>
      </c>
      <c r="M643" s="357"/>
      <c r="N643" s="729"/>
      <c r="O643" s="298">
        <v>1030</v>
      </c>
      <c r="P643" s="140"/>
      <c r="Q643" s="731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731"/>
      <c r="AD643" s="119"/>
      <c r="AE643" s="298">
        <f>+O643</f>
        <v>1030</v>
      </c>
      <c r="AF643" s="298"/>
      <c r="AG643" s="376" t="s">
        <v>117</v>
      </c>
      <c r="AH643" s="378"/>
      <c r="AI643" s="378"/>
      <c r="AJ643" s="664" t="s">
        <v>110</v>
      </c>
    </row>
    <row r="644" spans="2:36" ht="29.25" customHeight="1">
      <c r="B644" s="662"/>
      <c r="C644" s="333"/>
      <c r="D644" s="33"/>
      <c r="E644" s="296"/>
      <c r="F644" s="34"/>
      <c r="G644" s="28"/>
      <c r="H644" s="330"/>
      <c r="I644" s="327"/>
      <c r="J644" s="679"/>
      <c r="K644" s="679"/>
      <c r="L644" s="679"/>
      <c r="M644" s="357"/>
      <c r="N644" s="729"/>
      <c r="O644" s="299"/>
      <c r="P644" s="29"/>
      <c r="Q644" s="7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731"/>
      <c r="AD644" s="31"/>
      <c r="AE644" s="299"/>
      <c r="AF644" s="299"/>
      <c r="AG644" s="376"/>
      <c r="AH644" s="379"/>
      <c r="AI644" s="379"/>
      <c r="AJ644" s="481"/>
    </row>
    <row r="645" spans="2:36" ht="26.25" customHeight="1">
      <c r="B645" s="662"/>
      <c r="C645" s="333"/>
      <c r="D645" s="33"/>
      <c r="E645" s="296"/>
      <c r="F645" s="35"/>
      <c r="G645" s="28"/>
      <c r="H645" s="330"/>
      <c r="I645" s="327"/>
      <c r="J645" s="679"/>
      <c r="K645" s="679"/>
      <c r="L645" s="679"/>
      <c r="M645" s="357"/>
      <c r="N645" s="729"/>
      <c r="O645" s="299"/>
      <c r="P645" s="29"/>
      <c r="Q645" s="7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731"/>
      <c r="AD645" s="31"/>
      <c r="AE645" s="299"/>
      <c r="AF645" s="299"/>
      <c r="AG645" s="376"/>
      <c r="AH645" s="379"/>
      <c r="AI645" s="379"/>
      <c r="AJ645" s="481"/>
    </row>
    <row r="646" spans="2:36" ht="40.5" customHeight="1" thickBot="1">
      <c r="B646" s="663"/>
      <c r="C646" s="334"/>
      <c r="D646" s="36"/>
      <c r="E646" s="297"/>
      <c r="F646" s="37"/>
      <c r="G646" s="38"/>
      <c r="H646" s="331"/>
      <c r="I646" s="328"/>
      <c r="J646" s="680"/>
      <c r="K646" s="680"/>
      <c r="L646" s="680"/>
      <c r="M646" s="358"/>
      <c r="N646" s="730"/>
      <c r="O646" s="300"/>
      <c r="P646" s="39"/>
      <c r="Q646" s="732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732"/>
      <c r="AD646" s="40"/>
      <c r="AE646" s="300"/>
      <c r="AF646" s="300"/>
      <c r="AG646" s="377"/>
      <c r="AH646" s="380"/>
      <c r="AI646" s="380"/>
      <c r="AJ646" s="482"/>
    </row>
    <row r="647" spans="2:36" ht="15.75" thickBot="1">
      <c r="B647" s="286"/>
      <c r="C647" s="287"/>
      <c r="D647" s="287"/>
      <c r="E647" s="287"/>
      <c r="F647" s="287"/>
      <c r="G647" s="287"/>
      <c r="H647" s="287"/>
      <c r="I647" s="287"/>
      <c r="J647" s="287"/>
      <c r="K647" s="287"/>
      <c r="L647" s="287"/>
      <c r="M647" s="287"/>
      <c r="N647" s="287"/>
      <c r="O647" s="287"/>
      <c r="P647" s="287"/>
      <c r="Q647" s="287"/>
      <c r="R647" s="287"/>
      <c r="S647" s="287"/>
      <c r="T647" s="287"/>
      <c r="U647" s="287"/>
      <c r="V647" s="287"/>
      <c r="W647" s="287"/>
      <c r="X647" s="287"/>
      <c r="Y647" s="287"/>
      <c r="Z647" s="287"/>
      <c r="AA647" s="287"/>
      <c r="AB647" s="287"/>
      <c r="AC647" s="287"/>
      <c r="AD647" s="287"/>
      <c r="AE647" s="287"/>
      <c r="AF647" s="287"/>
      <c r="AG647" s="287"/>
      <c r="AH647" s="287"/>
      <c r="AI647" s="287"/>
      <c r="AJ647" s="288"/>
    </row>
    <row r="648" spans="2:36" ht="34.5" thickBot="1">
      <c r="B648" s="15" t="s">
        <v>13</v>
      </c>
      <c r="C648" s="16" t="s">
        <v>31</v>
      </c>
      <c r="D648" s="16" t="s">
        <v>14</v>
      </c>
      <c r="E648" s="16" t="s">
        <v>30</v>
      </c>
      <c r="F648" s="17" t="s">
        <v>28</v>
      </c>
      <c r="G648" s="17" t="s">
        <v>29</v>
      </c>
      <c r="H648" s="76" t="s">
        <v>16</v>
      </c>
      <c r="I648" s="167" t="s">
        <v>32</v>
      </c>
      <c r="J648" s="156"/>
      <c r="K648" s="137"/>
      <c r="L648" s="137"/>
      <c r="M648" s="78"/>
      <c r="N648" s="79"/>
      <c r="O648" s="128"/>
      <c r="P648" s="129"/>
      <c r="Q648" s="130"/>
      <c r="R648" s="129"/>
      <c r="S648" s="130"/>
      <c r="T648" s="129"/>
      <c r="U648" s="130"/>
      <c r="V648" s="129"/>
      <c r="W648" s="130"/>
      <c r="X648" s="129"/>
      <c r="Y648" s="130"/>
      <c r="Z648" s="129"/>
      <c r="AA648" s="130"/>
      <c r="AB648" s="129"/>
      <c r="AC648" s="130"/>
      <c r="AD648" s="129"/>
      <c r="AE648" s="130"/>
      <c r="AF648" s="132"/>
      <c r="AG648" s="143"/>
      <c r="AH648" s="111"/>
      <c r="AI648" s="111"/>
      <c r="AJ648" s="112"/>
    </row>
    <row r="649" spans="2:36" ht="36.75" customHeight="1">
      <c r="B649" s="685" t="s">
        <v>143</v>
      </c>
      <c r="C649" s="428">
        <v>2012250010057</v>
      </c>
      <c r="D649" s="45"/>
      <c r="E649" s="295" t="s">
        <v>460</v>
      </c>
      <c r="F649" s="46"/>
      <c r="G649" s="86"/>
      <c r="H649" s="520" t="s">
        <v>142</v>
      </c>
      <c r="I649" s="520" t="s">
        <v>114</v>
      </c>
      <c r="J649" s="808">
        <v>1</v>
      </c>
      <c r="K649" s="808">
        <v>1</v>
      </c>
      <c r="L649" s="808">
        <v>1</v>
      </c>
      <c r="M649" s="384"/>
      <c r="N649" s="387"/>
      <c r="O649" s="314"/>
      <c r="P649" s="141"/>
      <c r="Q649" s="263">
        <v>3914</v>
      </c>
      <c r="R649" s="141"/>
      <c r="S649" s="141"/>
      <c r="T649" s="141"/>
      <c r="U649" s="141"/>
      <c r="V649" s="141"/>
      <c r="W649" s="141"/>
      <c r="X649" s="141"/>
      <c r="Y649" s="141"/>
      <c r="Z649" s="141"/>
      <c r="AA649" s="141"/>
      <c r="AB649" s="141"/>
      <c r="AC649" s="141"/>
      <c r="AD649" s="141"/>
      <c r="AE649" s="298">
        <f>+Q649</f>
        <v>3914</v>
      </c>
      <c r="AF649" s="298"/>
      <c r="AG649" s="376" t="s">
        <v>117</v>
      </c>
      <c r="AH649" s="378"/>
      <c r="AI649" s="381"/>
      <c r="AJ649" s="664" t="s">
        <v>110</v>
      </c>
    </row>
    <row r="650" spans="2:36" ht="33" customHeight="1">
      <c r="B650" s="685"/>
      <c r="C650" s="333"/>
      <c r="D650" s="45"/>
      <c r="E650" s="296"/>
      <c r="F650" s="46"/>
      <c r="G650" s="86"/>
      <c r="H650" s="324"/>
      <c r="I650" s="324"/>
      <c r="J650" s="679"/>
      <c r="K650" s="679"/>
      <c r="L650" s="679"/>
      <c r="M650" s="385"/>
      <c r="N650" s="388"/>
      <c r="O650" s="314"/>
      <c r="P650" s="32"/>
      <c r="Q650" s="263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299"/>
      <c r="AF650" s="299"/>
      <c r="AG650" s="376"/>
      <c r="AH650" s="379"/>
      <c r="AI650" s="382"/>
      <c r="AJ650" s="481"/>
    </row>
    <row r="651" spans="2:36" ht="19.5" customHeight="1">
      <c r="B651" s="685"/>
      <c r="C651" s="333"/>
      <c r="D651" s="45"/>
      <c r="E651" s="296"/>
      <c r="F651" s="47"/>
      <c r="G651" s="86"/>
      <c r="H651" s="324"/>
      <c r="I651" s="324"/>
      <c r="J651" s="679"/>
      <c r="K651" s="679"/>
      <c r="L651" s="679"/>
      <c r="M651" s="385"/>
      <c r="N651" s="388"/>
      <c r="O651" s="314"/>
      <c r="P651" s="32"/>
      <c r="Q651" s="263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299"/>
      <c r="AF651" s="299"/>
      <c r="AG651" s="376"/>
      <c r="AH651" s="379"/>
      <c r="AI651" s="382"/>
      <c r="AJ651" s="481"/>
    </row>
    <row r="652" spans="2:36" ht="36.75" customHeight="1" thickBot="1">
      <c r="B652" s="686"/>
      <c r="C652" s="334"/>
      <c r="D652" s="48"/>
      <c r="E652" s="297"/>
      <c r="F652" s="49"/>
      <c r="G652" s="87"/>
      <c r="H652" s="325"/>
      <c r="I652" s="325"/>
      <c r="J652" s="680"/>
      <c r="K652" s="680"/>
      <c r="L652" s="680"/>
      <c r="M652" s="386"/>
      <c r="N652" s="389"/>
      <c r="O652" s="315"/>
      <c r="P652" s="41"/>
      <c r="Q652" s="264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300"/>
      <c r="AF652" s="300"/>
      <c r="AG652" s="377"/>
      <c r="AH652" s="380"/>
      <c r="AI652" s="383"/>
      <c r="AJ652" s="482"/>
    </row>
    <row r="653" spans="2:36" ht="15.75" thickBot="1">
      <c r="B653" s="286"/>
      <c r="C653" s="287"/>
      <c r="D653" s="287"/>
      <c r="E653" s="287"/>
      <c r="F653" s="287"/>
      <c r="G653" s="287"/>
      <c r="H653" s="287"/>
      <c r="I653" s="287"/>
      <c r="J653" s="287"/>
      <c r="K653" s="287"/>
      <c r="L653" s="287"/>
      <c r="M653" s="287"/>
      <c r="N653" s="287"/>
      <c r="O653" s="287"/>
      <c r="P653" s="287"/>
      <c r="Q653" s="287"/>
      <c r="R653" s="287"/>
      <c r="S653" s="287"/>
      <c r="T653" s="287"/>
      <c r="U653" s="287"/>
      <c r="V653" s="287"/>
      <c r="W653" s="287"/>
      <c r="X653" s="287"/>
      <c r="Y653" s="287"/>
      <c r="Z653" s="287"/>
      <c r="AA653" s="287"/>
      <c r="AB653" s="287"/>
      <c r="AC653" s="287"/>
      <c r="AD653" s="287"/>
      <c r="AE653" s="287"/>
      <c r="AF653" s="287"/>
      <c r="AG653" s="287"/>
      <c r="AH653" s="287"/>
      <c r="AI653" s="287"/>
      <c r="AJ653" s="288"/>
    </row>
    <row r="654" spans="2:36" ht="34.5" thickBot="1">
      <c r="B654" s="15" t="s">
        <v>13</v>
      </c>
      <c r="C654" s="16" t="s">
        <v>31</v>
      </c>
      <c r="D654" s="16" t="s">
        <v>14</v>
      </c>
      <c r="E654" s="16" t="s">
        <v>30</v>
      </c>
      <c r="F654" s="17" t="s">
        <v>28</v>
      </c>
      <c r="G654" s="17" t="s">
        <v>29</v>
      </c>
      <c r="H654" s="76" t="s">
        <v>17</v>
      </c>
      <c r="I654" s="77" t="s">
        <v>32</v>
      </c>
      <c r="J654" s="103"/>
      <c r="K654" s="103"/>
      <c r="L654" s="103"/>
      <c r="M654" s="43"/>
      <c r="N654" s="44"/>
      <c r="O654" s="19"/>
      <c r="P654" s="20"/>
      <c r="Q654" s="21"/>
      <c r="R654" s="20"/>
      <c r="S654" s="21"/>
      <c r="T654" s="20"/>
      <c r="U654" s="21"/>
      <c r="V654" s="20"/>
      <c r="W654" s="21"/>
      <c r="X654" s="20"/>
      <c r="Y654" s="21"/>
      <c r="Z654" s="20"/>
      <c r="AA654" s="21"/>
      <c r="AB654" s="20"/>
      <c r="AC654" s="21"/>
      <c r="AD654" s="20"/>
      <c r="AE654" s="21"/>
      <c r="AF654" s="20"/>
      <c r="AG654" s="23"/>
      <c r="AH654" s="24"/>
      <c r="AI654" s="24"/>
      <c r="AJ654" s="25"/>
    </row>
    <row r="655" spans="2:36" ht="44.25" customHeight="1">
      <c r="B655" s="661" t="s">
        <v>145</v>
      </c>
      <c r="C655" s="332">
        <v>2012250010058</v>
      </c>
      <c r="D655" s="54" t="s">
        <v>837</v>
      </c>
      <c r="E655" s="295" t="s">
        <v>465</v>
      </c>
      <c r="F655" s="53"/>
      <c r="G655" s="54"/>
      <c r="H655" s="551" t="s">
        <v>144</v>
      </c>
      <c r="I655" s="554" t="s">
        <v>140</v>
      </c>
      <c r="J655" s="809">
        <v>1</v>
      </c>
      <c r="K655" s="809">
        <v>1</v>
      </c>
      <c r="L655" s="809">
        <v>1</v>
      </c>
      <c r="M655" s="501"/>
      <c r="N655" s="492"/>
      <c r="O655" s="55"/>
      <c r="P655" s="56"/>
      <c r="Q655" s="344">
        <v>33990</v>
      </c>
      <c r="R655" s="262">
        <v>1339</v>
      </c>
      <c r="S655" s="56"/>
      <c r="T655" s="56"/>
      <c r="U655" s="56"/>
      <c r="V655" s="56"/>
      <c r="W655" s="56"/>
      <c r="X655" s="56"/>
      <c r="Y655" s="56"/>
      <c r="Z655" s="56"/>
      <c r="AA655" s="56"/>
      <c r="AB655" s="56"/>
      <c r="AC655" s="373"/>
      <c r="AD655" s="32"/>
      <c r="AE655" s="299">
        <f>+Q655</f>
        <v>33990</v>
      </c>
      <c r="AF655" s="299">
        <f>+R655</f>
        <v>1339</v>
      </c>
      <c r="AG655" s="392" t="s">
        <v>117</v>
      </c>
      <c r="AH655" s="378" t="s">
        <v>841</v>
      </c>
      <c r="AI655" s="382"/>
      <c r="AJ655" s="481" t="s">
        <v>110</v>
      </c>
    </row>
    <row r="656" spans="2:36" s="142" customFormat="1" ht="44.25" customHeight="1">
      <c r="B656" s="662"/>
      <c r="C656" s="333"/>
      <c r="D656" s="110" t="s">
        <v>838</v>
      </c>
      <c r="E656" s="296"/>
      <c r="F656" s="58"/>
      <c r="G656" s="110"/>
      <c r="H656" s="552"/>
      <c r="I656" s="555"/>
      <c r="J656" s="810"/>
      <c r="K656" s="810"/>
      <c r="L656" s="810"/>
      <c r="M656" s="560"/>
      <c r="N656" s="733"/>
      <c r="O656" s="256"/>
      <c r="P656" s="232"/>
      <c r="Q656" s="345"/>
      <c r="R656" s="263"/>
      <c r="S656" s="232"/>
      <c r="T656" s="232"/>
      <c r="U656" s="232"/>
      <c r="V656" s="232"/>
      <c r="W656" s="232"/>
      <c r="X656" s="232"/>
      <c r="Y656" s="232"/>
      <c r="Z656" s="232"/>
      <c r="AA656" s="232"/>
      <c r="AB656" s="232"/>
      <c r="AC656" s="263"/>
      <c r="AD656" s="32"/>
      <c r="AE656" s="299"/>
      <c r="AF656" s="299"/>
      <c r="AG656" s="376"/>
      <c r="AH656" s="379"/>
      <c r="AI656" s="382"/>
      <c r="AJ656" s="481"/>
    </row>
    <row r="657" spans="2:36" ht="31.5" customHeight="1">
      <c r="B657" s="662"/>
      <c r="C657" s="333"/>
      <c r="D657" s="110" t="s">
        <v>839</v>
      </c>
      <c r="E657" s="296"/>
      <c r="F657" s="58"/>
      <c r="G657" s="28"/>
      <c r="H657" s="552"/>
      <c r="I657" s="555"/>
      <c r="J657" s="810"/>
      <c r="K657" s="810"/>
      <c r="L657" s="810"/>
      <c r="M657" s="549"/>
      <c r="N657" s="562"/>
      <c r="O657" s="59"/>
      <c r="P657" s="60"/>
      <c r="Q657" s="345"/>
      <c r="R657" s="263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263"/>
      <c r="AD657" s="32"/>
      <c r="AE657" s="483"/>
      <c r="AF657" s="483"/>
      <c r="AG657" s="376"/>
      <c r="AH657" s="379"/>
      <c r="AI657" s="382"/>
      <c r="AJ657" s="481"/>
    </row>
    <row r="658" spans="2:36" ht="55.5" customHeight="1" thickBot="1">
      <c r="B658" s="663"/>
      <c r="C658" s="334"/>
      <c r="D658" s="114" t="s">
        <v>840</v>
      </c>
      <c r="E658" s="297"/>
      <c r="F658" s="62"/>
      <c r="G658" s="38"/>
      <c r="H658" s="553"/>
      <c r="I658" s="556"/>
      <c r="J658" s="811"/>
      <c r="K658" s="811"/>
      <c r="L658" s="811"/>
      <c r="M658" s="550"/>
      <c r="N658" s="563"/>
      <c r="O658" s="50"/>
      <c r="P658" s="41"/>
      <c r="Q658" s="346"/>
      <c r="R658" s="264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264"/>
      <c r="AD658" s="41"/>
      <c r="AE658" s="484"/>
      <c r="AF658" s="484"/>
      <c r="AG658" s="720"/>
      <c r="AH658" s="380"/>
      <c r="AI658" s="383"/>
      <c r="AJ658" s="482"/>
    </row>
    <row r="659" ht="15"/>
    <row r="660" ht="15"/>
    <row r="661" ht="15"/>
    <row r="662" ht="15"/>
    <row r="663" ht="15"/>
    <row r="664" ht="15"/>
    <row r="665" ht="15"/>
    <row r="666" ht="15"/>
    <row r="667" ht="15.75" thickBot="1"/>
    <row r="668" spans="2:36" ht="15">
      <c r="B668" s="274" t="s">
        <v>37</v>
      </c>
      <c r="C668" s="275"/>
      <c r="D668" s="275"/>
      <c r="E668" s="275"/>
      <c r="F668" s="275"/>
      <c r="G668" s="275"/>
      <c r="H668" s="275"/>
      <c r="I668" s="275"/>
      <c r="J668" s="275"/>
      <c r="K668" s="275"/>
      <c r="L668" s="275"/>
      <c r="M668" s="275"/>
      <c r="N668" s="275"/>
      <c r="O668" s="275"/>
      <c r="P668" s="275"/>
      <c r="Q668" s="275"/>
      <c r="R668" s="275"/>
      <c r="S668" s="275"/>
      <c r="T668" s="275"/>
      <c r="U668" s="275"/>
      <c r="V668" s="275"/>
      <c r="W668" s="275"/>
      <c r="X668" s="275"/>
      <c r="Y668" s="275"/>
      <c r="Z668" s="275"/>
      <c r="AA668" s="275"/>
      <c r="AB668" s="275"/>
      <c r="AC668" s="275"/>
      <c r="AD668" s="275"/>
      <c r="AE668" s="275"/>
      <c r="AF668" s="275"/>
      <c r="AG668" s="275"/>
      <c r="AH668" s="275"/>
      <c r="AI668" s="275"/>
      <c r="AJ668" s="276"/>
    </row>
    <row r="669" spans="2:36" ht="15.75" thickBot="1">
      <c r="B669" s="271" t="s">
        <v>526</v>
      </c>
      <c r="C669" s="272"/>
      <c r="D669" s="272"/>
      <c r="E669" s="272"/>
      <c r="F669" s="272"/>
      <c r="G669" s="272"/>
      <c r="H669" s="272"/>
      <c r="I669" s="272"/>
      <c r="J669" s="272"/>
      <c r="K669" s="272"/>
      <c r="L669" s="272"/>
      <c r="M669" s="272"/>
      <c r="N669" s="272"/>
      <c r="O669" s="272"/>
      <c r="P669" s="272"/>
      <c r="Q669" s="272"/>
      <c r="R669" s="272"/>
      <c r="S669" s="272"/>
      <c r="T669" s="272"/>
      <c r="U669" s="272"/>
      <c r="V669" s="272"/>
      <c r="W669" s="272"/>
      <c r="X669" s="272"/>
      <c r="Y669" s="272"/>
      <c r="Z669" s="272"/>
      <c r="AA669" s="272"/>
      <c r="AB669" s="272"/>
      <c r="AC669" s="272"/>
      <c r="AD669" s="272"/>
      <c r="AE669" s="272"/>
      <c r="AF669" s="272"/>
      <c r="AG669" s="272"/>
      <c r="AH669" s="272"/>
      <c r="AI669" s="272"/>
      <c r="AJ669" s="273"/>
    </row>
    <row r="670" spans="2:36" ht="15" customHeight="1">
      <c r="B670" s="265" t="s">
        <v>38</v>
      </c>
      <c r="C670" s="266"/>
      <c r="D670" s="266"/>
      <c r="E670" s="266"/>
      <c r="F670" s="266"/>
      <c r="G670" s="266"/>
      <c r="H670" s="267"/>
      <c r="I670" s="527" t="s">
        <v>91</v>
      </c>
      <c r="J670" s="528"/>
      <c r="K670" s="528"/>
      <c r="L670" s="528"/>
      <c r="M670" s="528"/>
      <c r="N670" s="528"/>
      <c r="O670" s="528"/>
      <c r="P670" s="528"/>
      <c r="Q670" s="528"/>
      <c r="R670" s="528"/>
      <c r="S670" s="528"/>
      <c r="T670" s="529"/>
      <c r="U670" s="527" t="s">
        <v>18</v>
      </c>
      <c r="V670" s="530"/>
      <c r="W670" s="530"/>
      <c r="X670" s="530"/>
      <c r="Y670" s="530"/>
      <c r="Z670" s="530"/>
      <c r="AA670" s="530"/>
      <c r="AB670" s="530"/>
      <c r="AC670" s="530"/>
      <c r="AD670" s="530"/>
      <c r="AE670" s="530"/>
      <c r="AF670" s="530"/>
      <c r="AG670" s="530"/>
      <c r="AH670" s="530"/>
      <c r="AI670" s="530"/>
      <c r="AJ670" s="531"/>
    </row>
    <row r="671" spans="2:36" ht="43.5" customHeight="1" thickBot="1">
      <c r="B671" s="277" t="s">
        <v>146</v>
      </c>
      <c r="C671" s="278"/>
      <c r="D671" s="279"/>
      <c r="E671" s="4"/>
      <c r="F671" s="504" t="s">
        <v>92</v>
      </c>
      <c r="G671" s="504"/>
      <c r="H671" s="504"/>
      <c r="I671" s="504"/>
      <c r="J671" s="504"/>
      <c r="K671" s="504"/>
      <c r="L671" s="504"/>
      <c r="M671" s="504"/>
      <c r="N671" s="505"/>
      <c r="O671" s="506" t="s">
        <v>0</v>
      </c>
      <c r="P671" s="507"/>
      <c r="Q671" s="507"/>
      <c r="R671" s="507"/>
      <c r="S671" s="507"/>
      <c r="T671" s="507"/>
      <c r="U671" s="507"/>
      <c r="V671" s="507"/>
      <c r="W671" s="507"/>
      <c r="X671" s="507"/>
      <c r="Y671" s="507"/>
      <c r="Z671" s="507"/>
      <c r="AA671" s="507"/>
      <c r="AB671" s="507"/>
      <c r="AC671" s="507"/>
      <c r="AD671" s="507"/>
      <c r="AE671" s="507"/>
      <c r="AF671" s="508"/>
      <c r="AG671" s="534" t="s">
        <v>1</v>
      </c>
      <c r="AH671" s="535"/>
      <c r="AI671" s="535"/>
      <c r="AJ671" s="536"/>
    </row>
    <row r="672" spans="2:36" ht="34.5" customHeight="1">
      <c r="B672" s="450" t="s">
        <v>19</v>
      </c>
      <c r="C672" s="452" t="s">
        <v>2</v>
      </c>
      <c r="D672" s="453"/>
      <c r="E672" s="453"/>
      <c r="F672" s="453"/>
      <c r="G672" s="453"/>
      <c r="H672" s="454"/>
      <c r="I672" s="458" t="s">
        <v>3</v>
      </c>
      <c r="J672" s="460" t="s">
        <v>20</v>
      </c>
      <c r="K672" s="460" t="s">
        <v>4</v>
      </c>
      <c r="L672" s="522" t="s">
        <v>732</v>
      </c>
      <c r="M672" s="440" t="s">
        <v>21</v>
      </c>
      <c r="N672" s="524" t="s">
        <v>22</v>
      </c>
      <c r="O672" s="526" t="s">
        <v>33</v>
      </c>
      <c r="P672" s="369"/>
      <c r="Q672" s="368" t="s">
        <v>34</v>
      </c>
      <c r="R672" s="369"/>
      <c r="S672" s="368" t="s">
        <v>35</v>
      </c>
      <c r="T672" s="369"/>
      <c r="U672" s="368" t="s">
        <v>7</v>
      </c>
      <c r="V672" s="369"/>
      <c r="W672" s="368" t="s">
        <v>6</v>
      </c>
      <c r="X672" s="369"/>
      <c r="Y672" s="368" t="s">
        <v>36</v>
      </c>
      <c r="Z672" s="369"/>
      <c r="AA672" s="368" t="s">
        <v>5</v>
      </c>
      <c r="AB672" s="369"/>
      <c r="AC672" s="368" t="s">
        <v>8</v>
      </c>
      <c r="AD672" s="369"/>
      <c r="AE672" s="368" t="s">
        <v>9</v>
      </c>
      <c r="AF672" s="437"/>
      <c r="AG672" s="438" t="s">
        <v>10</v>
      </c>
      <c r="AH672" s="435" t="s">
        <v>11</v>
      </c>
      <c r="AI672" s="442" t="s">
        <v>12</v>
      </c>
      <c r="AJ672" s="444" t="s">
        <v>23</v>
      </c>
    </row>
    <row r="673" spans="2:36" ht="88.5" customHeight="1" thickBot="1">
      <c r="B673" s="451"/>
      <c r="C673" s="455"/>
      <c r="D673" s="456"/>
      <c r="E673" s="456"/>
      <c r="F673" s="456"/>
      <c r="G673" s="456"/>
      <c r="H673" s="457"/>
      <c r="I673" s="459"/>
      <c r="J673" s="461" t="s">
        <v>20</v>
      </c>
      <c r="K673" s="461"/>
      <c r="L673" s="523"/>
      <c r="M673" s="441"/>
      <c r="N673" s="525"/>
      <c r="O673" s="5" t="s">
        <v>24</v>
      </c>
      <c r="P673" s="69" t="s">
        <v>25</v>
      </c>
      <c r="Q673" s="6" t="s">
        <v>24</v>
      </c>
      <c r="R673" s="69" t="s">
        <v>25</v>
      </c>
      <c r="S673" s="6" t="s">
        <v>24</v>
      </c>
      <c r="T673" s="69" t="s">
        <v>25</v>
      </c>
      <c r="U673" s="6" t="s">
        <v>24</v>
      </c>
      <c r="V673" s="69" t="s">
        <v>25</v>
      </c>
      <c r="W673" s="6" t="s">
        <v>24</v>
      </c>
      <c r="X673" s="69" t="s">
        <v>25</v>
      </c>
      <c r="Y673" s="6" t="s">
        <v>24</v>
      </c>
      <c r="Z673" s="69" t="s">
        <v>25</v>
      </c>
      <c r="AA673" s="6" t="s">
        <v>24</v>
      </c>
      <c r="AB673" s="69" t="s">
        <v>26</v>
      </c>
      <c r="AC673" s="6" t="s">
        <v>24</v>
      </c>
      <c r="AD673" s="69" t="s">
        <v>26</v>
      </c>
      <c r="AE673" s="6" t="s">
        <v>24</v>
      </c>
      <c r="AF673" s="70" t="s">
        <v>26</v>
      </c>
      <c r="AG673" s="439"/>
      <c r="AH673" s="436"/>
      <c r="AI673" s="443"/>
      <c r="AJ673" s="445"/>
    </row>
    <row r="674" spans="2:36" ht="130.5" customHeight="1" thickBot="1">
      <c r="B674" s="7" t="s">
        <v>149</v>
      </c>
      <c r="C674" s="283" t="s">
        <v>147</v>
      </c>
      <c r="D674" s="284"/>
      <c r="E674" s="284"/>
      <c r="F674" s="284"/>
      <c r="G674" s="284"/>
      <c r="H674" s="285"/>
      <c r="I674" s="74" t="s">
        <v>148</v>
      </c>
      <c r="J674" s="90">
        <v>0.8</v>
      </c>
      <c r="K674" s="82">
        <v>0.9</v>
      </c>
      <c r="L674" s="97">
        <v>0.85</v>
      </c>
      <c r="M674" s="8"/>
      <c r="N674" s="75"/>
      <c r="O674" s="9">
        <f>+O677</f>
        <v>1000</v>
      </c>
      <c r="P674" s="10">
        <v>0</v>
      </c>
      <c r="Q674" s="10"/>
      <c r="R674" s="10">
        <v>0</v>
      </c>
      <c r="S674" s="10">
        <v>0</v>
      </c>
      <c r="T674" s="10">
        <f aca="true" t="shared" si="15" ref="T674:Z674">T676+T682+T688</f>
        <v>0</v>
      </c>
      <c r="U674" s="10">
        <f t="shared" si="15"/>
        <v>0</v>
      </c>
      <c r="V674" s="10">
        <f t="shared" si="15"/>
        <v>0</v>
      </c>
      <c r="W674" s="10">
        <f t="shared" si="15"/>
        <v>0</v>
      </c>
      <c r="X674" s="10">
        <f t="shared" si="15"/>
        <v>0</v>
      </c>
      <c r="Y674" s="10">
        <f t="shared" si="15"/>
        <v>0</v>
      </c>
      <c r="Z674" s="10">
        <f t="shared" si="15"/>
        <v>0</v>
      </c>
      <c r="AA674" s="10">
        <v>0</v>
      </c>
      <c r="AB674" s="10">
        <f>AB676+AB682+AB688</f>
        <v>0</v>
      </c>
      <c r="AC674" s="10"/>
      <c r="AD674" s="10">
        <f>AD676+AD682+AD688</f>
        <v>0</v>
      </c>
      <c r="AE674" s="10">
        <f>+AC674+AA674+Y674+W674+U674+S674+Q674+O674</f>
        <v>1000</v>
      </c>
      <c r="AF674" s="11">
        <f>+AD674+AB674+Z674+X674+V674+T674+R674+P674</f>
        <v>0</v>
      </c>
      <c r="AG674" s="13" t="s">
        <v>117</v>
      </c>
      <c r="AH674" s="13"/>
      <c r="AI674" s="13"/>
      <c r="AJ674" s="14" t="s">
        <v>110</v>
      </c>
    </row>
    <row r="675" spans="2:36" ht="15.75" thickBot="1">
      <c r="B675" s="280"/>
      <c r="C675" s="281"/>
      <c r="D675" s="281"/>
      <c r="E675" s="281"/>
      <c r="F675" s="281"/>
      <c r="G675" s="281"/>
      <c r="H675" s="281"/>
      <c r="I675" s="281"/>
      <c r="J675" s="281"/>
      <c r="K675" s="281"/>
      <c r="L675" s="281"/>
      <c r="M675" s="281"/>
      <c r="N675" s="281"/>
      <c r="O675" s="281"/>
      <c r="P675" s="281"/>
      <c r="Q675" s="281"/>
      <c r="R675" s="281"/>
      <c r="S675" s="281"/>
      <c r="T675" s="281"/>
      <c r="U675" s="281"/>
      <c r="V675" s="281"/>
      <c r="W675" s="281"/>
      <c r="X675" s="281"/>
      <c r="Y675" s="281"/>
      <c r="Z675" s="281"/>
      <c r="AA675" s="281"/>
      <c r="AB675" s="281"/>
      <c r="AC675" s="281"/>
      <c r="AD675" s="281"/>
      <c r="AE675" s="281"/>
      <c r="AF675" s="281"/>
      <c r="AG675" s="281"/>
      <c r="AH675" s="281"/>
      <c r="AI675" s="281"/>
      <c r="AJ675" s="282"/>
    </row>
    <row r="676" spans="2:36" ht="34.5" thickBot="1">
      <c r="B676" s="15" t="s">
        <v>13</v>
      </c>
      <c r="C676" s="16" t="s">
        <v>31</v>
      </c>
      <c r="D676" s="16" t="s">
        <v>14</v>
      </c>
      <c r="E676" s="16" t="s">
        <v>27</v>
      </c>
      <c r="F676" s="17" t="s">
        <v>28</v>
      </c>
      <c r="G676" s="203" t="s">
        <v>29</v>
      </c>
      <c r="H676" s="211" t="s">
        <v>15</v>
      </c>
      <c r="I676" s="77" t="s">
        <v>32</v>
      </c>
      <c r="J676" s="105"/>
      <c r="K676" s="105"/>
      <c r="L676" s="105"/>
      <c r="M676" s="78"/>
      <c r="N676" s="79"/>
      <c r="O676" s="128"/>
      <c r="P676" s="129"/>
      <c r="Q676" s="130"/>
      <c r="R676" s="129"/>
      <c r="S676" s="130"/>
      <c r="T676" s="129"/>
      <c r="U676" s="130"/>
      <c r="V676" s="129"/>
      <c r="W676" s="130"/>
      <c r="X676" s="129"/>
      <c r="Y676" s="130"/>
      <c r="Z676" s="129"/>
      <c r="AA676" s="130"/>
      <c r="AB676" s="129"/>
      <c r="AC676" s="130"/>
      <c r="AD676" s="129"/>
      <c r="AE676" s="131"/>
      <c r="AF676" s="132"/>
      <c r="AG676" s="143"/>
      <c r="AH676" s="111"/>
      <c r="AI676" s="111"/>
      <c r="AJ676" s="112"/>
    </row>
    <row r="677" spans="2:36" ht="28.5" customHeight="1">
      <c r="B677" s="661" t="s">
        <v>152</v>
      </c>
      <c r="C677" s="332">
        <v>2012250010059</v>
      </c>
      <c r="D677" s="26"/>
      <c r="E677" s="295" t="s">
        <v>101</v>
      </c>
      <c r="F677" s="27"/>
      <c r="G677" s="28"/>
      <c r="H677" s="329" t="s">
        <v>150</v>
      </c>
      <c r="I677" s="326" t="s">
        <v>151</v>
      </c>
      <c r="J677" s="726">
        <v>0.85</v>
      </c>
      <c r="K677" s="723">
        <v>1</v>
      </c>
      <c r="L677" s="723">
        <v>0.93</v>
      </c>
      <c r="M677" s="357"/>
      <c r="N677" s="729"/>
      <c r="O677" s="298">
        <v>1000</v>
      </c>
      <c r="P677" s="140"/>
      <c r="Q677" s="731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731"/>
      <c r="AD677" s="119"/>
      <c r="AE677" s="298">
        <f>+O677</f>
        <v>1000</v>
      </c>
      <c r="AF677" s="298"/>
      <c r="AG677" s="376" t="s">
        <v>117</v>
      </c>
      <c r="AH677" s="378"/>
      <c r="AI677" s="378"/>
      <c r="AJ677" s="664" t="s">
        <v>110</v>
      </c>
    </row>
    <row r="678" spans="2:36" ht="24" customHeight="1">
      <c r="B678" s="662"/>
      <c r="C678" s="333"/>
      <c r="D678" s="33"/>
      <c r="E678" s="296"/>
      <c r="F678" s="34"/>
      <c r="G678" s="28"/>
      <c r="H678" s="330"/>
      <c r="I678" s="327"/>
      <c r="J678" s="727"/>
      <c r="K678" s="724"/>
      <c r="L678" s="724"/>
      <c r="M678" s="357"/>
      <c r="N678" s="729"/>
      <c r="O678" s="299"/>
      <c r="P678" s="29"/>
      <c r="Q678" s="7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731"/>
      <c r="AD678" s="31"/>
      <c r="AE678" s="299"/>
      <c r="AF678" s="299"/>
      <c r="AG678" s="376"/>
      <c r="AH678" s="379"/>
      <c r="AI678" s="379"/>
      <c r="AJ678" s="481"/>
    </row>
    <row r="679" spans="2:36" ht="22.5" customHeight="1">
      <c r="B679" s="662"/>
      <c r="C679" s="333"/>
      <c r="D679" s="33"/>
      <c r="E679" s="296"/>
      <c r="F679" s="35"/>
      <c r="G679" s="28"/>
      <c r="H679" s="330"/>
      <c r="I679" s="327"/>
      <c r="J679" s="727"/>
      <c r="K679" s="724"/>
      <c r="L679" s="724"/>
      <c r="M679" s="357"/>
      <c r="N679" s="729"/>
      <c r="O679" s="299"/>
      <c r="P679" s="29"/>
      <c r="Q679" s="7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731"/>
      <c r="AD679" s="31"/>
      <c r="AE679" s="299"/>
      <c r="AF679" s="299"/>
      <c r="AG679" s="376"/>
      <c r="AH679" s="379"/>
      <c r="AI679" s="379"/>
      <c r="AJ679" s="481"/>
    </row>
    <row r="680" spans="2:36" ht="55.5" customHeight="1" thickBot="1">
      <c r="B680" s="663"/>
      <c r="C680" s="334"/>
      <c r="D680" s="36"/>
      <c r="E680" s="297"/>
      <c r="F680" s="37"/>
      <c r="G680" s="38"/>
      <c r="H680" s="331"/>
      <c r="I680" s="328"/>
      <c r="J680" s="728"/>
      <c r="K680" s="725"/>
      <c r="L680" s="725"/>
      <c r="M680" s="358"/>
      <c r="N680" s="730"/>
      <c r="O680" s="300"/>
      <c r="P680" s="39"/>
      <c r="Q680" s="732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732"/>
      <c r="AD680" s="40"/>
      <c r="AE680" s="300"/>
      <c r="AF680" s="300"/>
      <c r="AG680" s="377"/>
      <c r="AH680" s="380"/>
      <c r="AI680" s="380"/>
      <c r="AJ680" s="482"/>
    </row>
    <row r="681" spans="2:36" ht="15.75" thickBot="1">
      <c r="B681" s="268"/>
      <c r="C681" s="269"/>
      <c r="D681" s="269"/>
      <c r="E681" s="269"/>
      <c r="F681" s="269"/>
      <c r="G681" s="269"/>
      <c r="H681" s="269"/>
      <c r="I681" s="269"/>
      <c r="J681" s="269"/>
      <c r="K681" s="269"/>
      <c r="L681" s="269"/>
      <c r="M681" s="269"/>
      <c r="N681" s="269"/>
      <c r="O681" s="269"/>
      <c r="P681" s="269"/>
      <c r="Q681" s="269"/>
      <c r="R681" s="269"/>
      <c r="S681" s="269"/>
      <c r="T681" s="269"/>
      <c r="U681" s="269"/>
      <c r="V681" s="269"/>
      <c r="W681" s="269"/>
      <c r="X681" s="269"/>
      <c r="Y681" s="269"/>
      <c r="Z681" s="269"/>
      <c r="AA681" s="269"/>
      <c r="AB681" s="269"/>
      <c r="AC681" s="269"/>
      <c r="AD681" s="269"/>
      <c r="AE681" s="269"/>
      <c r="AF681" s="269"/>
      <c r="AG681" s="269"/>
      <c r="AH681" s="269"/>
      <c r="AI681" s="269"/>
      <c r="AJ681" s="270"/>
    </row>
    <row r="682" spans="2:36" ht="34.5" thickBot="1">
      <c r="B682" s="15" t="s">
        <v>13</v>
      </c>
      <c r="C682" s="16" t="s">
        <v>31</v>
      </c>
      <c r="D682" s="16" t="s">
        <v>14</v>
      </c>
      <c r="E682" s="16" t="s">
        <v>30</v>
      </c>
      <c r="F682" s="17" t="s">
        <v>28</v>
      </c>
      <c r="G682" s="17" t="s">
        <v>29</v>
      </c>
      <c r="H682" s="76" t="s">
        <v>16</v>
      </c>
      <c r="I682" s="77" t="s">
        <v>32</v>
      </c>
      <c r="J682" s="18"/>
      <c r="K682" s="42"/>
      <c r="L682" s="42"/>
      <c r="M682" s="43"/>
      <c r="N682" s="44"/>
      <c r="O682" s="128"/>
      <c r="P682" s="129"/>
      <c r="Q682" s="130"/>
      <c r="R682" s="129"/>
      <c r="S682" s="130"/>
      <c r="T682" s="129"/>
      <c r="U682" s="130"/>
      <c r="V682" s="129"/>
      <c r="W682" s="130"/>
      <c r="X682" s="129"/>
      <c r="Y682" s="130"/>
      <c r="Z682" s="129"/>
      <c r="AA682" s="130"/>
      <c r="AB682" s="129"/>
      <c r="AC682" s="130"/>
      <c r="AD682" s="129"/>
      <c r="AE682" s="130"/>
      <c r="AF682" s="132"/>
      <c r="AG682" s="143"/>
      <c r="AH682" s="111"/>
      <c r="AI682" s="111"/>
      <c r="AJ682" s="112"/>
    </row>
    <row r="683" spans="2:36" ht="15">
      <c r="B683" s="707"/>
      <c r="C683" s="600"/>
      <c r="D683" s="45"/>
      <c r="E683" s="295"/>
      <c r="F683" s="46"/>
      <c r="G683" s="86"/>
      <c r="H683" s="520"/>
      <c r="I683" s="520"/>
      <c r="J683" s="399"/>
      <c r="K683" s="402"/>
      <c r="L683" s="402"/>
      <c r="M683" s="385"/>
      <c r="N683" s="388"/>
      <c r="O683" s="314"/>
      <c r="P683" s="141"/>
      <c r="Q683" s="263"/>
      <c r="R683" s="141"/>
      <c r="S683" s="141"/>
      <c r="T683" s="141"/>
      <c r="U683" s="141"/>
      <c r="V683" s="141"/>
      <c r="W683" s="141"/>
      <c r="X683" s="141"/>
      <c r="Y683" s="141"/>
      <c r="Z683" s="141"/>
      <c r="AA683" s="141"/>
      <c r="AB683" s="141"/>
      <c r="AC683" s="141"/>
      <c r="AD683" s="141"/>
      <c r="AE683" s="298"/>
      <c r="AF683" s="298"/>
      <c r="AG683" s="376"/>
      <c r="AH683" s="378"/>
      <c r="AI683" s="381"/>
      <c r="AJ683" s="405"/>
    </row>
    <row r="684" spans="2:36" ht="15">
      <c r="B684" s="707"/>
      <c r="C684" s="360"/>
      <c r="D684" s="45"/>
      <c r="E684" s="296"/>
      <c r="F684" s="46"/>
      <c r="G684" s="86"/>
      <c r="H684" s="324"/>
      <c r="I684" s="324"/>
      <c r="J684" s="734"/>
      <c r="K684" s="721"/>
      <c r="L684" s="721"/>
      <c r="M684" s="385"/>
      <c r="N684" s="388"/>
      <c r="O684" s="314"/>
      <c r="P684" s="32"/>
      <c r="Q684" s="263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299"/>
      <c r="AF684" s="299"/>
      <c r="AG684" s="376"/>
      <c r="AH684" s="379"/>
      <c r="AI684" s="382"/>
      <c r="AJ684" s="406"/>
    </row>
    <row r="685" spans="2:36" ht="15">
      <c r="B685" s="707"/>
      <c r="C685" s="360"/>
      <c r="D685" s="45"/>
      <c r="E685" s="296"/>
      <c r="F685" s="47"/>
      <c r="G685" s="86"/>
      <c r="H685" s="324"/>
      <c r="I685" s="324"/>
      <c r="J685" s="734"/>
      <c r="K685" s="721"/>
      <c r="L685" s="721"/>
      <c r="M685" s="385"/>
      <c r="N685" s="388"/>
      <c r="O685" s="314"/>
      <c r="P685" s="32"/>
      <c r="Q685" s="263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299"/>
      <c r="AF685" s="299"/>
      <c r="AG685" s="376"/>
      <c r="AH685" s="379"/>
      <c r="AI685" s="382"/>
      <c r="AJ685" s="406"/>
    </row>
    <row r="686" spans="2:36" ht="15.75" thickBot="1">
      <c r="B686" s="708"/>
      <c r="C686" s="361"/>
      <c r="D686" s="48"/>
      <c r="E686" s="297"/>
      <c r="F686" s="49"/>
      <c r="G686" s="87"/>
      <c r="H686" s="325"/>
      <c r="I686" s="325"/>
      <c r="J686" s="735"/>
      <c r="K686" s="722"/>
      <c r="L686" s="722"/>
      <c r="M686" s="386"/>
      <c r="N686" s="389"/>
      <c r="O686" s="315"/>
      <c r="P686" s="41"/>
      <c r="Q686" s="264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300"/>
      <c r="AF686" s="300"/>
      <c r="AG686" s="377"/>
      <c r="AH686" s="380"/>
      <c r="AI686" s="383"/>
      <c r="AJ686" s="407"/>
    </row>
    <row r="687" spans="2:36" ht="15.75" thickBot="1">
      <c r="B687" s="268"/>
      <c r="C687" s="269"/>
      <c r="D687" s="269"/>
      <c r="E687" s="269"/>
      <c r="F687" s="269"/>
      <c r="G687" s="269"/>
      <c r="H687" s="269"/>
      <c r="I687" s="269"/>
      <c r="J687" s="269"/>
      <c r="K687" s="269"/>
      <c r="L687" s="269"/>
      <c r="M687" s="269"/>
      <c r="N687" s="269"/>
      <c r="O687" s="269"/>
      <c r="P687" s="269"/>
      <c r="Q687" s="269"/>
      <c r="R687" s="269"/>
      <c r="S687" s="269"/>
      <c r="T687" s="269"/>
      <c r="U687" s="269"/>
      <c r="V687" s="269"/>
      <c r="W687" s="269"/>
      <c r="X687" s="269"/>
      <c r="Y687" s="269"/>
      <c r="Z687" s="269"/>
      <c r="AA687" s="269"/>
      <c r="AB687" s="269"/>
      <c r="AC687" s="269"/>
      <c r="AD687" s="269"/>
      <c r="AE687" s="269"/>
      <c r="AF687" s="269"/>
      <c r="AG687" s="269"/>
      <c r="AH687" s="269"/>
      <c r="AI687" s="269"/>
      <c r="AJ687" s="270"/>
    </row>
    <row r="688" spans="2:36" ht="34.5" thickBot="1">
      <c r="B688" s="15" t="s">
        <v>13</v>
      </c>
      <c r="C688" s="16" t="s">
        <v>31</v>
      </c>
      <c r="D688" s="16" t="s">
        <v>14</v>
      </c>
      <c r="E688" s="16" t="s">
        <v>30</v>
      </c>
      <c r="F688" s="17" t="s">
        <v>28</v>
      </c>
      <c r="G688" s="17" t="s">
        <v>29</v>
      </c>
      <c r="H688" s="76" t="s">
        <v>17</v>
      </c>
      <c r="I688" s="77" t="s">
        <v>32</v>
      </c>
      <c r="J688" s="18"/>
      <c r="K688" s="52"/>
      <c r="L688" s="42"/>
      <c r="M688" s="43"/>
      <c r="N688" s="44"/>
      <c r="O688" s="128"/>
      <c r="P688" s="129"/>
      <c r="Q688" s="130"/>
      <c r="R688" s="129"/>
      <c r="S688" s="130"/>
      <c r="T688" s="129"/>
      <c r="U688" s="130"/>
      <c r="V688" s="129"/>
      <c r="W688" s="130"/>
      <c r="X688" s="129"/>
      <c r="Y688" s="130"/>
      <c r="Z688" s="129"/>
      <c r="AA688" s="130"/>
      <c r="AB688" s="129"/>
      <c r="AC688" s="130"/>
      <c r="AD688" s="129"/>
      <c r="AE688" s="130"/>
      <c r="AF688" s="132"/>
      <c r="AG688" s="143"/>
      <c r="AH688" s="111"/>
      <c r="AI688" s="111"/>
      <c r="AJ688" s="112"/>
    </row>
    <row r="689" spans="2:36" ht="15">
      <c r="B689" s="353"/>
      <c r="C689" s="359"/>
      <c r="D689" s="26"/>
      <c r="E689" s="295"/>
      <c r="F689" s="53"/>
      <c r="G689" s="54"/>
      <c r="H689" s="551"/>
      <c r="I689" s="554"/>
      <c r="J689" s="402"/>
      <c r="K689" s="402"/>
      <c r="L689" s="402"/>
      <c r="M689" s="501"/>
      <c r="N689" s="492"/>
      <c r="O689" s="183"/>
      <c r="P689" s="141"/>
      <c r="Q689" s="345"/>
      <c r="R689" s="141"/>
      <c r="S689" s="141"/>
      <c r="T689" s="141"/>
      <c r="U689" s="141"/>
      <c r="V689" s="141"/>
      <c r="W689" s="141"/>
      <c r="X689" s="141"/>
      <c r="Y689" s="141"/>
      <c r="Z689" s="141"/>
      <c r="AA689" s="141"/>
      <c r="AB689" s="141"/>
      <c r="AC689" s="263"/>
      <c r="AD689" s="141"/>
      <c r="AE689" s="298"/>
      <c r="AF689" s="298"/>
      <c r="AG689" s="376"/>
      <c r="AH689" s="381"/>
      <c r="AI689" s="381"/>
      <c r="AJ689" s="714"/>
    </row>
    <row r="690" spans="2:36" ht="15">
      <c r="B690" s="354"/>
      <c r="C690" s="360"/>
      <c r="D690" s="33"/>
      <c r="E690" s="296"/>
      <c r="F690" s="58"/>
      <c r="G690" s="28"/>
      <c r="H690" s="552"/>
      <c r="I690" s="555"/>
      <c r="J690" s="721"/>
      <c r="K690" s="721"/>
      <c r="L690" s="721"/>
      <c r="M690" s="549"/>
      <c r="N690" s="562"/>
      <c r="O690" s="59"/>
      <c r="P690" s="60"/>
      <c r="Q690" s="345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263"/>
      <c r="AD690" s="32"/>
      <c r="AE690" s="483"/>
      <c r="AF690" s="483"/>
      <c r="AG690" s="376"/>
      <c r="AH690" s="382"/>
      <c r="AI690" s="382"/>
      <c r="AJ690" s="486"/>
    </row>
    <row r="691" spans="2:36" ht="15.75" thickBot="1">
      <c r="B691" s="355"/>
      <c r="C691" s="361"/>
      <c r="D691" s="36"/>
      <c r="E691" s="297"/>
      <c r="F691" s="62"/>
      <c r="G691" s="38"/>
      <c r="H691" s="553"/>
      <c r="I691" s="556"/>
      <c r="J691" s="722"/>
      <c r="K691" s="722"/>
      <c r="L691" s="722"/>
      <c r="M691" s="550"/>
      <c r="N691" s="563"/>
      <c r="O691" s="50"/>
      <c r="P691" s="41"/>
      <c r="Q691" s="346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264"/>
      <c r="AD691" s="41"/>
      <c r="AE691" s="484"/>
      <c r="AF691" s="484"/>
      <c r="AG691" s="720"/>
      <c r="AH691" s="383"/>
      <c r="AI691" s="383"/>
      <c r="AJ691" s="487"/>
    </row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spans="2:33" s="142" customFormat="1" ht="15">
      <c r="B707" s="63"/>
      <c r="C707" s="63"/>
      <c r="H707" s="64"/>
      <c r="I707" s="64"/>
      <c r="J707" s="64"/>
      <c r="AG707" s="65"/>
    </row>
    <row r="708" ht="15"/>
    <row r="709" ht="15"/>
    <row r="710" ht="15"/>
    <row r="711" ht="15"/>
    <row r="712" ht="15.75" thickBot="1"/>
    <row r="713" spans="2:36" ht="15">
      <c r="B713" s="274" t="s">
        <v>37</v>
      </c>
      <c r="C713" s="275"/>
      <c r="D713" s="275"/>
      <c r="E713" s="275"/>
      <c r="F713" s="275"/>
      <c r="G713" s="275"/>
      <c r="H713" s="275"/>
      <c r="I713" s="275"/>
      <c r="J713" s="275"/>
      <c r="K713" s="275"/>
      <c r="L713" s="275"/>
      <c r="M713" s="275"/>
      <c r="N713" s="275"/>
      <c r="O713" s="275"/>
      <c r="P713" s="275"/>
      <c r="Q713" s="275"/>
      <c r="R713" s="275"/>
      <c r="S713" s="275"/>
      <c r="T713" s="275"/>
      <c r="U713" s="275"/>
      <c r="V713" s="275"/>
      <c r="W713" s="275"/>
      <c r="X713" s="275"/>
      <c r="Y713" s="275"/>
      <c r="Z713" s="275"/>
      <c r="AA713" s="275"/>
      <c r="AB713" s="275"/>
      <c r="AC713" s="275"/>
      <c r="AD713" s="275"/>
      <c r="AE713" s="275"/>
      <c r="AF713" s="275"/>
      <c r="AG713" s="275"/>
      <c r="AH713" s="275"/>
      <c r="AI713" s="275"/>
      <c r="AJ713" s="276"/>
    </row>
    <row r="714" spans="2:36" ht="15.75" thickBot="1">
      <c r="B714" s="271" t="s">
        <v>526</v>
      </c>
      <c r="C714" s="272"/>
      <c r="D714" s="272"/>
      <c r="E714" s="272"/>
      <c r="F714" s="272"/>
      <c r="G714" s="272"/>
      <c r="H714" s="272"/>
      <c r="I714" s="272"/>
      <c r="J714" s="272"/>
      <c r="K714" s="272"/>
      <c r="L714" s="272"/>
      <c r="M714" s="272"/>
      <c r="N714" s="272"/>
      <c r="O714" s="272"/>
      <c r="P714" s="272"/>
      <c r="Q714" s="272"/>
      <c r="R714" s="272"/>
      <c r="S714" s="272"/>
      <c r="T714" s="272"/>
      <c r="U714" s="272"/>
      <c r="V714" s="272"/>
      <c r="W714" s="272"/>
      <c r="X714" s="272"/>
      <c r="Y714" s="272"/>
      <c r="Z714" s="272"/>
      <c r="AA714" s="272"/>
      <c r="AB714" s="272"/>
      <c r="AC714" s="272"/>
      <c r="AD714" s="272"/>
      <c r="AE714" s="272"/>
      <c r="AF714" s="272"/>
      <c r="AG714" s="272"/>
      <c r="AH714" s="272"/>
      <c r="AI714" s="272"/>
      <c r="AJ714" s="273"/>
    </row>
    <row r="715" spans="2:36" ht="15" customHeight="1">
      <c r="B715" s="265" t="s">
        <v>38</v>
      </c>
      <c r="C715" s="266"/>
      <c r="D715" s="266"/>
      <c r="E715" s="266"/>
      <c r="F715" s="266"/>
      <c r="G715" s="266"/>
      <c r="H715" s="267"/>
      <c r="I715" s="527" t="s">
        <v>91</v>
      </c>
      <c r="J715" s="528"/>
      <c r="K715" s="528"/>
      <c r="L715" s="528"/>
      <c r="M715" s="528"/>
      <c r="N715" s="528"/>
      <c r="O715" s="528"/>
      <c r="P715" s="528"/>
      <c r="Q715" s="528"/>
      <c r="R715" s="528"/>
      <c r="S715" s="528"/>
      <c r="T715" s="529"/>
      <c r="U715" s="527" t="s">
        <v>18</v>
      </c>
      <c r="V715" s="530"/>
      <c r="W715" s="530"/>
      <c r="X715" s="530"/>
      <c r="Y715" s="530"/>
      <c r="Z715" s="530"/>
      <c r="AA715" s="530"/>
      <c r="AB715" s="530"/>
      <c r="AC715" s="530"/>
      <c r="AD715" s="530"/>
      <c r="AE715" s="530"/>
      <c r="AF715" s="530"/>
      <c r="AG715" s="530"/>
      <c r="AH715" s="530"/>
      <c r="AI715" s="530"/>
      <c r="AJ715" s="531"/>
    </row>
    <row r="716" spans="2:36" ht="45" customHeight="1" thickBot="1">
      <c r="B716" s="277" t="s">
        <v>146</v>
      </c>
      <c r="C716" s="278"/>
      <c r="D716" s="279"/>
      <c r="E716" s="4"/>
      <c r="F716" s="504" t="s">
        <v>92</v>
      </c>
      <c r="G716" s="504"/>
      <c r="H716" s="504"/>
      <c r="I716" s="504"/>
      <c r="J716" s="504"/>
      <c r="K716" s="504"/>
      <c r="L716" s="504"/>
      <c r="M716" s="504"/>
      <c r="N716" s="505"/>
      <c r="O716" s="506" t="s">
        <v>0</v>
      </c>
      <c r="P716" s="507"/>
      <c r="Q716" s="507"/>
      <c r="R716" s="507"/>
      <c r="S716" s="507"/>
      <c r="T716" s="507"/>
      <c r="U716" s="507"/>
      <c r="V716" s="507"/>
      <c r="W716" s="507"/>
      <c r="X716" s="507"/>
      <c r="Y716" s="507"/>
      <c r="Z716" s="507"/>
      <c r="AA716" s="507"/>
      <c r="AB716" s="507"/>
      <c r="AC716" s="507"/>
      <c r="AD716" s="507"/>
      <c r="AE716" s="507"/>
      <c r="AF716" s="508"/>
      <c r="AG716" s="534" t="s">
        <v>1</v>
      </c>
      <c r="AH716" s="535"/>
      <c r="AI716" s="535"/>
      <c r="AJ716" s="536"/>
    </row>
    <row r="717" spans="2:36" ht="53.25" customHeight="1">
      <c r="B717" s="450" t="s">
        <v>19</v>
      </c>
      <c r="C717" s="452" t="s">
        <v>2</v>
      </c>
      <c r="D717" s="453"/>
      <c r="E717" s="453"/>
      <c r="F717" s="453"/>
      <c r="G717" s="453"/>
      <c r="H717" s="454"/>
      <c r="I717" s="458" t="s">
        <v>3</v>
      </c>
      <c r="J717" s="460" t="s">
        <v>20</v>
      </c>
      <c r="K717" s="460" t="s">
        <v>4</v>
      </c>
      <c r="L717" s="522" t="s">
        <v>732</v>
      </c>
      <c r="M717" s="440" t="s">
        <v>21</v>
      </c>
      <c r="N717" s="524" t="s">
        <v>22</v>
      </c>
      <c r="O717" s="526" t="s">
        <v>33</v>
      </c>
      <c r="P717" s="369"/>
      <c r="Q717" s="368" t="s">
        <v>34</v>
      </c>
      <c r="R717" s="369"/>
      <c r="S717" s="368" t="s">
        <v>35</v>
      </c>
      <c r="T717" s="369"/>
      <c r="U717" s="368" t="s">
        <v>7</v>
      </c>
      <c r="V717" s="369"/>
      <c r="W717" s="368" t="s">
        <v>6</v>
      </c>
      <c r="X717" s="369"/>
      <c r="Y717" s="368" t="s">
        <v>36</v>
      </c>
      <c r="Z717" s="369"/>
      <c r="AA717" s="368" t="s">
        <v>5</v>
      </c>
      <c r="AB717" s="369"/>
      <c r="AC717" s="368" t="s">
        <v>8</v>
      </c>
      <c r="AD717" s="369"/>
      <c r="AE717" s="368" t="s">
        <v>9</v>
      </c>
      <c r="AF717" s="437"/>
      <c r="AG717" s="438" t="s">
        <v>10</v>
      </c>
      <c r="AH717" s="435" t="s">
        <v>11</v>
      </c>
      <c r="AI717" s="442" t="s">
        <v>12</v>
      </c>
      <c r="AJ717" s="444" t="s">
        <v>23</v>
      </c>
    </row>
    <row r="718" spans="2:36" ht="61.5" customHeight="1" thickBot="1">
      <c r="B718" s="451"/>
      <c r="C718" s="455"/>
      <c r="D718" s="456"/>
      <c r="E718" s="456"/>
      <c r="F718" s="456"/>
      <c r="G718" s="456"/>
      <c r="H718" s="457"/>
      <c r="I718" s="459"/>
      <c r="J718" s="461" t="s">
        <v>20</v>
      </c>
      <c r="K718" s="461"/>
      <c r="L718" s="523"/>
      <c r="M718" s="441"/>
      <c r="N718" s="525"/>
      <c r="O718" s="5" t="s">
        <v>24</v>
      </c>
      <c r="P718" s="69" t="s">
        <v>25</v>
      </c>
      <c r="Q718" s="6" t="s">
        <v>24</v>
      </c>
      <c r="R718" s="69" t="s">
        <v>25</v>
      </c>
      <c r="S718" s="6" t="s">
        <v>24</v>
      </c>
      <c r="T718" s="69" t="s">
        <v>25</v>
      </c>
      <c r="U718" s="6" t="s">
        <v>24</v>
      </c>
      <c r="V718" s="69" t="s">
        <v>25</v>
      </c>
      <c r="W718" s="6" t="s">
        <v>24</v>
      </c>
      <c r="X718" s="69" t="s">
        <v>25</v>
      </c>
      <c r="Y718" s="6" t="s">
        <v>24</v>
      </c>
      <c r="Z718" s="69" t="s">
        <v>25</v>
      </c>
      <c r="AA718" s="6" t="s">
        <v>24</v>
      </c>
      <c r="AB718" s="69" t="s">
        <v>26</v>
      </c>
      <c r="AC718" s="6" t="s">
        <v>24</v>
      </c>
      <c r="AD718" s="69" t="s">
        <v>26</v>
      </c>
      <c r="AE718" s="6" t="s">
        <v>24</v>
      </c>
      <c r="AF718" s="70" t="s">
        <v>26</v>
      </c>
      <c r="AG718" s="439"/>
      <c r="AH718" s="436"/>
      <c r="AI718" s="443"/>
      <c r="AJ718" s="445"/>
    </row>
    <row r="719" spans="2:36" ht="90" customHeight="1" thickBot="1">
      <c r="B719" s="7" t="s">
        <v>155</v>
      </c>
      <c r="C719" s="283" t="s">
        <v>153</v>
      </c>
      <c r="D719" s="284"/>
      <c r="E719" s="284"/>
      <c r="F719" s="284"/>
      <c r="G719" s="284"/>
      <c r="H719" s="285"/>
      <c r="I719" s="74" t="s">
        <v>154</v>
      </c>
      <c r="J719" s="90">
        <v>0.8</v>
      </c>
      <c r="K719" s="82">
        <v>1</v>
      </c>
      <c r="L719" s="97">
        <v>0.9</v>
      </c>
      <c r="M719" s="82"/>
      <c r="N719" s="82"/>
      <c r="O719" s="9">
        <f>+O722</f>
        <v>500</v>
      </c>
      <c r="P719" s="10">
        <v>0</v>
      </c>
      <c r="Q719" s="10">
        <v>0</v>
      </c>
      <c r="R719" s="10">
        <v>0</v>
      </c>
      <c r="S719" s="10">
        <v>0</v>
      </c>
      <c r="T719" s="10">
        <f aca="true" t="shared" si="16" ref="T719:Z719">T721+T727+T733</f>
        <v>0</v>
      </c>
      <c r="U719" s="10">
        <f t="shared" si="16"/>
        <v>0</v>
      </c>
      <c r="V719" s="10">
        <f t="shared" si="16"/>
        <v>0</v>
      </c>
      <c r="W719" s="10">
        <f t="shared" si="16"/>
        <v>0</v>
      </c>
      <c r="X719" s="10">
        <f t="shared" si="16"/>
        <v>0</v>
      </c>
      <c r="Y719" s="10">
        <f t="shared" si="16"/>
        <v>0</v>
      </c>
      <c r="Z719" s="10">
        <f t="shared" si="16"/>
        <v>0</v>
      </c>
      <c r="AA719" s="10">
        <v>0</v>
      </c>
      <c r="AB719" s="10">
        <f>AB721+AB727+AB733</f>
        <v>0</v>
      </c>
      <c r="AC719" s="10">
        <v>0</v>
      </c>
      <c r="AD719" s="10">
        <f>AD721+AD727+AD733</f>
        <v>0</v>
      </c>
      <c r="AE719" s="10">
        <f>+AC719+AA719+Y719+W719+U719+S719+Q719+O719</f>
        <v>500</v>
      </c>
      <c r="AF719" s="11">
        <f>+AD719+AB719+Z719+X719+V719+T719+R719+P719</f>
        <v>0</v>
      </c>
      <c r="AG719" s="13" t="s">
        <v>466</v>
      </c>
      <c r="AH719" s="13"/>
      <c r="AI719" s="13"/>
      <c r="AJ719" s="14" t="s">
        <v>467</v>
      </c>
    </row>
    <row r="720" spans="2:36" ht="15.75" thickBot="1">
      <c r="B720" s="280"/>
      <c r="C720" s="281"/>
      <c r="D720" s="281"/>
      <c r="E720" s="281"/>
      <c r="F720" s="281"/>
      <c r="G720" s="281"/>
      <c r="H720" s="281"/>
      <c r="I720" s="281"/>
      <c r="J720" s="281"/>
      <c r="K720" s="281"/>
      <c r="L720" s="281"/>
      <c r="M720" s="281"/>
      <c r="N720" s="281"/>
      <c r="O720" s="281"/>
      <c r="P720" s="281"/>
      <c r="Q720" s="281"/>
      <c r="R720" s="281"/>
      <c r="S720" s="281"/>
      <c r="T720" s="281"/>
      <c r="U720" s="281"/>
      <c r="V720" s="281"/>
      <c r="W720" s="281"/>
      <c r="X720" s="281"/>
      <c r="Y720" s="281"/>
      <c r="Z720" s="281"/>
      <c r="AA720" s="281"/>
      <c r="AB720" s="281"/>
      <c r="AC720" s="281"/>
      <c r="AD720" s="281"/>
      <c r="AE720" s="281"/>
      <c r="AF720" s="281"/>
      <c r="AG720" s="281"/>
      <c r="AH720" s="281"/>
      <c r="AI720" s="281"/>
      <c r="AJ720" s="282"/>
    </row>
    <row r="721" spans="2:36" ht="34.5" thickBot="1">
      <c r="B721" s="15" t="s">
        <v>13</v>
      </c>
      <c r="C721" s="16" t="s">
        <v>31</v>
      </c>
      <c r="D721" s="16" t="s">
        <v>14</v>
      </c>
      <c r="E721" s="16" t="s">
        <v>27</v>
      </c>
      <c r="F721" s="17" t="s">
        <v>28</v>
      </c>
      <c r="G721" s="17" t="s">
        <v>29</v>
      </c>
      <c r="H721" s="76" t="s">
        <v>15</v>
      </c>
      <c r="I721" s="77" t="s">
        <v>32</v>
      </c>
      <c r="J721" s="105"/>
      <c r="K721" s="105"/>
      <c r="L721" s="105"/>
      <c r="M721" s="78"/>
      <c r="N721" s="79"/>
      <c r="O721" s="128"/>
      <c r="P721" s="129"/>
      <c r="Q721" s="130"/>
      <c r="R721" s="129"/>
      <c r="S721" s="130"/>
      <c r="T721" s="129"/>
      <c r="U721" s="130"/>
      <c r="V721" s="129"/>
      <c r="W721" s="130"/>
      <c r="X721" s="129"/>
      <c r="Y721" s="130"/>
      <c r="Z721" s="129"/>
      <c r="AA721" s="130"/>
      <c r="AB721" s="129"/>
      <c r="AC721" s="130"/>
      <c r="AD721" s="129"/>
      <c r="AE721" s="131"/>
      <c r="AF721" s="132"/>
      <c r="AG721" s="143"/>
      <c r="AH721" s="111"/>
      <c r="AI721" s="111"/>
      <c r="AJ721" s="112"/>
    </row>
    <row r="722" spans="2:36" ht="36.75" customHeight="1">
      <c r="B722" s="661" t="s">
        <v>158</v>
      </c>
      <c r="C722" s="332">
        <v>2012250010060</v>
      </c>
      <c r="D722" s="546"/>
      <c r="E722" s="295" t="s">
        <v>159</v>
      </c>
      <c r="F722" s="884"/>
      <c r="G722" s="879"/>
      <c r="H722" s="329" t="s">
        <v>156</v>
      </c>
      <c r="I722" s="326" t="s">
        <v>157</v>
      </c>
      <c r="J722" s="726">
        <v>0.8</v>
      </c>
      <c r="K722" s="723">
        <v>1</v>
      </c>
      <c r="L722" s="723">
        <v>0.9</v>
      </c>
      <c r="M722" s="723"/>
      <c r="N722" s="723"/>
      <c r="O722" s="298">
        <v>500</v>
      </c>
      <c r="P722" s="344"/>
      <c r="Q722" s="338">
        <v>0</v>
      </c>
      <c r="R722" s="338"/>
      <c r="S722" s="338">
        <v>0</v>
      </c>
      <c r="T722" s="338"/>
      <c r="U722" s="338">
        <v>0</v>
      </c>
      <c r="V722" s="338"/>
      <c r="W722" s="338">
        <v>0</v>
      </c>
      <c r="X722" s="338"/>
      <c r="Y722" s="338">
        <v>0</v>
      </c>
      <c r="Z722" s="338"/>
      <c r="AA722" s="338">
        <v>0</v>
      </c>
      <c r="AB722" s="338"/>
      <c r="AC722" s="338">
        <v>0</v>
      </c>
      <c r="AD722" s="338"/>
      <c r="AE722" s="298">
        <f>+O722</f>
        <v>500</v>
      </c>
      <c r="AF722" s="298">
        <v>0</v>
      </c>
      <c r="AG722" s="376" t="s">
        <v>466</v>
      </c>
      <c r="AH722" s="378"/>
      <c r="AI722" s="378"/>
      <c r="AJ722" s="405" t="s">
        <v>467</v>
      </c>
    </row>
    <row r="723" spans="2:36" ht="22.5" customHeight="1">
      <c r="B723" s="662"/>
      <c r="C723" s="333"/>
      <c r="D723" s="883"/>
      <c r="E723" s="296"/>
      <c r="F723" s="631"/>
      <c r="G723" s="632"/>
      <c r="H723" s="330"/>
      <c r="I723" s="327"/>
      <c r="J723" s="727"/>
      <c r="K723" s="724"/>
      <c r="L723" s="724"/>
      <c r="M723" s="724"/>
      <c r="N723" s="724"/>
      <c r="O723" s="299"/>
      <c r="P723" s="345"/>
      <c r="Q723" s="339"/>
      <c r="R723" s="339"/>
      <c r="S723" s="339"/>
      <c r="T723" s="339"/>
      <c r="U723" s="339"/>
      <c r="V723" s="339"/>
      <c r="W723" s="339"/>
      <c r="X723" s="339"/>
      <c r="Y723" s="339"/>
      <c r="Z723" s="339"/>
      <c r="AA723" s="339"/>
      <c r="AB723" s="339"/>
      <c r="AC723" s="339"/>
      <c r="AD723" s="339"/>
      <c r="AE723" s="299"/>
      <c r="AF723" s="299"/>
      <c r="AG723" s="376"/>
      <c r="AH723" s="379"/>
      <c r="AI723" s="379"/>
      <c r="AJ723" s="406"/>
    </row>
    <row r="724" spans="2:36" ht="29.25" customHeight="1">
      <c r="B724" s="662"/>
      <c r="C724" s="333"/>
      <c r="D724" s="521"/>
      <c r="E724" s="296"/>
      <c r="F724" s="885"/>
      <c r="G724" s="879"/>
      <c r="H724" s="330"/>
      <c r="I724" s="327"/>
      <c r="J724" s="727"/>
      <c r="K724" s="724"/>
      <c r="L724" s="724"/>
      <c r="M724" s="724"/>
      <c r="N724" s="724"/>
      <c r="O724" s="299"/>
      <c r="P724" s="345"/>
      <c r="Q724" s="339"/>
      <c r="R724" s="339"/>
      <c r="S724" s="339"/>
      <c r="T724" s="339"/>
      <c r="U724" s="339"/>
      <c r="V724" s="339"/>
      <c r="W724" s="339"/>
      <c r="X724" s="339"/>
      <c r="Y724" s="339"/>
      <c r="Z724" s="339"/>
      <c r="AA724" s="339"/>
      <c r="AB724" s="339"/>
      <c r="AC724" s="339"/>
      <c r="AD724" s="339"/>
      <c r="AE724" s="299"/>
      <c r="AF724" s="299"/>
      <c r="AG724" s="376"/>
      <c r="AH724" s="379"/>
      <c r="AI724" s="379"/>
      <c r="AJ724" s="406"/>
    </row>
    <row r="725" spans="2:36" ht="30" customHeight="1" thickBot="1">
      <c r="B725" s="663"/>
      <c r="C725" s="334"/>
      <c r="D725" s="391"/>
      <c r="E725" s="297"/>
      <c r="F725" s="636"/>
      <c r="G725" s="306"/>
      <c r="H725" s="331"/>
      <c r="I725" s="328"/>
      <c r="J725" s="728"/>
      <c r="K725" s="725"/>
      <c r="L725" s="725"/>
      <c r="M725" s="725"/>
      <c r="N725" s="725"/>
      <c r="O725" s="300"/>
      <c r="P725" s="346"/>
      <c r="Q725" s="340"/>
      <c r="R725" s="340"/>
      <c r="S725" s="340"/>
      <c r="T725" s="340"/>
      <c r="U725" s="340"/>
      <c r="V725" s="340"/>
      <c r="W725" s="340"/>
      <c r="X725" s="340"/>
      <c r="Y725" s="340"/>
      <c r="Z725" s="340"/>
      <c r="AA725" s="340"/>
      <c r="AB725" s="340"/>
      <c r="AC725" s="340"/>
      <c r="AD725" s="340"/>
      <c r="AE725" s="300"/>
      <c r="AF725" s="300"/>
      <c r="AG725" s="377"/>
      <c r="AH725" s="380"/>
      <c r="AI725" s="380"/>
      <c r="AJ725" s="407"/>
    </row>
    <row r="726" spans="2:36" ht="15.75" thickBot="1">
      <c r="B726" s="268"/>
      <c r="C726" s="269"/>
      <c r="D726" s="269"/>
      <c r="E726" s="269"/>
      <c r="F726" s="269"/>
      <c r="G726" s="269"/>
      <c r="H726" s="269"/>
      <c r="I726" s="269"/>
      <c r="J726" s="269"/>
      <c r="K726" s="269"/>
      <c r="L726" s="269"/>
      <c r="M726" s="269"/>
      <c r="N726" s="269"/>
      <c r="O726" s="269"/>
      <c r="P726" s="269"/>
      <c r="Q726" s="269"/>
      <c r="R726" s="269"/>
      <c r="S726" s="269"/>
      <c r="T726" s="269"/>
      <c r="U726" s="269"/>
      <c r="V726" s="269"/>
      <c r="W726" s="269"/>
      <c r="X726" s="269"/>
      <c r="Y726" s="269"/>
      <c r="Z726" s="269"/>
      <c r="AA726" s="269"/>
      <c r="AB726" s="269"/>
      <c r="AC726" s="269"/>
      <c r="AD726" s="269"/>
      <c r="AE726" s="269"/>
      <c r="AF726" s="269"/>
      <c r="AG726" s="269"/>
      <c r="AH726" s="269"/>
      <c r="AI726" s="269"/>
      <c r="AJ726" s="270"/>
    </row>
    <row r="727" spans="2:36" ht="34.5" thickBot="1">
      <c r="B727" s="15" t="s">
        <v>13</v>
      </c>
      <c r="C727" s="16" t="s">
        <v>31</v>
      </c>
      <c r="D727" s="16" t="s">
        <v>14</v>
      </c>
      <c r="E727" s="16" t="s">
        <v>30</v>
      </c>
      <c r="F727" s="17" t="s">
        <v>28</v>
      </c>
      <c r="G727" s="17" t="s">
        <v>29</v>
      </c>
      <c r="H727" s="76" t="s">
        <v>16</v>
      </c>
      <c r="I727" s="77" t="s">
        <v>32</v>
      </c>
      <c r="J727" s="146"/>
      <c r="K727" s="147"/>
      <c r="L727" s="147"/>
      <c r="M727" s="78"/>
      <c r="N727" s="79"/>
      <c r="O727" s="128"/>
      <c r="P727" s="129"/>
      <c r="Q727" s="130"/>
      <c r="R727" s="129"/>
      <c r="S727" s="130"/>
      <c r="T727" s="129"/>
      <c r="U727" s="130"/>
      <c r="V727" s="129"/>
      <c r="W727" s="130"/>
      <c r="X727" s="129"/>
      <c r="Y727" s="130"/>
      <c r="Z727" s="129"/>
      <c r="AA727" s="130"/>
      <c r="AB727" s="129"/>
      <c r="AC727" s="130"/>
      <c r="AD727" s="129"/>
      <c r="AE727" s="130"/>
      <c r="AF727" s="132"/>
      <c r="AG727" s="143"/>
      <c r="AH727" s="111"/>
      <c r="AI727" s="111"/>
      <c r="AJ727" s="112"/>
    </row>
    <row r="728" spans="2:36" ht="15">
      <c r="B728" s="707"/>
      <c r="C728" s="600"/>
      <c r="D728" s="521"/>
      <c r="E728" s="295"/>
      <c r="F728" s="362"/>
      <c r="G728" s="307"/>
      <c r="H728" s="520"/>
      <c r="I728" s="323"/>
      <c r="J728" s="639"/>
      <c r="K728" s="543"/>
      <c r="L728" s="543"/>
      <c r="M728" s="384"/>
      <c r="N728" s="387"/>
      <c r="O728" s="314"/>
      <c r="P728" s="262"/>
      <c r="Q728" s="263"/>
      <c r="R728" s="262"/>
      <c r="S728" s="262"/>
      <c r="T728" s="262"/>
      <c r="U728" s="262"/>
      <c r="V728" s="262"/>
      <c r="W728" s="262"/>
      <c r="X728" s="262"/>
      <c r="Y728" s="262"/>
      <c r="Z728" s="262"/>
      <c r="AA728" s="262"/>
      <c r="AB728" s="262"/>
      <c r="AC728" s="262"/>
      <c r="AD728" s="262"/>
      <c r="AE728" s="298"/>
      <c r="AF728" s="298"/>
      <c r="AG728" s="376"/>
      <c r="AH728" s="378"/>
      <c r="AI728" s="381"/>
      <c r="AJ728" s="405"/>
    </row>
    <row r="729" spans="2:36" ht="15">
      <c r="B729" s="707"/>
      <c r="C729" s="360"/>
      <c r="D729" s="390"/>
      <c r="E729" s="296"/>
      <c r="F729" s="290"/>
      <c r="G729" s="305"/>
      <c r="H729" s="324"/>
      <c r="I729" s="324"/>
      <c r="J729" s="734"/>
      <c r="K729" s="721"/>
      <c r="L729" s="721"/>
      <c r="M729" s="385"/>
      <c r="N729" s="388"/>
      <c r="O729" s="314"/>
      <c r="P729" s="263"/>
      <c r="Q729" s="263"/>
      <c r="R729" s="263"/>
      <c r="S729" s="263"/>
      <c r="T729" s="263"/>
      <c r="U729" s="263"/>
      <c r="V729" s="263"/>
      <c r="W729" s="263"/>
      <c r="X729" s="263"/>
      <c r="Y729" s="263"/>
      <c r="Z729" s="263"/>
      <c r="AA729" s="263"/>
      <c r="AB729" s="263"/>
      <c r="AC729" s="263"/>
      <c r="AD729" s="263"/>
      <c r="AE729" s="299"/>
      <c r="AF729" s="299"/>
      <c r="AG729" s="376"/>
      <c r="AH729" s="379"/>
      <c r="AI729" s="382"/>
      <c r="AJ729" s="406"/>
    </row>
    <row r="730" spans="2:36" ht="15">
      <c r="B730" s="707"/>
      <c r="C730" s="360"/>
      <c r="D730" s="390"/>
      <c r="E730" s="296"/>
      <c r="F730" s="290"/>
      <c r="G730" s="305"/>
      <c r="H730" s="324"/>
      <c r="I730" s="324"/>
      <c r="J730" s="734"/>
      <c r="K730" s="721"/>
      <c r="L730" s="721"/>
      <c r="M730" s="385"/>
      <c r="N730" s="388"/>
      <c r="O730" s="314"/>
      <c r="P730" s="263"/>
      <c r="Q730" s="263"/>
      <c r="R730" s="263"/>
      <c r="S730" s="263"/>
      <c r="T730" s="263"/>
      <c r="U730" s="263"/>
      <c r="V730" s="263"/>
      <c r="W730" s="263"/>
      <c r="X730" s="263"/>
      <c r="Y730" s="263"/>
      <c r="Z730" s="263"/>
      <c r="AA730" s="263"/>
      <c r="AB730" s="263"/>
      <c r="AC730" s="263"/>
      <c r="AD730" s="263"/>
      <c r="AE730" s="299"/>
      <c r="AF730" s="299"/>
      <c r="AG730" s="376"/>
      <c r="AH730" s="379"/>
      <c r="AI730" s="382"/>
      <c r="AJ730" s="406"/>
    </row>
    <row r="731" spans="2:36" ht="15.75" thickBot="1">
      <c r="B731" s="708"/>
      <c r="C731" s="361"/>
      <c r="D731" s="391"/>
      <c r="E731" s="297"/>
      <c r="F731" s="291"/>
      <c r="G731" s="306"/>
      <c r="H731" s="325"/>
      <c r="I731" s="325"/>
      <c r="J731" s="735"/>
      <c r="K731" s="722"/>
      <c r="L731" s="722"/>
      <c r="M731" s="386"/>
      <c r="N731" s="389"/>
      <c r="O731" s="315"/>
      <c r="P731" s="264"/>
      <c r="Q731" s="264"/>
      <c r="R731" s="264"/>
      <c r="S731" s="264"/>
      <c r="T731" s="264"/>
      <c r="U731" s="264"/>
      <c r="V731" s="264"/>
      <c r="W731" s="264"/>
      <c r="X731" s="264"/>
      <c r="Y731" s="264"/>
      <c r="Z731" s="264"/>
      <c r="AA731" s="264"/>
      <c r="AB731" s="264"/>
      <c r="AC731" s="264"/>
      <c r="AD731" s="264"/>
      <c r="AE731" s="300"/>
      <c r="AF731" s="300"/>
      <c r="AG731" s="377"/>
      <c r="AH731" s="380"/>
      <c r="AI731" s="383"/>
      <c r="AJ731" s="407"/>
    </row>
    <row r="732" spans="2:36" ht="15.75" thickBot="1">
      <c r="B732" s="268"/>
      <c r="C732" s="269"/>
      <c r="D732" s="269"/>
      <c r="E732" s="269"/>
      <c r="F732" s="269"/>
      <c r="G732" s="269"/>
      <c r="H732" s="269"/>
      <c r="I732" s="269"/>
      <c r="J732" s="269"/>
      <c r="K732" s="269"/>
      <c r="L732" s="269"/>
      <c r="M732" s="269"/>
      <c r="N732" s="269"/>
      <c r="O732" s="269"/>
      <c r="P732" s="269"/>
      <c r="Q732" s="269"/>
      <c r="R732" s="269"/>
      <c r="S732" s="269"/>
      <c r="T732" s="269"/>
      <c r="U732" s="269"/>
      <c r="V732" s="269"/>
      <c r="W732" s="269"/>
      <c r="X732" s="269"/>
      <c r="Y732" s="269"/>
      <c r="Z732" s="269"/>
      <c r="AA732" s="269"/>
      <c r="AB732" s="269"/>
      <c r="AC732" s="269"/>
      <c r="AD732" s="269"/>
      <c r="AE732" s="269"/>
      <c r="AF732" s="269"/>
      <c r="AG732" s="269"/>
      <c r="AH732" s="269"/>
      <c r="AI732" s="269"/>
      <c r="AJ732" s="270"/>
    </row>
    <row r="733" spans="2:36" ht="34.5" thickBot="1">
      <c r="B733" s="15" t="s">
        <v>13</v>
      </c>
      <c r="C733" s="16" t="s">
        <v>31</v>
      </c>
      <c r="D733" s="16" t="s">
        <v>14</v>
      </c>
      <c r="E733" s="16" t="s">
        <v>30</v>
      </c>
      <c r="F733" s="17" t="s">
        <v>28</v>
      </c>
      <c r="G733" s="17" t="s">
        <v>29</v>
      </c>
      <c r="H733" s="76" t="s">
        <v>17</v>
      </c>
      <c r="I733" s="77" t="s">
        <v>32</v>
      </c>
      <c r="J733" s="146"/>
      <c r="K733" s="148"/>
      <c r="L733" s="147"/>
      <c r="M733" s="78"/>
      <c r="N733" s="79"/>
      <c r="O733" s="128"/>
      <c r="P733" s="129"/>
      <c r="Q733" s="130"/>
      <c r="R733" s="129"/>
      <c r="S733" s="130"/>
      <c r="T733" s="129"/>
      <c r="U733" s="130"/>
      <c r="V733" s="129"/>
      <c r="W733" s="130"/>
      <c r="X733" s="129"/>
      <c r="Y733" s="130"/>
      <c r="Z733" s="129"/>
      <c r="AA733" s="130"/>
      <c r="AB733" s="129"/>
      <c r="AC733" s="130"/>
      <c r="AD733" s="129"/>
      <c r="AE733" s="130"/>
      <c r="AF733" s="132"/>
      <c r="AG733" s="143"/>
      <c r="AH733" s="111"/>
      <c r="AI733" s="111"/>
      <c r="AJ733" s="112"/>
    </row>
    <row r="734" spans="2:36" ht="15">
      <c r="B734" s="353"/>
      <c r="C734" s="359"/>
      <c r="D734" s="546"/>
      <c r="E734" s="295"/>
      <c r="F734" s="289"/>
      <c r="G734" s="295"/>
      <c r="H734" s="551"/>
      <c r="I734" s="555"/>
      <c r="J734" s="543"/>
      <c r="K734" s="543"/>
      <c r="L734" s="543"/>
      <c r="M734" s="560"/>
      <c r="N734" s="733"/>
      <c r="O734" s="313"/>
      <c r="P734" s="262"/>
      <c r="Q734" s="344"/>
      <c r="R734" s="262"/>
      <c r="S734" s="262"/>
      <c r="T734" s="262"/>
      <c r="U734" s="262"/>
      <c r="V734" s="262"/>
      <c r="W734" s="262"/>
      <c r="X734" s="262"/>
      <c r="Y734" s="262"/>
      <c r="Z734" s="262"/>
      <c r="AA734" s="262"/>
      <c r="AB734" s="262"/>
      <c r="AC734" s="262"/>
      <c r="AD734" s="262"/>
      <c r="AE734" s="398"/>
      <c r="AF734" s="398"/>
      <c r="AG734" s="392"/>
      <c r="AH734" s="394"/>
      <c r="AI734" s="394"/>
      <c r="AJ734" s="485"/>
    </row>
    <row r="735" spans="2:36" ht="15">
      <c r="B735" s="354"/>
      <c r="C735" s="360"/>
      <c r="D735" s="390"/>
      <c r="E735" s="296"/>
      <c r="F735" s="290"/>
      <c r="G735" s="296"/>
      <c r="H735" s="552"/>
      <c r="I735" s="555"/>
      <c r="J735" s="721"/>
      <c r="K735" s="721"/>
      <c r="L735" s="721"/>
      <c r="M735" s="549"/>
      <c r="N735" s="562"/>
      <c r="O735" s="314"/>
      <c r="P735" s="263"/>
      <c r="Q735" s="345"/>
      <c r="R735" s="263"/>
      <c r="S735" s="263"/>
      <c r="T735" s="263"/>
      <c r="U735" s="263"/>
      <c r="V735" s="263"/>
      <c r="W735" s="263"/>
      <c r="X735" s="263"/>
      <c r="Y735" s="263"/>
      <c r="Z735" s="263"/>
      <c r="AA735" s="263"/>
      <c r="AB735" s="263"/>
      <c r="AC735" s="263"/>
      <c r="AD735" s="263"/>
      <c r="AE735" s="483"/>
      <c r="AF735" s="483"/>
      <c r="AG735" s="376"/>
      <c r="AH735" s="382"/>
      <c r="AI735" s="382"/>
      <c r="AJ735" s="486"/>
    </row>
    <row r="736" spans="2:36" ht="15.75" thickBot="1">
      <c r="B736" s="355"/>
      <c r="C736" s="361"/>
      <c r="D736" s="391"/>
      <c r="E736" s="297"/>
      <c r="F736" s="291"/>
      <c r="G736" s="297"/>
      <c r="H736" s="553"/>
      <c r="I736" s="556"/>
      <c r="J736" s="722"/>
      <c r="K736" s="722"/>
      <c r="L736" s="722"/>
      <c r="M736" s="550"/>
      <c r="N736" s="563"/>
      <c r="O736" s="315"/>
      <c r="P736" s="264"/>
      <c r="Q736" s="346"/>
      <c r="R736" s="264"/>
      <c r="S736" s="264"/>
      <c r="T736" s="264"/>
      <c r="U736" s="264"/>
      <c r="V736" s="264"/>
      <c r="W736" s="264"/>
      <c r="X736" s="264"/>
      <c r="Y736" s="264"/>
      <c r="Z736" s="264"/>
      <c r="AA736" s="264"/>
      <c r="AB736" s="264"/>
      <c r="AC736" s="264"/>
      <c r="AD736" s="264"/>
      <c r="AE736" s="484"/>
      <c r="AF736" s="484"/>
      <c r="AG736" s="377"/>
      <c r="AH736" s="383"/>
      <c r="AI736" s="383"/>
      <c r="AJ736" s="487"/>
    </row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spans="2:33" s="142" customFormat="1" ht="15">
      <c r="B756" s="63"/>
      <c r="C756" s="63"/>
      <c r="H756" s="64"/>
      <c r="I756" s="64"/>
      <c r="J756" s="64"/>
      <c r="AG756" s="65"/>
    </row>
    <row r="757" ht="15"/>
    <row r="758" ht="15"/>
    <row r="759" spans="2:33" s="142" customFormat="1" ht="15">
      <c r="B759" s="63"/>
      <c r="C759" s="63"/>
      <c r="H759" s="64"/>
      <c r="I759" s="64"/>
      <c r="J759" s="64"/>
      <c r="AG759" s="65"/>
    </row>
    <row r="760" ht="15"/>
    <row r="761" ht="15.75" thickBot="1"/>
    <row r="762" spans="2:36" ht="15">
      <c r="B762" s="274" t="s">
        <v>37</v>
      </c>
      <c r="C762" s="275"/>
      <c r="D762" s="275"/>
      <c r="E762" s="275"/>
      <c r="F762" s="275"/>
      <c r="G762" s="275"/>
      <c r="H762" s="275"/>
      <c r="I762" s="275"/>
      <c r="J762" s="275"/>
      <c r="K762" s="275"/>
      <c r="L762" s="275"/>
      <c r="M762" s="275"/>
      <c r="N762" s="275"/>
      <c r="O762" s="275"/>
      <c r="P762" s="275"/>
      <c r="Q762" s="275"/>
      <c r="R762" s="275"/>
      <c r="S762" s="275"/>
      <c r="T762" s="275"/>
      <c r="U762" s="275"/>
      <c r="V762" s="275"/>
      <c r="W762" s="275"/>
      <c r="X762" s="275"/>
      <c r="Y762" s="275"/>
      <c r="Z762" s="275"/>
      <c r="AA762" s="275"/>
      <c r="AB762" s="275"/>
      <c r="AC762" s="275"/>
      <c r="AD762" s="275"/>
      <c r="AE762" s="275"/>
      <c r="AF762" s="275"/>
      <c r="AG762" s="275"/>
      <c r="AH762" s="275"/>
      <c r="AI762" s="275"/>
      <c r="AJ762" s="276"/>
    </row>
    <row r="763" spans="2:36" ht="15.75" thickBot="1">
      <c r="B763" s="271" t="s">
        <v>526</v>
      </c>
      <c r="C763" s="272"/>
      <c r="D763" s="272"/>
      <c r="E763" s="272"/>
      <c r="F763" s="272"/>
      <c r="G763" s="272"/>
      <c r="H763" s="272"/>
      <c r="I763" s="272"/>
      <c r="J763" s="272"/>
      <c r="K763" s="272"/>
      <c r="L763" s="272"/>
      <c r="M763" s="272"/>
      <c r="N763" s="272"/>
      <c r="O763" s="272"/>
      <c r="P763" s="272"/>
      <c r="Q763" s="272"/>
      <c r="R763" s="272"/>
      <c r="S763" s="272"/>
      <c r="T763" s="272"/>
      <c r="U763" s="272"/>
      <c r="V763" s="272"/>
      <c r="W763" s="272"/>
      <c r="X763" s="272"/>
      <c r="Y763" s="272"/>
      <c r="Z763" s="272"/>
      <c r="AA763" s="272"/>
      <c r="AB763" s="272"/>
      <c r="AC763" s="272"/>
      <c r="AD763" s="272"/>
      <c r="AE763" s="272"/>
      <c r="AF763" s="272"/>
      <c r="AG763" s="272"/>
      <c r="AH763" s="272"/>
      <c r="AI763" s="272"/>
      <c r="AJ763" s="273"/>
    </row>
    <row r="764" spans="2:36" ht="15" customHeight="1">
      <c r="B764" s="265" t="s">
        <v>38</v>
      </c>
      <c r="C764" s="266"/>
      <c r="D764" s="266"/>
      <c r="E764" s="266"/>
      <c r="F764" s="266"/>
      <c r="G764" s="266"/>
      <c r="H764" s="267"/>
      <c r="I764" s="527" t="s">
        <v>91</v>
      </c>
      <c r="J764" s="528"/>
      <c r="K764" s="528"/>
      <c r="L764" s="528"/>
      <c r="M764" s="528"/>
      <c r="N764" s="528"/>
      <c r="O764" s="528"/>
      <c r="P764" s="528"/>
      <c r="Q764" s="528"/>
      <c r="R764" s="528"/>
      <c r="S764" s="528"/>
      <c r="T764" s="529"/>
      <c r="U764" s="527" t="s">
        <v>18</v>
      </c>
      <c r="V764" s="530"/>
      <c r="W764" s="530"/>
      <c r="X764" s="530"/>
      <c r="Y764" s="530"/>
      <c r="Z764" s="530"/>
      <c r="AA764" s="530"/>
      <c r="AB764" s="530"/>
      <c r="AC764" s="530"/>
      <c r="AD764" s="530"/>
      <c r="AE764" s="530"/>
      <c r="AF764" s="530"/>
      <c r="AG764" s="530"/>
      <c r="AH764" s="530"/>
      <c r="AI764" s="530"/>
      <c r="AJ764" s="531"/>
    </row>
    <row r="765" spans="2:36" ht="45.75" customHeight="1" thickBot="1">
      <c r="B765" s="277" t="s">
        <v>146</v>
      </c>
      <c r="C765" s="278"/>
      <c r="D765" s="279"/>
      <c r="E765" s="4"/>
      <c r="F765" s="504" t="s">
        <v>92</v>
      </c>
      <c r="G765" s="504"/>
      <c r="H765" s="504"/>
      <c r="I765" s="504"/>
      <c r="J765" s="504"/>
      <c r="K765" s="504"/>
      <c r="L765" s="504"/>
      <c r="M765" s="504"/>
      <c r="N765" s="505"/>
      <c r="O765" s="506" t="s">
        <v>0</v>
      </c>
      <c r="P765" s="507"/>
      <c r="Q765" s="507"/>
      <c r="R765" s="507"/>
      <c r="S765" s="507"/>
      <c r="T765" s="507"/>
      <c r="U765" s="507"/>
      <c r="V765" s="507"/>
      <c r="W765" s="507"/>
      <c r="X765" s="507"/>
      <c r="Y765" s="507"/>
      <c r="Z765" s="507"/>
      <c r="AA765" s="507"/>
      <c r="AB765" s="507"/>
      <c r="AC765" s="507"/>
      <c r="AD765" s="507"/>
      <c r="AE765" s="507"/>
      <c r="AF765" s="508"/>
      <c r="AG765" s="534" t="s">
        <v>1</v>
      </c>
      <c r="AH765" s="535"/>
      <c r="AI765" s="535"/>
      <c r="AJ765" s="536"/>
    </row>
    <row r="766" spans="2:36" ht="31.5" customHeight="1">
      <c r="B766" s="450" t="s">
        <v>19</v>
      </c>
      <c r="C766" s="452" t="s">
        <v>2</v>
      </c>
      <c r="D766" s="453"/>
      <c r="E766" s="453"/>
      <c r="F766" s="453"/>
      <c r="G766" s="453"/>
      <c r="H766" s="454"/>
      <c r="I766" s="458" t="s">
        <v>3</v>
      </c>
      <c r="J766" s="460" t="s">
        <v>20</v>
      </c>
      <c r="K766" s="460" t="s">
        <v>4</v>
      </c>
      <c r="L766" s="522" t="s">
        <v>732</v>
      </c>
      <c r="M766" s="440" t="s">
        <v>21</v>
      </c>
      <c r="N766" s="524" t="s">
        <v>22</v>
      </c>
      <c r="O766" s="526" t="s">
        <v>33</v>
      </c>
      <c r="P766" s="369"/>
      <c r="Q766" s="368" t="s">
        <v>34</v>
      </c>
      <c r="R766" s="369"/>
      <c r="S766" s="368" t="s">
        <v>35</v>
      </c>
      <c r="T766" s="369"/>
      <c r="U766" s="368" t="s">
        <v>7</v>
      </c>
      <c r="V766" s="369"/>
      <c r="W766" s="368" t="s">
        <v>6</v>
      </c>
      <c r="X766" s="369"/>
      <c r="Y766" s="368" t="s">
        <v>36</v>
      </c>
      <c r="Z766" s="369"/>
      <c r="AA766" s="368" t="s">
        <v>5</v>
      </c>
      <c r="AB766" s="369"/>
      <c r="AC766" s="368" t="s">
        <v>8</v>
      </c>
      <c r="AD766" s="369"/>
      <c r="AE766" s="368" t="s">
        <v>9</v>
      </c>
      <c r="AF766" s="437"/>
      <c r="AG766" s="438" t="s">
        <v>10</v>
      </c>
      <c r="AH766" s="435" t="s">
        <v>11</v>
      </c>
      <c r="AI766" s="442" t="s">
        <v>12</v>
      </c>
      <c r="AJ766" s="444" t="s">
        <v>23</v>
      </c>
    </row>
    <row r="767" spans="2:36" ht="101.25" customHeight="1" thickBot="1">
      <c r="B767" s="451"/>
      <c r="C767" s="455"/>
      <c r="D767" s="456"/>
      <c r="E767" s="456"/>
      <c r="F767" s="456"/>
      <c r="G767" s="456"/>
      <c r="H767" s="457"/>
      <c r="I767" s="459"/>
      <c r="J767" s="461" t="s">
        <v>20</v>
      </c>
      <c r="K767" s="461"/>
      <c r="L767" s="523"/>
      <c r="M767" s="441"/>
      <c r="N767" s="525"/>
      <c r="O767" s="5" t="s">
        <v>24</v>
      </c>
      <c r="P767" s="69" t="s">
        <v>25</v>
      </c>
      <c r="Q767" s="6" t="s">
        <v>24</v>
      </c>
      <c r="R767" s="69" t="s">
        <v>25</v>
      </c>
      <c r="S767" s="6" t="s">
        <v>24</v>
      </c>
      <c r="T767" s="69" t="s">
        <v>25</v>
      </c>
      <c r="U767" s="6" t="s">
        <v>24</v>
      </c>
      <c r="V767" s="69" t="s">
        <v>25</v>
      </c>
      <c r="W767" s="6" t="s">
        <v>24</v>
      </c>
      <c r="X767" s="69" t="s">
        <v>25</v>
      </c>
      <c r="Y767" s="6" t="s">
        <v>24</v>
      </c>
      <c r="Z767" s="69" t="s">
        <v>25</v>
      </c>
      <c r="AA767" s="6" t="s">
        <v>24</v>
      </c>
      <c r="AB767" s="69" t="s">
        <v>26</v>
      </c>
      <c r="AC767" s="6" t="s">
        <v>24</v>
      </c>
      <c r="AD767" s="69" t="s">
        <v>26</v>
      </c>
      <c r="AE767" s="6" t="s">
        <v>24</v>
      </c>
      <c r="AF767" s="70" t="s">
        <v>26</v>
      </c>
      <c r="AG767" s="439"/>
      <c r="AH767" s="436"/>
      <c r="AI767" s="443"/>
      <c r="AJ767" s="445"/>
    </row>
    <row r="768" spans="2:36" ht="127.5" customHeight="1" thickBot="1">
      <c r="B768" s="7" t="s">
        <v>149</v>
      </c>
      <c r="C768" s="283" t="s">
        <v>160</v>
      </c>
      <c r="D768" s="284"/>
      <c r="E768" s="284"/>
      <c r="F768" s="284"/>
      <c r="G768" s="284"/>
      <c r="H768" s="285"/>
      <c r="I768" s="74" t="s">
        <v>161</v>
      </c>
      <c r="J768" s="90">
        <v>0</v>
      </c>
      <c r="K768" s="82">
        <v>0.8</v>
      </c>
      <c r="L768" s="83">
        <v>0.4</v>
      </c>
      <c r="M768" s="83"/>
      <c r="N768" s="83"/>
      <c r="O768" s="9">
        <f>+O771</f>
        <v>500</v>
      </c>
      <c r="P768" s="10">
        <v>0</v>
      </c>
      <c r="Q768" s="10">
        <v>0</v>
      </c>
      <c r="R768" s="10">
        <v>0</v>
      </c>
      <c r="S768" s="10">
        <v>0</v>
      </c>
      <c r="T768" s="10">
        <f aca="true" t="shared" si="17" ref="T768:Z768">T770+T776+T782</f>
        <v>0</v>
      </c>
      <c r="U768" s="10">
        <f t="shared" si="17"/>
        <v>0</v>
      </c>
      <c r="V768" s="10">
        <f t="shared" si="17"/>
        <v>0</v>
      </c>
      <c r="W768" s="10">
        <f t="shared" si="17"/>
        <v>0</v>
      </c>
      <c r="X768" s="10">
        <f t="shared" si="17"/>
        <v>0</v>
      </c>
      <c r="Y768" s="10">
        <f t="shared" si="17"/>
        <v>0</v>
      </c>
      <c r="Z768" s="10">
        <f t="shared" si="17"/>
        <v>0</v>
      </c>
      <c r="AA768" s="10">
        <v>0</v>
      </c>
      <c r="AB768" s="10">
        <f>AB770+AB776+AB782</f>
        <v>0</v>
      </c>
      <c r="AC768" s="10">
        <v>0</v>
      </c>
      <c r="AD768" s="10">
        <f>AD770+AD776+AD782</f>
        <v>0</v>
      </c>
      <c r="AE768" s="10">
        <f>+AC768+AA768+Y768+W768+U768+S768+Q768+O768</f>
        <v>500</v>
      </c>
      <c r="AF768" s="11">
        <f>+AD768+AB768+Z768+X768+V768+T768+R768+P768</f>
        <v>0</v>
      </c>
      <c r="AG768" s="13" t="s">
        <v>468</v>
      </c>
      <c r="AH768" s="13"/>
      <c r="AI768" s="13"/>
      <c r="AJ768" s="14" t="s">
        <v>75</v>
      </c>
    </row>
    <row r="769" spans="2:36" ht="15.75" thickBot="1">
      <c r="B769" s="280"/>
      <c r="C769" s="281"/>
      <c r="D769" s="281"/>
      <c r="E769" s="281"/>
      <c r="F769" s="281"/>
      <c r="G769" s="281"/>
      <c r="H769" s="281"/>
      <c r="I769" s="281"/>
      <c r="J769" s="281"/>
      <c r="K769" s="281"/>
      <c r="L769" s="281"/>
      <c r="M769" s="281"/>
      <c r="N769" s="281"/>
      <c r="O769" s="281"/>
      <c r="P769" s="281"/>
      <c r="Q769" s="281"/>
      <c r="R769" s="281"/>
      <c r="S769" s="281"/>
      <c r="T769" s="281"/>
      <c r="U769" s="281"/>
      <c r="V769" s="281"/>
      <c r="W769" s="281"/>
      <c r="X769" s="281"/>
      <c r="Y769" s="281"/>
      <c r="Z769" s="281"/>
      <c r="AA769" s="281"/>
      <c r="AB769" s="281"/>
      <c r="AC769" s="281"/>
      <c r="AD769" s="281"/>
      <c r="AE769" s="281"/>
      <c r="AF769" s="281"/>
      <c r="AG769" s="281"/>
      <c r="AH769" s="281"/>
      <c r="AI769" s="281"/>
      <c r="AJ769" s="282"/>
    </row>
    <row r="770" spans="2:36" ht="34.5" thickBot="1">
      <c r="B770" s="15" t="s">
        <v>13</v>
      </c>
      <c r="C770" s="16" t="s">
        <v>31</v>
      </c>
      <c r="D770" s="16" t="s">
        <v>14</v>
      </c>
      <c r="E770" s="16" t="s">
        <v>27</v>
      </c>
      <c r="F770" s="17" t="s">
        <v>28</v>
      </c>
      <c r="G770" s="203" t="s">
        <v>29</v>
      </c>
      <c r="H770" s="211" t="s">
        <v>15</v>
      </c>
      <c r="I770" s="109" t="s">
        <v>32</v>
      </c>
      <c r="J770" s="208"/>
      <c r="K770" s="102"/>
      <c r="L770" s="102"/>
      <c r="M770" s="78"/>
      <c r="N770" s="79"/>
      <c r="O770" s="128"/>
      <c r="P770" s="129"/>
      <c r="Q770" s="130"/>
      <c r="R770" s="129"/>
      <c r="S770" s="130"/>
      <c r="T770" s="129"/>
      <c r="U770" s="130"/>
      <c r="V770" s="129"/>
      <c r="W770" s="130"/>
      <c r="X770" s="129"/>
      <c r="Y770" s="130"/>
      <c r="Z770" s="129"/>
      <c r="AA770" s="130"/>
      <c r="AB770" s="129"/>
      <c r="AC770" s="130"/>
      <c r="AD770" s="129"/>
      <c r="AE770" s="131"/>
      <c r="AF770" s="132"/>
      <c r="AG770" s="143"/>
      <c r="AH770" s="111"/>
      <c r="AI770" s="111"/>
      <c r="AJ770" s="112"/>
    </row>
    <row r="771" spans="2:36" ht="27.75" customHeight="1">
      <c r="B771" s="661" t="s">
        <v>164</v>
      </c>
      <c r="C771" s="332">
        <v>2012250010061</v>
      </c>
      <c r="D771" s="295"/>
      <c r="E771" s="295" t="s">
        <v>515</v>
      </c>
      <c r="F771" s="301"/>
      <c r="G771" s="307"/>
      <c r="H771" s="329" t="s">
        <v>162</v>
      </c>
      <c r="I771" s="326" t="s">
        <v>163</v>
      </c>
      <c r="J771" s="357">
        <v>1</v>
      </c>
      <c r="K771" s="357">
        <v>1</v>
      </c>
      <c r="L771" s="357">
        <v>1</v>
      </c>
      <c r="M771" s="357"/>
      <c r="N771" s="357"/>
      <c r="O771" s="298">
        <v>500</v>
      </c>
      <c r="P771" s="344"/>
      <c r="Q771" s="338">
        <v>0</v>
      </c>
      <c r="R771" s="338"/>
      <c r="S771" s="338">
        <v>0</v>
      </c>
      <c r="T771" s="338"/>
      <c r="U771" s="338">
        <v>0</v>
      </c>
      <c r="V771" s="338"/>
      <c r="W771" s="338">
        <v>0</v>
      </c>
      <c r="X771" s="338"/>
      <c r="Y771" s="338">
        <v>0</v>
      </c>
      <c r="Z771" s="338"/>
      <c r="AA771" s="338">
        <v>0</v>
      </c>
      <c r="AB771" s="338"/>
      <c r="AC771" s="338">
        <v>0</v>
      </c>
      <c r="AD771" s="338"/>
      <c r="AE771" s="298">
        <f>+O771</f>
        <v>500</v>
      </c>
      <c r="AF771" s="298">
        <v>0</v>
      </c>
      <c r="AG771" s="376" t="s">
        <v>136</v>
      </c>
      <c r="AH771" s="378"/>
      <c r="AI771" s="378"/>
      <c r="AJ771" s="405" t="s">
        <v>470</v>
      </c>
    </row>
    <row r="772" spans="2:36" ht="27.75" customHeight="1">
      <c r="B772" s="662"/>
      <c r="C772" s="333"/>
      <c r="D772" s="296"/>
      <c r="E772" s="296"/>
      <c r="F772" s="302"/>
      <c r="G772" s="305"/>
      <c r="H772" s="330"/>
      <c r="I772" s="327"/>
      <c r="J772" s="357"/>
      <c r="K772" s="357"/>
      <c r="L772" s="357"/>
      <c r="M772" s="357"/>
      <c r="N772" s="357"/>
      <c r="O772" s="299"/>
      <c r="P772" s="345"/>
      <c r="Q772" s="339"/>
      <c r="R772" s="339"/>
      <c r="S772" s="339"/>
      <c r="T772" s="339"/>
      <c r="U772" s="339"/>
      <c r="V772" s="339"/>
      <c r="W772" s="339"/>
      <c r="X772" s="339"/>
      <c r="Y772" s="339"/>
      <c r="Z772" s="339"/>
      <c r="AA772" s="339"/>
      <c r="AB772" s="339"/>
      <c r="AC772" s="339"/>
      <c r="AD772" s="339"/>
      <c r="AE772" s="299"/>
      <c r="AF772" s="299"/>
      <c r="AG772" s="376"/>
      <c r="AH772" s="379"/>
      <c r="AI772" s="379"/>
      <c r="AJ772" s="406"/>
    </row>
    <row r="773" spans="2:36" ht="29.25" customHeight="1">
      <c r="B773" s="662"/>
      <c r="C773" s="333"/>
      <c r="D773" s="296"/>
      <c r="E773" s="296"/>
      <c r="F773" s="302"/>
      <c r="G773" s="305"/>
      <c r="H773" s="330"/>
      <c r="I773" s="327"/>
      <c r="J773" s="357"/>
      <c r="K773" s="357"/>
      <c r="L773" s="357"/>
      <c r="M773" s="357"/>
      <c r="N773" s="357"/>
      <c r="O773" s="299"/>
      <c r="P773" s="345"/>
      <c r="Q773" s="339"/>
      <c r="R773" s="339"/>
      <c r="S773" s="339"/>
      <c r="T773" s="339"/>
      <c r="U773" s="339"/>
      <c r="V773" s="339"/>
      <c r="W773" s="339"/>
      <c r="X773" s="339"/>
      <c r="Y773" s="339"/>
      <c r="Z773" s="339"/>
      <c r="AA773" s="339"/>
      <c r="AB773" s="339"/>
      <c r="AC773" s="339"/>
      <c r="AD773" s="339"/>
      <c r="AE773" s="299"/>
      <c r="AF773" s="299"/>
      <c r="AG773" s="376"/>
      <c r="AH773" s="379"/>
      <c r="AI773" s="379"/>
      <c r="AJ773" s="406"/>
    </row>
    <row r="774" spans="2:36" ht="45" customHeight="1" thickBot="1">
      <c r="B774" s="663"/>
      <c r="C774" s="334"/>
      <c r="D774" s="297"/>
      <c r="E774" s="297"/>
      <c r="F774" s="303"/>
      <c r="G774" s="306"/>
      <c r="H774" s="331"/>
      <c r="I774" s="328"/>
      <c r="J774" s="358"/>
      <c r="K774" s="358"/>
      <c r="L774" s="358"/>
      <c r="M774" s="358"/>
      <c r="N774" s="358"/>
      <c r="O774" s="300"/>
      <c r="P774" s="346"/>
      <c r="Q774" s="340"/>
      <c r="R774" s="340"/>
      <c r="S774" s="340"/>
      <c r="T774" s="340"/>
      <c r="U774" s="340"/>
      <c r="V774" s="340"/>
      <c r="W774" s="340"/>
      <c r="X774" s="340"/>
      <c r="Y774" s="340"/>
      <c r="Z774" s="340"/>
      <c r="AA774" s="340"/>
      <c r="AB774" s="340"/>
      <c r="AC774" s="340"/>
      <c r="AD774" s="340"/>
      <c r="AE774" s="300"/>
      <c r="AF774" s="300"/>
      <c r="AG774" s="377"/>
      <c r="AH774" s="380"/>
      <c r="AI774" s="380"/>
      <c r="AJ774" s="407"/>
    </row>
    <row r="775" spans="2:36" ht="15.75" thickBot="1">
      <c r="B775" s="268"/>
      <c r="C775" s="269"/>
      <c r="D775" s="269"/>
      <c r="E775" s="269"/>
      <c r="F775" s="269"/>
      <c r="G775" s="269"/>
      <c r="H775" s="269"/>
      <c r="I775" s="269"/>
      <c r="J775" s="269"/>
      <c r="K775" s="269"/>
      <c r="L775" s="269"/>
      <c r="M775" s="269"/>
      <c r="N775" s="269"/>
      <c r="O775" s="269"/>
      <c r="P775" s="269"/>
      <c r="Q775" s="269"/>
      <c r="R775" s="269"/>
      <c r="S775" s="269"/>
      <c r="T775" s="269"/>
      <c r="U775" s="269"/>
      <c r="V775" s="269"/>
      <c r="W775" s="269"/>
      <c r="X775" s="269"/>
      <c r="Y775" s="269"/>
      <c r="Z775" s="269"/>
      <c r="AA775" s="269"/>
      <c r="AB775" s="269"/>
      <c r="AC775" s="269"/>
      <c r="AD775" s="269"/>
      <c r="AE775" s="269"/>
      <c r="AF775" s="269"/>
      <c r="AG775" s="269"/>
      <c r="AH775" s="269"/>
      <c r="AI775" s="269"/>
      <c r="AJ775" s="270"/>
    </row>
    <row r="776" spans="2:36" ht="34.5" thickBot="1">
      <c r="B776" s="133" t="s">
        <v>13</v>
      </c>
      <c r="C776" s="134" t="s">
        <v>31</v>
      </c>
      <c r="D776" s="134" t="s">
        <v>14</v>
      </c>
      <c r="E776" s="134" t="s">
        <v>30</v>
      </c>
      <c r="F776" s="135" t="s">
        <v>28</v>
      </c>
      <c r="G776" s="135" t="s">
        <v>29</v>
      </c>
      <c r="H776" s="136" t="s">
        <v>16</v>
      </c>
      <c r="I776" s="77" t="s">
        <v>32</v>
      </c>
      <c r="J776" s="146"/>
      <c r="K776" s="147"/>
      <c r="L776" s="147"/>
      <c r="M776" s="78"/>
      <c r="N776" s="79"/>
      <c r="O776" s="128"/>
      <c r="P776" s="129"/>
      <c r="Q776" s="130"/>
      <c r="R776" s="129"/>
      <c r="S776" s="130"/>
      <c r="T776" s="129"/>
      <c r="U776" s="130"/>
      <c r="V776" s="129"/>
      <c r="W776" s="130"/>
      <c r="X776" s="129"/>
      <c r="Y776" s="130"/>
      <c r="Z776" s="129"/>
      <c r="AA776" s="130"/>
      <c r="AB776" s="129"/>
      <c r="AC776" s="130"/>
      <c r="AD776" s="129"/>
      <c r="AE776" s="130"/>
      <c r="AF776" s="132"/>
      <c r="AG776" s="143"/>
      <c r="AH776" s="111"/>
      <c r="AI776" s="111"/>
      <c r="AJ776" s="112"/>
    </row>
    <row r="777" spans="2:36" ht="15">
      <c r="B777" s="736"/>
      <c r="C777" s="360"/>
      <c r="D777" s="546"/>
      <c r="E777" s="296"/>
      <c r="F777" s="289"/>
      <c r="G777" s="304"/>
      <c r="H777" s="323"/>
      <c r="I777" s="323"/>
      <c r="J777" s="639"/>
      <c r="K777" s="543"/>
      <c r="L777" s="543"/>
      <c r="M777" s="384"/>
      <c r="N777" s="387"/>
      <c r="O777" s="314"/>
      <c r="P777" s="263"/>
      <c r="Q777" s="263"/>
      <c r="R777" s="262"/>
      <c r="S777" s="262"/>
      <c r="T777" s="262"/>
      <c r="U777" s="262"/>
      <c r="V777" s="262"/>
      <c r="W777" s="262"/>
      <c r="X777" s="262"/>
      <c r="Y777" s="262"/>
      <c r="Z777" s="262"/>
      <c r="AA777" s="262"/>
      <c r="AB777" s="262"/>
      <c r="AC777" s="262"/>
      <c r="AD777" s="262"/>
      <c r="AE777" s="298"/>
      <c r="AF777" s="298"/>
      <c r="AG777" s="376"/>
      <c r="AH777" s="378"/>
      <c r="AI777" s="381"/>
      <c r="AJ777" s="405"/>
    </row>
    <row r="778" spans="2:36" ht="15">
      <c r="B778" s="707"/>
      <c r="C778" s="360"/>
      <c r="D778" s="390"/>
      <c r="E778" s="296"/>
      <c r="F778" s="290"/>
      <c r="G778" s="305"/>
      <c r="H778" s="324"/>
      <c r="I778" s="324"/>
      <c r="J778" s="734"/>
      <c r="K778" s="721"/>
      <c r="L778" s="721"/>
      <c r="M778" s="385"/>
      <c r="N778" s="388"/>
      <c r="O778" s="314"/>
      <c r="P778" s="263"/>
      <c r="Q778" s="263"/>
      <c r="R778" s="263"/>
      <c r="S778" s="263"/>
      <c r="T778" s="263"/>
      <c r="U778" s="263"/>
      <c r="V778" s="263"/>
      <c r="W778" s="263"/>
      <c r="X778" s="263"/>
      <c r="Y778" s="263"/>
      <c r="Z778" s="263"/>
      <c r="AA778" s="263"/>
      <c r="AB778" s="263"/>
      <c r="AC778" s="263"/>
      <c r="AD778" s="263"/>
      <c r="AE778" s="299"/>
      <c r="AF778" s="299"/>
      <c r="AG778" s="376"/>
      <c r="AH778" s="379"/>
      <c r="AI778" s="382"/>
      <c r="AJ778" s="406"/>
    </row>
    <row r="779" spans="2:36" ht="15">
      <c r="B779" s="707"/>
      <c r="C779" s="360"/>
      <c r="D779" s="390"/>
      <c r="E779" s="296"/>
      <c r="F779" s="290"/>
      <c r="G779" s="305"/>
      <c r="H779" s="324"/>
      <c r="I779" s="324"/>
      <c r="J779" s="734"/>
      <c r="K779" s="721"/>
      <c r="L779" s="721"/>
      <c r="M779" s="385"/>
      <c r="N779" s="388"/>
      <c r="O779" s="314"/>
      <c r="P779" s="263"/>
      <c r="Q779" s="263"/>
      <c r="R779" s="263"/>
      <c r="S779" s="263"/>
      <c r="T779" s="263"/>
      <c r="U779" s="263"/>
      <c r="V779" s="263"/>
      <c r="W779" s="263"/>
      <c r="X779" s="263"/>
      <c r="Y779" s="263"/>
      <c r="Z779" s="263"/>
      <c r="AA779" s="263"/>
      <c r="AB779" s="263"/>
      <c r="AC779" s="263"/>
      <c r="AD779" s="263"/>
      <c r="AE779" s="299"/>
      <c r="AF779" s="299"/>
      <c r="AG779" s="376"/>
      <c r="AH779" s="379"/>
      <c r="AI779" s="382"/>
      <c r="AJ779" s="406"/>
    </row>
    <row r="780" spans="2:36" ht="15.75" thickBot="1">
      <c r="B780" s="708"/>
      <c r="C780" s="361"/>
      <c r="D780" s="391"/>
      <c r="E780" s="297"/>
      <c r="F780" s="291"/>
      <c r="G780" s="306"/>
      <c r="H780" s="325"/>
      <c r="I780" s="325"/>
      <c r="J780" s="735"/>
      <c r="K780" s="722"/>
      <c r="L780" s="722"/>
      <c r="M780" s="386"/>
      <c r="N780" s="389"/>
      <c r="O780" s="315"/>
      <c r="P780" s="264"/>
      <c r="Q780" s="264"/>
      <c r="R780" s="264"/>
      <c r="S780" s="264"/>
      <c r="T780" s="264"/>
      <c r="U780" s="264"/>
      <c r="V780" s="264"/>
      <c r="W780" s="264"/>
      <c r="X780" s="264"/>
      <c r="Y780" s="264"/>
      <c r="Z780" s="264"/>
      <c r="AA780" s="264"/>
      <c r="AB780" s="264"/>
      <c r="AC780" s="264"/>
      <c r="AD780" s="264"/>
      <c r="AE780" s="300"/>
      <c r="AF780" s="300"/>
      <c r="AG780" s="377"/>
      <c r="AH780" s="380"/>
      <c r="AI780" s="383"/>
      <c r="AJ780" s="407"/>
    </row>
    <row r="781" spans="2:36" ht="15.75" thickBot="1">
      <c r="B781" s="268"/>
      <c r="C781" s="269"/>
      <c r="D781" s="269"/>
      <c r="E781" s="269"/>
      <c r="F781" s="269"/>
      <c r="G781" s="269"/>
      <c r="H781" s="269"/>
      <c r="I781" s="269"/>
      <c r="J781" s="269"/>
      <c r="K781" s="269"/>
      <c r="L781" s="269"/>
      <c r="M781" s="269"/>
      <c r="N781" s="269"/>
      <c r="O781" s="269"/>
      <c r="P781" s="269"/>
      <c r="Q781" s="269"/>
      <c r="R781" s="269"/>
      <c r="S781" s="269"/>
      <c r="T781" s="269"/>
      <c r="U781" s="269"/>
      <c r="V781" s="269"/>
      <c r="W781" s="269"/>
      <c r="X781" s="269"/>
      <c r="Y781" s="269"/>
      <c r="Z781" s="269"/>
      <c r="AA781" s="269"/>
      <c r="AB781" s="269"/>
      <c r="AC781" s="269"/>
      <c r="AD781" s="269"/>
      <c r="AE781" s="269"/>
      <c r="AF781" s="269"/>
      <c r="AG781" s="269"/>
      <c r="AH781" s="269"/>
      <c r="AI781" s="269"/>
      <c r="AJ781" s="270"/>
    </row>
    <row r="782" spans="2:36" ht="34.5" thickBot="1">
      <c r="B782" s="133" t="s">
        <v>13</v>
      </c>
      <c r="C782" s="134" t="s">
        <v>31</v>
      </c>
      <c r="D782" s="134" t="s">
        <v>14</v>
      </c>
      <c r="E782" s="134" t="s">
        <v>30</v>
      </c>
      <c r="F782" s="135" t="s">
        <v>28</v>
      </c>
      <c r="G782" s="135" t="s">
        <v>29</v>
      </c>
      <c r="H782" s="136" t="s">
        <v>17</v>
      </c>
      <c r="I782" s="77" t="s">
        <v>32</v>
      </c>
      <c r="J782" s="146"/>
      <c r="K782" s="148"/>
      <c r="L782" s="147"/>
      <c r="M782" s="78"/>
      <c r="N782" s="79"/>
      <c r="O782" s="128"/>
      <c r="P782" s="129"/>
      <c r="Q782" s="130"/>
      <c r="R782" s="129"/>
      <c r="S782" s="130"/>
      <c r="T782" s="129"/>
      <c r="U782" s="130"/>
      <c r="V782" s="129"/>
      <c r="W782" s="130"/>
      <c r="X782" s="129"/>
      <c r="Y782" s="130"/>
      <c r="Z782" s="129"/>
      <c r="AA782" s="130"/>
      <c r="AB782" s="129"/>
      <c r="AC782" s="130"/>
      <c r="AD782" s="129"/>
      <c r="AE782" s="130"/>
      <c r="AF782" s="132"/>
      <c r="AG782" s="143"/>
      <c r="AH782" s="111"/>
      <c r="AI782" s="111"/>
      <c r="AJ782" s="112"/>
    </row>
    <row r="783" spans="2:36" ht="15">
      <c r="B783" s="354"/>
      <c r="C783" s="360"/>
      <c r="D783" s="546"/>
      <c r="E783" s="296"/>
      <c r="F783" s="289"/>
      <c r="G783" s="295"/>
      <c r="H783" s="552"/>
      <c r="I783" s="555"/>
      <c r="J783" s="543"/>
      <c r="K783" s="543"/>
      <c r="L783" s="543"/>
      <c r="M783" s="560"/>
      <c r="N783" s="733"/>
      <c r="O783" s="313"/>
      <c r="P783" s="262"/>
      <c r="Q783" s="344"/>
      <c r="R783" s="262"/>
      <c r="S783" s="262"/>
      <c r="T783" s="262"/>
      <c r="U783" s="262"/>
      <c r="V783" s="262"/>
      <c r="W783" s="262"/>
      <c r="X783" s="262"/>
      <c r="Y783" s="262"/>
      <c r="Z783" s="262"/>
      <c r="AA783" s="262"/>
      <c r="AB783" s="262"/>
      <c r="AC783" s="262"/>
      <c r="AD783" s="262"/>
      <c r="AE783" s="398"/>
      <c r="AF783" s="398"/>
      <c r="AG783" s="392"/>
      <c r="AH783" s="394"/>
      <c r="AI783" s="394"/>
      <c r="AJ783" s="485"/>
    </row>
    <row r="784" spans="2:36" ht="15">
      <c r="B784" s="354"/>
      <c r="C784" s="360"/>
      <c r="D784" s="390"/>
      <c r="E784" s="296"/>
      <c r="F784" s="290"/>
      <c r="G784" s="296"/>
      <c r="H784" s="552"/>
      <c r="I784" s="555"/>
      <c r="J784" s="721"/>
      <c r="K784" s="721"/>
      <c r="L784" s="721"/>
      <c r="M784" s="549"/>
      <c r="N784" s="562"/>
      <c r="O784" s="314"/>
      <c r="P784" s="263"/>
      <c r="Q784" s="345"/>
      <c r="R784" s="263"/>
      <c r="S784" s="263"/>
      <c r="T784" s="263"/>
      <c r="U784" s="263"/>
      <c r="V784" s="263"/>
      <c r="W784" s="263"/>
      <c r="X784" s="263"/>
      <c r="Y784" s="263"/>
      <c r="Z784" s="263"/>
      <c r="AA784" s="263"/>
      <c r="AB784" s="263"/>
      <c r="AC784" s="263"/>
      <c r="AD784" s="263"/>
      <c r="AE784" s="483"/>
      <c r="AF784" s="483"/>
      <c r="AG784" s="376"/>
      <c r="AH784" s="382"/>
      <c r="AI784" s="382"/>
      <c r="AJ784" s="486"/>
    </row>
    <row r="785" spans="2:36" ht="15.75" thickBot="1">
      <c r="B785" s="355"/>
      <c r="C785" s="361"/>
      <c r="D785" s="391"/>
      <c r="E785" s="297"/>
      <c r="F785" s="291"/>
      <c r="G785" s="297"/>
      <c r="H785" s="553"/>
      <c r="I785" s="556"/>
      <c r="J785" s="722"/>
      <c r="K785" s="722"/>
      <c r="L785" s="722"/>
      <c r="M785" s="550"/>
      <c r="N785" s="563"/>
      <c r="O785" s="315"/>
      <c r="P785" s="264"/>
      <c r="Q785" s="346"/>
      <c r="R785" s="264"/>
      <c r="S785" s="264"/>
      <c r="T785" s="264"/>
      <c r="U785" s="264"/>
      <c r="V785" s="264"/>
      <c r="W785" s="264"/>
      <c r="X785" s="264"/>
      <c r="Y785" s="264"/>
      <c r="Z785" s="264"/>
      <c r="AA785" s="264"/>
      <c r="AB785" s="264"/>
      <c r="AC785" s="264"/>
      <c r="AD785" s="264"/>
      <c r="AE785" s="484"/>
      <c r="AF785" s="484"/>
      <c r="AG785" s="377"/>
      <c r="AH785" s="383"/>
      <c r="AI785" s="383"/>
      <c r="AJ785" s="487"/>
    </row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spans="2:33" s="142" customFormat="1" ht="15">
      <c r="B800" s="63"/>
      <c r="C800" s="63"/>
      <c r="H800" s="64"/>
      <c r="I800" s="64"/>
      <c r="J800" s="64"/>
      <c r="AG800" s="65"/>
    </row>
    <row r="801" ht="15"/>
    <row r="802" ht="15"/>
    <row r="803" ht="15"/>
    <row r="804" ht="15"/>
    <row r="805" ht="15.75" thickBot="1"/>
    <row r="806" spans="2:36" ht="15">
      <c r="B806" s="274" t="s">
        <v>37</v>
      </c>
      <c r="C806" s="275"/>
      <c r="D806" s="275"/>
      <c r="E806" s="275"/>
      <c r="F806" s="275"/>
      <c r="G806" s="275"/>
      <c r="H806" s="275"/>
      <c r="I806" s="275"/>
      <c r="J806" s="275"/>
      <c r="K806" s="275"/>
      <c r="L806" s="275"/>
      <c r="M806" s="275"/>
      <c r="N806" s="275"/>
      <c r="O806" s="275"/>
      <c r="P806" s="275"/>
      <c r="Q806" s="275"/>
      <c r="R806" s="275"/>
      <c r="S806" s="275"/>
      <c r="T806" s="275"/>
      <c r="U806" s="275"/>
      <c r="V806" s="275"/>
      <c r="W806" s="275"/>
      <c r="X806" s="275"/>
      <c r="Y806" s="275"/>
      <c r="Z806" s="275"/>
      <c r="AA806" s="275"/>
      <c r="AB806" s="275"/>
      <c r="AC806" s="275"/>
      <c r="AD806" s="275"/>
      <c r="AE806" s="275"/>
      <c r="AF806" s="275"/>
      <c r="AG806" s="275"/>
      <c r="AH806" s="275"/>
      <c r="AI806" s="275"/>
      <c r="AJ806" s="276"/>
    </row>
    <row r="807" spans="2:36" ht="15.75" thickBot="1">
      <c r="B807" s="271" t="s">
        <v>526</v>
      </c>
      <c r="C807" s="272"/>
      <c r="D807" s="272"/>
      <c r="E807" s="272"/>
      <c r="F807" s="272"/>
      <c r="G807" s="272"/>
      <c r="H807" s="272"/>
      <c r="I807" s="272"/>
      <c r="J807" s="272"/>
      <c r="K807" s="272"/>
      <c r="L807" s="272"/>
      <c r="M807" s="272"/>
      <c r="N807" s="272"/>
      <c r="O807" s="272"/>
      <c r="P807" s="272"/>
      <c r="Q807" s="272"/>
      <c r="R807" s="272"/>
      <c r="S807" s="272"/>
      <c r="T807" s="272"/>
      <c r="U807" s="272"/>
      <c r="V807" s="272"/>
      <c r="W807" s="272"/>
      <c r="X807" s="272"/>
      <c r="Y807" s="272"/>
      <c r="Z807" s="272"/>
      <c r="AA807" s="272"/>
      <c r="AB807" s="272"/>
      <c r="AC807" s="272"/>
      <c r="AD807" s="272"/>
      <c r="AE807" s="272"/>
      <c r="AF807" s="272"/>
      <c r="AG807" s="272"/>
      <c r="AH807" s="272"/>
      <c r="AI807" s="272"/>
      <c r="AJ807" s="273"/>
    </row>
    <row r="808" spans="2:36" ht="15" customHeight="1">
      <c r="B808" s="265" t="s">
        <v>38</v>
      </c>
      <c r="C808" s="266"/>
      <c r="D808" s="266"/>
      <c r="E808" s="266"/>
      <c r="F808" s="266"/>
      <c r="G808" s="266"/>
      <c r="H808" s="267"/>
      <c r="I808" s="527" t="s">
        <v>91</v>
      </c>
      <c r="J808" s="528"/>
      <c r="K808" s="528"/>
      <c r="L808" s="528"/>
      <c r="M808" s="528"/>
      <c r="N808" s="528"/>
      <c r="O808" s="528"/>
      <c r="P808" s="528"/>
      <c r="Q808" s="528"/>
      <c r="R808" s="528"/>
      <c r="S808" s="528"/>
      <c r="T808" s="529"/>
      <c r="U808" s="527" t="s">
        <v>18</v>
      </c>
      <c r="V808" s="530"/>
      <c r="W808" s="530"/>
      <c r="X808" s="530"/>
      <c r="Y808" s="530"/>
      <c r="Z808" s="530"/>
      <c r="AA808" s="530"/>
      <c r="AB808" s="530"/>
      <c r="AC808" s="530"/>
      <c r="AD808" s="530"/>
      <c r="AE808" s="530"/>
      <c r="AF808" s="530"/>
      <c r="AG808" s="530"/>
      <c r="AH808" s="530"/>
      <c r="AI808" s="530"/>
      <c r="AJ808" s="531"/>
    </row>
    <row r="809" spans="2:36" ht="42.75" customHeight="1" thickBot="1">
      <c r="B809" s="277" t="s">
        <v>165</v>
      </c>
      <c r="C809" s="278"/>
      <c r="D809" s="279"/>
      <c r="E809" s="4"/>
      <c r="F809" s="504" t="s">
        <v>92</v>
      </c>
      <c r="G809" s="504"/>
      <c r="H809" s="504"/>
      <c r="I809" s="504"/>
      <c r="J809" s="504"/>
      <c r="K809" s="504"/>
      <c r="L809" s="504"/>
      <c r="M809" s="504"/>
      <c r="N809" s="505"/>
      <c r="O809" s="506" t="s">
        <v>0</v>
      </c>
      <c r="P809" s="507"/>
      <c r="Q809" s="507"/>
      <c r="R809" s="507"/>
      <c r="S809" s="507"/>
      <c r="T809" s="507"/>
      <c r="U809" s="507"/>
      <c r="V809" s="507"/>
      <c r="W809" s="507"/>
      <c r="X809" s="507"/>
      <c r="Y809" s="507"/>
      <c r="Z809" s="507"/>
      <c r="AA809" s="507"/>
      <c r="AB809" s="507"/>
      <c r="AC809" s="507"/>
      <c r="AD809" s="507"/>
      <c r="AE809" s="507"/>
      <c r="AF809" s="508"/>
      <c r="AG809" s="534" t="s">
        <v>1</v>
      </c>
      <c r="AH809" s="535"/>
      <c r="AI809" s="535"/>
      <c r="AJ809" s="536"/>
    </row>
    <row r="810" spans="2:36" ht="35.25" customHeight="1">
      <c r="B810" s="450" t="s">
        <v>19</v>
      </c>
      <c r="C810" s="452" t="s">
        <v>2</v>
      </c>
      <c r="D810" s="453"/>
      <c r="E810" s="453"/>
      <c r="F810" s="453"/>
      <c r="G810" s="453"/>
      <c r="H810" s="454"/>
      <c r="I810" s="458" t="s">
        <v>3</v>
      </c>
      <c r="J810" s="460" t="s">
        <v>20</v>
      </c>
      <c r="K810" s="460" t="s">
        <v>4</v>
      </c>
      <c r="L810" s="522" t="s">
        <v>732</v>
      </c>
      <c r="M810" s="440" t="s">
        <v>21</v>
      </c>
      <c r="N810" s="524" t="s">
        <v>22</v>
      </c>
      <c r="O810" s="526" t="s">
        <v>33</v>
      </c>
      <c r="P810" s="369"/>
      <c r="Q810" s="368" t="s">
        <v>34</v>
      </c>
      <c r="R810" s="369"/>
      <c r="S810" s="368" t="s">
        <v>35</v>
      </c>
      <c r="T810" s="369"/>
      <c r="U810" s="368" t="s">
        <v>7</v>
      </c>
      <c r="V810" s="369"/>
      <c r="W810" s="368" t="s">
        <v>6</v>
      </c>
      <c r="X810" s="369"/>
      <c r="Y810" s="368" t="s">
        <v>36</v>
      </c>
      <c r="Z810" s="369"/>
      <c r="AA810" s="368" t="s">
        <v>5</v>
      </c>
      <c r="AB810" s="369"/>
      <c r="AC810" s="368" t="s">
        <v>8</v>
      </c>
      <c r="AD810" s="369"/>
      <c r="AE810" s="368" t="s">
        <v>9</v>
      </c>
      <c r="AF810" s="437"/>
      <c r="AG810" s="438" t="s">
        <v>10</v>
      </c>
      <c r="AH810" s="435" t="s">
        <v>11</v>
      </c>
      <c r="AI810" s="442" t="s">
        <v>12</v>
      </c>
      <c r="AJ810" s="444" t="s">
        <v>23</v>
      </c>
    </row>
    <row r="811" spans="2:36" ht="81.75" customHeight="1" thickBot="1">
      <c r="B811" s="451"/>
      <c r="C811" s="455"/>
      <c r="D811" s="456"/>
      <c r="E811" s="456"/>
      <c r="F811" s="456"/>
      <c r="G811" s="456"/>
      <c r="H811" s="457"/>
      <c r="I811" s="459"/>
      <c r="J811" s="461" t="s">
        <v>20</v>
      </c>
      <c r="K811" s="461"/>
      <c r="L811" s="523"/>
      <c r="M811" s="441"/>
      <c r="N811" s="525"/>
      <c r="O811" s="5" t="s">
        <v>24</v>
      </c>
      <c r="P811" s="69" t="s">
        <v>25</v>
      </c>
      <c r="Q811" s="6" t="s">
        <v>24</v>
      </c>
      <c r="R811" s="69" t="s">
        <v>25</v>
      </c>
      <c r="S811" s="6" t="s">
        <v>24</v>
      </c>
      <c r="T811" s="69" t="s">
        <v>25</v>
      </c>
      <c r="U811" s="6" t="s">
        <v>24</v>
      </c>
      <c r="V811" s="69" t="s">
        <v>25</v>
      </c>
      <c r="W811" s="6" t="s">
        <v>24</v>
      </c>
      <c r="X811" s="69" t="s">
        <v>25</v>
      </c>
      <c r="Y811" s="6" t="s">
        <v>24</v>
      </c>
      <c r="Z811" s="69" t="s">
        <v>25</v>
      </c>
      <c r="AA811" s="6" t="s">
        <v>24</v>
      </c>
      <c r="AB811" s="69" t="s">
        <v>26</v>
      </c>
      <c r="AC811" s="6" t="s">
        <v>24</v>
      </c>
      <c r="AD811" s="69" t="s">
        <v>26</v>
      </c>
      <c r="AE811" s="6" t="s">
        <v>24</v>
      </c>
      <c r="AF811" s="70" t="s">
        <v>26</v>
      </c>
      <c r="AG811" s="439"/>
      <c r="AH811" s="436"/>
      <c r="AI811" s="443"/>
      <c r="AJ811" s="445"/>
    </row>
    <row r="812" spans="2:36" ht="126" customHeight="1" thickBot="1">
      <c r="B812" s="7" t="s">
        <v>168</v>
      </c>
      <c r="C812" s="283" t="s">
        <v>166</v>
      </c>
      <c r="D812" s="284"/>
      <c r="E812" s="284"/>
      <c r="F812" s="284"/>
      <c r="G812" s="284"/>
      <c r="H812" s="285"/>
      <c r="I812" s="74" t="s">
        <v>167</v>
      </c>
      <c r="J812" s="90">
        <v>0.5</v>
      </c>
      <c r="K812" s="82">
        <v>1</v>
      </c>
      <c r="L812" s="83">
        <v>0.75</v>
      </c>
      <c r="M812" s="8"/>
      <c r="N812" s="75"/>
      <c r="O812" s="9">
        <f>+O815+O821</f>
        <v>900</v>
      </c>
      <c r="P812" s="10">
        <v>0</v>
      </c>
      <c r="Q812" s="10">
        <v>0</v>
      </c>
      <c r="R812" s="10">
        <v>0</v>
      </c>
      <c r="S812" s="10">
        <v>0</v>
      </c>
      <c r="T812" s="10">
        <f aca="true" t="shared" si="18" ref="T812:Z812">T814+T820+T826</f>
        <v>0</v>
      </c>
      <c r="U812" s="10">
        <f t="shared" si="18"/>
        <v>0</v>
      </c>
      <c r="V812" s="10">
        <f t="shared" si="18"/>
        <v>0</v>
      </c>
      <c r="W812" s="10">
        <f t="shared" si="18"/>
        <v>0</v>
      </c>
      <c r="X812" s="10">
        <f t="shared" si="18"/>
        <v>0</v>
      </c>
      <c r="Y812" s="10">
        <f t="shared" si="18"/>
        <v>0</v>
      </c>
      <c r="Z812" s="10">
        <f t="shared" si="18"/>
        <v>0</v>
      </c>
      <c r="AA812" s="10">
        <v>0</v>
      </c>
      <c r="AB812" s="10">
        <f>AB814+AB820+AB826</f>
        <v>0</v>
      </c>
      <c r="AC812" s="10"/>
      <c r="AD812" s="10">
        <f>AD814+AD820+AD826</f>
        <v>0</v>
      </c>
      <c r="AE812" s="10">
        <f>+AC812+AA812+Y812+W812+U812+S812+Q812+O812</f>
        <v>900</v>
      </c>
      <c r="AF812" s="11">
        <f>+AD812+AB812+Z812+X812+V812+T812+R812+P812</f>
        <v>0</v>
      </c>
      <c r="AG812" s="13" t="s">
        <v>117</v>
      </c>
      <c r="AH812" s="13"/>
      <c r="AI812" s="13"/>
      <c r="AJ812" s="14" t="s">
        <v>469</v>
      </c>
    </row>
    <row r="813" spans="2:36" ht="15.75" thickBot="1">
      <c r="B813" s="280"/>
      <c r="C813" s="281"/>
      <c r="D813" s="281"/>
      <c r="E813" s="281"/>
      <c r="F813" s="281"/>
      <c r="G813" s="281"/>
      <c r="H813" s="281"/>
      <c r="I813" s="281"/>
      <c r="J813" s="281"/>
      <c r="K813" s="281"/>
      <c r="L813" s="281"/>
      <c r="M813" s="281"/>
      <c r="N813" s="281"/>
      <c r="O813" s="281"/>
      <c r="P813" s="281"/>
      <c r="Q813" s="281"/>
      <c r="R813" s="281"/>
      <c r="S813" s="281"/>
      <c r="T813" s="281"/>
      <c r="U813" s="281"/>
      <c r="V813" s="281"/>
      <c r="W813" s="281"/>
      <c r="X813" s="281"/>
      <c r="Y813" s="281"/>
      <c r="Z813" s="281"/>
      <c r="AA813" s="281"/>
      <c r="AB813" s="281"/>
      <c r="AC813" s="281"/>
      <c r="AD813" s="281"/>
      <c r="AE813" s="281"/>
      <c r="AF813" s="281"/>
      <c r="AG813" s="281"/>
      <c r="AH813" s="281"/>
      <c r="AI813" s="281"/>
      <c r="AJ813" s="282"/>
    </row>
    <row r="814" spans="2:36" ht="34.5" thickBot="1">
      <c r="B814" s="15" t="s">
        <v>13</v>
      </c>
      <c r="C814" s="16" t="s">
        <v>31</v>
      </c>
      <c r="D814" s="16" t="s">
        <v>14</v>
      </c>
      <c r="E814" s="16" t="s">
        <v>27</v>
      </c>
      <c r="F814" s="17" t="s">
        <v>28</v>
      </c>
      <c r="G814" s="17" t="s">
        <v>29</v>
      </c>
      <c r="H814" s="76" t="s">
        <v>15</v>
      </c>
      <c r="I814" s="77" t="s">
        <v>32</v>
      </c>
      <c r="J814" s="105"/>
      <c r="K814" s="105"/>
      <c r="L814" s="105"/>
      <c r="M814" s="78"/>
      <c r="N814" s="79"/>
      <c r="O814" s="128"/>
      <c r="P814" s="129"/>
      <c r="Q814" s="130"/>
      <c r="R814" s="129"/>
      <c r="S814" s="130"/>
      <c r="T814" s="129"/>
      <c r="U814" s="130"/>
      <c r="V814" s="129"/>
      <c r="W814" s="130"/>
      <c r="X814" s="129"/>
      <c r="Y814" s="130"/>
      <c r="Z814" s="129"/>
      <c r="AA814" s="130"/>
      <c r="AB814" s="129"/>
      <c r="AC814" s="130"/>
      <c r="AD814" s="129"/>
      <c r="AE814" s="131"/>
      <c r="AF814" s="132"/>
      <c r="AG814" s="143"/>
      <c r="AH814" s="111"/>
      <c r="AI814" s="111"/>
      <c r="AJ814" s="112"/>
    </row>
    <row r="815" spans="2:36" ht="24.75" customHeight="1">
      <c r="B815" s="661" t="s">
        <v>171</v>
      </c>
      <c r="C815" s="332">
        <v>2012250010062</v>
      </c>
      <c r="D815" s="26"/>
      <c r="E815" s="295" t="s">
        <v>172</v>
      </c>
      <c r="F815" s="27"/>
      <c r="G815" s="28"/>
      <c r="H815" s="329" t="s">
        <v>169</v>
      </c>
      <c r="I815" s="326" t="s">
        <v>170</v>
      </c>
      <c r="J815" s="726">
        <v>1</v>
      </c>
      <c r="K815" s="723">
        <v>1</v>
      </c>
      <c r="L815" s="723">
        <v>1</v>
      </c>
      <c r="M815" s="357"/>
      <c r="N815" s="729"/>
      <c r="O815" s="298">
        <v>100</v>
      </c>
      <c r="P815" s="140"/>
      <c r="Q815" s="731"/>
      <c r="R815" s="119"/>
      <c r="S815" s="119"/>
      <c r="T815" s="119"/>
      <c r="U815" s="119"/>
      <c r="V815" s="119"/>
      <c r="W815" s="119"/>
      <c r="X815" s="119"/>
      <c r="Y815" s="119"/>
      <c r="Z815" s="119"/>
      <c r="AA815" s="119"/>
      <c r="AB815" s="119"/>
      <c r="AC815" s="731"/>
      <c r="AD815" s="119"/>
      <c r="AE815" s="298">
        <f>+O815</f>
        <v>100</v>
      </c>
      <c r="AF815" s="298"/>
      <c r="AG815" s="376" t="s">
        <v>117</v>
      </c>
      <c r="AH815" s="378"/>
      <c r="AI815" s="378"/>
      <c r="AJ815" s="664" t="s">
        <v>469</v>
      </c>
    </row>
    <row r="816" spans="2:36" ht="24" customHeight="1">
      <c r="B816" s="662"/>
      <c r="C816" s="333"/>
      <c r="D816" s="33"/>
      <c r="E816" s="296"/>
      <c r="F816" s="34"/>
      <c r="G816" s="28"/>
      <c r="H816" s="330"/>
      <c r="I816" s="327"/>
      <c r="J816" s="727"/>
      <c r="K816" s="724"/>
      <c r="L816" s="724"/>
      <c r="M816" s="357"/>
      <c r="N816" s="729"/>
      <c r="O816" s="299"/>
      <c r="P816" s="29"/>
      <c r="Q816" s="7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731"/>
      <c r="AD816" s="31"/>
      <c r="AE816" s="299"/>
      <c r="AF816" s="299"/>
      <c r="AG816" s="376"/>
      <c r="AH816" s="379"/>
      <c r="AI816" s="379"/>
      <c r="AJ816" s="481"/>
    </row>
    <row r="817" spans="2:36" ht="24" customHeight="1">
      <c r="B817" s="662"/>
      <c r="C817" s="333"/>
      <c r="D817" s="33"/>
      <c r="E817" s="296"/>
      <c r="F817" s="35"/>
      <c r="G817" s="28"/>
      <c r="H817" s="330"/>
      <c r="I817" s="327"/>
      <c r="J817" s="727"/>
      <c r="K817" s="724"/>
      <c r="L817" s="724"/>
      <c r="M817" s="357"/>
      <c r="N817" s="729"/>
      <c r="O817" s="299"/>
      <c r="P817" s="29"/>
      <c r="Q817" s="7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731"/>
      <c r="AD817" s="31"/>
      <c r="AE817" s="299"/>
      <c r="AF817" s="299"/>
      <c r="AG817" s="376"/>
      <c r="AH817" s="379"/>
      <c r="AI817" s="379"/>
      <c r="AJ817" s="481"/>
    </row>
    <row r="818" spans="2:36" ht="60" customHeight="1" thickBot="1">
      <c r="B818" s="663"/>
      <c r="C818" s="334"/>
      <c r="D818" s="36"/>
      <c r="E818" s="297"/>
      <c r="F818" s="37"/>
      <c r="G818" s="38"/>
      <c r="H818" s="331"/>
      <c r="I818" s="328"/>
      <c r="J818" s="728"/>
      <c r="K818" s="725"/>
      <c r="L818" s="725"/>
      <c r="M818" s="358"/>
      <c r="N818" s="730"/>
      <c r="O818" s="300"/>
      <c r="P818" s="39"/>
      <c r="Q818" s="732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732"/>
      <c r="AD818" s="40"/>
      <c r="AE818" s="300"/>
      <c r="AF818" s="300"/>
      <c r="AG818" s="377"/>
      <c r="AH818" s="380"/>
      <c r="AI818" s="380"/>
      <c r="AJ818" s="482"/>
    </row>
    <row r="819" spans="2:36" ht="15.75" thickBot="1">
      <c r="B819" s="268"/>
      <c r="C819" s="269"/>
      <c r="D819" s="269"/>
      <c r="E819" s="269"/>
      <c r="F819" s="269"/>
      <c r="G819" s="269"/>
      <c r="H819" s="269"/>
      <c r="I819" s="269"/>
      <c r="J819" s="269"/>
      <c r="K819" s="269"/>
      <c r="L819" s="269"/>
      <c r="M819" s="269"/>
      <c r="N819" s="269"/>
      <c r="O819" s="269"/>
      <c r="P819" s="269"/>
      <c r="Q819" s="269"/>
      <c r="R819" s="269"/>
      <c r="S819" s="269"/>
      <c r="T819" s="269"/>
      <c r="U819" s="269"/>
      <c r="V819" s="269"/>
      <c r="W819" s="269"/>
      <c r="X819" s="269"/>
      <c r="Y819" s="269"/>
      <c r="Z819" s="269"/>
      <c r="AA819" s="269"/>
      <c r="AB819" s="269"/>
      <c r="AC819" s="269"/>
      <c r="AD819" s="269"/>
      <c r="AE819" s="269"/>
      <c r="AF819" s="269"/>
      <c r="AG819" s="269"/>
      <c r="AH819" s="269"/>
      <c r="AI819" s="269"/>
      <c r="AJ819" s="270"/>
    </row>
    <row r="820" spans="2:36" ht="34.5" thickBot="1">
      <c r="B820" s="15" t="s">
        <v>13</v>
      </c>
      <c r="C820" s="16" t="s">
        <v>31</v>
      </c>
      <c r="D820" s="16" t="s">
        <v>14</v>
      </c>
      <c r="E820" s="16" t="s">
        <v>30</v>
      </c>
      <c r="F820" s="17" t="s">
        <v>28</v>
      </c>
      <c r="G820" s="17" t="s">
        <v>29</v>
      </c>
      <c r="H820" s="76" t="s">
        <v>16</v>
      </c>
      <c r="I820" s="77" t="s">
        <v>32</v>
      </c>
      <c r="J820" s="106"/>
      <c r="K820" s="106"/>
      <c r="L820" s="106"/>
      <c r="M820" s="43"/>
      <c r="N820" s="44"/>
      <c r="O820" s="128"/>
      <c r="P820" s="129"/>
      <c r="Q820" s="130"/>
      <c r="R820" s="129"/>
      <c r="S820" s="130"/>
      <c r="T820" s="129"/>
      <c r="U820" s="130"/>
      <c r="V820" s="129"/>
      <c r="W820" s="130"/>
      <c r="X820" s="129"/>
      <c r="Y820" s="130"/>
      <c r="Z820" s="129"/>
      <c r="AA820" s="130"/>
      <c r="AB820" s="129"/>
      <c r="AC820" s="130"/>
      <c r="AD820" s="129"/>
      <c r="AE820" s="130"/>
      <c r="AF820" s="132"/>
      <c r="AG820" s="143"/>
      <c r="AH820" s="111"/>
      <c r="AI820" s="111"/>
      <c r="AJ820" s="112"/>
    </row>
    <row r="821" spans="2:36" ht="30.75" customHeight="1">
      <c r="B821" s="685" t="s">
        <v>174</v>
      </c>
      <c r="C821" s="428">
        <v>2012250010063</v>
      </c>
      <c r="D821" s="45"/>
      <c r="E821" s="295" t="s">
        <v>101</v>
      </c>
      <c r="F821" s="46"/>
      <c r="G821" s="86"/>
      <c r="H821" s="520" t="s">
        <v>173</v>
      </c>
      <c r="I821" s="520" t="s">
        <v>157</v>
      </c>
      <c r="J821" s="726">
        <v>1</v>
      </c>
      <c r="K821" s="723">
        <v>1</v>
      </c>
      <c r="L821" s="723">
        <v>1</v>
      </c>
      <c r="M821" s="385"/>
      <c r="N821" s="388"/>
      <c r="O821" s="314">
        <v>800</v>
      </c>
      <c r="P821" s="141"/>
      <c r="Q821" s="263"/>
      <c r="R821" s="141"/>
      <c r="S821" s="141"/>
      <c r="T821" s="141"/>
      <c r="U821" s="141"/>
      <c r="V821" s="141"/>
      <c r="W821" s="141"/>
      <c r="X821" s="141"/>
      <c r="Y821" s="141"/>
      <c r="Z821" s="141"/>
      <c r="AA821" s="141"/>
      <c r="AB821" s="141"/>
      <c r="AC821" s="141"/>
      <c r="AD821" s="141"/>
      <c r="AE821" s="298">
        <f>+O821</f>
        <v>800</v>
      </c>
      <c r="AF821" s="298"/>
      <c r="AG821" s="376" t="s">
        <v>117</v>
      </c>
      <c r="AH821" s="378"/>
      <c r="AI821" s="381"/>
      <c r="AJ821" s="664" t="s">
        <v>469</v>
      </c>
    </row>
    <row r="822" spans="2:36" ht="28.5" customHeight="1">
      <c r="B822" s="685"/>
      <c r="C822" s="333"/>
      <c r="D822" s="45"/>
      <c r="E822" s="296"/>
      <c r="F822" s="46"/>
      <c r="G822" s="86"/>
      <c r="H822" s="324"/>
      <c r="I822" s="324"/>
      <c r="J822" s="727"/>
      <c r="K822" s="724"/>
      <c r="L822" s="724"/>
      <c r="M822" s="385"/>
      <c r="N822" s="388"/>
      <c r="O822" s="314"/>
      <c r="P822" s="32"/>
      <c r="Q822" s="263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299"/>
      <c r="AF822" s="299"/>
      <c r="AG822" s="376"/>
      <c r="AH822" s="379"/>
      <c r="AI822" s="382"/>
      <c r="AJ822" s="481"/>
    </row>
    <row r="823" spans="2:36" ht="30" customHeight="1">
      <c r="B823" s="685"/>
      <c r="C823" s="333"/>
      <c r="D823" s="45"/>
      <c r="E823" s="296"/>
      <c r="F823" s="47"/>
      <c r="G823" s="86"/>
      <c r="H823" s="324"/>
      <c r="I823" s="324"/>
      <c r="J823" s="727"/>
      <c r="K823" s="724"/>
      <c r="L823" s="724"/>
      <c r="M823" s="385"/>
      <c r="N823" s="388"/>
      <c r="O823" s="314"/>
      <c r="P823" s="32"/>
      <c r="Q823" s="263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299"/>
      <c r="AF823" s="299"/>
      <c r="AG823" s="376"/>
      <c r="AH823" s="379"/>
      <c r="AI823" s="382"/>
      <c r="AJ823" s="481"/>
    </row>
    <row r="824" spans="2:36" ht="48" customHeight="1" thickBot="1">
      <c r="B824" s="686"/>
      <c r="C824" s="334"/>
      <c r="D824" s="48"/>
      <c r="E824" s="297"/>
      <c r="F824" s="49"/>
      <c r="G824" s="87"/>
      <c r="H824" s="325"/>
      <c r="I824" s="325"/>
      <c r="J824" s="728"/>
      <c r="K824" s="725"/>
      <c r="L824" s="725"/>
      <c r="M824" s="386"/>
      <c r="N824" s="389"/>
      <c r="O824" s="315"/>
      <c r="P824" s="41"/>
      <c r="Q824" s="264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300"/>
      <c r="AF824" s="300"/>
      <c r="AG824" s="377"/>
      <c r="AH824" s="380"/>
      <c r="AI824" s="383"/>
      <c r="AJ824" s="482"/>
    </row>
    <row r="825" spans="2:36" ht="15.75" thickBot="1">
      <c r="B825" s="268"/>
      <c r="C825" s="269"/>
      <c r="D825" s="269"/>
      <c r="E825" s="269"/>
      <c r="F825" s="269"/>
      <c r="G825" s="269"/>
      <c r="H825" s="269"/>
      <c r="I825" s="269"/>
      <c r="J825" s="269"/>
      <c r="K825" s="269"/>
      <c r="L825" s="269"/>
      <c r="M825" s="269"/>
      <c r="N825" s="269"/>
      <c r="O825" s="269"/>
      <c r="P825" s="269"/>
      <c r="Q825" s="269"/>
      <c r="R825" s="269"/>
      <c r="S825" s="269"/>
      <c r="T825" s="269"/>
      <c r="U825" s="269"/>
      <c r="V825" s="269"/>
      <c r="W825" s="269"/>
      <c r="X825" s="269"/>
      <c r="Y825" s="269"/>
      <c r="Z825" s="269"/>
      <c r="AA825" s="269"/>
      <c r="AB825" s="269"/>
      <c r="AC825" s="269"/>
      <c r="AD825" s="269"/>
      <c r="AE825" s="269"/>
      <c r="AF825" s="269"/>
      <c r="AG825" s="269"/>
      <c r="AH825" s="269"/>
      <c r="AI825" s="269"/>
      <c r="AJ825" s="270"/>
    </row>
    <row r="826" spans="2:36" ht="34.5" thickBot="1">
      <c r="B826" s="15" t="s">
        <v>13</v>
      </c>
      <c r="C826" s="16" t="s">
        <v>31</v>
      </c>
      <c r="D826" s="16" t="s">
        <v>14</v>
      </c>
      <c r="E826" s="16" t="s">
        <v>30</v>
      </c>
      <c r="F826" s="17" t="s">
        <v>28</v>
      </c>
      <c r="G826" s="17" t="s">
        <v>29</v>
      </c>
      <c r="H826" s="76" t="s">
        <v>17</v>
      </c>
      <c r="I826" s="77" t="s">
        <v>32</v>
      </c>
      <c r="J826" s="18"/>
      <c r="K826" s="52"/>
      <c r="L826" s="42"/>
      <c r="M826" s="43"/>
      <c r="N826" s="44"/>
      <c r="O826" s="128"/>
      <c r="P826" s="129"/>
      <c r="Q826" s="130"/>
      <c r="R826" s="129"/>
      <c r="S826" s="130"/>
      <c r="T826" s="129"/>
      <c r="U826" s="130"/>
      <c r="V826" s="129"/>
      <c r="W826" s="130"/>
      <c r="X826" s="129"/>
      <c r="Y826" s="130"/>
      <c r="Z826" s="129"/>
      <c r="AA826" s="130"/>
      <c r="AB826" s="129"/>
      <c r="AC826" s="130"/>
      <c r="AD826" s="129"/>
      <c r="AE826" s="130"/>
      <c r="AF826" s="132"/>
      <c r="AG826" s="143"/>
      <c r="AH826" s="111"/>
      <c r="AI826" s="111"/>
      <c r="AJ826" s="112"/>
    </row>
    <row r="827" spans="2:36" ht="15">
      <c r="B827" s="353"/>
      <c r="C827" s="359"/>
      <c r="D827" s="26"/>
      <c r="E827" s="295"/>
      <c r="F827" s="53"/>
      <c r="G827" s="54"/>
      <c r="H827" s="551"/>
      <c r="I827" s="554"/>
      <c r="J827" s="402"/>
      <c r="K827" s="402"/>
      <c r="L827" s="402"/>
      <c r="M827" s="501"/>
      <c r="N827" s="492"/>
      <c r="O827" s="183"/>
      <c r="P827" s="141"/>
      <c r="Q827" s="345"/>
      <c r="R827" s="141"/>
      <c r="S827" s="141"/>
      <c r="T827" s="141"/>
      <c r="U827" s="141"/>
      <c r="V827" s="141"/>
      <c r="W827" s="141"/>
      <c r="X827" s="141"/>
      <c r="Y827" s="141"/>
      <c r="Z827" s="141"/>
      <c r="AA827" s="141"/>
      <c r="AB827" s="141"/>
      <c r="AC827" s="263"/>
      <c r="AD827" s="141"/>
      <c r="AE827" s="298"/>
      <c r="AF827" s="298"/>
      <c r="AG827" s="376"/>
      <c r="AH827" s="381"/>
      <c r="AI827" s="381"/>
      <c r="AJ827" s="714"/>
    </row>
    <row r="828" spans="2:36" ht="15">
      <c r="B828" s="354"/>
      <c r="C828" s="360"/>
      <c r="D828" s="33"/>
      <c r="E828" s="296"/>
      <c r="F828" s="58"/>
      <c r="G828" s="28"/>
      <c r="H828" s="552"/>
      <c r="I828" s="555"/>
      <c r="J828" s="721"/>
      <c r="K828" s="721"/>
      <c r="L828" s="721"/>
      <c r="M828" s="549"/>
      <c r="N828" s="562"/>
      <c r="O828" s="59"/>
      <c r="P828" s="60"/>
      <c r="Q828" s="345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263"/>
      <c r="AD828" s="32"/>
      <c r="AE828" s="483"/>
      <c r="AF828" s="483"/>
      <c r="AG828" s="376"/>
      <c r="AH828" s="382"/>
      <c r="AI828" s="382"/>
      <c r="AJ828" s="486"/>
    </row>
    <row r="829" spans="2:36" ht="15.75" thickBot="1">
      <c r="B829" s="355"/>
      <c r="C829" s="361"/>
      <c r="D829" s="36"/>
      <c r="E829" s="297"/>
      <c r="F829" s="62"/>
      <c r="G829" s="38"/>
      <c r="H829" s="553"/>
      <c r="I829" s="556"/>
      <c r="J829" s="722"/>
      <c r="K829" s="722"/>
      <c r="L829" s="722"/>
      <c r="M829" s="550"/>
      <c r="N829" s="563"/>
      <c r="O829" s="50"/>
      <c r="P829" s="41"/>
      <c r="Q829" s="346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264"/>
      <c r="AD829" s="41"/>
      <c r="AE829" s="484"/>
      <c r="AF829" s="484"/>
      <c r="AG829" s="720"/>
      <c r="AH829" s="383"/>
      <c r="AI829" s="383"/>
      <c r="AJ829" s="487"/>
    </row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spans="2:33" s="142" customFormat="1" ht="15">
      <c r="B840" s="63"/>
      <c r="C840" s="63"/>
      <c r="H840" s="64"/>
      <c r="I840" s="64"/>
      <c r="J840" s="64"/>
      <c r="AG840" s="65"/>
    </row>
    <row r="841" ht="15"/>
    <row r="842" ht="15"/>
    <row r="843" ht="15"/>
    <row r="844" ht="15"/>
    <row r="845" ht="15.75" thickBot="1"/>
    <row r="846" spans="2:36" ht="15">
      <c r="B846" s="274" t="s">
        <v>37</v>
      </c>
      <c r="C846" s="275"/>
      <c r="D846" s="275"/>
      <c r="E846" s="275"/>
      <c r="F846" s="275"/>
      <c r="G846" s="275"/>
      <c r="H846" s="275"/>
      <c r="I846" s="275"/>
      <c r="J846" s="275"/>
      <c r="K846" s="275"/>
      <c r="L846" s="275"/>
      <c r="M846" s="275"/>
      <c r="N846" s="275"/>
      <c r="O846" s="275"/>
      <c r="P846" s="275"/>
      <c r="Q846" s="275"/>
      <c r="R846" s="275"/>
      <c r="S846" s="275"/>
      <c r="T846" s="275"/>
      <c r="U846" s="275"/>
      <c r="V846" s="275"/>
      <c r="W846" s="275"/>
      <c r="X846" s="275"/>
      <c r="Y846" s="275"/>
      <c r="Z846" s="275"/>
      <c r="AA846" s="275"/>
      <c r="AB846" s="275"/>
      <c r="AC846" s="275"/>
      <c r="AD846" s="275"/>
      <c r="AE846" s="275"/>
      <c r="AF846" s="275"/>
      <c r="AG846" s="275"/>
      <c r="AH846" s="275"/>
      <c r="AI846" s="275"/>
      <c r="AJ846" s="276"/>
    </row>
    <row r="847" spans="2:36" ht="15.75" thickBot="1">
      <c r="B847" s="271" t="s">
        <v>526</v>
      </c>
      <c r="C847" s="272"/>
      <c r="D847" s="272"/>
      <c r="E847" s="272"/>
      <c r="F847" s="272"/>
      <c r="G847" s="272"/>
      <c r="H847" s="272"/>
      <c r="I847" s="272"/>
      <c r="J847" s="272"/>
      <c r="K847" s="272"/>
      <c r="L847" s="272"/>
      <c r="M847" s="272"/>
      <c r="N847" s="272"/>
      <c r="O847" s="272"/>
      <c r="P847" s="272"/>
      <c r="Q847" s="272"/>
      <c r="R847" s="272"/>
      <c r="S847" s="272"/>
      <c r="T847" s="272"/>
      <c r="U847" s="272"/>
      <c r="V847" s="272"/>
      <c r="W847" s="272"/>
      <c r="X847" s="272"/>
      <c r="Y847" s="272"/>
      <c r="Z847" s="272"/>
      <c r="AA847" s="272"/>
      <c r="AB847" s="272"/>
      <c r="AC847" s="272"/>
      <c r="AD847" s="272"/>
      <c r="AE847" s="272"/>
      <c r="AF847" s="272"/>
      <c r="AG847" s="272"/>
      <c r="AH847" s="272"/>
      <c r="AI847" s="272"/>
      <c r="AJ847" s="273"/>
    </row>
    <row r="848" spans="2:36" ht="15" customHeight="1">
      <c r="B848" s="265" t="s">
        <v>38</v>
      </c>
      <c r="C848" s="266"/>
      <c r="D848" s="266"/>
      <c r="E848" s="266"/>
      <c r="F848" s="266"/>
      <c r="G848" s="266"/>
      <c r="H848" s="267"/>
      <c r="I848" s="527" t="s">
        <v>91</v>
      </c>
      <c r="J848" s="528"/>
      <c r="K848" s="528"/>
      <c r="L848" s="528"/>
      <c r="M848" s="528"/>
      <c r="N848" s="528"/>
      <c r="O848" s="528"/>
      <c r="P848" s="528"/>
      <c r="Q848" s="528"/>
      <c r="R848" s="528"/>
      <c r="S848" s="528"/>
      <c r="T848" s="529"/>
      <c r="U848" s="527" t="s">
        <v>18</v>
      </c>
      <c r="V848" s="530"/>
      <c r="W848" s="530"/>
      <c r="X848" s="530"/>
      <c r="Y848" s="530"/>
      <c r="Z848" s="530"/>
      <c r="AA848" s="530"/>
      <c r="AB848" s="530"/>
      <c r="AC848" s="530"/>
      <c r="AD848" s="530"/>
      <c r="AE848" s="530"/>
      <c r="AF848" s="530"/>
      <c r="AG848" s="530"/>
      <c r="AH848" s="530"/>
      <c r="AI848" s="530"/>
      <c r="AJ848" s="531"/>
    </row>
    <row r="849" spans="2:36" ht="49.5" customHeight="1" thickBot="1">
      <c r="B849" s="277" t="s">
        <v>175</v>
      </c>
      <c r="C849" s="278"/>
      <c r="D849" s="279"/>
      <c r="E849" s="4"/>
      <c r="F849" s="504" t="s">
        <v>92</v>
      </c>
      <c r="G849" s="504"/>
      <c r="H849" s="504"/>
      <c r="I849" s="504"/>
      <c r="J849" s="504"/>
      <c r="K849" s="504"/>
      <c r="L849" s="504"/>
      <c r="M849" s="504"/>
      <c r="N849" s="505"/>
      <c r="O849" s="506" t="s">
        <v>0</v>
      </c>
      <c r="P849" s="507"/>
      <c r="Q849" s="507"/>
      <c r="R849" s="507"/>
      <c r="S849" s="507"/>
      <c r="T849" s="507"/>
      <c r="U849" s="507"/>
      <c r="V849" s="507"/>
      <c r="W849" s="507"/>
      <c r="X849" s="507"/>
      <c r="Y849" s="507"/>
      <c r="Z849" s="507"/>
      <c r="AA849" s="507"/>
      <c r="AB849" s="507"/>
      <c r="AC849" s="507"/>
      <c r="AD849" s="507"/>
      <c r="AE849" s="507"/>
      <c r="AF849" s="508"/>
      <c r="AG849" s="534" t="s">
        <v>1</v>
      </c>
      <c r="AH849" s="535"/>
      <c r="AI849" s="535"/>
      <c r="AJ849" s="536"/>
    </row>
    <row r="850" spans="2:36" ht="26.25" customHeight="1">
      <c r="B850" s="450" t="s">
        <v>19</v>
      </c>
      <c r="C850" s="452" t="s">
        <v>2</v>
      </c>
      <c r="D850" s="453"/>
      <c r="E850" s="453"/>
      <c r="F850" s="453"/>
      <c r="G850" s="453"/>
      <c r="H850" s="454"/>
      <c r="I850" s="458" t="s">
        <v>3</v>
      </c>
      <c r="J850" s="460" t="s">
        <v>20</v>
      </c>
      <c r="K850" s="460" t="s">
        <v>4</v>
      </c>
      <c r="L850" s="522" t="s">
        <v>732</v>
      </c>
      <c r="M850" s="440" t="s">
        <v>21</v>
      </c>
      <c r="N850" s="524" t="s">
        <v>22</v>
      </c>
      <c r="O850" s="526" t="s">
        <v>33</v>
      </c>
      <c r="P850" s="369"/>
      <c r="Q850" s="368" t="s">
        <v>34</v>
      </c>
      <c r="R850" s="369"/>
      <c r="S850" s="368" t="s">
        <v>35</v>
      </c>
      <c r="T850" s="369"/>
      <c r="U850" s="368" t="s">
        <v>7</v>
      </c>
      <c r="V850" s="369"/>
      <c r="W850" s="368" t="s">
        <v>6</v>
      </c>
      <c r="X850" s="369"/>
      <c r="Y850" s="368" t="s">
        <v>36</v>
      </c>
      <c r="Z850" s="369"/>
      <c r="AA850" s="368" t="s">
        <v>5</v>
      </c>
      <c r="AB850" s="369"/>
      <c r="AC850" s="368" t="s">
        <v>8</v>
      </c>
      <c r="AD850" s="369"/>
      <c r="AE850" s="368" t="s">
        <v>9</v>
      </c>
      <c r="AF850" s="437"/>
      <c r="AG850" s="438" t="s">
        <v>10</v>
      </c>
      <c r="AH850" s="435" t="s">
        <v>11</v>
      </c>
      <c r="AI850" s="442" t="s">
        <v>12</v>
      </c>
      <c r="AJ850" s="444" t="s">
        <v>23</v>
      </c>
    </row>
    <row r="851" spans="2:36" ht="90" customHeight="1" thickBot="1">
      <c r="B851" s="451"/>
      <c r="C851" s="455"/>
      <c r="D851" s="456"/>
      <c r="E851" s="456"/>
      <c r="F851" s="456"/>
      <c r="G851" s="456"/>
      <c r="H851" s="457"/>
      <c r="I851" s="459"/>
      <c r="J851" s="461" t="s">
        <v>20</v>
      </c>
      <c r="K851" s="461"/>
      <c r="L851" s="523"/>
      <c r="M851" s="441"/>
      <c r="N851" s="525"/>
      <c r="O851" s="5" t="s">
        <v>24</v>
      </c>
      <c r="P851" s="69" t="s">
        <v>25</v>
      </c>
      <c r="Q851" s="6" t="s">
        <v>24</v>
      </c>
      <c r="R851" s="69" t="s">
        <v>25</v>
      </c>
      <c r="S851" s="6" t="s">
        <v>24</v>
      </c>
      <c r="T851" s="69" t="s">
        <v>25</v>
      </c>
      <c r="U851" s="6" t="s">
        <v>24</v>
      </c>
      <c r="V851" s="69" t="s">
        <v>25</v>
      </c>
      <c r="W851" s="6" t="s">
        <v>24</v>
      </c>
      <c r="X851" s="69" t="s">
        <v>25</v>
      </c>
      <c r="Y851" s="6" t="s">
        <v>24</v>
      </c>
      <c r="Z851" s="69" t="s">
        <v>25</v>
      </c>
      <c r="AA851" s="6" t="s">
        <v>24</v>
      </c>
      <c r="AB851" s="69" t="s">
        <v>26</v>
      </c>
      <c r="AC851" s="6" t="s">
        <v>24</v>
      </c>
      <c r="AD851" s="69" t="s">
        <v>26</v>
      </c>
      <c r="AE851" s="6" t="s">
        <v>24</v>
      </c>
      <c r="AF851" s="70" t="s">
        <v>26</v>
      </c>
      <c r="AG851" s="439"/>
      <c r="AH851" s="436"/>
      <c r="AI851" s="443"/>
      <c r="AJ851" s="445"/>
    </row>
    <row r="852" spans="2:36" ht="126" customHeight="1" thickBot="1">
      <c r="B852" s="7" t="s">
        <v>178</v>
      </c>
      <c r="C852" s="283" t="s">
        <v>176</v>
      </c>
      <c r="D852" s="284"/>
      <c r="E852" s="284"/>
      <c r="F852" s="284"/>
      <c r="G852" s="284"/>
      <c r="H852" s="285"/>
      <c r="I852" s="74" t="s">
        <v>177</v>
      </c>
      <c r="J852" s="90">
        <v>1</v>
      </c>
      <c r="K852" s="82">
        <v>0.5</v>
      </c>
      <c r="L852" s="83">
        <v>0.75</v>
      </c>
      <c r="M852" s="83"/>
      <c r="N852" s="83"/>
      <c r="O852" s="9">
        <f>+O855</f>
        <v>100</v>
      </c>
      <c r="P852" s="10">
        <v>0</v>
      </c>
      <c r="Q852" s="10">
        <v>0</v>
      </c>
      <c r="R852" s="10">
        <v>0</v>
      </c>
      <c r="S852" s="10">
        <v>0</v>
      </c>
      <c r="T852" s="10">
        <f aca="true" t="shared" si="19" ref="T852:Z852">T854+T860+T866</f>
        <v>0</v>
      </c>
      <c r="U852" s="10">
        <f t="shared" si="19"/>
        <v>0</v>
      </c>
      <c r="V852" s="10">
        <f t="shared" si="19"/>
        <v>0</v>
      </c>
      <c r="W852" s="10">
        <f t="shared" si="19"/>
        <v>0</v>
      </c>
      <c r="X852" s="10">
        <f t="shared" si="19"/>
        <v>0</v>
      </c>
      <c r="Y852" s="10">
        <f t="shared" si="19"/>
        <v>0</v>
      </c>
      <c r="Z852" s="10">
        <f t="shared" si="19"/>
        <v>0</v>
      </c>
      <c r="AA852" s="10">
        <v>0</v>
      </c>
      <c r="AB852" s="10">
        <f>AB854+AB860+AB866</f>
        <v>0</v>
      </c>
      <c r="AC852" s="10">
        <v>0</v>
      </c>
      <c r="AD852" s="10">
        <f>AD854+AD860+AD866</f>
        <v>0</v>
      </c>
      <c r="AE852" s="10">
        <f>+AC852+AA852+Y852+W852+U852+S852+Q852+O852</f>
        <v>100</v>
      </c>
      <c r="AF852" s="11">
        <f>+AD852+AB852+Z852+X852+V852+T852+R852+P852</f>
        <v>0</v>
      </c>
      <c r="AG852" s="13" t="s">
        <v>117</v>
      </c>
      <c r="AH852" s="13"/>
      <c r="AI852" s="13"/>
      <c r="AJ852" s="14" t="s">
        <v>178</v>
      </c>
    </row>
    <row r="853" spans="2:36" ht="15.75" thickBot="1">
      <c r="B853" s="280"/>
      <c r="C853" s="281"/>
      <c r="D853" s="281"/>
      <c r="E853" s="281"/>
      <c r="F853" s="281"/>
      <c r="G853" s="281"/>
      <c r="H853" s="281"/>
      <c r="I853" s="281"/>
      <c r="J853" s="281"/>
      <c r="K853" s="281"/>
      <c r="L853" s="281"/>
      <c r="M853" s="281"/>
      <c r="N853" s="281"/>
      <c r="O853" s="281"/>
      <c r="P853" s="281"/>
      <c r="Q853" s="281"/>
      <c r="R853" s="281"/>
      <c r="S853" s="281"/>
      <c r="T853" s="281"/>
      <c r="U853" s="281"/>
      <c r="V853" s="281"/>
      <c r="W853" s="281"/>
      <c r="X853" s="281"/>
      <c r="Y853" s="281"/>
      <c r="Z853" s="281"/>
      <c r="AA853" s="281"/>
      <c r="AB853" s="281"/>
      <c r="AC853" s="281"/>
      <c r="AD853" s="281"/>
      <c r="AE853" s="281"/>
      <c r="AF853" s="281"/>
      <c r="AG853" s="281"/>
      <c r="AH853" s="281"/>
      <c r="AI853" s="281"/>
      <c r="AJ853" s="282"/>
    </row>
    <row r="854" spans="2:36" ht="34.5" thickBot="1">
      <c r="B854" s="15" t="s">
        <v>13</v>
      </c>
      <c r="C854" s="16" t="s">
        <v>31</v>
      </c>
      <c r="D854" s="16" t="s">
        <v>14</v>
      </c>
      <c r="E854" s="16" t="s">
        <v>27</v>
      </c>
      <c r="F854" s="17" t="s">
        <v>28</v>
      </c>
      <c r="G854" s="17" t="s">
        <v>29</v>
      </c>
      <c r="H854" s="76" t="s">
        <v>15</v>
      </c>
      <c r="I854" s="77" t="s">
        <v>32</v>
      </c>
      <c r="J854" s="102">
        <f>+J855</f>
        <v>0</v>
      </c>
      <c r="K854" s="102"/>
      <c r="L854" s="102"/>
      <c r="M854" s="78"/>
      <c r="N854" s="79"/>
      <c r="O854" s="128"/>
      <c r="P854" s="129"/>
      <c r="Q854" s="130"/>
      <c r="R854" s="129"/>
      <c r="S854" s="130"/>
      <c r="T854" s="129"/>
      <c r="U854" s="130"/>
      <c r="V854" s="129"/>
      <c r="W854" s="130"/>
      <c r="X854" s="129"/>
      <c r="Y854" s="130"/>
      <c r="Z854" s="129"/>
      <c r="AA854" s="130"/>
      <c r="AB854" s="129"/>
      <c r="AC854" s="130"/>
      <c r="AD854" s="129"/>
      <c r="AE854" s="131"/>
      <c r="AF854" s="132"/>
      <c r="AG854" s="143"/>
      <c r="AH854" s="111"/>
      <c r="AI854" s="111"/>
      <c r="AJ854" s="112"/>
    </row>
    <row r="855" spans="2:36" ht="25.5" customHeight="1">
      <c r="B855" s="661" t="s">
        <v>182</v>
      </c>
      <c r="C855" s="332">
        <v>2012250010064</v>
      </c>
      <c r="D855" s="295" t="s">
        <v>824</v>
      </c>
      <c r="E855" s="295" t="s">
        <v>181</v>
      </c>
      <c r="F855" s="301">
        <v>2</v>
      </c>
      <c r="G855" s="307">
        <v>0</v>
      </c>
      <c r="H855" s="329" t="s">
        <v>179</v>
      </c>
      <c r="I855" s="326" t="s">
        <v>180</v>
      </c>
      <c r="J855" s="357">
        <v>0</v>
      </c>
      <c r="K855" s="357">
        <v>4</v>
      </c>
      <c r="L855" s="357">
        <v>1</v>
      </c>
      <c r="M855" s="357">
        <v>1</v>
      </c>
      <c r="N855" s="357">
        <v>1</v>
      </c>
      <c r="O855" s="263">
        <v>100</v>
      </c>
      <c r="P855" s="345"/>
      <c r="Q855" s="339">
        <v>0</v>
      </c>
      <c r="R855" s="339"/>
      <c r="S855" s="339">
        <v>0</v>
      </c>
      <c r="T855" s="339"/>
      <c r="U855" s="339">
        <v>0</v>
      </c>
      <c r="V855" s="339"/>
      <c r="W855" s="339">
        <v>0</v>
      </c>
      <c r="X855" s="339"/>
      <c r="Y855" s="339">
        <v>0</v>
      </c>
      <c r="Z855" s="339"/>
      <c r="AA855" s="339">
        <v>0</v>
      </c>
      <c r="AB855" s="339"/>
      <c r="AC855" s="339">
        <v>0</v>
      </c>
      <c r="AD855" s="339"/>
      <c r="AE855" s="298">
        <f>+O855</f>
        <v>100</v>
      </c>
      <c r="AF855" s="298">
        <v>0</v>
      </c>
      <c r="AG855" s="376" t="s">
        <v>136</v>
      </c>
      <c r="AH855" s="621"/>
      <c r="AI855" s="378"/>
      <c r="AJ855" s="405" t="s">
        <v>470</v>
      </c>
    </row>
    <row r="856" spans="2:36" ht="24" customHeight="1">
      <c r="B856" s="662"/>
      <c r="C856" s="333"/>
      <c r="D856" s="296"/>
      <c r="E856" s="296"/>
      <c r="F856" s="302"/>
      <c r="G856" s="305"/>
      <c r="H856" s="330"/>
      <c r="I856" s="327"/>
      <c r="J856" s="357"/>
      <c r="K856" s="357"/>
      <c r="L856" s="357"/>
      <c r="M856" s="357"/>
      <c r="N856" s="357"/>
      <c r="O856" s="263"/>
      <c r="P856" s="345"/>
      <c r="Q856" s="339"/>
      <c r="R856" s="339"/>
      <c r="S856" s="339"/>
      <c r="T856" s="339"/>
      <c r="U856" s="339"/>
      <c r="V856" s="339"/>
      <c r="W856" s="339"/>
      <c r="X856" s="339"/>
      <c r="Y856" s="339"/>
      <c r="Z856" s="339"/>
      <c r="AA856" s="339"/>
      <c r="AB856" s="339"/>
      <c r="AC856" s="339"/>
      <c r="AD856" s="339"/>
      <c r="AE856" s="299"/>
      <c r="AF856" s="299"/>
      <c r="AG856" s="376"/>
      <c r="AH856" s="475"/>
      <c r="AI856" s="379"/>
      <c r="AJ856" s="406"/>
    </row>
    <row r="857" spans="2:36" ht="30.75" customHeight="1">
      <c r="B857" s="662"/>
      <c r="C857" s="333"/>
      <c r="D857" s="296"/>
      <c r="E857" s="296"/>
      <c r="F857" s="302"/>
      <c r="G857" s="305"/>
      <c r="H857" s="330"/>
      <c r="I857" s="327"/>
      <c r="J857" s="357"/>
      <c r="K857" s="357"/>
      <c r="L857" s="357"/>
      <c r="M857" s="357"/>
      <c r="N857" s="357"/>
      <c r="O857" s="263"/>
      <c r="P857" s="345"/>
      <c r="Q857" s="339"/>
      <c r="R857" s="339"/>
      <c r="S857" s="339"/>
      <c r="T857" s="339"/>
      <c r="U857" s="339"/>
      <c r="V857" s="339"/>
      <c r="W857" s="339"/>
      <c r="X857" s="339"/>
      <c r="Y857" s="339"/>
      <c r="Z857" s="339"/>
      <c r="AA857" s="339"/>
      <c r="AB857" s="339"/>
      <c r="AC857" s="339"/>
      <c r="AD857" s="339"/>
      <c r="AE857" s="299"/>
      <c r="AF857" s="299"/>
      <c r="AG857" s="376"/>
      <c r="AH857" s="475"/>
      <c r="AI857" s="379"/>
      <c r="AJ857" s="406"/>
    </row>
    <row r="858" spans="2:36" ht="33" customHeight="1" thickBot="1">
      <c r="B858" s="663"/>
      <c r="C858" s="334"/>
      <c r="D858" s="297"/>
      <c r="E858" s="297"/>
      <c r="F858" s="303"/>
      <c r="G858" s="306"/>
      <c r="H858" s="331"/>
      <c r="I858" s="328"/>
      <c r="J858" s="358"/>
      <c r="K858" s="358"/>
      <c r="L858" s="358"/>
      <c r="M858" s="358"/>
      <c r="N858" s="358"/>
      <c r="O858" s="264"/>
      <c r="P858" s="346"/>
      <c r="Q858" s="340"/>
      <c r="R858" s="340"/>
      <c r="S858" s="340"/>
      <c r="T858" s="340"/>
      <c r="U858" s="340"/>
      <c r="V858" s="340"/>
      <c r="W858" s="340"/>
      <c r="X858" s="340"/>
      <c r="Y858" s="340"/>
      <c r="Z858" s="340"/>
      <c r="AA858" s="340"/>
      <c r="AB858" s="340"/>
      <c r="AC858" s="340"/>
      <c r="AD858" s="340"/>
      <c r="AE858" s="300"/>
      <c r="AF858" s="300"/>
      <c r="AG858" s="377"/>
      <c r="AH858" s="476"/>
      <c r="AI858" s="380"/>
      <c r="AJ858" s="407"/>
    </row>
    <row r="859" spans="2:36" ht="15.75" thickBot="1">
      <c r="B859" s="268"/>
      <c r="C859" s="269"/>
      <c r="D859" s="269"/>
      <c r="E859" s="269"/>
      <c r="F859" s="269"/>
      <c r="G859" s="269"/>
      <c r="H859" s="269"/>
      <c r="I859" s="269"/>
      <c r="J859" s="269"/>
      <c r="K859" s="269"/>
      <c r="L859" s="269"/>
      <c r="M859" s="269"/>
      <c r="N859" s="269"/>
      <c r="O859" s="269"/>
      <c r="P859" s="269"/>
      <c r="Q859" s="269"/>
      <c r="R859" s="269"/>
      <c r="S859" s="269"/>
      <c r="T859" s="269"/>
      <c r="U859" s="269"/>
      <c r="V859" s="269"/>
      <c r="W859" s="269"/>
      <c r="X859" s="269"/>
      <c r="Y859" s="269"/>
      <c r="Z859" s="269"/>
      <c r="AA859" s="269"/>
      <c r="AB859" s="269"/>
      <c r="AC859" s="269"/>
      <c r="AD859" s="269"/>
      <c r="AE859" s="269"/>
      <c r="AF859" s="269"/>
      <c r="AG859" s="269"/>
      <c r="AH859" s="269"/>
      <c r="AI859" s="269"/>
      <c r="AJ859" s="270"/>
    </row>
    <row r="860" spans="2:36" ht="34.5" thickBot="1">
      <c r="B860" s="133" t="s">
        <v>13</v>
      </c>
      <c r="C860" s="134" t="s">
        <v>31</v>
      </c>
      <c r="D860" s="134" t="s">
        <v>14</v>
      </c>
      <c r="E860" s="134" t="s">
        <v>30</v>
      </c>
      <c r="F860" s="135" t="s">
        <v>28</v>
      </c>
      <c r="G860" s="135" t="s">
        <v>29</v>
      </c>
      <c r="H860" s="136" t="s">
        <v>16</v>
      </c>
      <c r="I860" s="77" t="s">
        <v>32</v>
      </c>
      <c r="J860" s="146"/>
      <c r="K860" s="147"/>
      <c r="L860" s="147"/>
      <c r="M860" s="78"/>
      <c r="N860" s="79"/>
      <c r="O860" s="128"/>
      <c r="P860" s="129"/>
      <c r="Q860" s="130"/>
      <c r="R860" s="129"/>
      <c r="S860" s="130"/>
      <c r="T860" s="129"/>
      <c r="U860" s="130"/>
      <c r="V860" s="129"/>
      <c r="W860" s="130"/>
      <c r="X860" s="129"/>
      <c r="Y860" s="130"/>
      <c r="Z860" s="129"/>
      <c r="AA860" s="130"/>
      <c r="AB860" s="129"/>
      <c r="AC860" s="130"/>
      <c r="AD860" s="129"/>
      <c r="AE860" s="130"/>
      <c r="AF860" s="132"/>
      <c r="AG860" s="143"/>
      <c r="AH860" s="111"/>
      <c r="AI860" s="111"/>
      <c r="AJ860" s="112"/>
    </row>
    <row r="861" spans="2:36" ht="15">
      <c r="B861" s="736"/>
      <c r="C861" s="360"/>
      <c r="D861" s="546"/>
      <c r="E861" s="296"/>
      <c r="F861" s="289"/>
      <c r="G861" s="304"/>
      <c r="H861" s="323"/>
      <c r="I861" s="323"/>
      <c r="J861" s="818"/>
      <c r="K861" s="795"/>
      <c r="L861" s="795"/>
      <c r="M861" s="384"/>
      <c r="N861" s="387"/>
      <c r="O861" s="314"/>
      <c r="P861" s="263"/>
      <c r="Q861" s="263"/>
      <c r="R861" s="263"/>
      <c r="S861" s="263"/>
      <c r="T861" s="263"/>
      <c r="U861" s="263"/>
      <c r="V861" s="263"/>
      <c r="W861" s="263"/>
      <c r="X861" s="263"/>
      <c r="Y861" s="263"/>
      <c r="Z861" s="263"/>
      <c r="AA861" s="263"/>
      <c r="AB861" s="263"/>
      <c r="AC861" s="263"/>
      <c r="AD861" s="263"/>
      <c r="AE861" s="298"/>
      <c r="AF861" s="298"/>
      <c r="AG861" s="376"/>
      <c r="AH861" s="378"/>
      <c r="AI861" s="381"/>
      <c r="AJ861" s="405"/>
    </row>
    <row r="862" spans="2:36" ht="15">
      <c r="B862" s="707"/>
      <c r="C862" s="360"/>
      <c r="D862" s="390"/>
      <c r="E862" s="296"/>
      <c r="F862" s="290"/>
      <c r="G862" s="305"/>
      <c r="H862" s="324"/>
      <c r="I862" s="324"/>
      <c r="J862" s="727"/>
      <c r="K862" s="724"/>
      <c r="L862" s="724"/>
      <c r="M862" s="385"/>
      <c r="N862" s="388"/>
      <c r="O862" s="314"/>
      <c r="P862" s="263"/>
      <c r="Q862" s="263"/>
      <c r="R862" s="263"/>
      <c r="S862" s="263"/>
      <c r="T862" s="263"/>
      <c r="U862" s="263"/>
      <c r="V862" s="263"/>
      <c r="W862" s="263"/>
      <c r="X862" s="263"/>
      <c r="Y862" s="263"/>
      <c r="Z862" s="263"/>
      <c r="AA862" s="263"/>
      <c r="AB862" s="263"/>
      <c r="AC862" s="263"/>
      <c r="AD862" s="263"/>
      <c r="AE862" s="299"/>
      <c r="AF862" s="299"/>
      <c r="AG862" s="376"/>
      <c r="AH862" s="379"/>
      <c r="AI862" s="382"/>
      <c r="AJ862" s="406"/>
    </row>
    <row r="863" spans="2:36" ht="15">
      <c r="B863" s="707"/>
      <c r="C863" s="360"/>
      <c r="D863" s="390"/>
      <c r="E863" s="296"/>
      <c r="F863" s="290"/>
      <c r="G863" s="305"/>
      <c r="H863" s="324"/>
      <c r="I863" s="324"/>
      <c r="J863" s="727"/>
      <c r="K863" s="724"/>
      <c r="L863" s="724"/>
      <c r="M863" s="385"/>
      <c r="N863" s="388"/>
      <c r="O863" s="314"/>
      <c r="P863" s="263"/>
      <c r="Q863" s="263"/>
      <c r="R863" s="263"/>
      <c r="S863" s="263"/>
      <c r="T863" s="263"/>
      <c r="U863" s="263"/>
      <c r="V863" s="263"/>
      <c r="W863" s="263"/>
      <c r="X863" s="263"/>
      <c r="Y863" s="263"/>
      <c r="Z863" s="263"/>
      <c r="AA863" s="263"/>
      <c r="AB863" s="263"/>
      <c r="AC863" s="263"/>
      <c r="AD863" s="263"/>
      <c r="AE863" s="299"/>
      <c r="AF863" s="299"/>
      <c r="AG863" s="376"/>
      <c r="AH863" s="379"/>
      <c r="AI863" s="382"/>
      <c r="AJ863" s="406"/>
    </row>
    <row r="864" spans="2:36" ht="15.75" thickBot="1">
      <c r="B864" s="708"/>
      <c r="C864" s="361"/>
      <c r="D864" s="391"/>
      <c r="E864" s="297"/>
      <c r="F864" s="291"/>
      <c r="G864" s="306"/>
      <c r="H864" s="325"/>
      <c r="I864" s="325"/>
      <c r="J864" s="728"/>
      <c r="K864" s="725"/>
      <c r="L864" s="725"/>
      <c r="M864" s="386"/>
      <c r="N864" s="389"/>
      <c r="O864" s="315"/>
      <c r="P864" s="264"/>
      <c r="Q864" s="264"/>
      <c r="R864" s="264"/>
      <c r="S864" s="264"/>
      <c r="T864" s="264"/>
      <c r="U864" s="264"/>
      <c r="V864" s="264"/>
      <c r="W864" s="264"/>
      <c r="X864" s="264"/>
      <c r="Y864" s="264"/>
      <c r="Z864" s="264"/>
      <c r="AA864" s="264"/>
      <c r="AB864" s="264"/>
      <c r="AC864" s="264"/>
      <c r="AD864" s="264"/>
      <c r="AE864" s="300"/>
      <c r="AF864" s="300"/>
      <c r="AG864" s="377"/>
      <c r="AH864" s="380"/>
      <c r="AI864" s="383"/>
      <c r="AJ864" s="407"/>
    </row>
    <row r="865" spans="2:36" ht="15.75" thickBot="1">
      <c r="B865" s="268"/>
      <c r="C865" s="269"/>
      <c r="D865" s="269"/>
      <c r="E865" s="269"/>
      <c r="F865" s="269"/>
      <c r="G865" s="269"/>
      <c r="H865" s="269"/>
      <c r="I865" s="269"/>
      <c r="J865" s="269"/>
      <c r="K865" s="269"/>
      <c r="L865" s="269"/>
      <c r="M865" s="269"/>
      <c r="N865" s="269"/>
      <c r="O865" s="269"/>
      <c r="P865" s="269"/>
      <c r="Q865" s="269"/>
      <c r="R865" s="269"/>
      <c r="S865" s="269"/>
      <c r="T865" s="269"/>
      <c r="U865" s="269"/>
      <c r="V865" s="269"/>
      <c r="W865" s="269"/>
      <c r="X865" s="269"/>
      <c r="Y865" s="269"/>
      <c r="Z865" s="269"/>
      <c r="AA865" s="269"/>
      <c r="AB865" s="269"/>
      <c r="AC865" s="269"/>
      <c r="AD865" s="269"/>
      <c r="AE865" s="269"/>
      <c r="AF865" s="269"/>
      <c r="AG865" s="269"/>
      <c r="AH865" s="269"/>
      <c r="AI865" s="269"/>
      <c r="AJ865" s="270"/>
    </row>
    <row r="866" spans="2:36" ht="34.5" thickBot="1">
      <c r="B866" s="133" t="s">
        <v>13</v>
      </c>
      <c r="C866" s="134" t="s">
        <v>31</v>
      </c>
      <c r="D866" s="134" t="s">
        <v>14</v>
      </c>
      <c r="E866" s="134" t="s">
        <v>30</v>
      </c>
      <c r="F866" s="135" t="s">
        <v>28</v>
      </c>
      <c r="G866" s="135" t="s">
        <v>29</v>
      </c>
      <c r="H866" s="136" t="s">
        <v>17</v>
      </c>
      <c r="I866" s="77" t="s">
        <v>32</v>
      </c>
      <c r="J866" s="146"/>
      <c r="K866" s="148"/>
      <c r="L866" s="147"/>
      <c r="M866" s="78"/>
      <c r="N866" s="79"/>
      <c r="O866" s="128"/>
      <c r="P866" s="129"/>
      <c r="Q866" s="130"/>
      <c r="R866" s="129"/>
      <c r="S866" s="130"/>
      <c r="T866" s="129"/>
      <c r="U866" s="130"/>
      <c r="V866" s="129"/>
      <c r="W866" s="130"/>
      <c r="X866" s="129"/>
      <c r="Y866" s="130"/>
      <c r="Z866" s="129"/>
      <c r="AA866" s="130"/>
      <c r="AB866" s="129"/>
      <c r="AC866" s="130"/>
      <c r="AD866" s="129"/>
      <c r="AE866" s="130"/>
      <c r="AF866" s="132"/>
      <c r="AG866" s="143"/>
      <c r="AH866" s="111"/>
      <c r="AI866" s="111"/>
      <c r="AJ866" s="112"/>
    </row>
    <row r="867" spans="2:36" ht="15">
      <c r="B867" s="354"/>
      <c r="C867" s="360"/>
      <c r="D867" s="546"/>
      <c r="E867" s="296"/>
      <c r="F867" s="289"/>
      <c r="G867" s="295"/>
      <c r="H867" s="552"/>
      <c r="I867" s="555"/>
      <c r="J867" s="543"/>
      <c r="K867" s="543"/>
      <c r="L867" s="543"/>
      <c r="M867" s="560"/>
      <c r="N867" s="733"/>
      <c r="O867" s="313"/>
      <c r="P867" s="262"/>
      <c r="Q867" s="344"/>
      <c r="R867" s="262"/>
      <c r="S867" s="262"/>
      <c r="T867" s="262"/>
      <c r="U867" s="262"/>
      <c r="V867" s="262"/>
      <c r="W867" s="262"/>
      <c r="X867" s="262"/>
      <c r="Y867" s="262"/>
      <c r="Z867" s="262"/>
      <c r="AA867" s="262"/>
      <c r="AB867" s="262"/>
      <c r="AC867" s="262"/>
      <c r="AD867" s="262"/>
      <c r="AE867" s="398"/>
      <c r="AF867" s="398"/>
      <c r="AG867" s="392"/>
      <c r="AH867" s="394"/>
      <c r="AI867" s="394"/>
      <c r="AJ867" s="485"/>
    </row>
    <row r="868" spans="2:36" ht="15">
      <c r="B868" s="354"/>
      <c r="C868" s="360"/>
      <c r="D868" s="390"/>
      <c r="E868" s="296"/>
      <c r="F868" s="290"/>
      <c r="G868" s="296"/>
      <c r="H868" s="552"/>
      <c r="I868" s="555"/>
      <c r="J868" s="721"/>
      <c r="K868" s="721"/>
      <c r="L868" s="721"/>
      <c r="M868" s="549"/>
      <c r="N868" s="562"/>
      <c r="O868" s="314"/>
      <c r="P868" s="263"/>
      <c r="Q868" s="345"/>
      <c r="R868" s="263"/>
      <c r="S868" s="263"/>
      <c r="T868" s="263"/>
      <c r="U868" s="263"/>
      <c r="V868" s="263"/>
      <c r="W868" s="263"/>
      <c r="X868" s="263"/>
      <c r="Y868" s="263"/>
      <c r="Z868" s="263"/>
      <c r="AA868" s="263"/>
      <c r="AB868" s="263"/>
      <c r="AC868" s="263"/>
      <c r="AD868" s="263"/>
      <c r="AE868" s="483"/>
      <c r="AF868" s="483"/>
      <c r="AG868" s="376"/>
      <c r="AH868" s="382"/>
      <c r="AI868" s="382"/>
      <c r="AJ868" s="486"/>
    </row>
    <row r="869" spans="2:36" ht="15.75" thickBot="1">
      <c r="B869" s="355"/>
      <c r="C869" s="361"/>
      <c r="D869" s="391"/>
      <c r="E869" s="297"/>
      <c r="F869" s="291"/>
      <c r="G869" s="297"/>
      <c r="H869" s="553"/>
      <c r="I869" s="556"/>
      <c r="J869" s="722"/>
      <c r="K869" s="722"/>
      <c r="L869" s="722"/>
      <c r="M869" s="550"/>
      <c r="N869" s="563"/>
      <c r="O869" s="315"/>
      <c r="P869" s="264"/>
      <c r="Q869" s="346"/>
      <c r="R869" s="264"/>
      <c r="S869" s="264"/>
      <c r="T869" s="264"/>
      <c r="U869" s="264"/>
      <c r="V869" s="264"/>
      <c r="W869" s="264"/>
      <c r="X869" s="264"/>
      <c r="Y869" s="264"/>
      <c r="Z869" s="264"/>
      <c r="AA869" s="264"/>
      <c r="AB869" s="264"/>
      <c r="AC869" s="264"/>
      <c r="AD869" s="264"/>
      <c r="AE869" s="484"/>
      <c r="AF869" s="484"/>
      <c r="AG869" s="377"/>
      <c r="AH869" s="383"/>
      <c r="AI869" s="383"/>
      <c r="AJ869" s="487"/>
    </row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spans="2:33" s="142" customFormat="1" ht="15">
      <c r="B885" s="63"/>
      <c r="C885" s="63"/>
      <c r="H885" s="64"/>
      <c r="I885" s="64"/>
      <c r="J885" s="64"/>
      <c r="AG885" s="65"/>
    </row>
    <row r="886" ht="15"/>
    <row r="887" ht="15"/>
    <row r="888" ht="15"/>
    <row r="889" spans="2:33" s="81" customFormat="1" ht="15">
      <c r="B889" s="63"/>
      <c r="C889" s="63"/>
      <c r="H889" s="64"/>
      <c r="I889" s="64"/>
      <c r="J889" s="64"/>
      <c r="AG889" s="65"/>
    </row>
    <row r="890" spans="2:33" s="81" customFormat="1" ht="15">
      <c r="B890" s="63"/>
      <c r="C890" s="63"/>
      <c r="H890" s="64"/>
      <c r="I890" s="64"/>
      <c r="J890" s="64"/>
      <c r="AG890" s="65"/>
    </row>
    <row r="891" ht="15.75" thickBot="1"/>
    <row r="892" spans="2:36" ht="15">
      <c r="B892" s="274" t="s">
        <v>37</v>
      </c>
      <c r="C892" s="275"/>
      <c r="D892" s="275"/>
      <c r="E892" s="275"/>
      <c r="F892" s="275"/>
      <c r="G892" s="275"/>
      <c r="H892" s="275"/>
      <c r="I892" s="275"/>
      <c r="J892" s="275"/>
      <c r="K892" s="275"/>
      <c r="L892" s="275"/>
      <c r="M892" s="275"/>
      <c r="N892" s="275"/>
      <c r="O892" s="275"/>
      <c r="P892" s="275"/>
      <c r="Q892" s="275"/>
      <c r="R892" s="275"/>
      <c r="S892" s="275"/>
      <c r="T892" s="275"/>
      <c r="U892" s="275"/>
      <c r="V892" s="275"/>
      <c r="W892" s="275"/>
      <c r="X892" s="275"/>
      <c r="Y892" s="275"/>
      <c r="Z892" s="275"/>
      <c r="AA892" s="275"/>
      <c r="AB892" s="275"/>
      <c r="AC892" s="275"/>
      <c r="AD892" s="275"/>
      <c r="AE892" s="275"/>
      <c r="AF892" s="275"/>
      <c r="AG892" s="275"/>
      <c r="AH892" s="275"/>
      <c r="AI892" s="275"/>
      <c r="AJ892" s="276"/>
    </row>
    <row r="893" spans="2:36" ht="15.75" thickBot="1">
      <c r="B893" s="271" t="s">
        <v>526</v>
      </c>
      <c r="C893" s="272"/>
      <c r="D893" s="272"/>
      <c r="E893" s="272"/>
      <c r="F893" s="272"/>
      <c r="G893" s="272"/>
      <c r="H893" s="272"/>
      <c r="I893" s="272"/>
      <c r="J893" s="272"/>
      <c r="K893" s="272"/>
      <c r="L893" s="272"/>
      <c r="M893" s="272"/>
      <c r="N893" s="272"/>
      <c r="O893" s="272"/>
      <c r="P893" s="272"/>
      <c r="Q893" s="272"/>
      <c r="R893" s="272"/>
      <c r="S893" s="272"/>
      <c r="T893" s="272"/>
      <c r="U893" s="272"/>
      <c r="V893" s="272"/>
      <c r="W893" s="272"/>
      <c r="X893" s="272"/>
      <c r="Y893" s="272"/>
      <c r="Z893" s="272"/>
      <c r="AA893" s="272"/>
      <c r="AB893" s="272"/>
      <c r="AC893" s="272"/>
      <c r="AD893" s="272"/>
      <c r="AE893" s="272"/>
      <c r="AF893" s="272"/>
      <c r="AG893" s="272"/>
      <c r="AH893" s="272"/>
      <c r="AI893" s="272"/>
      <c r="AJ893" s="273"/>
    </row>
    <row r="894" spans="2:36" ht="15" customHeight="1">
      <c r="B894" s="265" t="s">
        <v>38</v>
      </c>
      <c r="C894" s="266"/>
      <c r="D894" s="266"/>
      <c r="E894" s="266"/>
      <c r="F894" s="266"/>
      <c r="G894" s="266"/>
      <c r="H894" s="267"/>
      <c r="I894" s="527" t="s">
        <v>183</v>
      </c>
      <c r="J894" s="528"/>
      <c r="K894" s="528"/>
      <c r="L894" s="528"/>
      <c r="M894" s="528"/>
      <c r="N894" s="528"/>
      <c r="O894" s="528"/>
      <c r="P894" s="528"/>
      <c r="Q894" s="528"/>
      <c r="R894" s="528"/>
      <c r="S894" s="528"/>
      <c r="T894" s="529"/>
      <c r="U894" s="527" t="s">
        <v>18</v>
      </c>
      <c r="V894" s="530"/>
      <c r="W894" s="530"/>
      <c r="X894" s="530"/>
      <c r="Y894" s="530"/>
      <c r="Z894" s="530"/>
      <c r="AA894" s="530"/>
      <c r="AB894" s="530"/>
      <c r="AC894" s="530"/>
      <c r="AD894" s="530"/>
      <c r="AE894" s="530"/>
      <c r="AF894" s="530"/>
      <c r="AG894" s="530"/>
      <c r="AH894" s="530"/>
      <c r="AI894" s="530"/>
      <c r="AJ894" s="531"/>
    </row>
    <row r="895" spans="2:36" ht="59.25" customHeight="1" thickBot="1">
      <c r="B895" s="277" t="s">
        <v>199</v>
      </c>
      <c r="C895" s="278"/>
      <c r="D895" s="279"/>
      <c r="E895" s="4"/>
      <c r="F895" s="504" t="s">
        <v>198</v>
      </c>
      <c r="G895" s="504"/>
      <c r="H895" s="504"/>
      <c r="I895" s="504"/>
      <c r="J895" s="504"/>
      <c r="K895" s="504"/>
      <c r="L895" s="504"/>
      <c r="M895" s="504"/>
      <c r="N895" s="505"/>
      <c r="O895" s="506" t="s">
        <v>0</v>
      </c>
      <c r="P895" s="507"/>
      <c r="Q895" s="507"/>
      <c r="R895" s="507"/>
      <c r="S895" s="507"/>
      <c r="T895" s="507"/>
      <c r="U895" s="507"/>
      <c r="V895" s="507"/>
      <c r="W895" s="507"/>
      <c r="X895" s="507"/>
      <c r="Y895" s="507"/>
      <c r="Z895" s="507"/>
      <c r="AA895" s="507"/>
      <c r="AB895" s="507"/>
      <c r="AC895" s="507"/>
      <c r="AD895" s="507"/>
      <c r="AE895" s="507"/>
      <c r="AF895" s="508"/>
      <c r="AG895" s="534" t="s">
        <v>1</v>
      </c>
      <c r="AH895" s="535"/>
      <c r="AI895" s="535"/>
      <c r="AJ895" s="536"/>
    </row>
    <row r="896" spans="2:36" ht="33.75" customHeight="1" thickBot="1">
      <c r="B896" s="450" t="s">
        <v>19</v>
      </c>
      <c r="C896" s="452" t="s">
        <v>2</v>
      </c>
      <c r="D896" s="453"/>
      <c r="E896" s="453"/>
      <c r="F896" s="453"/>
      <c r="G896" s="453"/>
      <c r="H896" s="454"/>
      <c r="I896" s="458" t="s">
        <v>3</v>
      </c>
      <c r="J896" s="460" t="s">
        <v>20</v>
      </c>
      <c r="K896" s="460" t="s">
        <v>4</v>
      </c>
      <c r="L896" s="522" t="s">
        <v>732</v>
      </c>
      <c r="M896" s="440" t="s">
        <v>21</v>
      </c>
      <c r="N896" s="524" t="s">
        <v>22</v>
      </c>
      <c r="O896" s="821" t="s">
        <v>33</v>
      </c>
      <c r="P896" s="822"/>
      <c r="Q896" s="819" t="s">
        <v>34</v>
      </c>
      <c r="R896" s="822"/>
      <c r="S896" s="819" t="s">
        <v>35</v>
      </c>
      <c r="T896" s="822"/>
      <c r="U896" s="819" t="s">
        <v>7</v>
      </c>
      <c r="V896" s="822"/>
      <c r="W896" s="819" t="s">
        <v>6</v>
      </c>
      <c r="X896" s="822"/>
      <c r="Y896" s="819" t="s">
        <v>36</v>
      </c>
      <c r="Z896" s="822"/>
      <c r="AA896" s="819" t="s">
        <v>5</v>
      </c>
      <c r="AB896" s="822"/>
      <c r="AC896" s="819" t="s">
        <v>8</v>
      </c>
      <c r="AD896" s="822"/>
      <c r="AE896" s="819" t="s">
        <v>9</v>
      </c>
      <c r="AF896" s="820"/>
      <c r="AG896" s="438" t="s">
        <v>10</v>
      </c>
      <c r="AH896" s="435" t="s">
        <v>11</v>
      </c>
      <c r="AI896" s="442" t="s">
        <v>12</v>
      </c>
      <c r="AJ896" s="444" t="s">
        <v>23</v>
      </c>
    </row>
    <row r="897" spans="2:36" ht="88.5" customHeight="1" thickBot="1">
      <c r="B897" s="451"/>
      <c r="C897" s="455"/>
      <c r="D897" s="456"/>
      <c r="E897" s="456"/>
      <c r="F897" s="456"/>
      <c r="G897" s="456"/>
      <c r="H897" s="457"/>
      <c r="I897" s="459"/>
      <c r="J897" s="461" t="s">
        <v>20</v>
      </c>
      <c r="K897" s="461"/>
      <c r="L897" s="523"/>
      <c r="M897" s="441"/>
      <c r="N897" s="525"/>
      <c r="O897" s="150" t="s">
        <v>24</v>
      </c>
      <c r="P897" s="151" t="s">
        <v>25</v>
      </c>
      <c r="Q897" s="152" t="s">
        <v>24</v>
      </c>
      <c r="R897" s="151" t="s">
        <v>25</v>
      </c>
      <c r="S897" s="152" t="s">
        <v>24</v>
      </c>
      <c r="T897" s="151" t="s">
        <v>25</v>
      </c>
      <c r="U897" s="152" t="s">
        <v>24</v>
      </c>
      <c r="V897" s="151" t="s">
        <v>25</v>
      </c>
      <c r="W897" s="152" t="s">
        <v>24</v>
      </c>
      <c r="X897" s="151" t="s">
        <v>25</v>
      </c>
      <c r="Y897" s="152" t="s">
        <v>24</v>
      </c>
      <c r="Z897" s="151" t="s">
        <v>25</v>
      </c>
      <c r="AA897" s="152" t="s">
        <v>24</v>
      </c>
      <c r="AB897" s="151" t="s">
        <v>26</v>
      </c>
      <c r="AC897" s="152" t="s">
        <v>24</v>
      </c>
      <c r="AD897" s="151" t="s">
        <v>26</v>
      </c>
      <c r="AE897" s="152" t="s">
        <v>24</v>
      </c>
      <c r="AF897" s="153" t="s">
        <v>26</v>
      </c>
      <c r="AG897" s="439"/>
      <c r="AH897" s="436"/>
      <c r="AI897" s="443"/>
      <c r="AJ897" s="445"/>
    </row>
    <row r="898" spans="2:36" ht="103.5" customHeight="1" thickBot="1">
      <c r="B898" s="7" t="s">
        <v>201</v>
      </c>
      <c r="C898" s="283" t="s">
        <v>184</v>
      </c>
      <c r="D898" s="284"/>
      <c r="E898" s="284"/>
      <c r="F898" s="284"/>
      <c r="G898" s="284"/>
      <c r="H898" s="285"/>
      <c r="I898" s="74" t="s">
        <v>185</v>
      </c>
      <c r="J898" s="90">
        <v>0.8</v>
      </c>
      <c r="K898" s="82">
        <v>1</v>
      </c>
      <c r="L898" s="83">
        <v>0.9</v>
      </c>
      <c r="M898" s="8"/>
      <c r="N898" s="75"/>
      <c r="O898" s="10">
        <f aca="true" t="shared" si="20" ref="O898:AE898">+O901+O907+O913+O917+O921+O931+O937</f>
        <v>20000</v>
      </c>
      <c r="P898" s="10">
        <f t="shared" si="20"/>
        <v>3000</v>
      </c>
      <c r="Q898" s="10">
        <f t="shared" si="20"/>
        <v>53640</v>
      </c>
      <c r="R898" s="10">
        <f t="shared" si="20"/>
        <v>8320</v>
      </c>
      <c r="S898" s="10">
        <f t="shared" si="20"/>
        <v>0</v>
      </c>
      <c r="T898" s="10">
        <f t="shared" si="20"/>
        <v>0</v>
      </c>
      <c r="U898" s="10">
        <f t="shared" si="20"/>
        <v>0</v>
      </c>
      <c r="V898" s="10">
        <f t="shared" si="20"/>
        <v>0</v>
      </c>
      <c r="W898" s="10">
        <f t="shared" si="20"/>
        <v>0</v>
      </c>
      <c r="X898" s="10">
        <f t="shared" si="20"/>
        <v>0</v>
      </c>
      <c r="Y898" s="10">
        <f t="shared" si="20"/>
        <v>0</v>
      </c>
      <c r="Z898" s="10">
        <f t="shared" si="20"/>
        <v>0</v>
      </c>
      <c r="AA898" s="10">
        <f t="shared" si="20"/>
        <v>10000</v>
      </c>
      <c r="AB898" s="10">
        <f t="shared" si="20"/>
        <v>0</v>
      </c>
      <c r="AC898" s="10">
        <f t="shared" si="20"/>
        <v>20000</v>
      </c>
      <c r="AD898" s="10">
        <f t="shared" si="20"/>
        <v>0</v>
      </c>
      <c r="AE898" s="10">
        <f t="shared" si="20"/>
        <v>103640</v>
      </c>
      <c r="AF898" s="11">
        <f>+AD898+AB898+Z898+X898+V898+T898+R898+P898</f>
        <v>11320</v>
      </c>
      <c r="AG898" s="13" t="s">
        <v>471</v>
      </c>
      <c r="AH898" s="13"/>
      <c r="AI898" s="13"/>
      <c r="AJ898" s="14" t="s">
        <v>472</v>
      </c>
    </row>
    <row r="899" spans="2:36" ht="15.75" thickBot="1">
      <c r="B899" s="280"/>
      <c r="C899" s="281"/>
      <c r="D899" s="281"/>
      <c r="E899" s="281"/>
      <c r="F899" s="281"/>
      <c r="G899" s="281"/>
      <c r="H899" s="281"/>
      <c r="I899" s="281"/>
      <c r="J899" s="281"/>
      <c r="K899" s="281"/>
      <c r="L899" s="281"/>
      <c r="M899" s="281"/>
      <c r="N899" s="281"/>
      <c r="O899" s="281"/>
      <c r="P899" s="281"/>
      <c r="Q899" s="281"/>
      <c r="R899" s="281"/>
      <c r="S899" s="281"/>
      <c r="T899" s="281"/>
      <c r="U899" s="281"/>
      <c r="V899" s="281"/>
      <c r="W899" s="281"/>
      <c r="X899" s="281"/>
      <c r="Y899" s="281"/>
      <c r="Z899" s="281"/>
      <c r="AA899" s="281"/>
      <c r="AB899" s="281"/>
      <c r="AC899" s="281"/>
      <c r="AD899" s="281"/>
      <c r="AE899" s="281"/>
      <c r="AF899" s="281"/>
      <c r="AG899" s="281"/>
      <c r="AH899" s="281"/>
      <c r="AI899" s="281"/>
      <c r="AJ899" s="282"/>
    </row>
    <row r="900" spans="2:36" ht="34.5" thickBot="1">
      <c r="B900" s="133" t="s">
        <v>13</v>
      </c>
      <c r="C900" s="134" t="s">
        <v>31</v>
      </c>
      <c r="D900" s="134" t="s">
        <v>14</v>
      </c>
      <c r="E900" s="134" t="s">
        <v>27</v>
      </c>
      <c r="F900" s="135" t="s">
        <v>28</v>
      </c>
      <c r="G900" s="135" t="s">
        <v>29</v>
      </c>
      <c r="H900" s="145" t="s">
        <v>15</v>
      </c>
      <c r="I900" s="77" t="s">
        <v>32</v>
      </c>
      <c r="J900" s="102"/>
      <c r="K900" s="102"/>
      <c r="L900" s="102"/>
      <c r="M900" s="78"/>
      <c r="N900" s="79"/>
      <c r="O900" s="128"/>
      <c r="P900" s="129"/>
      <c r="Q900" s="130"/>
      <c r="R900" s="129"/>
      <c r="S900" s="130"/>
      <c r="T900" s="129"/>
      <c r="U900" s="130"/>
      <c r="V900" s="129"/>
      <c r="W900" s="130"/>
      <c r="X900" s="129"/>
      <c r="Y900" s="130"/>
      <c r="Z900" s="129"/>
      <c r="AA900" s="130"/>
      <c r="AB900" s="129"/>
      <c r="AC900" s="130"/>
      <c r="AD900" s="129"/>
      <c r="AE900" s="131"/>
      <c r="AF900" s="132"/>
      <c r="AG900" s="143"/>
      <c r="AH900" s="111"/>
      <c r="AI900" s="111"/>
      <c r="AJ900" s="112"/>
    </row>
    <row r="901" spans="2:36" ht="34.5" customHeight="1">
      <c r="B901" s="447" t="s">
        <v>698</v>
      </c>
      <c r="C901" s="336">
        <v>2012250010065</v>
      </c>
      <c r="D901" s="823" t="s">
        <v>697</v>
      </c>
      <c r="E901" s="296" t="s">
        <v>181</v>
      </c>
      <c r="F901" s="316">
        <v>1</v>
      </c>
      <c r="G901" s="318">
        <v>1</v>
      </c>
      <c r="H901" s="330" t="s">
        <v>187</v>
      </c>
      <c r="I901" s="326" t="s">
        <v>188</v>
      </c>
      <c r="J901" s="357">
        <v>0</v>
      </c>
      <c r="K901" s="544">
        <v>4</v>
      </c>
      <c r="L901" s="544">
        <v>1</v>
      </c>
      <c r="M901" s="357">
        <v>1</v>
      </c>
      <c r="N901" s="357">
        <v>1</v>
      </c>
      <c r="O901" s="344">
        <v>0</v>
      </c>
      <c r="P901" s="344">
        <v>0</v>
      </c>
      <c r="Q901" s="298">
        <v>10000</v>
      </c>
      <c r="R901" s="338">
        <v>0</v>
      </c>
      <c r="S901" s="338">
        <v>0</v>
      </c>
      <c r="T901" s="338">
        <v>0</v>
      </c>
      <c r="U901" s="338">
        <v>0</v>
      </c>
      <c r="V901" s="338">
        <v>0</v>
      </c>
      <c r="W901" s="338">
        <v>0</v>
      </c>
      <c r="X901" s="338">
        <v>0</v>
      </c>
      <c r="Y901" s="338">
        <v>0</v>
      </c>
      <c r="Z901" s="338">
        <v>0</v>
      </c>
      <c r="AA901" s="338">
        <v>0</v>
      </c>
      <c r="AB901" s="338">
        <v>0</v>
      </c>
      <c r="AC901" s="338">
        <v>0</v>
      </c>
      <c r="AD901" s="338">
        <v>0</v>
      </c>
      <c r="AE901" s="298">
        <f>+Q901</f>
        <v>10000</v>
      </c>
      <c r="AF901" s="298">
        <v>0</v>
      </c>
      <c r="AG901" s="376" t="s">
        <v>471</v>
      </c>
      <c r="AH901" s="347" t="s">
        <v>694</v>
      </c>
      <c r="AI901" s="825" t="s">
        <v>699</v>
      </c>
      <c r="AJ901" s="664" t="s">
        <v>472</v>
      </c>
    </row>
    <row r="902" spans="2:36" ht="31.5" customHeight="1">
      <c r="B902" s="447"/>
      <c r="C902" s="336"/>
      <c r="D902" s="823"/>
      <c r="E902" s="296"/>
      <c r="F902" s="316"/>
      <c r="G902" s="318"/>
      <c r="H902" s="330"/>
      <c r="I902" s="327"/>
      <c r="J902" s="357"/>
      <c r="K902" s="544"/>
      <c r="L902" s="544"/>
      <c r="M902" s="357"/>
      <c r="N902" s="357"/>
      <c r="O902" s="345"/>
      <c r="P902" s="345"/>
      <c r="Q902" s="299"/>
      <c r="R902" s="339"/>
      <c r="S902" s="339"/>
      <c r="T902" s="339"/>
      <c r="U902" s="339"/>
      <c r="V902" s="339"/>
      <c r="W902" s="339"/>
      <c r="X902" s="339"/>
      <c r="Y902" s="339"/>
      <c r="Z902" s="339"/>
      <c r="AA902" s="339"/>
      <c r="AB902" s="339"/>
      <c r="AC902" s="339"/>
      <c r="AD902" s="339"/>
      <c r="AE902" s="299"/>
      <c r="AF902" s="299"/>
      <c r="AG902" s="376"/>
      <c r="AH902" s="348"/>
      <c r="AI902" s="826"/>
      <c r="AJ902" s="481"/>
    </row>
    <row r="903" spans="2:36" ht="33" customHeight="1">
      <c r="B903" s="447"/>
      <c r="C903" s="336"/>
      <c r="D903" s="823"/>
      <c r="E903" s="296"/>
      <c r="F903" s="316"/>
      <c r="G903" s="318"/>
      <c r="H903" s="330"/>
      <c r="I903" s="327"/>
      <c r="J903" s="357"/>
      <c r="K903" s="544"/>
      <c r="L903" s="544"/>
      <c r="M903" s="357"/>
      <c r="N903" s="357"/>
      <c r="O903" s="345"/>
      <c r="P903" s="345"/>
      <c r="Q903" s="299"/>
      <c r="R903" s="339"/>
      <c r="S903" s="339"/>
      <c r="T903" s="339"/>
      <c r="U903" s="339"/>
      <c r="V903" s="339"/>
      <c r="W903" s="339"/>
      <c r="X903" s="339"/>
      <c r="Y903" s="339"/>
      <c r="Z903" s="339"/>
      <c r="AA903" s="339"/>
      <c r="AB903" s="339"/>
      <c r="AC903" s="339"/>
      <c r="AD903" s="339"/>
      <c r="AE903" s="299"/>
      <c r="AF903" s="299"/>
      <c r="AG903" s="376"/>
      <c r="AH903" s="348"/>
      <c r="AI903" s="826"/>
      <c r="AJ903" s="481"/>
    </row>
    <row r="904" spans="2:36" ht="32.25" customHeight="1" thickBot="1">
      <c r="B904" s="448"/>
      <c r="C904" s="337"/>
      <c r="D904" s="824"/>
      <c r="E904" s="297"/>
      <c r="F904" s="317"/>
      <c r="G904" s="319"/>
      <c r="H904" s="331"/>
      <c r="I904" s="328"/>
      <c r="J904" s="358"/>
      <c r="K904" s="545"/>
      <c r="L904" s="545"/>
      <c r="M904" s="358"/>
      <c r="N904" s="358"/>
      <c r="O904" s="346"/>
      <c r="P904" s="346"/>
      <c r="Q904" s="300"/>
      <c r="R904" s="340"/>
      <c r="S904" s="340"/>
      <c r="T904" s="340"/>
      <c r="U904" s="340"/>
      <c r="V904" s="340"/>
      <c r="W904" s="340"/>
      <c r="X904" s="340"/>
      <c r="Y904" s="340"/>
      <c r="Z904" s="340"/>
      <c r="AA904" s="340"/>
      <c r="AB904" s="340"/>
      <c r="AC904" s="340"/>
      <c r="AD904" s="340"/>
      <c r="AE904" s="300"/>
      <c r="AF904" s="300"/>
      <c r="AG904" s="377"/>
      <c r="AH904" s="349"/>
      <c r="AI904" s="827"/>
      <c r="AJ904" s="482"/>
    </row>
    <row r="905" spans="2:36" ht="15.75" thickBot="1">
      <c r="B905" s="268"/>
      <c r="C905" s="269"/>
      <c r="D905" s="269"/>
      <c r="E905" s="269"/>
      <c r="F905" s="269"/>
      <c r="G905" s="269"/>
      <c r="H905" s="269"/>
      <c r="I905" s="269"/>
      <c r="J905" s="269"/>
      <c r="K905" s="269"/>
      <c r="L905" s="269"/>
      <c r="M905" s="269"/>
      <c r="N905" s="269"/>
      <c r="O905" s="269"/>
      <c r="P905" s="269"/>
      <c r="Q905" s="269"/>
      <c r="R905" s="269"/>
      <c r="S905" s="269"/>
      <c r="T905" s="269"/>
      <c r="U905" s="269"/>
      <c r="V905" s="269"/>
      <c r="W905" s="269"/>
      <c r="X905" s="269"/>
      <c r="Y905" s="269"/>
      <c r="Z905" s="269"/>
      <c r="AA905" s="269"/>
      <c r="AB905" s="269"/>
      <c r="AC905" s="269"/>
      <c r="AD905" s="269"/>
      <c r="AE905" s="269"/>
      <c r="AF905" s="269"/>
      <c r="AG905" s="269"/>
      <c r="AH905" s="269"/>
      <c r="AI905" s="269"/>
      <c r="AJ905" s="270"/>
    </row>
    <row r="906" spans="2:36" ht="34.5" thickBot="1">
      <c r="B906" s="133" t="s">
        <v>13</v>
      </c>
      <c r="C906" s="134" t="s">
        <v>31</v>
      </c>
      <c r="D906" s="134" t="s">
        <v>14</v>
      </c>
      <c r="E906" s="134" t="s">
        <v>30</v>
      </c>
      <c r="F906" s="135" t="s">
        <v>28</v>
      </c>
      <c r="G906" s="135" t="s">
        <v>29</v>
      </c>
      <c r="H906" s="145" t="s">
        <v>16</v>
      </c>
      <c r="I906" s="77" t="s">
        <v>32</v>
      </c>
      <c r="J906" s="137"/>
      <c r="K906" s="137"/>
      <c r="L906" s="137"/>
      <c r="M906" s="78"/>
      <c r="N906" s="79"/>
      <c r="O906" s="128"/>
      <c r="P906" s="129"/>
      <c r="Q906" s="130"/>
      <c r="R906" s="129"/>
      <c r="S906" s="130"/>
      <c r="T906" s="129"/>
      <c r="U906" s="130"/>
      <c r="V906" s="129"/>
      <c r="W906" s="130"/>
      <c r="X906" s="129"/>
      <c r="Y906" s="130"/>
      <c r="Z906" s="129"/>
      <c r="AA906" s="130"/>
      <c r="AB906" s="129"/>
      <c r="AC906" s="130"/>
      <c r="AD906" s="129"/>
      <c r="AE906" s="130"/>
      <c r="AF906" s="132"/>
      <c r="AG906" s="143"/>
      <c r="AH906" s="111"/>
      <c r="AI906" s="111"/>
      <c r="AJ906" s="112"/>
    </row>
    <row r="907" spans="2:36" ht="27.75" customHeight="1">
      <c r="B907" s="623" t="s">
        <v>191</v>
      </c>
      <c r="C907" s="336">
        <v>2012250010066</v>
      </c>
      <c r="D907" s="320" t="s">
        <v>684</v>
      </c>
      <c r="E907" s="296" t="s">
        <v>192</v>
      </c>
      <c r="F907" s="316">
        <v>0</v>
      </c>
      <c r="G907" s="316">
        <v>8</v>
      </c>
      <c r="H907" s="323" t="s">
        <v>189</v>
      </c>
      <c r="I907" s="323" t="s">
        <v>190</v>
      </c>
      <c r="J907" s="384">
        <v>8</v>
      </c>
      <c r="K907" s="384">
        <v>8</v>
      </c>
      <c r="L907" s="384">
        <v>2</v>
      </c>
      <c r="M907" s="384">
        <v>0</v>
      </c>
      <c r="N907" s="387">
        <v>8</v>
      </c>
      <c r="O907" s="314">
        <v>15000</v>
      </c>
      <c r="P907" s="262">
        <v>3000</v>
      </c>
      <c r="Q907" s="263">
        <v>0</v>
      </c>
      <c r="R907" s="262">
        <v>0</v>
      </c>
      <c r="S907" s="262">
        <v>0</v>
      </c>
      <c r="T907" s="262">
        <v>0</v>
      </c>
      <c r="U907" s="262">
        <v>0</v>
      </c>
      <c r="V907" s="262">
        <v>0</v>
      </c>
      <c r="W907" s="262">
        <v>0</v>
      </c>
      <c r="X907" s="262">
        <v>0</v>
      </c>
      <c r="Y907" s="262">
        <v>0</v>
      </c>
      <c r="Z907" s="262">
        <v>0</v>
      </c>
      <c r="AA907" s="262">
        <v>0</v>
      </c>
      <c r="AB907" s="262">
        <v>0</v>
      </c>
      <c r="AC907" s="262">
        <v>0</v>
      </c>
      <c r="AD907" s="262">
        <v>0</v>
      </c>
      <c r="AE907" s="298">
        <f>+O907</f>
        <v>15000</v>
      </c>
      <c r="AF907" s="298">
        <f>+P907</f>
        <v>3000</v>
      </c>
      <c r="AG907" s="376" t="s">
        <v>471</v>
      </c>
      <c r="AH907" s="378"/>
      <c r="AI907" s="381"/>
      <c r="AJ907" s="664" t="s">
        <v>472</v>
      </c>
    </row>
    <row r="908" spans="2:36" ht="31.5" customHeight="1">
      <c r="B908" s="366"/>
      <c r="C908" s="336"/>
      <c r="D908" s="321"/>
      <c r="E908" s="296"/>
      <c r="F908" s="316"/>
      <c r="G908" s="316"/>
      <c r="H908" s="324"/>
      <c r="I908" s="324"/>
      <c r="J908" s="385"/>
      <c r="K908" s="385"/>
      <c r="L908" s="385"/>
      <c r="M908" s="385"/>
      <c r="N908" s="388"/>
      <c r="O908" s="314"/>
      <c r="P908" s="263"/>
      <c r="Q908" s="263"/>
      <c r="R908" s="263"/>
      <c r="S908" s="263"/>
      <c r="T908" s="263"/>
      <c r="U908" s="263"/>
      <c r="V908" s="263"/>
      <c r="W908" s="263"/>
      <c r="X908" s="263"/>
      <c r="Y908" s="263"/>
      <c r="Z908" s="263"/>
      <c r="AA908" s="263"/>
      <c r="AB908" s="263"/>
      <c r="AC908" s="263"/>
      <c r="AD908" s="263"/>
      <c r="AE908" s="299"/>
      <c r="AF908" s="299"/>
      <c r="AG908" s="376"/>
      <c r="AH908" s="379"/>
      <c r="AI908" s="382"/>
      <c r="AJ908" s="481"/>
    </row>
    <row r="909" spans="2:36" ht="28.5" customHeight="1">
      <c r="B909" s="366"/>
      <c r="C909" s="336"/>
      <c r="D909" s="321"/>
      <c r="E909" s="296"/>
      <c r="F909" s="316"/>
      <c r="G909" s="316"/>
      <c r="H909" s="324"/>
      <c r="I909" s="324"/>
      <c r="J909" s="385"/>
      <c r="K909" s="385"/>
      <c r="L909" s="385"/>
      <c r="M909" s="385"/>
      <c r="N909" s="388"/>
      <c r="O909" s="314"/>
      <c r="P909" s="263"/>
      <c r="Q909" s="263"/>
      <c r="R909" s="263"/>
      <c r="S909" s="263"/>
      <c r="T909" s="263"/>
      <c r="U909" s="263"/>
      <c r="V909" s="263"/>
      <c r="W909" s="263"/>
      <c r="X909" s="263"/>
      <c r="Y909" s="263"/>
      <c r="Z909" s="263"/>
      <c r="AA909" s="263"/>
      <c r="AB909" s="263"/>
      <c r="AC909" s="263"/>
      <c r="AD909" s="263"/>
      <c r="AE909" s="299"/>
      <c r="AF909" s="299"/>
      <c r="AG909" s="376"/>
      <c r="AH909" s="379"/>
      <c r="AI909" s="382"/>
      <c r="AJ909" s="481"/>
    </row>
    <row r="910" spans="2:36" ht="30.75" customHeight="1" thickBot="1">
      <c r="B910" s="367"/>
      <c r="C910" s="337"/>
      <c r="D910" s="322"/>
      <c r="E910" s="297"/>
      <c r="F910" s="317"/>
      <c r="G910" s="317"/>
      <c r="H910" s="325"/>
      <c r="I910" s="325"/>
      <c r="J910" s="386"/>
      <c r="K910" s="386"/>
      <c r="L910" s="386"/>
      <c r="M910" s="386"/>
      <c r="N910" s="389"/>
      <c r="O910" s="315"/>
      <c r="P910" s="264"/>
      <c r="Q910" s="264"/>
      <c r="R910" s="264"/>
      <c r="S910" s="264"/>
      <c r="T910" s="264"/>
      <c r="U910" s="264"/>
      <c r="V910" s="264"/>
      <c r="W910" s="264"/>
      <c r="X910" s="264"/>
      <c r="Y910" s="264"/>
      <c r="Z910" s="264"/>
      <c r="AA910" s="264"/>
      <c r="AB910" s="264"/>
      <c r="AC910" s="264"/>
      <c r="AD910" s="264"/>
      <c r="AE910" s="300"/>
      <c r="AF910" s="300"/>
      <c r="AG910" s="377"/>
      <c r="AH910" s="380"/>
      <c r="AI910" s="383"/>
      <c r="AJ910" s="482"/>
    </row>
    <row r="911" spans="2:36" ht="15.75" thickBot="1">
      <c r="B911" s="268"/>
      <c r="C911" s="269"/>
      <c r="D911" s="269"/>
      <c r="E911" s="269"/>
      <c r="F911" s="269"/>
      <c r="G911" s="269"/>
      <c r="H911" s="269"/>
      <c r="I911" s="269"/>
      <c r="J911" s="269"/>
      <c r="K911" s="269"/>
      <c r="L911" s="269"/>
      <c r="M911" s="269"/>
      <c r="N911" s="269"/>
      <c r="O911" s="269"/>
      <c r="P911" s="269"/>
      <c r="Q911" s="269"/>
      <c r="R911" s="269"/>
      <c r="S911" s="269"/>
      <c r="T911" s="269"/>
      <c r="U911" s="269"/>
      <c r="V911" s="269"/>
      <c r="W911" s="269"/>
      <c r="X911" s="269"/>
      <c r="Y911" s="269"/>
      <c r="Z911" s="269"/>
      <c r="AA911" s="269"/>
      <c r="AB911" s="269"/>
      <c r="AC911" s="269"/>
      <c r="AD911" s="269"/>
      <c r="AE911" s="269"/>
      <c r="AF911" s="269"/>
      <c r="AG911" s="269"/>
      <c r="AH911" s="269"/>
      <c r="AI911" s="269"/>
      <c r="AJ911" s="270"/>
    </row>
    <row r="912" spans="2:36" ht="34.5" thickBot="1">
      <c r="B912" s="15" t="s">
        <v>13</v>
      </c>
      <c r="C912" s="16" t="s">
        <v>31</v>
      </c>
      <c r="D912" s="16" t="s">
        <v>14</v>
      </c>
      <c r="E912" s="16" t="s">
        <v>30</v>
      </c>
      <c r="F912" s="17" t="s">
        <v>28</v>
      </c>
      <c r="G912" s="203" t="s">
        <v>29</v>
      </c>
      <c r="H912" s="216" t="s">
        <v>17</v>
      </c>
      <c r="I912" s="109" t="s">
        <v>32</v>
      </c>
      <c r="J912" s="164"/>
      <c r="K912" s="137"/>
      <c r="L912" s="137"/>
      <c r="M912" s="78"/>
      <c r="N912" s="79"/>
      <c r="O912" s="128"/>
      <c r="P912" s="129"/>
      <c r="Q912" s="130"/>
      <c r="R912" s="129"/>
      <c r="S912" s="130"/>
      <c r="T912" s="129"/>
      <c r="U912" s="130"/>
      <c r="V912" s="129"/>
      <c r="W912" s="130"/>
      <c r="X912" s="129"/>
      <c r="Y912" s="130"/>
      <c r="Z912" s="129"/>
      <c r="AA912" s="130"/>
      <c r="AB912" s="129"/>
      <c r="AC912" s="130"/>
      <c r="AD912" s="129"/>
      <c r="AE912" s="130"/>
      <c r="AF912" s="132"/>
      <c r="AG912" s="143"/>
      <c r="AH912" s="111"/>
      <c r="AI912" s="111"/>
      <c r="AJ912" s="112"/>
    </row>
    <row r="913" spans="2:36" ht="51.75" customHeight="1">
      <c r="B913" s="446" t="s">
        <v>195</v>
      </c>
      <c r="C913" s="335">
        <v>2012250010067</v>
      </c>
      <c r="D913" s="320" t="s">
        <v>685</v>
      </c>
      <c r="E913" s="295" t="s">
        <v>84</v>
      </c>
      <c r="F913" s="488">
        <v>0.5</v>
      </c>
      <c r="G913" s="489">
        <v>0.5</v>
      </c>
      <c r="H913" s="498" t="s">
        <v>193</v>
      </c>
      <c r="I913" s="326" t="s">
        <v>194</v>
      </c>
      <c r="J913" s="828">
        <v>4</v>
      </c>
      <c r="K913" s="501">
        <v>4</v>
      </c>
      <c r="L913" s="501">
        <v>1</v>
      </c>
      <c r="M913" s="501">
        <v>1</v>
      </c>
      <c r="N913" s="492">
        <v>1</v>
      </c>
      <c r="O913" s="313"/>
      <c r="P913" s="262"/>
      <c r="Q913" s="344">
        <v>16640</v>
      </c>
      <c r="R913" s="262">
        <v>8320</v>
      </c>
      <c r="S913" s="262">
        <v>0</v>
      </c>
      <c r="T913" s="262"/>
      <c r="U913" s="262">
        <v>0</v>
      </c>
      <c r="V913" s="262"/>
      <c r="W913" s="262">
        <v>0</v>
      </c>
      <c r="X913" s="262"/>
      <c r="Y913" s="262">
        <v>0</v>
      </c>
      <c r="Z913" s="262"/>
      <c r="AA913" s="262">
        <v>0</v>
      </c>
      <c r="AB913" s="262"/>
      <c r="AC913" s="262">
        <v>0</v>
      </c>
      <c r="AD913" s="262"/>
      <c r="AE913" s="398">
        <f>+O913+Q913</f>
        <v>16640</v>
      </c>
      <c r="AF913" s="398">
        <f>+P913+R913</f>
        <v>8320</v>
      </c>
      <c r="AG913" s="392" t="s">
        <v>471</v>
      </c>
      <c r="AH913" s="477" t="s">
        <v>686</v>
      </c>
      <c r="AI913" s="394"/>
      <c r="AJ913" s="485" t="s">
        <v>76</v>
      </c>
    </row>
    <row r="914" spans="2:36" ht="30.75" customHeight="1">
      <c r="B914" s="447"/>
      <c r="C914" s="336"/>
      <c r="D914" s="321"/>
      <c r="E914" s="296"/>
      <c r="F914" s="296"/>
      <c r="G914" s="490"/>
      <c r="H914" s="499"/>
      <c r="I914" s="327"/>
      <c r="J914" s="829"/>
      <c r="K914" s="502"/>
      <c r="L914" s="502"/>
      <c r="M914" s="502"/>
      <c r="N914" s="493"/>
      <c r="O914" s="314"/>
      <c r="P914" s="263"/>
      <c r="Q914" s="345"/>
      <c r="R914" s="263"/>
      <c r="S914" s="263"/>
      <c r="T914" s="263"/>
      <c r="U914" s="263"/>
      <c r="V914" s="263"/>
      <c r="W914" s="263"/>
      <c r="X914" s="263"/>
      <c r="Y914" s="263"/>
      <c r="Z914" s="263"/>
      <c r="AA914" s="263"/>
      <c r="AB914" s="263"/>
      <c r="AC914" s="263"/>
      <c r="AD914" s="263"/>
      <c r="AE914" s="483"/>
      <c r="AF914" s="483"/>
      <c r="AG914" s="376"/>
      <c r="AH914" s="478"/>
      <c r="AI914" s="382"/>
      <c r="AJ914" s="486"/>
    </row>
    <row r="915" spans="2:36" ht="41.25" customHeight="1" thickBot="1">
      <c r="B915" s="448"/>
      <c r="C915" s="337"/>
      <c r="D915" s="322"/>
      <c r="E915" s="297"/>
      <c r="F915" s="297"/>
      <c r="G915" s="491"/>
      <c r="H915" s="500"/>
      <c r="I915" s="328"/>
      <c r="J915" s="830"/>
      <c r="K915" s="503"/>
      <c r="L915" s="503"/>
      <c r="M915" s="503"/>
      <c r="N915" s="494"/>
      <c r="O915" s="315"/>
      <c r="P915" s="264"/>
      <c r="Q915" s="346"/>
      <c r="R915" s="264"/>
      <c r="S915" s="264"/>
      <c r="T915" s="264"/>
      <c r="U915" s="264"/>
      <c r="V915" s="264"/>
      <c r="W915" s="264"/>
      <c r="X915" s="264"/>
      <c r="Y915" s="264"/>
      <c r="Z915" s="264"/>
      <c r="AA915" s="264"/>
      <c r="AB915" s="264"/>
      <c r="AC915" s="264"/>
      <c r="AD915" s="264"/>
      <c r="AE915" s="484"/>
      <c r="AF915" s="484"/>
      <c r="AG915" s="377"/>
      <c r="AH915" s="479"/>
      <c r="AI915" s="383"/>
      <c r="AJ915" s="487"/>
    </row>
    <row r="916" spans="2:36" s="142" customFormat="1" ht="41.25" customHeight="1" thickBot="1">
      <c r="B916" s="15" t="s">
        <v>13</v>
      </c>
      <c r="C916" s="16" t="s">
        <v>31</v>
      </c>
      <c r="D916" s="16" t="s">
        <v>14</v>
      </c>
      <c r="E916" s="16" t="s">
        <v>30</v>
      </c>
      <c r="F916" s="17" t="s">
        <v>28</v>
      </c>
      <c r="G916" s="203" t="s">
        <v>29</v>
      </c>
      <c r="H916" s="211" t="s">
        <v>17</v>
      </c>
      <c r="I916" s="109" t="s">
        <v>32</v>
      </c>
      <c r="J916" s="164"/>
      <c r="K916" s="137"/>
      <c r="L916" s="137"/>
      <c r="M916" s="78"/>
      <c r="N916" s="79"/>
      <c r="O916" s="128"/>
      <c r="P916" s="129"/>
      <c r="Q916" s="130"/>
      <c r="R916" s="129"/>
      <c r="S916" s="130"/>
      <c r="T916" s="129"/>
      <c r="U916" s="130"/>
      <c r="V916" s="129"/>
      <c r="W916" s="130"/>
      <c r="X916" s="129"/>
      <c r="Y916" s="130"/>
      <c r="Z916" s="129"/>
      <c r="AA916" s="130"/>
      <c r="AB916" s="129"/>
      <c r="AC916" s="130"/>
      <c r="AD916" s="129"/>
      <c r="AE916" s="130"/>
      <c r="AF916" s="132"/>
      <c r="AG916" s="143"/>
      <c r="AH916" s="111"/>
      <c r="AI916" s="111"/>
      <c r="AJ916" s="112"/>
    </row>
    <row r="917" spans="2:36" s="142" customFormat="1" ht="49.5" customHeight="1">
      <c r="B917" s="446" t="s">
        <v>547</v>
      </c>
      <c r="C917" s="335">
        <v>2012250010115</v>
      </c>
      <c r="D917" s="320" t="s">
        <v>733</v>
      </c>
      <c r="E917" s="295" t="s">
        <v>607</v>
      </c>
      <c r="F917" s="488">
        <v>0</v>
      </c>
      <c r="G917" s="489">
        <v>1</v>
      </c>
      <c r="H917" s="498" t="s">
        <v>548</v>
      </c>
      <c r="I917" s="326" t="s">
        <v>549</v>
      </c>
      <c r="J917" s="501">
        <v>0</v>
      </c>
      <c r="K917" s="501">
        <v>1</v>
      </c>
      <c r="L917" s="501">
        <v>1</v>
      </c>
      <c r="M917" s="501">
        <v>0</v>
      </c>
      <c r="N917" s="492">
        <v>1</v>
      </c>
      <c r="O917" s="313"/>
      <c r="P917" s="262"/>
      <c r="Q917" s="344">
        <v>10000</v>
      </c>
      <c r="R917" s="262"/>
      <c r="S917" s="262">
        <v>0</v>
      </c>
      <c r="T917" s="262"/>
      <c r="U917" s="262">
        <v>0</v>
      </c>
      <c r="V917" s="262"/>
      <c r="W917" s="262">
        <v>0</v>
      </c>
      <c r="X917" s="262"/>
      <c r="Y917" s="262">
        <v>0</v>
      </c>
      <c r="Z917" s="262"/>
      <c r="AA917" s="262">
        <v>0</v>
      </c>
      <c r="AB917" s="262"/>
      <c r="AC917" s="262">
        <v>0</v>
      </c>
      <c r="AD917" s="262"/>
      <c r="AE917" s="398">
        <f>+O917+Q917</f>
        <v>10000</v>
      </c>
      <c r="AF917" s="398">
        <f>+P917+R917</f>
        <v>0</v>
      </c>
      <c r="AG917" s="392" t="s">
        <v>471</v>
      </c>
      <c r="AH917" s="477" t="s">
        <v>687</v>
      </c>
      <c r="AI917" s="394" t="s">
        <v>787</v>
      </c>
      <c r="AJ917" s="485" t="s">
        <v>76</v>
      </c>
    </row>
    <row r="918" spans="2:36" s="142" customFormat="1" ht="52.5" customHeight="1">
      <c r="B918" s="447"/>
      <c r="C918" s="336"/>
      <c r="D918" s="321"/>
      <c r="E918" s="296"/>
      <c r="F918" s="296"/>
      <c r="G918" s="490"/>
      <c r="H918" s="499"/>
      <c r="I918" s="327"/>
      <c r="J918" s="502"/>
      <c r="K918" s="502"/>
      <c r="L918" s="502"/>
      <c r="M918" s="502"/>
      <c r="N918" s="493"/>
      <c r="O918" s="314"/>
      <c r="P918" s="263"/>
      <c r="Q918" s="345"/>
      <c r="R918" s="263"/>
      <c r="S918" s="263"/>
      <c r="T918" s="263"/>
      <c r="U918" s="263"/>
      <c r="V918" s="263"/>
      <c r="W918" s="263"/>
      <c r="X918" s="263"/>
      <c r="Y918" s="263"/>
      <c r="Z918" s="263"/>
      <c r="AA918" s="263"/>
      <c r="AB918" s="263"/>
      <c r="AC918" s="263"/>
      <c r="AD918" s="263"/>
      <c r="AE918" s="483"/>
      <c r="AF918" s="483"/>
      <c r="AG918" s="376"/>
      <c r="AH918" s="478"/>
      <c r="AI918" s="382"/>
      <c r="AJ918" s="486"/>
    </row>
    <row r="919" spans="2:36" s="142" customFormat="1" ht="54.75" customHeight="1" thickBot="1">
      <c r="B919" s="448"/>
      <c r="C919" s="337"/>
      <c r="D919" s="322"/>
      <c r="E919" s="297"/>
      <c r="F919" s="297"/>
      <c r="G919" s="491"/>
      <c r="H919" s="500"/>
      <c r="I919" s="328"/>
      <c r="J919" s="503"/>
      <c r="K919" s="503"/>
      <c r="L919" s="503"/>
      <c r="M919" s="503"/>
      <c r="N919" s="494"/>
      <c r="O919" s="315"/>
      <c r="P919" s="264"/>
      <c r="Q919" s="346"/>
      <c r="R919" s="264"/>
      <c r="S919" s="264"/>
      <c r="T919" s="264"/>
      <c r="U919" s="264"/>
      <c r="V919" s="264"/>
      <c r="W919" s="264"/>
      <c r="X919" s="264"/>
      <c r="Y919" s="264"/>
      <c r="Z919" s="264"/>
      <c r="AA919" s="264"/>
      <c r="AB919" s="264"/>
      <c r="AC919" s="264"/>
      <c r="AD919" s="264"/>
      <c r="AE919" s="484"/>
      <c r="AF919" s="484"/>
      <c r="AG919" s="377"/>
      <c r="AH919" s="479"/>
      <c r="AI919" s="383"/>
      <c r="AJ919" s="487"/>
    </row>
    <row r="920" spans="2:36" ht="34.5" thickBot="1">
      <c r="B920" s="133" t="s">
        <v>13</v>
      </c>
      <c r="C920" s="134" t="s">
        <v>31</v>
      </c>
      <c r="D920" s="134" t="s">
        <v>14</v>
      </c>
      <c r="E920" s="134" t="s">
        <v>30</v>
      </c>
      <c r="F920" s="135" t="s">
        <v>28</v>
      </c>
      <c r="G920" s="205" t="s">
        <v>29</v>
      </c>
      <c r="H920" s="206" t="s">
        <v>508</v>
      </c>
      <c r="I920" s="109" t="s">
        <v>32</v>
      </c>
      <c r="J920" s="164"/>
      <c r="K920" s="137"/>
      <c r="L920" s="137"/>
      <c r="M920" s="78"/>
      <c r="N920" s="79"/>
      <c r="O920" s="128"/>
      <c r="P920" s="129"/>
      <c r="Q920" s="130"/>
      <c r="R920" s="129"/>
      <c r="S920" s="130"/>
      <c r="T920" s="129"/>
      <c r="U920" s="130"/>
      <c r="V920" s="129"/>
      <c r="W920" s="130"/>
      <c r="X920" s="129"/>
      <c r="Y920" s="130"/>
      <c r="Z920" s="129"/>
      <c r="AA920" s="130"/>
      <c r="AB920" s="129"/>
      <c r="AC920" s="130"/>
      <c r="AD920" s="129"/>
      <c r="AE920" s="130"/>
      <c r="AF920" s="132"/>
      <c r="AG920" s="143"/>
      <c r="AH920" s="111"/>
      <c r="AI920" s="111"/>
      <c r="AJ920" s="112"/>
    </row>
    <row r="921" spans="2:36" s="81" customFormat="1" ht="49.5" customHeight="1">
      <c r="B921" s="623" t="s">
        <v>608</v>
      </c>
      <c r="C921" s="336">
        <v>2012250010116</v>
      </c>
      <c r="D921" s="624" t="s">
        <v>688</v>
      </c>
      <c r="E921" s="296" t="s">
        <v>215</v>
      </c>
      <c r="F921" s="626">
        <v>3</v>
      </c>
      <c r="G921" s="613">
        <v>2</v>
      </c>
      <c r="H921" s="323" t="s">
        <v>506</v>
      </c>
      <c r="I921" s="323" t="s">
        <v>507</v>
      </c>
      <c r="J921" s="618">
        <v>0</v>
      </c>
      <c r="K921" s="384">
        <v>4</v>
      </c>
      <c r="L921" s="384">
        <v>1</v>
      </c>
      <c r="M921" s="384">
        <v>3</v>
      </c>
      <c r="N921" s="387">
        <v>2</v>
      </c>
      <c r="O921" s="314">
        <v>0</v>
      </c>
      <c r="P921" s="263"/>
      <c r="Q921" s="263">
        <v>12000</v>
      </c>
      <c r="R921" s="263"/>
      <c r="S921" s="263">
        <v>0</v>
      </c>
      <c r="T921" s="263"/>
      <c r="U921" s="263">
        <v>0</v>
      </c>
      <c r="V921" s="263"/>
      <c r="W921" s="263">
        <v>0</v>
      </c>
      <c r="X921" s="263"/>
      <c r="Y921" s="263">
        <v>0</v>
      </c>
      <c r="Z921" s="263"/>
      <c r="AA921" s="263">
        <v>10000</v>
      </c>
      <c r="AB921" s="263"/>
      <c r="AC921" s="263">
        <v>20000</v>
      </c>
      <c r="AD921" s="263"/>
      <c r="AE921" s="298">
        <f>+Q921+AA921+AC921</f>
        <v>42000</v>
      </c>
      <c r="AF921" s="298">
        <v>0</v>
      </c>
      <c r="AG921" s="376" t="s">
        <v>471</v>
      </c>
      <c r="AH921" s="621" t="s">
        <v>689</v>
      </c>
      <c r="AI921" s="622" t="s">
        <v>690</v>
      </c>
      <c r="AJ921" s="405" t="s">
        <v>472</v>
      </c>
    </row>
    <row r="922" spans="2:36" s="81" customFormat="1" ht="42" customHeight="1">
      <c r="B922" s="366"/>
      <c r="C922" s="336"/>
      <c r="D922" s="624"/>
      <c r="E922" s="296"/>
      <c r="F922" s="626"/>
      <c r="G922" s="613"/>
      <c r="H922" s="324"/>
      <c r="I922" s="324"/>
      <c r="J922" s="619"/>
      <c r="K922" s="385"/>
      <c r="L922" s="385"/>
      <c r="M922" s="385"/>
      <c r="N922" s="388"/>
      <c r="O922" s="314"/>
      <c r="P922" s="263"/>
      <c r="Q922" s="263"/>
      <c r="R922" s="263"/>
      <c r="S922" s="263"/>
      <c r="T922" s="263"/>
      <c r="U922" s="263"/>
      <c r="V922" s="263"/>
      <c r="W922" s="263"/>
      <c r="X922" s="263"/>
      <c r="Y922" s="263"/>
      <c r="Z922" s="263"/>
      <c r="AA922" s="263"/>
      <c r="AB922" s="263"/>
      <c r="AC922" s="263"/>
      <c r="AD922" s="263"/>
      <c r="AE922" s="299"/>
      <c r="AF922" s="299"/>
      <c r="AG922" s="376"/>
      <c r="AH922" s="475"/>
      <c r="AI922" s="478"/>
      <c r="AJ922" s="406"/>
    </row>
    <row r="923" spans="2:36" s="81" customFormat="1" ht="28.5" customHeight="1">
      <c r="B923" s="366"/>
      <c r="C923" s="336"/>
      <c r="D923" s="624"/>
      <c r="E923" s="296"/>
      <c r="F923" s="626"/>
      <c r="G923" s="613"/>
      <c r="H923" s="324"/>
      <c r="I923" s="324"/>
      <c r="J923" s="619"/>
      <c r="K923" s="385"/>
      <c r="L923" s="385"/>
      <c r="M923" s="385"/>
      <c r="N923" s="388"/>
      <c r="O923" s="314"/>
      <c r="P923" s="263"/>
      <c r="Q923" s="263"/>
      <c r="R923" s="263"/>
      <c r="S923" s="263"/>
      <c r="T923" s="263"/>
      <c r="U923" s="263"/>
      <c r="V923" s="263"/>
      <c r="W923" s="263"/>
      <c r="X923" s="263"/>
      <c r="Y923" s="263"/>
      <c r="Z923" s="263"/>
      <c r="AA923" s="263"/>
      <c r="AB923" s="263"/>
      <c r="AC923" s="263"/>
      <c r="AD923" s="263"/>
      <c r="AE923" s="299"/>
      <c r="AF923" s="299"/>
      <c r="AG923" s="376"/>
      <c r="AH923" s="475"/>
      <c r="AI923" s="478"/>
      <c r="AJ923" s="406"/>
    </row>
    <row r="924" spans="2:36" s="81" customFormat="1" ht="29.25" customHeight="1" thickBot="1">
      <c r="B924" s="367"/>
      <c r="C924" s="337"/>
      <c r="D924" s="625"/>
      <c r="E924" s="297"/>
      <c r="F924" s="627"/>
      <c r="G924" s="614"/>
      <c r="H924" s="325"/>
      <c r="I924" s="325"/>
      <c r="J924" s="620"/>
      <c r="K924" s="386"/>
      <c r="L924" s="386"/>
      <c r="M924" s="386"/>
      <c r="N924" s="389"/>
      <c r="O924" s="315"/>
      <c r="P924" s="264"/>
      <c r="Q924" s="264"/>
      <c r="R924" s="264"/>
      <c r="S924" s="264"/>
      <c r="T924" s="264"/>
      <c r="U924" s="264"/>
      <c r="V924" s="264"/>
      <c r="W924" s="264"/>
      <c r="X924" s="264"/>
      <c r="Y924" s="264"/>
      <c r="Z924" s="264"/>
      <c r="AA924" s="264"/>
      <c r="AB924" s="264"/>
      <c r="AC924" s="264"/>
      <c r="AD924" s="264"/>
      <c r="AE924" s="300"/>
      <c r="AF924" s="300"/>
      <c r="AG924" s="377"/>
      <c r="AH924" s="476"/>
      <c r="AI924" s="479"/>
      <c r="AJ924" s="407"/>
    </row>
    <row r="925" spans="2:36" s="142" customFormat="1" ht="35.25" customHeight="1" thickBot="1">
      <c r="B925" s="133" t="s">
        <v>13</v>
      </c>
      <c r="C925" s="134" t="s">
        <v>31</v>
      </c>
      <c r="D925" s="134" t="s">
        <v>14</v>
      </c>
      <c r="E925" s="134" t="s">
        <v>30</v>
      </c>
      <c r="F925" s="135" t="s">
        <v>28</v>
      </c>
      <c r="G925" s="135" t="s">
        <v>29</v>
      </c>
      <c r="H925" s="136" t="s">
        <v>16</v>
      </c>
      <c r="I925" s="77" t="s">
        <v>32</v>
      </c>
      <c r="J925" s="137"/>
      <c r="K925" s="137"/>
      <c r="L925" s="137"/>
      <c r="M925" s="78"/>
      <c r="N925" s="79"/>
      <c r="O925" s="128"/>
      <c r="P925" s="129"/>
      <c r="Q925" s="130"/>
      <c r="R925" s="129"/>
      <c r="S925" s="130"/>
      <c r="T925" s="129"/>
      <c r="U925" s="130"/>
      <c r="V925" s="129"/>
      <c r="W925" s="130"/>
      <c r="X925" s="129"/>
      <c r="Y925" s="130"/>
      <c r="Z925" s="129"/>
      <c r="AA925" s="130"/>
      <c r="AB925" s="129"/>
      <c r="AC925" s="130"/>
      <c r="AD925" s="129"/>
      <c r="AE925" s="130"/>
      <c r="AF925" s="132"/>
      <c r="AG925" s="143"/>
      <c r="AH925" s="111"/>
      <c r="AI925" s="111"/>
      <c r="AJ925" s="112"/>
    </row>
    <row r="926" spans="2:36" s="142" customFormat="1" ht="42" customHeight="1">
      <c r="B926" s="446" t="s">
        <v>691</v>
      </c>
      <c r="C926" s="335">
        <v>2012250010139</v>
      </c>
      <c r="D926" s="903" t="s">
        <v>692</v>
      </c>
      <c r="E926" s="320" t="s">
        <v>693</v>
      </c>
      <c r="F926" s="289">
        <v>198</v>
      </c>
      <c r="G926" s="289">
        <v>200</v>
      </c>
      <c r="H926" s="900" t="s">
        <v>734</v>
      </c>
      <c r="I926" s="900" t="s">
        <v>507</v>
      </c>
      <c r="J926" s="716">
        <v>0</v>
      </c>
      <c r="K926" s="709">
        <v>4</v>
      </c>
      <c r="L926" s="709">
        <v>1</v>
      </c>
      <c r="M926" s="709">
        <v>1</v>
      </c>
      <c r="N926" s="711">
        <v>1</v>
      </c>
      <c r="O926" s="313">
        <v>0</v>
      </c>
      <c r="P926" s="262"/>
      <c r="Q926" s="262">
        <v>0</v>
      </c>
      <c r="R926" s="262"/>
      <c r="S926" s="262">
        <v>0</v>
      </c>
      <c r="T926" s="262"/>
      <c r="U926" s="262">
        <v>0</v>
      </c>
      <c r="V926" s="262"/>
      <c r="W926" s="262">
        <v>0</v>
      </c>
      <c r="X926" s="262"/>
      <c r="Y926" s="262">
        <v>0</v>
      </c>
      <c r="Z926" s="262"/>
      <c r="AA926" s="262">
        <v>0</v>
      </c>
      <c r="AB926" s="262"/>
      <c r="AC926" s="262">
        <v>0</v>
      </c>
      <c r="AD926" s="262"/>
      <c r="AE926" s="262">
        <f>+Q926</f>
        <v>0</v>
      </c>
      <c r="AF926" s="262">
        <v>0</v>
      </c>
      <c r="AG926" s="376" t="s">
        <v>471</v>
      </c>
      <c r="AH926" s="347" t="s">
        <v>694</v>
      </c>
      <c r="AI926" s="825" t="s">
        <v>695</v>
      </c>
      <c r="AJ926" s="842" t="s">
        <v>696</v>
      </c>
    </row>
    <row r="927" spans="2:36" s="142" customFormat="1" ht="39.75" customHeight="1">
      <c r="B927" s="447"/>
      <c r="C927" s="336"/>
      <c r="D927" s="823"/>
      <c r="E927" s="321"/>
      <c r="F927" s="290"/>
      <c r="G927" s="290"/>
      <c r="H927" s="901"/>
      <c r="I927" s="901"/>
      <c r="J927" s="693"/>
      <c r="K927" s="695"/>
      <c r="L927" s="695"/>
      <c r="M927" s="695"/>
      <c r="N927" s="712"/>
      <c r="O927" s="314"/>
      <c r="P927" s="263"/>
      <c r="Q927" s="263"/>
      <c r="R927" s="263"/>
      <c r="S927" s="263"/>
      <c r="T927" s="263"/>
      <c r="U927" s="263"/>
      <c r="V927" s="263"/>
      <c r="W927" s="263"/>
      <c r="X927" s="263"/>
      <c r="Y927" s="263"/>
      <c r="Z927" s="263"/>
      <c r="AA927" s="263"/>
      <c r="AB927" s="263"/>
      <c r="AC927" s="263"/>
      <c r="AD927" s="263"/>
      <c r="AE927" s="263"/>
      <c r="AF927" s="263"/>
      <c r="AG927" s="376"/>
      <c r="AH927" s="348"/>
      <c r="AI927" s="826"/>
      <c r="AJ927" s="796"/>
    </row>
    <row r="928" spans="2:36" s="142" customFormat="1" ht="37.5" customHeight="1">
      <c r="B928" s="447"/>
      <c r="C928" s="336"/>
      <c r="D928" s="823"/>
      <c r="E928" s="321"/>
      <c r="F928" s="290"/>
      <c r="G928" s="290"/>
      <c r="H928" s="901"/>
      <c r="I928" s="901"/>
      <c r="J928" s="693"/>
      <c r="K928" s="695"/>
      <c r="L928" s="695"/>
      <c r="M928" s="695"/>
      <c r="N928" s="712"/>
      <c r="O928" s="314"/>
      <c r="P928" s="263"/>
      <c r="Q928" s="263"/>
      <c r="R928" s="263"/>
      <c r="S928" s="263"/>
      <c r="T928" s="263"/>
      <c r="U928" s="263"/>
      <c r="V928" s="263"/>
      <c r="W928" s="263"/>
      <c r="X928" s="263"/>
      <c r="Y928" s="263"/>
      <c r="Z928" s="263"/>
      <c r="AA928" s="263"/>
      <c r="AB928" s="263"/>
      <c r="AC928" s="263"/>
      <c r="AD928" s="263"/>
      <c r="AE928" s="263"/>
      <c r="AF928" s="263"/>
      <c r="AG928" s="376"/>
      <c r="AH928" s="348"/>
      <c r="AI928" s="826"/>
      <c r="AJ928" s="796"/>
    </row>
    <row r="929" spans="2:36" s="142" customFormat="1" ht="37.5" customHeight="1" thickBot="1">
      <c r="B929" s="448"/>
      <c r="C929" s="337"/>
      <c r="D929" s="824"/>
      <c r="E929" s="322"/>
      <c r="F929" s="291"/>
      <c r="G929" s="291"/>
      <c r="H929" s="902"/>
      <c r="I929" s="902"/>
      <c r="J929" s="694"/>
      <c r="K929" s="696"/>
      <c r="L929" s="696"/>
      <c r="M929" s="696"/>
      <c r="N929" s="713"/>
      <c r="O929" s="315"/>
      <c r="P929" s="264"/>
      <c r="Q929" s="264"/>
      <c r="R929" s="264"/>
      <c r="S929" s="264"/>
      <c r="T929" s="264"/>
      <c r="U929" s="264"/>
      <c r="V929" s="264"/>
      <c r="W929" s="264"/>
      <c r="X929" s="264"/>
      <c r="Y929" s="264"/>
      <c r="Z929" s="264"/>
      <c r="AA929" s="264"/>
      <c r="AB929" s="264"/>
      <c r="AC929" s="264"/>
      <c r="AD929" s="264"/>
      <c r="AE929" s="264"/>
      <c r="AF929" s="264"/>
      <c r="AG929" s="377"/>
      <c r="AH929" s="349"/>
      <c r="AI929" s="827"/>
      <c r="AJ929" s="797"/>
    </row>
    <row r="930" spans="2:36" ht="34.5" thickBot="1">
      <c r="B930" s="133" t="s">
        <v>13</v>
      </c>
      <c r="C930" s="134" t="s">
        <v>31</v>
      </c>
      <c r="D930" s="134" t="s">
        <v>14</v>
      </c>
      <c r="E930" s="134" t="s">
        <v>30</v>
      </c>
      <c r="F930" s="135" t="s">
        <v>28</v>
      </c>
      <c r="G930" s="135" t="s">
        <v>29</v>
      </c>
      <c r="H930" s="136" t="s">
        <v>16</v>
      </c>
      <c r="I930" s="77" t="s">
        <v>32</v>
      </c>
      <c r="J930" s="137"/>
      <c r="K930" s="137"/>
      <c r="L930" s="137"/>
      <c r="M930" s="78"/>
      <c r="N930" s="79"/>
      <c r="O930" s="128"/>
      <c r="P930" s="129"/>
      <c r="Q930" s="130"/>
      <c r="R930" s="129"/>
      <c r="S930" s="130"/>
      <c r="T930" s="129"/>
      <c r="U930" s="130"/>
      <c r="V930" s="129"/>
      <c r="W930" s="130"/>
      <c r="X930" s="129"/>
      <c r="Y930" s="130"/>
      <c r="Z930" s="129"/>
      <c r="AA930" s="130"/>
      <c r="AB930" s="129"/>
      <c r="AC930" s="130"/>
      <c r="AD930" s="129"/>
      <c r="AE930" s="130"/>
      <c r="AF930" s="132"/>
      <c r="AG930" s="143"/>
      <c r="AH930" s="111"/>
      <c r="AI930" s="111"/>
      <c r="AJ930" s="112"/>
    </row>
    <row r="931" spans="2:36" ht="18.75" customHeight="1">
      <c r="B931" s="661" t="s">
        <v>735</v>
      </c>
      <c r="C931" s="332">
        <v>2012250010068</v>
      </c>
      <c r="D931" s="717"/>
      <c r="E931" s="295" t="s">
        <v>501</v>
      </c>
      <c r="F931" s="289"/>
      <c r="G931" s="304"/>
      <c r="H931" s="326" t="s">
        <v>550</v>
      </c>
      <c r="I931" s="326" t="s">
        <v>551</v>
      </c>
      <c r="J931" s="716">
        <v>0</v>
      </c>
      <c r="K931" s="709">
        <v>13</v>
      </c>
      <c r="L931" s="709">
        <v>4</v>
      </c>
      <c r="M931" s="709"/>
      <c r="N931" s="711"/>
      <c r="O931" s="313">
        <v>0</v>
      </c>
      <c r="P931" s="262"/>
      <c r="Q931" s="262">
        <v>5000</v>
      </c>
      <c r="R931" s="262"/>
      <c r="S931" s="262">
        <v>0</v>
      </c>
      <c r="T931" s="262"/>
      <c r="U931" s="262">
        <v>0</v>
      </c>
      <c r="V931" s="262"/>
      <c r="W931" s="262">
        <v>0</v>
      </c>
      <c r="X931" s="262"/>
      <c r="Y931" s="262">
        <v>0</v>
      </c>
      <c r="Z931" s="262"/>
      <c r="AA931" s="262">
        <v>0</v>
      </c>
      <c r="AB931" s="262"/>
      <c r="AC931" s="262">
        <v>0</v>
      </c>
      <c r="AD931" s="262"/>
      <c r="AE931" s="262">
        <f>+Q931</f>
        <v>5000</v>
      </c>
      <c r="AF931" s="262">
        <v>0</v>
      </c>
      <c r="AG931" s="392" t="s">
        <v>471</v>
      </c>
      <c r="AH931" s="710"/>
      <c r="AI931" s="715"/>
      <c r="AJ931" s="416" t="s">
        <v>472</v>
      </c>
    </row>
    <row r="932" spans="2:36" ht="24.75" customHeight="1">
      <c r="B932" s="662"/>
      <c r="C932" s="333"/>
      <c r="D932" s="718"/>
      <c r="E932" s="296"/>
      <c r="F932" s="290"/>
      <c r="G932" s="305"/>
      <c r="H932" s="327"/>
      <c r="I932" s="327"/>
      <c r="J932" s="693"/>
      <c r="K932" s="695"/>
      <c r="L932" s="695"/>
      <c r="M932" s="695"/>
      <c r="N932" s="712"/>
      <c r="O932" s="314"/>
      <c r="P932" s="263"/>
      <c r="Q932" s="263"/>
      <c r="R932" s="263"/>
      <c r="S932" s="263"/>
      <c r="T932" s="263"/>
      <c r="U932" s="263"/>
      <c r="V932" s="263"/>
      <c r="W932" s="263"/>
      <c r="X932" s="263"/>
      <c r="Y932" s="263"/>
      <c r="Z932" s="263"/>
      <c r="AA932" s="263"/>
      <c r="AB932" s="263"/>
      <c r="AC932" s="263"/>
      <c r="AD932" s="263"/>
      <c r="AE932" s="263"/>
      <c r="AF932" s="263"/>
      <c r="AG932" s="376"/>
      <c r="AH932" s="697"/>
      <c r="AI932" s="702"/>
      <c r="AJ932" s="417"/>
    </row>
    <row r="933" spans="2:36" ht="16.5" customHeight="1">
      <c r="B933" s="662"/>
      <c r="C933" s="333"/>
      <c r="D933" s="718"/>
      <c r="E933" s="296"/>
      <c r="F933" s="290"/>
      <c r="G933" s="305"/>
      <c r="H933" s="327"/>
      <c r="I933" s="327"/>
      <c r="J933" s="693"/>
      <c r="K933" s="695"/>
      <c r="L933" s="695"/>
      <c r="M933" s="695"/>
      <c r="N933" s="712"/>
      <c r="O933" s="314"/>
      <c r="P933" s="263"/>
      <c r="Q933" s="263"/>
      <c r="R933" s="263"/>
      <c r="S933" s="263"/>
      <c r="T933" s="263"/>
      <c r="U933" s="263"/>
      <c r="V933" s="263"/>
      <c r="W933" s="263"/>
      <c r="X933" s="263"/>
      <c r="Y933" s="263"/>
      <c r="Z933" s="263"/>
      <c r="AA933" s="263"/>
      <c r="AB933" s="263"/>
      <c r="AC933" s="263"/>
      <c r="AD933" s="263"/>
      <c r="AE933" s="263"/>
      <c r="AF933" s="263"/>
      <c r="AG933" s="376"/>
      <c r="AH933" s="697"/>
      <c r="AI933" s="702"/>
      <c r="AJ933" s="417"/>
    </row>
    <row r="934" spans="2:36" ht="42" customHeight="1" thickBot="1">
      <c r="B934" s="663"/>
      <c r="C934" s="334"/>
      <c r="D934" s="719"/>
      <c r="E934" s="297"/>
      <c r="F934" s="291"/>
      <c r="G934" s="306"/>
      <c r="H934" s="328"/>
      <c r="I934" s="328"/>
      <c r="J934" s="694"/>
      <c r="K934" s="696"/>
      <c r="L934" s="696"/>
      <c r="M934" s="696"/>
      <c r="N934" s="713"/>
      <c r="O934" s="315"/>
      <c r="P934" s="264"/>
      <c r="Q934" s="264"/>
      <c r="R934" s="264"/>
      <c r="S934" s="264"/>
      <c r="T934" s="264"/>
      <c r="U934" s="264"/>
      <c r="V934" s="264"/>
      <c r="W934" s="264"/>
      <c r="X934" s="264"/>
      <c r="Y934" s="264"/>
      <c r="Z934" s="264"/>
      <c r="AA934" s="264"/>
      <c r="AB934" s="264"/>
      <c r="AC934" s="264"/>
      <c r="AD934" s="264"/>
      <c r="AE934" s="264"/>
      <c r="AF934" s="264"/>
      <c r="AG934" s="377"/>
      <c r="AH934" s="698"/>
      <c r="AI934" s="703"/>
      <c r="AJ934" s="418"/>
    </row>
    <row r="935" spans="2:36" ht="15.75" thickBot="1">
      <c r="B935" s="91"/>
      <c r="C935" s="92"/>
      <c r="D935" s="93"/>
      <c r="E935" s="93"/>
      <c r="F935" s="93"/>
      <c r="G935" s="93"/>
      <c r="H935" s="94"/>
      <c r="I935" s="94"/>
      <c r="J935" s="94"/>
      <c r="K935" s="93"/>
      <c r="L935" s="93"/>
      <c r="M935" s="93"/>
      <c r="N935" s="93"/>
      <c r="O935" s="93"/>
      <c r="P935" s="93"/>
      <c r="Q935" s="93"/>
      <c r="R935" s="93"/>
      <c r="S935" s="93"/>
      <c r="T935" s="93"/>
      <c r="U935" s="93"/>
      <c r="V935" s="93"/>
      <c r="W935" s="93"/>
      <c r="X935" s="93"/>
      <c r="Y935" s="93"/>
      <c r="Z935" s="93"/>
      <c r="AA935" s="93"/>
      <c r="AB935" s="93"/>
      <c r="AC935" s="93"/>
      <c r="AD935" s="93"/>
      <c r="AE935" s="93"/>
      <c r="AF935" s="93"/>
      <c r="AG935" s="95"/>
      <c r="AH935" s="93"/>
      <c r="AI935" s="93"/>
      <c r="AJ935" s="96"/>
    </row>
    <row r="936" spans="2:36" ht="34.5" thickBot="1">
      <c r="B936" s="133" t="s">
        <v>13</v>
      </c>
      <c r="C936" s="134" t="s">
        <v>31</v>
      </c>
      <c r="D936" s="134" t="s">
        <v>14</v>
      </c>
      <c r="E936" s="134" t="s">
        <v>30</v>
      </c>
      <c r="F936" s="135" t="s">
        <v>28</v>
      </c>
      <c r="G936" s="135" t="s">
        <v>29</v>
      </c>
      <c r="H936" s="136" t="s">
        <v>16</v>
      </c>
      <c r="I936" s="109" t="s">
        <v>32</v>
      </c>
      <c r="J936" s="156"/>
      <c r="K936" s="137"/>
      <c r="L936" s="137"/>
      <c r="M936" s="78"/>
      <c r="N936" s="79"/>
      <c r="O936" s="128"/>
      <c r="P936" s="129"/>
      <c r="Q936" s="130"/>
      <c r="R936" s="129"/>
      <c r="S936" s="130"/>
      <c r="T936" s="129"/>
      <c r="U936" s="130"/>
      <c r="V936" s="129"/>
      <c r="W936" s="130"/>
      <c r="X936" s="129"/>
      <c r="Y936" s="130"/>
      <c r="Z936" s="129"/>
      <c r="AA936" s="130"/>
      <c r="AB936" s="129"/>
      <c r="AC936" s="130"/>
      <c r="AD936" s="129"/>
      <c r="AE936" s="130"/>
      <c r="AF936" s="132"/>
      <c r="AG936" s="143"/>
      <c r="AH936" s="111"/>
      <c r="AI936" s="111"/>
      <c r="AJ936" s="112"/>
    </row>
    <row r="937" spans="2:36" ht="18.75" customHeight="1">
      <c r="B937" s="684" t="s">
        <v>197</v>
      </c>
      <c r="C937" s="333">
        <v>2012250010069</v>
      </c>
      <c r="D937" s="33"/>
      <c r="E937" s="296" t="s">
        <v>181</v>
      </c>
      <c r="F937" s="58"/>
      <c r="G937" s="210"/>
      <c r="H937" s="323" t="s">
        <v>196</v>
      </c>
      <c r="I937" s="323" t="s">
        <v>194</v>
      </c>
      <c r="J937" s="693">
        <v>0</v>
      </c>
      <c r="K937" s="695">
        <v>4</v>
      </c>
      <c r="L937" s="695">
        <v>1</v>
      </c>
      <c r="M937" s="384"/>
      <c r="N937" s="387"/>
      <c r="O937" s="314">
        <v>5000</v>
      </c>
      <c r="P937" s="141"/>
      <c r="Q937" s="263">
        <v>0</v>
      </c>
      <c r="R937" s="141"/>
      <c r="S937" s="141"/>
      <c r="T937" s="141"/>
      <c r="U937" s="141"/>
      <c r="V937" s="141"/>
      <c r="W937" s="141"/>
      <c r="X937" s="141"/>
      <c r="Y937" s="141"/>
      <c r="Z937" s="141"/>
      <c r="AA937" s="141"/>
      <c r="AB937" s="141"/>
      <c r="AC937" s="263">
        <v>0</v>
      </c>
      <c r="AD937" s="141"/>
      <c r="AE937" s="298">
        <f>+O937+Q937</f>
        <v>5000</v>
      </c>
      <c r="AF937" s="298"/>
      <c r="AG937" s="376" t="s">
        <v>473</v>
      </c>
      <c r="AH937" s="378"/>
      <c r="AI937" s="381"/>
      <c r="AJ937" s="664" t="s">
        <v>469</v>
      </c>
    </row>
    <row r="938" spans="2:36" ht="25.5" customHeight="1">
      <c r="B938" s="685"/>
      <c r="C938" s="333"/>
      <c r="D938" s="45"/>
      <c r="E938" s="296"/>
      <c r="F938" s="46"/>
      <c r="G938" s="86"/>
      <c r="H938" s="324"/>
      <c r="I938" s="324"/>
      <c r="J938" s="693"/>
      <c r="K938" s="695"/>
      <c r="L938" s="695"/>
      <c r="M938" s="385"/>
      <c r="N938" s="388"/>
      <c r="O938" s="314"/>
      <c r="P938" s="32"/>
      <c r="Q938" s="263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263"/>
      <c r="AD938" s="32"/>
      <c r="AE938" s="299"/>
      <c r="AF938" s="299"/>
      <c r="AG938" s="376"/>
      <c r="AH938" s="379"/>
      <c r="AI938" s="382"/>
      <c r="AJ938" s="481"/>
    </row>
    <row r="939" spans="2:36" ht="22.5" customHeight="1">
      <c r="B939" s="685"/>
      <c r="C939" s="333"/>
      <c r="D939" s="45"/>
      <c r="E939" s="296"/>
      <c r="F939" s="47"/>
      <c r="G939" s="86"/>
      <c r="H939" s="324"/>
      <c r="I939" s="324"/>
      <c r="J939" s="693"/>
      <c r="K939" s="695"/>
      <c r="L939" s="695"/>
      <c r="M939" s="385"/>
      <c r="N939" s="388"/>
      <c r="O939" s="314"/>
      <c r="P939" s="32"/>
      <c r="Q939" s="263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263"/>
      <c r="AD939" s="32"/>
      <c r="AE939" s="299"/>
      <c r="AF939" s="299"/>
      <c r="AG939" s="376"/>
      <c r="AH939" s="379"/>
      <c r="AI939" s="382"/>
      <c r="AJ939" s="481"/>
    </row>
    <row r="940" spans="2:36" ht="27.75" customHeight="1" thickBot="1">
      <c r="B940" s="686"/>
      <c r="C940" s="334"/>
      <c r="D940" s="48"/>
      <c r="E940" s="297"/>
      <c r="F940" s="49"/>
      <c r="G940" s="87"/>
      <c r="H940" s="325"/>
      <c r="I940" s="325"/>
      <c r="J940" s="694"/>
      <c r="K940" s="696"/>
      <c r="L940" s="696"/>
      <c r="M940" s="386"/>
      <c r="N940" s="389"/>
      <c r="O940" s="315"/>
      <c r="P940" s="41"/>
      <c r="Q940" s="264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264"/>
      <c r="AD940" s="41"/>
      <c r="AE940" s="300"/>
      <c r="AF940" s="300"/>
      <c r="AG940" s="377"/>
      <c r="AH940" s="380"/>
      <c r="AI940" s="383"/>
      <c r="AJ940" s="482"/>
    </row>
    <row r="941" ht="15"/>
    <row r="942" spans="2:33" s="81" customFormat="1" ht="15">
      <c r="B942" s="63"/>
      <c r="C942" s="63"/>
      <c r="H942" s="64"/>
      <c r="I942" s="64"/>
      <c r="J942" s="64"/>
      <c r="AG942" s="65"/>
    </row>
    <row r="943" spans="2:33" s="81" customFormat="1" ht="15">
      <c r="B943" s="63"/>
      <c r="C943" s="63"/>
      <c r="H943" s="64"/>
      <c r="I943" s="64"/>
      <c r="J943" s="64"/>
      <c r="AG943" s="65"/>
    </row>
    <row r="944" spans="2:33" s="81" customFormat="1" ht="15">
      <c r="B944" s="63"/>
      <c r="C944" s="63"/>
      <c r="H944" s="64"/>
      <c r="I944" s="64"/>
      <c r="J944" s="64"/>
      <c r="AG944" s="65"/>
    </row>
    <row r="945" spans="2:33" s="81" customFormat="1" ht="15">
      <c r="B945" s="63"/>
      <c r="C945" s="63"/>
      <c r="H945" s="64"/>
      <c r="I945" s="64"/>
      <c r="J945" s="64"/>
      <c r="AG945" s="65"/>
    </row>
    <row r="946" spans="2:33" s="81" customFormat="1" ht="15">
      <c r="B946" s="63"/>
      <c r="C946" s="63"/>
      <c r="H946" s="64"/>
      <c r="I946" s="64"/>
      <c r="J946" s="64"/>
      <c r="AG946" s="65"/>
    </row>
    <row r="947" spans="2:33" s="81" customFormat="1" ht="15">
      <c r="B947" s="63"/>
      <c r="C947" s="63"/>
      <c r="H947" s="64"/>
      <c r="I947" s="64"/>
      <c r="J947" s="64"/>
      <c r="AG947" s="65"/>
    </row>
    <row r="948" spans="2:33" s="81" customFormat="1" ht="15">
      <c r="B948" s="63"/>
      <c r="C948" s="63"/>
      <c r="H948" s="64"/>
      <c r="I948" s="64"/>
      <c r="J948" s="64"/>
      <c r="AG948" s="65"/>
    </row>
    <row r="949" spans="2:33" s="81" customFormat="1" ht="15">
      <c r="B949" s="63"/>
      <c r="C949" s="63"/>
      <c r="H949" s="64"/>
      <c r="I949" s="64"/>
      <c r="J949" s="64"/>
      <c r="AG949" s="65"/>
    </row>
    <row r="950" spans="2:33" s="81" customFormat="1" ht="15">
      <c r="B950" s="63"/>
      <c r="C950" s="63"/>
      <c r="H950" s="64"/>
      <c r="I950" s="64"/>
      <c r="J950" s="64"/>
      <c r="AG950" s="65"/>
    </row>
    <row r="951" spans="2:33" s="81" customFormat="1" ht="15">
      <c r="B951" s="63"/>
      <c r="C951" s="63"/>
      <c r="H951" s="64"/>
      <c r="I951" s="64"/>
      <c r="J951" s="64"/>
      <c r="AG951" s="65"/>
    </row>
    <row r="952" spans="2:33" s="81" customFormat="1" ht="15">
      <c r="B952" s="63"/>
      <c r="C952" s="63"/>
      <c r="H952" s="64"/>
      <c r="I952" s="64"/>
      <c r="J952" s="64"/>
      <c r="AG952" s="65"/>
    </row>
    <row r="953" spans="2:33" s="81" customFormat="1" ht="15">
      <c r="B953" s="63"/>
      <c r="C953" s="63"/>
      <c r="H953" s="64"/>
      <c r="I953" s="64"/>
      <c r="J953" s="64"/>
      <c r="AG953" s="65"/>
    </row>
    <row r="954" spans="2:33" s="81" customFormat="1" ht="15">
      <c r="B954" s="63"/>
      <c r="C954" s="63"/>
      <c r="H954" s="64"/>
      <c r="I954" s="64"/>
      <c r="J954" s="64"/>
      <c r="AG954" s="65"/>
    </row>
    <row r="955" spans="2:33" s="81" customFormat="1" ht="15">
      <c r="B955" s="63"/>
      <c r="C955" s="63"/>
      <c r="H955" s="64"/>
      <c r="I955" s="64"/>
      <c r="J955" s="64"/>
      <c r="AG955" s="65"/>
    </row>
    <row r="956" spans="2:33" s="81" customFormat="1" ht="15">
      <c r="B956" s="63"/>
      <c r="C956" s="63"/>
      <c r="H956" s="64"/>
      <c r="I956" s="64"/>
      <c r="J956" s="64"/>
      <c r="AG956" s="65"/>
    </row>
    <row r="957" spans="2:33" s="81" customFormat="1" ht="15">
      <c r="B957" s="63"/>
      <c r="C957" s="63"/>
      <c r="H957" s="64"/>
      <c r="I957" s="64"/>
      <c r="J957" s="64"/>
      <c r="AG957" s="65"/>
    </row>
    <row r="958" spans="2:33" s="81" customFormat="1" ht="15">
      <c r="B958" s="63"/>
      <c r="C958" s="63"/>
      <c r="H958" s="64"/>
      <c r="I958" s="64"/>
      <c r="J958" s="64"/>
      <c r="AG958" s="65"/>
    </row>
    <row r="959" spans="2:33" s="81" customFormat="1" ht="15">
      <c r="B959" s="63"/>
      <c r="C959" s="63"/>
      <c r="H959" s="64"/>
      <c r="I959" s="64"/>
      <c r="J959" s="64"/>
      <c r="AG959" s="65"/>
    </row>
    <row r="960" spans="2:33" s="81" customFormat="1" ht="15">
      <c r="B960" s="63"/>
      <c r="C960" s="63"/>
      <c r="H960" s="64"/>
      <c r="I960" s="64"/>
      <c r="J960" s="64"/>
      <c r="AG960" s="65"/>
    </row>
    <row r="961" spans="2:33" s="81" customFormat="1" ht="15">
      <c r="B961" s="63"/>
      <c r="C961" s="63"/>
      <c r="H961" s="64"/>
      <c r="I961" s="64"/>
      <c r="J961" s="64"/>
      <c r="AG961" s="65"/>
    </row>
    <row r="962" spans="2:33" s="81" customFormat="1" ht="15">
      <c r="B962" s="63"/>
      <c r="C962" s="63"/>
      <c r="H962" s="64"/>
      <c r="I962" s="64"/>
      <c r="J962" s="64"/>
      <c r="AG962" s="65"/>
    </row>
    <row r="963" spans="2:33" s="81" customFormat="1" ht="15">
      <c r="B963" s="63"/>
      <c r="C963" s="63"/>
      <c r="H963" s="64"/>
      <c r="I963" s="64"/>
      <c r="J963" s="64"/>
      <c r="AG963" s="65"/>
    </row>
    <row r="964" spans="2:33" s="81" customFormat="1" ht="15">
      <c r="B964" s="63"/>
      <c r="C964" s="63"/>
      <c r="H964" s="64"/>
      <c r="I964" s="64"/>
      <c r="J964" s="64"/>
      <c r="AG964" s="65"/>
    </row>
    <row r="965" spans="2:33" s="81" customFormat="1" ht="15.75" thickBot="1">
      <c r="B965" s="63"/>
      <c r="C965" s="63"/>
      <c r="H965" s="64"/>
      <c r="I965" s="64"/>
      <c r="J965" s="64"/>
      <c r="AG965" s="65"/>
    </row>
    <row r="966" spans="2:36" ht="15">
      <c r="B966" s="274" t="s">
        <v>37</v>
      </c>
      <c r="C966" s="275"/>
      <c r="D966" s="275"/>
      <c r="E966" s="275"/>
      <c r="F966" s="275"/>
      <c r="G966" s="275"/>
      <c r="H966" s="275"/>
      <c r="I966" s="275"/>
      <c r="J966" s="275"/>
      <c r="K966" s="275"/>
      <c r="L966" s="275"/>
      <c r="M966" s="275"/>
      <c r="N966" s="275"/>
      <c r="O966" s="275"/>
      <c r="P966" s="275"/>
      <c r="Q966" s="275"/>
      <c r="R966" s="275"/>
      <c r="S966" s="275"/>
      <c r="T966" s="275"/>
      <c r="U966" s="275"/>
      <c r="V966" s="275"/>
      <c r="W966" s="275"/>
      <c r="X966" s="275"/>
      <c r="Y966" s="275"/>
      <c r="Z966" s="275"/>
      <c r="AA966" s="275"/>
      <c r="AB966" s="275"/>
      <c r="AC966" s="275"/>
      <c r="AD966" s="275"/>
      <c r="AE966" s="275"/>
      <c r="AF966" s="275"/>
      <c r="AG966" s="275"/>
      <c r="AH966" s="275"/>
      <c r="AI966" s="275"/>
      <c r="AJ966" s="276"/>
    </row>
    <row r="967" spans="2:36" ht="15.75" thickBot="1">
      <c r="B967" s="271" t="s">
        <v>526</v>
      </c>
      <c r="C967" s="272"/>
      <c r="D967" s="272"/>
      <c r="E967" s="272"/>
      <c r="F967" s="272"/>
      <c r="G967" s="272"/>
      <c r="H967" s="272"/>
      <c r="I967" s="272"/>
      <c r="J967" s="272"/>
      <c r="K967" s="272"/>
      <c r="L967" s="272"/>
      <c r="M967" s="272"/>
      <c r="N967" s="272"/>
      <c r="O967" s="272"/>
      <c r="P967" s="272"/>
      <c r="Q967" s="272"/>
      <c r="R967" s="272"/>
      <c r="S967" s="272"/>
      <c r="T967" s="272"/>
      <c r="U967" s="272"/>
      <c r="V967" s="272"/>
      <c r="W967" s="272"/>
      <c r="X967" s="272"/>
      <c r="Y967" s="272"/>
      <c r="Z967" s="272"/>
      <c r="AA967" s="272"/>
      <c r="AB967" s="272"/>
      <c r="AC967" s="272"/>
      <c r="AD967" s="272"/>
      <c r="AE967" s="272"/>
      <c r="AF967" s="272"/>
      <c r="AG967" s="272"/>
      <c r="AH967" s="272"/>
      <c r="AI967" s="272"/>
      <c r="AJ967" s="273"/>
    </row>
    <row r="968" spans="2:36" ht="15" customHeight="1">
      <c r="B968" s="265" t="s">
        <v>38</v>
      </c>
      <c r="C968" s="266"/>
      <c r="D968" s="266"/>
      <c r="E968" s="266"/>
      <c r="F968" s="266"/>
      <c r="G968" s="266"/>
      <c r="H968" s="267"/>
      <c r="I968" s="527" t="s">
        <v>183</v>
      </c>
      <c r="J968" s="528"/>
      <c r="K968" s="528"/>
      <c r="L968" s="528"/>
      <c r="M968" s="528"/>
      <c r="N968" s="528"/>
      <c r="O968" s="528"/>
      <c r="P968" s="528"/>
      <c r="Q968" s="528"/>
      <c r="R968" s="528"/>
      <c r="S968" s="528"/>
      <c r="T968" s="529"/>
      <c r="U968" s="527" t="s">
        <v>18</v>
      </c>
      <c r="V968" s="530"/>
      <c r="W968" s="530"/>
      <c r="X968" s="530"/>
      <c r="Y968" s="530"/>
      <c r="Z968" s="530"/>
      <c r="AA968" s="530"/>
      <c r="AB968" s="530"/>
      <c r="AC968" s="530"/>
      <c r="AD968" s="530"/>
      <c r="AE968" s="530"/>
      <c r="AF968" s="530"/>
      <c r="AG968" s="530"/>
      <c r="AH968" s="530"/>
      <c r="AI968" s="530"/>
      <c r="AJ968" s="531"/>
    </row>
    <row r="969" spans="2:36" ht="45" customHeight="1" thickBot="1">
      <c r="B969" s="277" t="s">
        <v>199</v>
      </c>
      <c r="C969" s="278"/>
      <c r="D969" s="279"/>
      <c r="E969" s="4"/>
      <c r="F969" s="504" t="s">
        <v>198</v>
      </c>
      <c r="G969" s="504"/>
      <c r="H969" s="504"/>
      <c r="I969" s="504"/>
      <c r="J969" s="504"/>
      <c r="K969" s="504"/>
      <c r="L969" s="504"/>
      <c r="M969" s="504"/>
      <c r="N969" s="505"/>
      <c r="O969" s="506" t="s">
        <v>0</v>
      </c>
      <c r="P969" s="507"/>
      <c r="Q969" s="507"/>
      <c r="R969" s="507"/>
      <c r="S969" s="507"/>
      <c r="T969" s="507"/>
      <c r="U969" s="507"/>
      <c r="V969" s="507"/>
      <c r="W969" s="507"/>
      <c r="X969" s="507"/>
      <c r="Y969" s="507"/>
      <c r="Z969" s="507"/>
      <c r="AA969" s="507"/>
      <c r="AB969" s="507"/>
      <c r="AC969" s="507"/>
      <c r="AD969" s="507"/>
      <c r="AE969" s="507"/>
      <c r="AF969" s="508"/>
      <c r="AG969" s="534" t="s">
        <v>1</v>
      </c>
      <c r="AH969" s="535"/>
      <c r="AI969" s="535"/>
      <c r="AJ969" s="536"/>
    </row>
    <row r="970" spans="2:36" ht="30" customHeight="1">
      <c r="B970" s="450" t="s">
        <v>19</v>
      </c>
      <c r="C970" s="452" t="s">
        <v>2</v>
      </c>
      <c r="D970" s="453"/>
      <c r="E970" s="453"/>
      <c r="F970" s="453"/>
      <c r="G970" s="453"/>
      <c r="H970" s="454"/>
      <c r="I970" s="458" t="s">
        <v>3</v>
      </c>
      <c r="J970" s="460" t="s">
        <v>20</v>
      </c>
      <c r="K970" s="460" t="s">
        <v>4</v>
      </c>
      <c r="L970" s="522" t="s">
        <v>732</v>
      </c>
      <c r="M970" s="440" t="s">
        <v>21</v>
      </c>
      <c r="N970" s="524" t="s">
        <v>22</v>
      </c>
      <c r="O970" s="526" t="s">
        <v>33</v>
      </c>
      <c r="P970" s="369"/>
      <c r="Q970" s="368" t="s">
        <v>34</v>
      </c>
      <c r="R970" s="369"/>
      <c r="S970" s="368" t="s">
        <v>35</v>
      </c>
      <c r="T970" s="369"/>
      <c r="U970" s="368" t="s">
        <v>7</v>
      </c>
      <c r="V970" s="369"/>
      <c r="W970" s="368" t="s">
        <v>6</v>
      </c>
      <c r="X970" s="369"/>
      <c r="Y970" s="368" t="s">
        <v>36</v>
      </c>
      <c r="Z970" s="369"/>
      <c r="AA970" s="368" t="s">
        <v>5</v>
      </c>
      <c r="AB970" s="369"/>
      <c r="AC970" s="368" t="s">
        <v>8</v>
      </c>
      <c r="AD970" s="369"/>
      <c r="AE970" s="368" t="s">
        <v>9</v>
      </c>
      <c r="AF970" s="437"/>
      <c r="AG970" s="438" t="s">
        <v>10</v>
      </c>
      <c r="AH970" s="435" t="s">
        <v>11</v>
      </c>
      <c r="AI970" s="442" t="s">
        <v>12</v>
      </c>
      <c r="AJ970" s="444" t="s">
        <v>23</v>
      </c>
    </row>
    <row r="971" spans="2:36" ht="86.25" customHeight="1" thickBot="1">
      <c r="B971" s="451"/>
      <c r="C971" s="455"/>
      <c r="D971" s="456"/>
      <c r="E971" s="456"/>
      <c r="F971" s="456"/>
      <c r="G971" s="456"/>
      <c r="H971" s="457"/>
      <c r="I971" s="459"/>
      <c r="J971" s="461" t="s">
        <v>20</v>
      </c>
      <c r="K971" s="461"/>
      <c r="L971" s="523"/>
      <c r="M971" s="441"/>
      <c r="N971" s="525"/>
      <c r="O971" s="5" t="s">
        <v>24</v>
      </c>
      <c r="P971" s="69" t="s">
        <v>25</v>
      </c>
      <c r="Q971" s="6" t="s">
        <v>24</v>
      </c>
      <c r="R971" s="69" t="s">
        <v>25</v>
      </c>
      <c r="S971" s="6" t="s">
        <v>24</v>
      </c>
      <c r="T971" s="69" t="s">
        <v>25</v>
      </c>
      <c r="U971" s="6" t="s">
        <v>24</v>
      </c>
      <c r="V971" s="69" t="s">
        <v>25</v>
      </c>
      <c r="W971" s="6" t="s">
        <v>24</v>
      </c>
      <c r="X971" s="69" t="s">
        <v>25</v>
      </c>
      <c r="Y971" s="6" t="s">
        <v>24</v>
      </c>
      <c r="Z971" s="69" t="s">
        <v>25</v>
      </c>
      <c r="AA971" s="6" t="s">
        <v>24</v>
      </c>
      <c r="AB971" s="69" t="s">
        <v>26</v>
      </c>
      <c r="AC971" s="6" t="s">
        <v>24</v>
      </c>
      <c r="AD971" s="69" t="s">
        <v>26</v>
      </c>
      <c r="AE971" s="6" t="s">
        <v>24</v>
      </c>
      <c r="AF971" s="70" t="s">
        <v>26</v>
      </c>
      <c r="AG971" s="439"/>
      <c r="AH971" s="436"/>
      <c r="AI971" s="443"/>
      <c r="AJ971" s="445"/>
    </row>
    <row r="972" spans="2:36" ht="101.25" customHeight="1" thickBot="1">
      <c r="B972" s="7" t="s">
        <v>203</v>
      </c>
      <c r="C972" s="283" t="s">
        <v>200</v>
      </c>
      <c r="D972" s="284"/>
      <c r="E972" s="284"/>
      <c r="F972" s="284"/>
      <c r="G972" s="284"/>
      <c r="H972" s="285"/>
      <c r="I972" s="74" t="s">
        <v>202</v>
      </c>
      <c r="J972" s="90">
        <v>0.1</v>
      </c>
      <c r="K972" s="82">
        <v>0.2</v>
      </c>
      <c r="L972" s="97">
        <v>0.15</v>
      </c>
      <c r="M972" s="97">
        <v>0</v>
      </c>
      <c r="N972" s="97">
        <v>0</v>
      </c>
      <c r="O972" s="9">
        <f>+O975</f>
        <v>5000</v>
      </c>
      <c r="P972" s="10">
        <v>0</v>
      </c>
      <c r="Q972" s="10">
        <v>0</v>
      </c>
      <c r="R972" s="10">
        <v>0</v>
      </c>
      <c r="S972" s="10">
        <v>0</v>
      </c>
      <c r="T972" s="10">
        <f aca="true" t="shared" si="21" ref="T972:Z972">T974+T979+T985</f>
        <v>0</v>
      </c>
      <c r="U972" s="10">
        <f t="shared" si="21"/>
        <v>0</v>
      </c>
      <c r="V972" s="10">
        <f t="shared" si="21"/>
        <v>0</v>
      </c>
      <c r="W972" s="10">
        <f t="shared" si="21"/>
        <v>0</v>
      </c>
      <c r="X972" s="10">
        <f t="shared" si="21"/>
        <v>0</v>
      </c>
      <c r="Y972" s="10">
        <f t="shared" si="21"/>
        <v>0</v>
      </c>
      <c r="Z972" s="10">
        <f t="shared" si="21"/>
        <v>0</v>
      </c>
      <c r="AA972" s="10">
        <v>0</v>
      </c>
      <c r="AB972" s="10">
        <f>AB974+AB979+AB985</f>
        <v>0</v>
      </c>
      <c r="AC972" s="10">
        <v>0</v>
      </c>
      <c r="AD972" s="10">
        <f>AD974+AD979+AD985</f>
        <v>0</v>
      </c>
      <c r="AE972" s="10">
        <f>+AC972+AA972+Y972+W972+U972+S972+Q972+O972</f>
        <v>5000</v>
      </c>
      <c r="AF972" s="11">
        <f>+AD972+AB972+Z972+X972+V972+T972+R972+P972</f>
        <v>0</v>
      </c>
      <c r="AG972" s="13" t="s">
        <v>474</v>
      </c>
      <c r="AH972" s="13"/>
      <c r="AI972" s="13"/>
      <c r="AJ972" s="14" t="s">
        <v>476</v>
      </c>
    </row>
    <row r="973" spans="2:36" ht="15.75" thickBot="1">
      <c r="B973" s="280"/>
      <c r="C973" s="281"/>
      <c r="D973" s="281"/>
      <c r="E973" s="281"/>
      <c r="F973" s="281"/>
      <c r="G973" s="281"/>
      <c r="H973" s="281"/>
      <c r="I973" s="281"/>
      <c r="J973" s="281"/>
      <c r="K973" s="281"/>
      <c r="L973" s="281"/>
      <c r="M973" s="281"/>
      <c r="N973" s="281"/>
      <c r="O973" s="281"/>
      <c r="P973" s="281"/>
      <c r="Q973" s="281"/>
      <c r="R973" s="281"/>
      <c r="S973" s="281"/>
      <c r="T973" s="281"/>
      <c r="U973" s="281"/>
      <c r="V973" s="281"/>
      <c r="W973" s="281"/>
      <c r="X973" s="281"/>
      <c r="Y973" s="281"/>
      <c r="Z973" s="281"/>
      <c r="AA973" s="281"/>
      <c r="AB973" s="281"/>
      <c r="AC973" s="281"/>
      <c r="AD973" s="281"/>
      <c r="AE973" s="281"/>
      <c r="AF973" s="281"/>
      <c r="AG973" s="281"/>
      <c r="AH973" s="281"/>
      <c r="AI973" s="281"/>
      <c r="AJ973" s="282"/>
    </row>
    <row r="974" spans="2:36" ht="34.5" thickBot="1">
      <c r="B974" s="15" t="s">
        <v>13</v>
      </c>
      <c r="C974" s="16" t="s">
        <v>31</v>
      </c>
      <c r="D974" s="16" t="s">
        <v>14</v>
      </c>
      <c r="E974" s="16" t="s">
        <v>27</v>
      </c>
      <c r="F974" s="17" t="s">
        <v>28</v>
      </c>
      <c r="G974" s="203" t="s">
        <v>29</v>
      </c>
      <c r="H974" s="206" t="s">
        <v>15</v>
      </c>
      <c r="I974" s="109" t="s">
        <v>32</v>
      </c>
      <c r="J974" s="217"/>
      <c r="K974" s="121"/>
      <c r="L974" s="121"/>
      <c r="M974" s="43"/>
      <c r="N974" s="44"/>
      <c r="O974" s="128"/>
      <c r="P974" s="129"/>
      <c r="Q974" s="130"/>
      <c r="R974" s="129"/>
      <c r="S974" s="130"/>
      <c r="T974" s="129"/>
      <c r="U974" s="130"/>
      <c r="V974" s="129"/>
      <c r="W974" s="130"/>
      <c r="X974" s="129"/>
      <c r="Y974" s="130"/>
      <c r="Z974" s="129"/>
      <c r="AA974" s="130"/>
      <c r="AB974" s="129"/>
      <c r="AC974" s="130"/>
      <c r="AD974" s="129"/>
      <c r="AE974" s="131"/>
      <c r="AF974" s="129"/>
      <c r="AG974" s="155"/>
      <c r="AH974" s="111"/>
      <c r="AI974" s="111"/>
      <c r="AJ974" s="112"/>
    </row>
    <row r="975" spans="2:36" ht="37.5" customHeight="1">
      <c r="B975" s="353" t="s">
        <v>207</v>
      </c>
      <c r="C975" s="332">
        <v>2012250010070</v>
      </c>
      <c r="D975" s="295" t="s">
        <v>775</v>
      </c>
      <c r="E975" s="295" t="s">
        <v>206</v>
      </c>
      <c r="F975" s="289">
        <v>0</v>
      </c>
      <c r="G975" s="292">
        <v>0</v>
      </c>
      <c r="H975" s="329" t="s">
        <v>204</v>
      </c>
      <c r="I975" s="326" t="s">
        <v>205</v>
      </c>
      <c r="J975" s="356">
        <v>1</v>
      </c>
      <c r="K975" s="356">
        <v>1</v>
      </c>
      <c r="L975" s="356">
        <v>1</v>
      </c>
      <c r="M975" s="356">
        <v>0</v>
      </c>
      <c r="N975" s="356">
        <v>0</v>
      </c>
      <c r="O975" s="298">
        <v>5000</v>
      </c>
      <c r="P975" s="345">
        <v>0</v>
      </c>
      <c r="Q975" s="345">
        <v>0</v>
      </c>
      <c r="R975" s="345">
        <v>0</v>
      </c>
      <c r="S975" s="345">
        <v>0</v>
      </c>
      <c r="T975" s="345">
        <v>0</v>
      </c>
      <c r="U975" s="345">
        <v>0</v>
      </c>
      <c r="V975" s="345">
        <v>0</v>
      </c>
      <c r="W975" s="345">
        <v>0</v>
      </c>
      <c r="X975" s="345">
        <v>0</v>
      </c>
      <c r="Y975" s="345">
        <v>0</v>
      </c>
      <c r="Z975" s="345">
        <v>0</v>
      </c>
      <c r="AA975" s="345">
        <v>0</v>
      </c>
      <c r="AB975" s="345">
        <v>0</v>
      </c>
      <c r="AC975" s="345">
        <v>0</v>
      </c>
      <c r="AD975" s="339">
        <v>0</v>
      </c>
      <c r="AE975" s="298">
        <f>+O975</f>
        <v>5000</v>
      </c>
      <c r="AF975" s="298">
        <v>0</v>
      </c>
      <c r="AG975" s="376" t="s">
        <v>475</v>
      </c>
      <c r="AH975" s="621"/>
      <c r="AI975" s="378"/>
      <c r="AJ975" s="664" t="s">
        <v>476</v>
      </c>
    </row>
    <row r="976" spans="2:36" ht="25.5" customHeight="1">
      <c r="B976" s="354"/>
      <c r="C976" s="333"/>
      <c r="D976" s="296"/>
      <c r="E976" s="296"/>
      <c r="F976" s="290"/>
      <c r="G976" s="293"/>
      <c r="H976" s="330"/>
      <c r="I976" s="327"/>
      <c r="J976" s="357"/>
      <c r="K976" s="357"/>
      <c r="L976" s="357"/>
      <c r="M976" s="357"/>
      <c r="N976" s="357"/>
      <c r="O976" s="299"/>
      <c r="P976" s="345"/>
      <c r="Q976" s="345"/>
      <c r="R976" s="345"/>
      <c r="S976" s="345"/>
      <c r="T976" s="345"/>
      <c r="U976" s="345"/>
      <c r="V976" s="345"/>
      <c r="W976" s="345"/>
      <c r="X976" s="345"/>
      <c r="Y976" s="345"/>
      <c r="Z976" s="345"/>
      <c r="AA976" s="345"/>
      <c r="AB976" s="345"/>
      <c r="AC976" s="345"/>
      <c r="AD976" s="339"/>
      <c r="AE976" s="299"/>
      <c r="AF976" s="299"/>
      <c r="AG976" s="376"/>
      <c r="AH976" s="475"/>
      <c r="AI976" s="379"/>
      <c r="AJ976" s="481"/>
    </row>
    <row r="977" spans="2:36" ht="39.75" customHeight="1" thickBot="1">
      <c r="B977" s="355"/>
      <c r="C977" s="334"/>
      <c r="D977" s="297"/>
      <c r="E977" s="297"/>
      <c r="F977" s="291"/>
      <c r="G977" s="294"/>
      <c r="H977" s="331"/>
      <c r="I977" s="328"/>
      <c r="J977" s="358"/>
      <c r="K977" s="358"/>
      <c r="L977" s="358"/>
      <c r="M977" s="358"/>
      <c r="N977" s="358"/>
      <c r="O977" s="299"/>
      <c r="P977" s="519"/>
      <c r="Q977" s="519"/>
      <c r="R977" s="519"/>
      <c r="S977" s="519"/>
      <c r="T977" s="519"/>
      <c r="U977" s="519"/>
      <c r="V977" s="519"/>
      <c r="W977" s="519"/>
      <c r="X977" s="519"/>
      <c r="Y977" s="519"/>
      <c r="Z977" s="519"/>
      <c r="AA977" s="519"/>
      <c r="AB977" s="519"/>
      <c r="AC977" s="519"/>
      <c r="AD977" s="518"/>
      <c r="AE977" s="299"/>
      <c r="AF977" s="299"/>
      <c r="AG977" s="376"/>
      <c r="AH977" s="475"/>
      <c r="AI977" s="379"/>
      <c r="AJ977" s="481"/>
    </row>
    <row r="978" spans="2:36" ht="15.75" thickBot="1">
      <c r="B978" s="286"/>
      <c r="C978" s="287"/>
      <c r="D978" s="287"/>
      <c r="E978" s="287"/>
      <c r="F978" s="287"/>
      <c r="G978" s="287"/>
      <c r="H978" s="287"/>
      <c r="I978" s="287"/>
      <c r="J978" s="287"/>
      <c r="K978" s="287"/>
      <c r="L978" s="287"/>
      <c r="M978" s="287"/>
      <c r="N978" s="287"/>
      <c r="O978" s="287"/>
      <c r="P978" s="287"/>
      <c r="Q978" s="287"/>
      <c r="R978" s="287"/>
      <c r="S978" s="287"/>
      <c r="T978" s="287"/>
      <c r="U978" s="287"/>
      <c r="V978" s="287"/>
      <c r="W978" s="287"/>
      <c r="X978" s="287"/>
      <c r="Y978" s="287"/>
      <c r="Z978" s="287"/>
      <c r="AA978" s="287"/>
      <c r="AB978" s="287"/>
      <c r="AC978" s="287"/>
      <c r="AD978" s="287"/>
      <c r="AE978" s="287"/>
      <c r="AF978" s="287"/>
      <c r="AG978" s="287"/>
      <c r="AH978" s="287"/>
      <c r="AI978" s="287"/>
      <c r="AJ978" s="288"/>
    </row>
    <row r="979" spans="2:36" ht="34.5" thickBot="1">
      <c r="B979" s="15" t="s">
        <v>13</v>
      </c>
      <c r="C979" s="16" t="s">
        <v>31</v>
      </c>
      <c r="D979" s="16" t="s">
        <v>14</v>
      </c>
      <c r="E979" s="16" t="s">
        <v>30</v>
      </c>
      <c r="F979" s="17" t="s">
        <v>28</v>
      </c>
      <c r="G979" s="203" t="s">
        <v>29</v>
      </c>
      <c r="H979" s="211" t="s">
        <v>16</v>
      </c>
      <c r="I979" s="109" t="s">
        <v>32</v>
      </c>
      <c r="J979" s="165"/>
      <c r="K979" s="42"/>
      <c r="L979" s="42"/>
      <c r="M979" s="43"/>
      <c r="N979" s="44"/>
      <c r="O979" s="128"/>
      <c r="P979" s="129"/>
      <c r="Q979" s="130"/>
      <c r="R979" s="129"/>
      <c r="S979" s="130"/>
      <c r="T979" s="129"/>
      <c r="U979" s="130"/>
      <c r="V979" s="129"/>
      <c r="W979" s="130"/>
      <c r="X979" s="129"/>
      <c r="Y979" s="130"/>
      <c r="Z979" s="129"/>
      <c r="AA979" s="130"/>
      <c r="AB979" s="129"/>
      <c r="AC979" s="130"/>
      <c r="AD979" s="129"/>
      <c r="AE979" s="130"/>
      <c r="AF979" s="132"/>
      <c r="AG979" s="143"/>
      <c r="AH979" s="111"/>
      <c r="AI979" s="111"/>
      <c r="AJ979" s="112"/>
    </row>
    <row r="980" spans="2:36" ht="15">
      <c r="B980" s="707"/>
      <c r="C980" s="600"/>
      <c r="D980" s="521"/>
      <c r="E980" s="295"/>
      <c r="F980" s="362"/>
      <c r="G980" s="307"/>
      <c r="H980" s="520"/>
      <c r="I980" s="520"/>
      <c r="J980" s="399"/>
      <c r="K980" s="402"/>
      <c r="L980" s="402"/>
      <c r="M980" s="385"/>
      <c r="N980" s="388"/>
      <c r="O980" s="314"/>
      <c r="P980" s="263"/>
      <c r="Q980" s="263"/>
      <c r="R980" s="263"/>
      <c r="S980" s="263"/>
      <c r="T980" s="263"/>
      <c r="U980" s="263"/>
      <c r="V980" s="263"/>
      <c r="W980" s="263"/>
      <c r="X980" s="263"/>
      <c r="Y980" s="263"/>
      <c r="Z980" s="263"/>
      <c r="AA980" s="263"/>
      <c r="AB980" s="263"/>
      <c r="AC980" s="263"/>
      <c r="AD980" s="263"/>
      <c r="AE980" s="298"/>
      <c r="AF980" s="298"/>
      <c r="AG980" s="376"/>
      <c r="AH980" s="378"/>
      <c r="AI980" s="381"/>
      <c r="AJ980" s="405"/>
    </row>
    <row r="981" spans="2:36" ht="15">
      <c r="B981" s="707"/>
      <c r="C981" s="360"/>
      <c r="D981" s="390"/>
      <c r="E981" s="296"/>
      <c r="F981" s="290"/>
      <c r="G981" s="305"/>
      <c r="H981" s="324"/>
      <c r="I981" s="324"/>
      <c r="J981" s="400"/>
      <c r="K981" s="403"/>
      <c r="L981" s="403"/>
      <c r="M981" s="385"/>
      <c r="N981" s="388"/>
      <c r="O981" s="314"/>
      <c r="P981" s="263"/>
      <c r="Q981" s="263"/>
      <c r="R981" s="263"/>
      <c r="S981" s="263"/>
      <c r="T981" s="263"/>
      <c r="U981" s="263"/>
      <c r="V981" s="263"/>
      <c r="W981" s="263"/>
      <c r="X981" s="263"/>
      <c r="Y981" s="263"/>
      <c r="Z981" s="263"/>
      <c r="AA981" s="263"/>
      <c r="AB981" s="263"/>
      <c r="AC981" s="263"/>
      <c r="AD981" s="263"/>
      <c r="AE981" s="299"/>
      <c r="AF981" s="299"/>
      <c r="AG981" s="376"/>
      <c r="AH981" s="379"/>
      <c r="AI981" s="382"/>
      <c r="AJ981" s="406"/>
    </row>
    <row r="982" spans="2:36" ht="15">
      <c r="B982" s="707"/>
      <c r="C982" s="360"/>
      <c r="D982" s="390"/>
      <c r="E982" s="296"/>
      <c r="F982" s="290"/>
      <c r="G982" s="305"/>
      <c r="H982" s="324"/>
      <c r="I982" s="324"/>
      <c r="J982" s="400"/>
      <c r="K982" s="403"/>
      <c r="L982" s="403"/>
      <c r="M982" s="385"/>
      <c r="N982" s="388"/>
      <c r="O982" s="314"/>
      <c r="P982" s="263"/>
      <c r="Q982" s="263"/>
      <c r="R982" s="263"/>
      <c r="S982" s="263"/>
      <c r="T982" s="263"/>
      <c r="U982" s="263"/>
      <c r="V982" s="263"/>
      <c r="W982" s="263"/>
      <c r="X982" s="263"/>
      <c r="Y982" s="263"/>
      <c r="Z982" s="263"/>
      <c r="AA982" s="263"/>
      <c r="AB982" s="263"/>
      <c r="AC982" s="263"/>
      <c r="AD982" s="263"/>
      <c r="AE982" s="299"/>
      <c r="AF982" s="299"/>
      <c r="AG982" s="376"/>
      <c r="AH982" s="379"/>
      <c r="AI982" s="382"/>
      <c r="AJ982" s="406"/>
    </row>
    <row r="983" spans="2:36" ht="15.75" thickBot="1">
      <c r="B983" s="708"/>
      <c r="C983" s="361"/>
      <c r="D983" s="391"/>
      <c r="E983" s="297"/>
      <c r="F983" s="291"/>
      <c r="G983" s="306"/>
      <c r="H983" s="325"/>
      <c r="I983" s="325"/>
      <c r="J983" s="401"/>
      <c r="K983" s="404"/>
      <c r="L983" s="404"/>
      <c r="M983" s="386"/>
      <c r="N983" s="389"/>
      <c r="O983" s="315"/>
      <c r="P983" s="264"/>
      <c r="Q983" s="264"/>
      <c r="R983" s="264"/>
      <c r="S983" s="264"/>
      <c r="T983" s="264"/>
      <c r="U983" s="264"/>
      <c r="V983" s="264"/>
      <c r="W983" s="264"/>
      <c r="X983" s="264"/>
      <c r="Y983" s="264"/>
      <c r="Z983" s="264"/>
      <c r="AA983" s="264"/>
      <c r="AB983" s="264"/>
      <c r="AC983" s="264"/>
      <c r="AD983" s="264"/>
      <c r="AE983" s="300"/>
      <c r="AF983" s="300"/>
      <c r="AG983" s="377"/>
      <c r="AH983" s="380"/>
      <c r="AI983" s="383"/>
      <c r="AJ983" s="407"/>
    </row>
    <row r="984" spans="2:36" ht="15.75" thickBot="1">
      <c r="B984" s="268"/>
      <c r="C984" s="269"/>
      <c r="D984" s="269"/>
      <c r="E984" s="269"/>
      <c r="F984" s="269"/>
      <c r="G984" s="269"/>
      <c r="H984" s="269"/>
      <c r="I984" s="269"/>
      <c r="J984" s="269"/>
      <c r="K984" s="269"/>
      <c r="L984" s="269"/>
      <c r="M984" s="269"/>
      <c r="N984" s="269"/>
      <c r="O984" s="269"/>
      <c r="P984" s="269"/>
      <c r="Q984" s="269"/>
      <c r="R984" s="269"/>
      <c r="S984" s="269"/>
      <c r="T984" s="269"/>
      <c r="U984" s="269"/>
      <c r="V984" s="269"/>
      <c r="W984" s="269"/>
      <c r="X984" s="269"/>
      <c r="Y984" s="269"/>
      <c r="Z984" s="269"/>
      <c r="AA984" s="269"/>
      <c r="AB984" s="269"/>
      <c r="AC984" s="269"/>
      <c r="AD984" s="269"/>
      <c r="AE984" s="269"/>
      <c r="AF984" s="269"/>
      <c r="AG984" s="269"/>
      <c r="AH984" s="269"/>
      <c r="AI984" s="269"/>
      <c r="AJ984" s="270"/>
    </row>
    <row r="985" spans="2:36" ht="34.5" thickBot="1">
      <c r="B985" s="15" t="s">
        <v>13</v>
      </c>
      <c r="C985" s="16" t="s">
        <v>31</v>
      </c>
      <c r="D985" s="16" t="s">
        <v>14</v>
      </c>
      <c r="E985" s="16" t="s">
        <v>30</v>
      </c>
      <c r="F985" s="17" t="s">
        <v>28</v>
      </c>
      <c r="G985" s="17" t="s">
        <v>29</v>
      </c>
      <c r="H985" s="76" t="s">
        <v>17</v>
      </c>
      <c r="I985" s="85" t="s">
        <v>32</v>
      </c>
      <c r="J985" s="18"/>
      <c r="K985" s="52"/>
      <c r="L985" s="42"/>
      <c r="M985" s="43"/>
      <c r="N985" s="44"/>
      <c r="O985" s="128"/>
      <c r="P985" s="129"/>
      <c r="Q985" s="130"/>
      <c r="R985" s="129"/>
      <c r="S985" s="130"/>
      <c r="T985" s="129"/>
      <c r="U985" s="130"/>
      <c r="V985" s="129"/>
      <c r="W985" s="130"/>
      <c r="X985" s="129"/>
      <c r="Y985" s="130"/>
      <c r="Z985" s="129"/>
      <c r="AA985" s="130"/>
      <c r="AB985" s="129"/>
      <c r="AC985" s="130"/>
      <c r="AD985" s="129"/>
      <c r="AE985" s="130"/>
      <c r="AF985" s="132"/>
      <c r="AG985" s="143"/>
      <c r="AH985" s="111"/>
      <c r="AI985" s="111"/>
      <c r="AJ985" s="112"/>
    </row>
    <row r="986" spans="2:36" ht="15">
      <c r="B986" s="353"/>
      <c r="C986" s="359"/>
      <c r="D986" s="546"/>
      <c r="E986" s="295"/>
      <c r="F986" s="289"/>
      <c r="G986" s="295"/>
      <c r="H986" s="551"/>
      <c r="I986" s="554"/>
      <c r="J986" s="557"/>
      <c r="K986" s="548"/>
      <c r="L986" s="548"/>
      <c r="M986" s="501"/>
      <c r="N986" s="492"/>
      <c r="O986" s="313"/>
      <c r="P986" s="262"/>
      <c r="Q986" s="344"/>
      <c r="R986" s="262"/>
      <c r="S986" s="262"/>
      <c r="T986" s="262"/>
      <c r="U986" s="262"/>
      <c r="V986" s="262"/>
      <c r="W986" s="262"/>
      <c r="X986" s="262"/>
      <c r="Y986" s="262"/>
      <c r="Z986" s="262"/>
      <c r="AA986" s="262"/>
      <c r="AB986" s="262"/>
      <c r="AC986" s="262"/>
      <c r="AD986" s="262"/>
      <c r="AE986" s="398"/>
      <c r="AF986" s="398"/>
      <c r="AG986" s="392"/>
      <c r="AH986" s="394"/>
      <c r="AI986" s="394"/>
      <c r="AJ986" s="485"/>
    </row>
    <row r="987" spans="2:36" ht="15">
      <c r="B987" s="354"/>
      <c r="C987" s="360"/>
      <c r="D987" s="390"/>
      <c r="E987" s="296"/>
      <c r="F987" s="290"/>
      <c r="G987" s="296"/>
      <c r="H987" s="552"/>
      <c r="I987" s="555"/>
      <c r="J987" s="400"/>
      <c r="K987" s="403"/>
      <c r="L987" s="403"/>
      <c r="M987" s="549"/>
      <c r="N987" s="562"/>
      <c r="O987" s="314"/>
      <c r="P987" s="263"/>
      <c r="Q987" s="345"/>
      <c r="R987" s="263"/>
      <c r="S987" s="263"/>
      <c r="T987" s="263"/>
      <c r="U987" s="263"/>
      <c r="V987" s="263"/>
      <c r="W987" s="263"/>
      <c r="X987" s="263"/>
      <c r="Y987" s="263"/>
      <c r="Z987" s="263"/>
      <c r="AA987" s="263"/>
      <c r="AB987" s="263"/>
      <c r="AC987" s="263"/>
      <c r="AD987" s="263"/>
      <c r="AE987" s="483"/>
      <c r="AF987" s="483"/>
      <c r="AG987" s="376"/>
      <c r="AH987" s="382"/>
      <c r="AI987" s="382"/>
      <c r="AJ987" s="486"/>
    </row>
    <row r="988" spans="2:36" ht="15.75" thickBot="1">
      <c r="B988" s="355"/>
      <c r="C988" s="361"/>
      <c r="D988" s="391"/>
      <c r="E988" s="297"/>
      <c r="F988" s="291"/>
      <c r="G988" s="297"/>
      <c r="H988" s="553"/>
      <c r="I988" s="556"/>
      <c r="J988" s="401"/>
      <c r="K988" s="404"/>
      <c r="L988" s="404"/>
      <c r="M988" s="550"/>
      <c r="N988" s="563"/>
      <c r="O988" s="315"/>
      <c r="P988" s="264"/>
      <c r="Q988" s="346"/>
      <c r="R988" s="264"/>
      <c r="S988" s="264"/>
      <c r="T988" s="264"/>
      <c r="U988" s="264"/>
      <c r="V988" s="264"/>
      <c r="W988" s="264"/>
      <c r="X988" s="264"/>
      <c r="Y988" s="264"/>
      <c r="Z988" s="264"/>
      <c r="AA988" s="264"/>
      <c r="AB988" s="264"/>
      <c r="AC988" s="264"/>
      <c r="AD988" s="264"/>
      <c r="AE988" s="484"/>
      <c r="AF988" s="484"/>
      <c r="AG988" s="377"/>
      <c r="AH988" s="383"/>
      <c r="AI988" s="383"/>
      <c r="AJ988" s="487"/>
    </row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spans="2:33" s="142" customFormat="1" ht="15">
      <c r="B1000" s="63"/>
      <c r="C1000" s="63"/>
      <c r="H1000" s="64"/>
      <c r="I1000" s="64"/>
      <c r="J1000" s="64"/>
      <c r="AG1000" s="65"/>
    </row>
    <row r="1001" spans="2:33" s="142" customFormat="1" ht="15">
      <c r="B1001" s="63"/>
      <c r="C1001" s="63"/>
      <c r="H1001" s="64"/>
      <c r="I1001" s="64"/>
      <c r="J1001" s="64"/>
      <c r="AG1001" s="65"/>
    </row>
    <row r="1002" spans="2:33" s="142" customFormat="1" ht="15">
      <c r="B1002" s="63"/>
      <c r="C1002" s="63"/>
      <c r="H1002" s="64"/>
      <c r="I1002" s="64"/>
      <c r="J1002" s="64"/>
      <c r="AG1002" s="65"/>
    </row>
    <row r="1003" spans="2:33" s="142" customFormat="1" ht="15">
      <c r="B1003" s="63"/>
      <c r="C1003" s="63"/>
      <c r="H1003" s="64"/>
      <c r="I1003" s="64"/>
      <c r="J1003" s="64"/>
      <c r="AG1003" s="65"/>
    </row>
    <row r="1004" spans="2:33" s="142" customFormat="1" ht="15">
      <c r="B1004" s="63"/>
      <c r="C1004" s="63"/>
      <c r="H1004" s="64"/>
      <c r="I1004" s="64"/>
      <c r="J1004" s="64"/>
      <c r="AG1004" s="65"/>
    </row>
    <row r="1005" spans="2:33" s="142" customFormat="1" ht="15">
      <c r="B1005" s="63"/>
      <c r="C1005" s="63"/>
      <c r="H1005" s="64"/>
      <c r="I1005" s="64"/>
      <c r="J1005" s="64"/>
      <c r="AG1005" s="65"/>
    </row>
    <row r="1006" ht="15"/>
    <row r="1007" ht="15"/>
    <row r="1008" ht="15"/>
    <row r="1009" ht="15"/>
    <row r="1010" ht="15"/>
    <row r="1011" spans="2:33" s="142" customFormat="1" ht="15">
      <c r="B1011" s="63"/>
      <c r="C1011" s="63"/>
      <c r="H1011" s="64"/>
      <c r="I1011" s="64"/>
      <c r="J1011" s="64"/>
      <c r="AG1011" s="65"/>
    </row>
    <row r="1012" ht="15"/>
    <row r="1013" ht="15.75" thickBot="1"/>
    <row r="1014" spans="2:36" ht="15">
      <c r="B1014" s="274" t="s">
        <v>37</v>
      </c>
      <c r="C1014" s="275"/>
      <c r="D1014" s="275"/>
      <c r="E1014" s="275"/>
      <c r="F1014" s="275"/>
      <c r="G1014" s="275"/>
      <c r="H1014" s="275"/>
      <c r="I1014" s="275"/>
      <c r="J1014" s="275"/>
      <c r="K1014" s="275"/>
      <c r="L1014" s="275"/>
      <c r="M1014" s="275"/>
      <c r="N1014" s="275"/>
      <c r="O1014" s="275"/>
      <c r="P1014" s="275"/>
      <c r="Q1014" s="275"/>
      <c r="R1014" s="275"/>
      <c r="S1014" s="275"/>
      <c r="T1014" s="275"/>
      <c r="U1014" s="275"/>
      <c r="V1014" s="275"/>
      <c r="W1014" s="275"/>
      <c r="X1014" s="275"/>
      <c r="Y1014" s="275"/>
      <c r="Z1014" s="275"/>
      <c r="AA1014" s="275"/>
      <c r="AB1014" s="275"/>
      <c r="AC1014" s="275"/>
      <c r="AD1014" s="275"/>
      <c r="AE1014" s="275"/>
      <c r="AF1014" s="275"/>
      <c r="AG1014" s="275"/>
      <c r="AH1014" s="275"/>
      <c r="AI1014" s="275"/>
      <c r="AJ1014" s="276"/>
    </row>
    <row r="1015" spans="2:36" ht="15.75" thickBot="1">
      <c r="B1015" s="271" t="s">
        <v>526</v>
      </c>
      <c r="C1015" s="272"/>
      <c r="D1015" s="272"/>
      <c r="E1015" s="272"/>
      <c r="F1015" s="272"/>
      <c r="G1015" s="272"/>
      <c r="H1015" s="272"/>
      <c r="I1015" s="272"/>
      <c r="J1015" s="272"/>
      <c r="K1015" s="272"/>
      <c r="L1015" s="272"/>
      <c r="M1015" s="272"/>
      <c r="N1015" s="272"/>
      <c r="O1015" s="272"/>
      <c r="P1015" s="272"/>
      <c r="Q1015" s="272"/>
      <c r="R1015" s="272"/>
      <c r="S1015" s="272"/>
      <c r="T1015" s="272"/>
      <c r="U1015" s="272"/>
      <c r="V1015" s="272"/>
      <c r="W1015" s="272"/>
      <c r="X1015" s="272"/>
      <c r="Y1015" s="272"/>
      <c r="Z1015" s="272"/>
      <c r="AA1015" s="272"/>
      <c r="AB1015" s="272"/>
      <c r="AC1015" s="272"/>
      <c r="AD1015" s="272"/>
      <c r="AE1015" s="272"/>
      <c r="AF1015" s="272"/>
      <c r="AG1015" s="272"/>
      <c r="AH1015" s="272"/>
      <c r="AI1015" s="272"/>
      <c r="AJ1015" s="273"/>
    </row>
    <row r="1016" spans="2:36" ht="15" customHeight="1">
      <c r="B1016" s="265" t="s">
        <v>38</v>
      </c>
      <c r="C1016" s="266"/>
      <c r="D1016" s="266"/>
      <c r="E1016" s="266"/>
      <c r="F1016" s="266"/>
      <c r="G1016" s="266"/>
      <c r="H1016" s="267"/>
      <c r="I1016" s="527" t="s">
        <v>183</v>
      </c>
      <c r="J1016" s="528"/>
      <c r="K1016" s="528"/>
      <c r="L1016" s="528"/>
      <c r="M1016" s="528"/>
      <c r="N1016" s="528"/>
      <c r="O1016" s="528"/>
      <c r="P1016" s="528"/>
      <c r="Q1016" s="528"/>
      <c r="R1016" s="528"/>
      <c r="S1016" s="528"/>
      <c r="T1016" s="529"/>
      <c r="U1016" s="527" t="s">
        <v>18</v>
      </c>
      <c r="V1016" s="530"/>
      <c r="W1016" s="530"/>
      <c r="X1016" s="530"/>
      <c r="Y1016" s="530"/>
      <c r="Z1016" s="530"/>
      <c r="AA1016" s="530"/>
      <c r="AB1016" s="530"/>
      <c r="AC1016" s="530"/>
      <c r="AD1016" s="530"/>
      <c r="AE1016" s="530"/>
      <c r="AF1016" s="530"/>
      <c r="AG1016" s="530"/>
      <c r="AH1016" s="530"/>
      <c r="AI1016" s="530"/>
      <c r="AJ1016" s="531"/>
    </row>
    <row r="1017" spans="2:36" ht="42.75" customHeight="1" thickBot="1">
      <c r="B1017" s="277" t="s">
        <v>199</v>
      </c>
      <c r="C1017" s="278"/>
      <c r="D1017" s="279"/>
      <c r="E1017" s="4"/>
      <c r="F1017" s="504" t="s">
        <v>198</v>
      </c>
      <c r="G1017" s="504"/>
      <c r="H1017" s="504"/>
      <c r="I1017" s="504"/>
      <c r="J1017" s="504"/>
      <c r="K1017" s="504"/>
      <c r="L1017" s="504"/>
      <c r="M1017" s="504"/>
      <c r="N1017" s="505"/>
      <c r="O1017" s="506" t="s">
        <v>0</v>
      </c>
      <c r="P1017" s="507"/>
      <c r="Q1017" s="507"/>
      <c r="R1017" s="507"/>
      <c r="S1017" s="507"/>
      <c r="T1017" s="507"/>
      <c r="U1017" s="507"/>
      <c r="V1017" s="507"/>
      <c r="W1017" s="507"/>
      <c r="X1017" s="507"/>
      <c r="Y1017" s="507"/>
      <c r="Z1017" s="507"/>
      <c r="AA1017" s="507"/>
      <c r="AB1017" s="507"/>
      <c r="AC1017" s="507"/>
      <c r="AD1017" s="507"/>
      <c r="AE1017" s="507"/>
      <c r="AF1017" s="508"/>
      <c r="AG1017" s="534" t="s">
        <v>1</v>
      </c>
      <c r="AH1017" s="535"/>
      <c r="AI1017" s="535"/>
      <c r="AJ1017" s="536"/>
    </row>
    <row r="1018" spans="2:36" ht="30.75" customHeight="1">
      <c r="B1018" s="450" t="s">
        <v>19</v>
      </c>
      <c r="C1018" s="452" t="s">
        <v>2</v>
      </c>
      <c r="D1018" s="453"/>
      <c r="E1018" s="453"/>
      <c r="F1018" s="453"/>
      <c r="G1018" s="453"/>
      <c r="H1018" s="454"/>
      <c r="I1018" s="458" t="s">
        <v>3</v>
      </c>
      <c r="J1018" s="460" t="s">
        <v>20</v>
      </c>
      <c r="K1018" s="460" t="s">
        <v>4</v>
      </c>
      <c r="L1018" s="522" t="s">
        <v>732</v>
      </c>
      <c r="M1018" s="440" t="s">
        <v>21</v>
      </c>
      <c r="N1018" s="524" t="s">
        <v>22</v>
      </c>
      <c r="O1018" s="526" t="s">
        <v>33</v>
      </c>
      <c r="P1018" s="369"/>
      <c r="Q1018" s="368" t="s">
        <v>34</v>
      </c>
      <c r="R1018" s="369"/>
      <c r="S1018" s="368" t="s">
        <v>35</v>
      </c>
      <c r="T1018" s="369"/>
      <c r="U1018" s="368" t="s">
        <v>7</v>
      </c>
      <c r="V1018" s="369"/>
      <c r="W1018" s="368" t="s">
        <v>6</v>
      </c>
      <c r="X1018" s="369"/>
      <c r="Y1018" s="368" t="s">
        <v>36</v>
      </c>
      <c r="Z1018" s="369"/>
      <c r="AA1018" s="368" t="s">
        <v>5</v>
      </c>
      <c r="AB1018" s="369"/>
      <c r="AC1018" s="368" t="s">
        <v>8</v>
      </c>
      <c r="AD1018" s="369"/>
      <c r="AE1018" s="368" t="s">
        <v>9</v>
      </c>
      <c r="AF1018" s="437"/>
      <c r="AG1018" s="438" t="s">
        <v>10</v>
      </c>
      <c r="AH1018" s="435" t="s">
        <v>11</v>
      </c>
      <c r="AI1018" s="442" t="s">
        <v>12</v>
      </c>
      <c r="AJ1018" s="444" t="s">
        <v>23</v>
      </c>
    </row>
    <row r="1019" spans="2:36" ht="91.5" customHeight="1" thickBot="1">
      <c r="B1019" s="451"/>
      <c r="C1019" s="455"/>
      <c r="D1019" s="456"/>
      <c r="E1019" s="456"/>
      <c r="F1019" s="456"/>
      <c r="G1019" s="456"/>
      <c r="H1019" s="457"/>
      <c r="I1019" s="459"/>
      <c r="J1019" s="461" t="s">
        <v>20</v>
      </c>
      <c r="K1019" s="461"/>
      <c r="L1019" s="523"/>
      <c r="M1019" s="441"/>
      <c r="N1019" s="525"/>
      <c r="O1019" s="5" t="s">
        <v>24</v>
      </c>
      <c r="P1019" s="69" t="s">
        <v>25</v>
      </c>
      <c r="Q1019" s="6" t="s">
        <v>24</v>
      </c>
      <c r="R1019" s="69" t="s">
        <v>25</v>
      </c>
      <c r="S1019" s="6" t="s">
        <v>24</v>
      </c>
      <c r="T1019" s="69" t="s">
        <v>25</v>
      </c>
      <c r="U1019" s="6" t="s">
        <v>24</v>
      </c>
      <c r="V1019" s="69" t="s">
        <v>25</v>
      </c>
      <c r="W1019" s="6" t="s">
        <v>24</v>
      </c>
      <c r="X1019" s="69" t="s">
        <v>25</v>
      </c>
      <c r="Y1019" s="6" t="s">
        <v>24</v>
      </c>
      <c r="Z1019" s="69" t="s">
        <v>25</v>
      </c>
      <c r="AA1019" s="6" t="s">
        <v>24</v>
      </c>
      <c r="AB1019" s="69" t="s">
        <v>26</v>
      </c>
      <c r="AC1019" s="6" t="s">
        <v>24</v>
      </c>
      <c r="AD1019" s="69" t="s">
        <v>26</v>
      </c>
      <c r="AE1019" s="6" t="s">
        <v>24</v>
      </c>
      <c r="AF1019" s="70" t="s">
        <v>26</v>
      </c>
      <c r="AG1019" s="439"/>
      <c r="AH1019" s="436"/>
      <c r="AI1019" s="443"/>
      <c r="AJ1019" s="445"/>
    </row>
    <row r="1020" spans="2:36" ht="117.75" customHeight="1" thickBot="1">
      <c r="B1020" s="7" t="s">
        <v>149</v>
      </c>
      <c r="C1020" s="283" t="s">
        <v>208</v>
      </c>
      <c r="D1020" s="284"/>
      <c r="E1020" s="284"/>
      <c r="F1020" s="284"/>
      <c r="G1020" s="284"/>
      <c r="H1020" s="285"/>
      <c r="I1020" s="74" t="s">
        <v>209</v>
      </c>
      <c r="J1020" s="98">
        <v>0.068</v>
      </c>
      <c r="K1020" s="84">
        <v>0.05</v>
      </c>
      <c r="L1020" s="84">
        <v>0.059</v>
      </c>
      <c r="M1020" s="98"/>
      <c r="N1020" s="98"/>
      <c r="O1020" s="9">
        <f>+O1023+O1029</f>
        <v>19000</v>
      </c>
      <c r="P1020" s="10">
        <v>0</v>
      </c>
      <c r="Q1020" s="10">
        <v>0</v>
      </c>
      <c r="R1020" s="10">
        <v>0</v>
      </c>
      <c r="S1020" s="10">
        <v>0</v>
      </c>
      <c r="T1020" s="10">
        <f aca="true" t="shared" si="22" ref="T1020:Z1020">T1022+T1028+T1034</f>
        <v>0</v>
      </c>
      <c r="U1020" s="10">
        <f t="shared" si="22"/>
        <v>0</v>
      </c>
      <c r="V1020" s="10">
        <f t="shared" si="22"/>
        <v>0</v>
      </c>
      <c r="W1020" s="10">
        <f t="shared" si="22"/>
        <v>0</v>
      </c>
      <c r="X1020" s="10">
        <f t="shared" si="22"/>
        <v>0</v>
      </c>
      <c r="Y1020" s="10">
        <f t="shared" si="22"/>
        <v>0</v>
      </c>
      <c r="Z1020" s="10">
        <f t="shared" si="22"/>
        <v>0</v>
      </c>
      <c r="AA1020" s="10">
        <v>0</v>
      </c>
      <c r="AB1020" s="10">
        <f>AB1022+AB1028+AB1034</f>
        <v>0</v>
      </c>
      <c r="AC1020" s="10">
        <v>0</v>
      </c>
      <c r="AD1020" s="10">
        <f>AD1022+AD1028+AD1034</f>
        <v>0</v>
      </c>
      <c r="AE1020" s="10">
        <f>+AC1020+AA1020+Y1020+W1020+U1020+S1020+Q1020+O1020</f>
        <v>19000</v>
      </c>
      <c r="AF1020" s="11">
        <f>+AD1020+AB1020+Z1020+X1020+V1020+T1020+R1020+P1020</f>
        <v>0</v>
      </c>
      <c r="AG1020" s="13" t="s">
        <v>478</v>
      </c>
      <c r="AH1020" s="13"/>
      <c r="AI1020" s="13"/>
      <c r="AJ1020" s="14" t="s">
        <v>477</v>
      </c>
    </row>
    <row r="1021" spans="2:36" ht="15.75" thickBot="1">
      <c r="B1021" s="280"/>
      <c r="C1021" s="281"/>
      <c r="D1021" s="281"/>
      <c r="E1021" s="281"/>
      <c r="F1021" s="281"/>
      <c r="G1021" s="281"/>
      <c r="H1021" s="281"/>
      <c r="I1021" s="281"/>
      <c r="J1021" s="281"/>
      <c r="K1021" s="281"/>
      <c r="L1021" s="281"/>
      <c r="M1021" s="281"/>
      <c r="N1021" s="281"/>
      <c r="O1021" s="281"/>
      <c r="P1021" s="281"/>
      <c r="Q1021" s="281"/>
      <c r="R1021" s="281"/>
      <c r="S1021" s="281"/>
      <c r="T1021" s="281"/>
      <c r="U1021" s="281"/>
      <c r="V1021" s="281"/>
      <c r="W1021" s="281"/>
      <c r="X1021" s="281"/>
      <c r="Y1021" s="281"/>
      <c r="Z1021" s="281"/>
      <c r="AA1021" s="281"/>
      <c r="AB1021" s="281"/>
      <c r="AC1021" s="281"/>
      <c r="AD1021" s="281"/>
      <c r="AE1021" s="281"/>
      <c r="AF1021" s="281"/>
      <c r="AG1021" s="281"/>
      <c r="AH1021" s="281"/>
      <c r="AI1021" s="281"/>
      <c r="AJ1021" s="282"/>
    </row>
    <row r="1022" spans="2:36" ht="34.5" thickBot="1">
      <c r="B1022" s="15" t="s">
        <v>13</v>
      </c>
      <c r="C1022" s="16" t="s">
        <v>31</v>
      </c>
      <c r="D1022" s="16" t="s">
        <v>14</v>
      </c>
      <c r="E1022" s="16" t="s">
        <v>27</v>
      </c>
      <c r="F1022" s="17" t="s">
        <v>28</v>
      </c>
      <c r="G1022" s="17" t="s">
        <v>29</v>
      </c>
      <c r="H1022" s="76" t="s">
        <v>15</v>
      </c>
      <c r="I1022" s="77" t="s">
        <v>32</v>
      </c>
      <c r="J1022" s="102"/>
      <c r="K1022" s="102"/>
      <c r="L1022" s="102"/>
      <c r="M1022" s="78"/>
      <c r="N1022" s="79"/>
      <c r="O1022" s="128"/>
      <c r="P1022" s="129"/>
      <c r="Q1022" s="130"/>
      <c r="R1022" s="129"/>
      <c r="S1022" s="130"/>
      <c r="T1022" s="129"/>
      <c r="U1022" s="130"/>
      <c r="V1022" s="129"/>
      <c r="W1022" s="130"/>
      <c r="X1022" s="129"/>
      <c r="Y1022" s="130"/>
      <c r="Z1022" s="129"/>
      <c r="AA1022" s="130"/>
      <c r="AB1022" s="129"/>
      <c r="AC1022" s="130"/>
      <c r="AD1022" s="129"/>
      <c r="AE1022" s="131"/>
      <c r="AF1022" s="129"/>
      <c r="AG1022" s="155"/>
      <c r="AH1022" s="111"/>
      <c r="AI1022" s="111"/>
      <c r="AJ1022" s="112"/>
    </row>
    <row r="1023" spans="2:36" ht="29.25" customHeight="1">
      <c r="B1023" s="661" t="s">
        <v>554</v>
      </c>
      <c r="C1023" s="332">
        <v>2012250010117</v>
      </c>
      <c r="D1023" s="295" t="s">
        <v>825</v>
      </c>
      <c r="E1023" s="295" t="s">
        <v>181</v>
      </c>
      <c r="F1023" s="301">
        <v>1</v>
      </c>
      <c r="G1023" s="307">
        <v>1</v>
      </c>
      <c r="H1023" s="329" t="s">
        <v>552</v>
      </c>
      <c r="I1023" s="326" t="s">
        <v>553</v>
      </c>
      <c r="J1023" s="357">
        <v>0</v>
      </c>
      <c r="K1023" s="357">
        <v>100</v>
      </c>
      <c r="L1023" s="357">
        <v>30</v>
      </c>
      <c r="M1023" s="357"/>
      <c r="N1023" s="357"/>
      <c r="O1023" s="298">
        <v>15000</v>
      </c>
      <c r="P1023" s="345"/>
      <c r="Q1023" s="339">
        <v>0</v>
      </c>
      <c r="R1023" s="339"/>
      <c r="S1023" s="339">
        <v>0</v>
      </c>
      <c r="T1023" s="339"/>
      <c r="U1023" s="339">
        <v>0</v>
      </c>
      <c r="V1023" s="339"/>
      <c r="W1023" s="339">
        <v>0</v>
      </c>
      <c r="X1023" s="339"/>
      <c r="Y1023" s="339">
        <v>0</v>
      </c>
      <c r="Z1023" s="339"/>
      <c r="AA1023" s="339">
        <v>0</v>
      </c>
      <c r="AB1023" s="339"/>
      <c r="AC1023" s="339">
        <v>0</v>
      </c>
      <c r="AD1023" s="339"/>
      <c r="AE1023" s="298">
        <f>+O1023</f>
        <v>15000</v>
      </c>
      <c r="AF1023" s="298">
        <v>0</v>
      </c>
      <c r="AG1023" s="376" t="s">
        <v>478</v>
      </c>
      <c r="AH1023" s="378"/>
      <c r="AI1023" s="378"/>
      <c r="AJ1023" s="664" t="s">
        <v>75</v>
      </c>
    </row>
    <row r="1024" spans="2:36" ht="31.5" customHeight="1">
      <c r="B1024" s="662"/>
      <c r="C1024" s="333"/>
      <c r="D1024" s="296"/>
      <c r="E1024" s="296"/>
      <c r="F1024" s="302"/>
      <c r="G1024" s="305"/>
      <c r="H1024" s="330"/>
      <c r="I1024" s="327"/>
      <c r="J1024" s="357"/>
      <c r="K1024" s="357"/>
      <c r="L1024" s="357"/>
      <c r="M1024" s="357"/>
      <c r="N1024" s="357"/>
      <c r="O1024" s="299"/>
      <c r="P1024" s="345"/>
      <c r="Q1024" s="339"/>
      <c r="R1024" s="339"/>
      <c r="S1024" s="339"/>
      <c r="T1024" s="339"/>
      <c r="U1024" s="339"/>
      <c r="V1024" s="339"/>
      <c r="W1024" s="339"/>
      <c r="X1024" s="339"/>
      <c r="Y1024" s="339"/>
      <c r="Z1024" s="339"/>
      <c r="AA1024" s="339"/>
      <c r="AB1024" s="339"/>
      <c r="AC1024" s="339"/>
      <c r="AD1024" s="339"/>
      <c r="AE1024" s="299"/>
      <c r="AF1024" s="299"/>
      <c r="AG1024" s="376"/>
      <c r="AH1024" s="379"/>
      <c r="AI1024" s="379"/>
      <c r="AJ1024" s="481"/>
    </row>
    <row r="1025" spans="2:36" ht="25.5" customHeight="1">
      <c r="B1025" s="662"/>
      <c r="C1025" s="333"/>
      <c r="D1025" s="296"/>
      <c r="E1025" s="296"/>
      <c r="F1025" s="302"/>
      <c r="G1025" s="305"/>
      <c r="H1025" s="330"/>
      <c r="I1025" s="327"/>
      <c r="J1025" s="357"/>
      <c r="K1025" s="357"/>
      <c r="L1025" s="357"/>
      <c r="M1025" s="357"/>
      <c r="N1025" s="357"/>
      <c r="O1025" s="299"/>
      <c r="P1025" s="345"/>
      <c r="Q1025" s="339"/>
      <c r="R1025" s="339"/>
      <c r="S1025" s="339"/>
      <c r="T1025" s="339"/>
      <c r="U1025" s="339"/>
      <c r="V1025" s="339"/>
      <c r="W1025" s="339"/>
      <c r="X1025" s="339"/>
      <c r="Y1025" s="339"/>
      <c r="Z1025" s="339"/>
      <c r="AA1025" s="339"/>
      <c r="AB1025" s="339"/>
      <c r="AC1025" s="339"/>
      <c r="AD1025" s="339"/>
      <c r="AE1025" s="299"/>
      <c r="AF1025" s="299"/>
      <c r="AG1025" s="376"/>
      <c r="AH1025" s="379"/>
      <c r="AI1025" s="379"/>
      <c r="AJ1025" s="481"/>
    </row>
    <row r="1026" spans="2:36" ht="30" customHeight="1" thickBot="1">
      <c r="B1026" s="663"/>
      <c r="C1026" s="334"/>
      <c r="D1026" s="297"/>
      <c r="E1026" s="297"/>
      <c r="F1026" s="303"/>
      <c r="G1026" s="306"/>
      <c r="H1026" s="331"/>
      <c r="I1026" s="328"/>
      <c r="J1026" s="358"/>
      <c r="K1026" s="358"/>
      <c r="L1026" s="358"/>
      <c r="M1026" s="358"/>
      <c r="N1026" s="358"/>
      <c r="O1026" s="300"/>
      <c r="P1026" s="346"/>
      <c r="Q1026" s="340"/>
      <c r="R1026" s="340"/>
      <c r="S1026" s="340"/>
      <c r="T1026" s="340"/>
      <c r="U1026" s="340"/>
      <c r="V1026" s="340"/>
      <c r="W1026" s="340"/>
      <c r="X1026" s="340"/>
      <c r="Y1026" s="340"/>
      <c r="Z1026" s="340"/>
      <c r="AA1026" s="340"/>
      <c r="AB1026" s="340"/>
      <c r="AC1026" s="340"/>
      <c r="AD1026" s="340"/>
      <c r="AE1026" s="300"/>
      <c r="AF1026" s="300"/>
      <c r="AG1026" s="377"/>
      <c r="AH1026" s="380"/>
      <c r="AI1026" s="380"/>
      <c r="AJ1026" s="482"/>
    </row>
    <row r="1027" spans="2:36" ht="15.75" thickBot="1">
      <c r="B1027" s="268"/>
      <c r="C1027" s="269"/>
      <c r="D1027" s="269"/>
      <c r="E1027" s="269"/>
      <c r="F1027" s="269"/>
      <c r="G1027" s="269"/>
      <c r="H1027" s="269"/>
      <c r="I1027" s="269"/>
      <c r="J1027" s="269"/>
      <c r="K1027" s="269"/>
      <c r="L1027" s="269"/>
      <c r="M1027" s="269"/>
      <c r="N1027" s="269"/>
      <c r="O1027" s="269"/>
      <c r="P1027" s="269"/>
      <c r="Q1027" s="269"/>
      <c r="R1027" s="269"/>
      <c r="S1027" s="269"/>
      <c r="T1027" s="269"/>
      <c r="U1027" s="269"/>
      <c r="V1027" s="269"/>
      <c r="W1027" s="269"/>
      <c r="X1027" s="269"/>
      <c r="Y1027" s="269"/>
      <c r="Z1027" s="269"/>
      <c r="AA1027" s="269"/>
      <c r="AB1027" s="269"/>
      <c r="AC1027" s="269"/>
      <c r="AD1027" s="269"/>
      <c r="AE1027" s="269"/>
      <c r="AF1027" s="269"/>
      <c r="AG1027" s="269"/>
      <c r="AH1027" s="269"/>
      <c r="AI1027" s="269"/>
      <c r="AJ1027" s="270"/>
    </row>
    <row r="1028" spans="2:36" ht="34.5" thickBot="1">
      <c r="B1028" s="15" t="s">
        <v>13</v>
      </c>
      <c r="C1028" s="16" t="s">
        <v>31</v>
      </c>
      <c r="D1028" s="16" t="s">
        <v>14</v>
      </c>
      <c r="E1028" s="16" t="s">
        <v>30</v>
      </c>
      <c r="F1028" s="17" t="s">
        <v>28</v>
      </c>
      <c r="G1028" s="17" t="s">
        <v>29</v>
      </c>
      <c r="H1028" s="76" t="s">
        <v>16</v>
      </c>
      <c r="I1028" s="77" t="s">
        <v>32</v>
      </c>
      <c r="J1028" s="146"/>
      <c r="K1028" s="147"/>
      <c r="L1028" s="147"/>
      <c r="M1028" s="78"/>
      <c r="N1028" s="79"/>
      <c r="O1028" s="128"/>
      <c r="P1028" s="129"/>
      <c r="Q1028" s="130"/>
      <c r="R1028" s="129"/>
      <c r="S1028" s="130"/>
      <c r="T1028" s="129"/>
      <c r="U1028" s="130"/>
      <c r="V1028" s="129"/>
      <c r="W1028" s="130"/>
      <c r="X1028" s="129"/>
      <c r="Y1028" s="130"/>
      <c r="Z1028" s="129"/>
      <c r="AA1028" s="130"/>
      <c r="AB1028" s="129"/>
      <c r="AC1028" s="130"/>
      <c r="AD1028" s="129"/>
      <c r="AE1028" s="130"/>
      <c r="AF1028" s="129"/>
      <c r="AG1028" s="155"/>
      <c r="AH1028" s="111"/>
      <c r="AI1028" s="111"/>
      <c r="AJ1028" s="112"/>
    </row>
    <row r="1029" spans="2:36" ht="24.75" customHeight="1">
      <c r="B1029" s="661" t="s">
        <v>211</v>
      </c>
      <c r="C1029" s="332">
        <v>2012250010071</v>
      </c>
      <c r="D1029" s="546"/>
      <c r="E1029" s="295" t="s">
        <v>181</v>
      </c>
      <c r="F1029" s="301">
        <v>0</v>
      </c>
      <c r="G1029" s="307">
        <v>0</v>
      </c>
      <c r="H1029" s="329" t="s">
        <v>210</v>
      </c>
      <c r="I1029" s="327" t="s">
        <v>180</v>
      </c>
      <c r="J1029" s="357">
        <v>0</v>
      </c>
      <c r="K1029" s="357">
        <v>4</v>
      </c>
      <c r="L1029" s="357">
        <v>1</v>
      </c>
      <c r="M1029" s="357">
        <v>0</v>
      </c>
      <c r="N1029" s="357">
        <v>0</v>
      </c>
      <c r="O1029" s="298">
        <v>4000</v>
      </c>
      <c r="P1029" s="345"/>
      <c r="Q1029" s="339">
        <v>0</v>
      </c>
      <c r="R1029" s="339"/>
      <c r="S1029" s="339">
        <v>0</v>
      </c>
      <c r="T1029" s="339"/>
      <c r="U1029" s="339">
        <v>0</v>
      </c>
      <c r="V1029" s="339"/>
      <c r="W1029" s="339">
        <v>0</v>
      </c>
      <c r="X1029" s="339"/>
      <c r="Y1029" s="339">
        <v>0</v>
      </c>
      <c r="Z1029" s="339"/>
      <c r="AA1029" s="339">
        <v>0</v>
      </c>
      <c r="AB1029" s="339"/>
      <c r="AC1029" s="339">
        <v>0</v>
      </c>
      <c r="AD1029" s="339"/>
      <c r="AE1029" s="298">
        <f>+O1029</f>
        <v>4000</v>
      </c>
      <c r="AF1029" s="298">
        <v>0</v>
      </c>
      <c r="AG1029" s="376" t="s">
        <v>478</v>
      </c>
      <c r="AH1029" s="378"/>
      <c r="AI1029" s="378"/>
      <c r="AJ1029" s="664" t="s">
        <v>477</v>
      </c>
    </row>
    <row r="1030" spans="2:36" ht="23.25" customHeight="1">
      <c r="B1030" s="662"/>
      <c r="C1030" s="333"/>
      <c r="D1030" s="390"/>
      <c r="E1030" s="296"/>
      <c r="F1030" s="302"/>
      <c r="G1030" s="305"/>
      <c r="H1030" s="330"/>
      <c r="I1030" s="327"/>
      <c r="J1030" s="357"/>
      <c r="K1030" s="357"/>
      <c r="L1030" s="357"/>
      <c r="M1030" s="357"/>
      <c r="N1030" s="357"/>
      <c r="O1030" s="299"/>
      <c r="P1030" s="345"/>
      <c r="Q1030" s="339"/>
      <c r="R1030" s="339"/>
      <c r="S1030" s="339"/>
      <c r="T1030" s="339"/>
      <c r="U1030" s="339"/>
      <c r="V1030" s="339"/>
      <c r="W1030" s="339"/>
      <c r="X1030" s="339"/>
      <c r="Y1030" s="339"/>
      <c r="Z1030" s="339"/>
      <c r="AA1030" s="339"/>
      <c r="AB1030" s="339"/>
      <c r="AC1030" s="339"/>
      <c r="AD1030" s="339"/>
      <c r="AE1030" s="299"/>
      <c r="AF1030" s="299"/>
      <c r="AG1030" s="376"/>
      <c r="AH1030" s="379"/>
      <c r="AI1030" s="379"/>
      <c r="AJ1030" s="481"/>
    </row>
    <row r="1031" spans="2:36" ht="23.25" customHeight="1">
      <c r="B1031" s="662"/>
      <c r="C1031" s="333"/>
      <c r="D1031" s="390"/>
      <c r="E1031" s="296"/>
      <c r="F1031" s="302"/>
      <c r="G1031" s="305"/>
      <c r="H1031" s="330"/>
      <c r="I1031" s="327"/>
      <c r="J1031" s="357"/>
      <c r="K1031" s="357"/>
      <c r="L1031" s="357"/>
      <c r="M1031" s="357"/>
      <c r="N1031" s="357"/>
      <c r="O1031" s="299"/>
      <c r="P1031" s="345"/>
      <c r="Q1031" s="339"/>
      <c r="R1031" s="339"/>
      <c r="S1031" s="339"/>
      <c r="T1031" s="339"/>
      <c r="U1031" s="339"/>
      <c r="V1031" s="339"/>
      <c r="W1031" s="339"/>
      <c r="X1031" s="339"/>
      <c r="Y1031" s="339"/>
      <c r="Z1031" s="339"/>
      <c r="AA1031" s="339"/>
      <c r="AB1031" s="339"/>
      <c r="AC1031" s="339"/>
      <c r="AD1031" s="339"/>
      <c r="AE1031" s="299"/>
      <c r="AF1031" s="299"/>
      <c r="AG1031" s="376"/>
      <c r="AH1031" s="379"/>
      <c r="AI1031" s="379"/>
      <c r="AJ1031" s="481"/>
    </row>
    <row r="1032" spans="2:36" ht="43.5" customHeight="1" thickBot="1">
      <c r="B1032" s="663"/>
      <c r="C1032" s="334"/>
      <c r="D1032" s="391"/>
      <c r="E1032" s="297"/>
      <c r="F1032" s="303"/>
      <c r="G1032" s="306"/>
      <c r="H1032" s="331"/>
      <c r="I1032" s="328"/>
      <c r="J1032" s="358"/>
      <c r="K1032" s="358"/>
      <c r="L1032" s="358"/>
      <c r="M1032" s="358"/>
      <c r="N1032" s="358"/>
      <c r="O1032" s="300"/>
      <c r="P1032" s="346"/>
      <c r="Q1032" s="340"/>
      <c r="R1032" s="340"/>
      <c r="S1032" s="340"/>
      <c r="T1032" s="340"/>
      <c r="U1032" s="340"/>
      <c r="V1032" s="340"/>
      <c r="W1032" s="340"/>
      <c r="X1032" s="340"/>
      <c r="Y1032" s="340"/>
      <c r="Z1032" s="340"/>
      <c r="AA1032" s="340"/>
      <c r="AB1032" s="340"/>
      <c r="AC1032" s="340"/>
      <c r="AD1032" s="340"/>
      <c r="AE1032" s="300"/>
      <c r="AF1032" s="300"/>
      <c r="AG1032" s="377"/>
      <c r="AH1032" s="380"/>
      <c r="AI1032" s="380"/>
      <c r="AJ1032" s="482"/>
    </row>
    <row r="1033" spans="2:36" ht="15.75" thickBot="1">
      <c r="B1033" s="268"/>
      <c r="C1033" s="269"/>
      <c r="D1033" s="269"/>
      <c r="E1033" s="269"/>
      <c r="F1033" s="269"/>
      <c r="G1033" s="269"/>
      <c r="H1033" s="269"/>
      <c r="I1033" s="269"/>
      <c r="J1033" s="269"/>
      <c r="K1033" s="269"/>
      <c r="L1033" s="269"/>
      <c r="M1033" s="269"/>
      <c r="N1033" s="269"/>
      <c r="O1033" s="269"/>
      <c r="P1033" s="269"/>
      <c r="Q1033" s="269"/>
      <c r="R1033" s="269"/>
      <c r="S1033" s="269"/>
      <c r="T1033" s="269"/>
      <c r="U1033" s="269"/>
      <c r="V1033" s="269"/>
      <c r="W1033" s="269"/>
      <c r="X1033" s="269"/>
      <c r="Y1033" s="269"/>
      <c r="Z1033" s="269"/>
      <c r="AA1033" s="269"/>
      <c r="AB1033" s="269"/>
      <c r="AC1033" s="269"/>
      <c r="AD1033" s="269"/>
      <c r="AE1033" s="269"/>
      <c r="AF1033" s="269"/>
      <c r="AG1033" s="269"/>
      <c r="AH1033" s="269"/>
      <c r="AI1033" s="269"/>
      <c r="AJ1033" s="270"/>
    </row>
    <row r="1034" spans="2:36" ht="34.5" thickBot="1">
      <c r="B1034" s="15" t="s">
        <v>13</v>
      </c>
      <c r="C1034" s="16" t="s">
        <v>31</v>
      </c>
      <c r="D1034" s="16" t="s">
        <v>14</v>
      </c>
      <c r="E1034" s="16" t="s">
        <v>30</v>
      </c>
      <c r="F1034" s="17" t="s">
        <v>28</v>
      </c>
      <c r="G1034" s="17" t="s">
        <v>29</v>
      </c>
      <c r="H1034" s="76" t="s">
        <v>17</v>
      </c>
      <c r="I1034" s="85" t="s">
        <v>32</v>
      </c>
      <c r="J1034" s="18"/>
      <c r="K1034" s="52"/>
      <c r="L1034" s="42"/>
      <c r="M1034" s="43"/>
      <c r="N1034" s="44"/>
      <c r="O1034" s="19"/>
      <c r="P1034" s="20"/>
      <c r="Q1034" s="21"/>
      <c r="R1034" s="20"/>
      <c r="S1034" s="21"/>
      <c r="T1034" s="20"/>
      <c r="U1034" s="21"/>
      <c r="V1034" s="20"/>
      <c r="W1034" s="21"/>
      <c r="X1034" s="20"/>
      <c r="Y1034" s="21"/>
      <c r="Z1034" s="20"/>
      <c r="AA1034" s="21"/>
      <c r="AB1034" s="20"/>
      <c r="AC1034" s="21"/>
      <c r="AD1034" s="20"/>
      <c r="AE1034" s="21"/>
      <c r="AF1034" s="20"/>
      <c r="AG1034" s="23"/>
      <c r="AH1034" s="24"/>
      <c r="AI1034" s="24"/>
      <c r="AJ1034" s="25"/>
    </row>
    <row r="1035" spans="2:36" ht="25.5" customHeight="1">
      <c r="B1035" s="353"/>
      <c r="C1035" s="359"/>
      <c r="D1035" s="546"/>
      <c r="E1035" s="295"/>
      <c r="F1035" s="289"/>
      <c r="G1035" s="295"/>
      <c r="H1035" s="551"/>
      <c r="I1035" s="554"/>
      <c r="J1035" s="557"/>
      <c r="K1035" s="548"/>
      <c r="L1035" s="548"/>
      <c r="M1035" s="501"/>
      <c r="N1035" s="492"/>
      <c r="O1035" s="313"/>
      <c r="P1035" s="262"/>
      <c r="Q1035" s="344"/>
      <c r="R1035" s="262"/>
      <c r="S1035" s="262"/>
      <c r="T1035" s="262"/>
      <c r="U1035" s="262"/>
      <c r="V1035" s="262"/>
      <c r="W1035" s="262"/>
      <c r="X1035" s="262"/>
      <c r="Y1035" s="262"/>
      <c r="Z1035" s="262"/>
      <c r="AA1035" s="262"/>
      <c r="AB1035" s="262"/>
      <c r="AC1035" s="262"/>
      <c r="AD1035" s="262"/>
      <c r="AE1035" s="398"/>
      <c r="AF1035" s="398"/>
      <c r="AG1035" s="392"/>
      <c r="AH1035" s="394"/>
      <c r="AI1035" s="394"/>
      <c r="AJ1035" s="485"/>
    </row>
    <row r="1036" spans="2:36" ht="27.75" customHeight="1">
      <c r="B1036" s="354"/>
      <c r="C1036" s="360"/>
      <c r="D1036" s="390"/>
      <c r="E1036" s="296"/>
      <c r="F1036" s="290"/>
      <c r="G1036" s="296"/>
      <c r="H1036" s="552"/>
      <c r="I1036" s="555"/>
      <c r="J1036" s="400"/>
      <c r="K1036" s="403"/>
      <c r="L1036" s="403"/>
      <c r="M1036" s="549"/>
      <c r="N1036" s="562"/>
      <c r="O1036" s="314"/>
      <c r="P1036" s="263"/>
      <c r="Q1036" s="345"/>
      <c r="R1036" s="263"/>
      <c r="S1036" s="263"/>
      <c r="T1036" s="263"/>
      <c r="U1036" s="263"/>
      <c r="V1036" s="263"/>
      <c r="W1036" s="263"/>
      <c r="X1036" s="263"/>
      <c r="Y1036" s="263"/>
      <c r="Z1036" s="263"/>
      <c r="AA1036" s="263"/>
      <c r="AB1036" s="263"/>
      <c r="AC1036" s="263"/>
      <c r="AD1036" s="263"/>
      <c r="AE1036" s="483"/>
      <c r="AF1036" s="483"/>
      <c r="AG1036" s="376"/>
      <c r="AH1036" s="382"/>
      <c r="AI1036" s="382"/>
      <c r="AJ1036" s="486"/>
    </row>
    <row r="1037" spans="2:36" ht="35.25" customHeight="1" thickBot="1">
      <c r="B1037" s="355"/>
      <c r="C1037" s="361"/>
      <c r="D1037" s="391"/>
      <c r="E1037" s="297"/>
      <c r="F1037" s="291"/>
      <c r="G1037" s="297"/>
      <c r="H1037" s="553"/>
      <c r="I1037" s="556"/>
      <c r="J1037" s="401"/>
      <c r="K1037" s="404"/>
      <c r="L1037" s="404"/>
      <c r="M1037" s="550"/>
      <c r="N1037" s="563"/>
      <c r="O1037" s="315"/>
      <c r="P1037" s="264"/>
      <c r="Q1037" s="346"/>
      <c r="R1037" s="264"/>
      <c r="S1037" s="264"/>
      <c r="T1037" s="264"/>
      <c r="U1037" s="264"/>
      <c r="V1037" s="264"/>
      <c r="W1037" s="264"/>
      <c r="X1037" s="264"/>
      <c r="Y1037" s="264"/>
      <c r="Z1037" s="264"/>
      <c r="AA1037" s="264"/>
      <c r="AB1037" s="264"/>
      <c r="AC1037" s="264"/>
      <c r="AD1037" s="264"/>
      <c r="AE1037" s="484"/>
      <c r="AF1037" s="484"/>
      <c r="AG1037" s="377"/>
      <c r="AH1037" s="383"/>
      <c r="AI1037" s="383"/>
      <c r="AJ1037" s="487"/>
    </row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spans="2:33" s="142" customFormat="1" ht="15">
      <c r="B1051" s="63"/>
      <c r="C1051" s="63"/>
      <c r="H1051" s="64"/>
      <c r="I1051" s="64"/>
      <c r="J1051" s="64"/>
      <c r="AG1051" s="65"/>
    </row>
    <row r="1052" ht="15"/>
    <row r="1053" ht="15.75" thickBot="1"/>
    <row r="1054" spans="2:36" ht="15">
      <c r="B1054" s="274" t="s">
        <v>37</v>
      </c>
      <c r="C1054" s="275"/>
      <c r="D1054" s="275"/>
      <c r="E1054" s="275"/>
      <c r="F1054" s="275"/>
      <c r="G1054" s="275"/>
      <c r="H1054" s="275"/>
      <c r="I1054" s="275"/>
      <c r="J1054" s="275"/>
      <c r="K1054" s="275"/>
      <c r="L1054" s="275"/>
      <c r="M1054" s="275"/>
      <c r="N1054" s="275"/>
      <c r="O1054" s="275"/>
      <c r="P1054" s="275"/>
      <c r="Q1054" s="275"/>
      <c r="R1054" s="275"/>
      <c r="S1054" s="275"/>
      <c r="T1054" s="275"/>
      <c r="U1054" s="275"/>
      <c r="V1054" s="275"/>
      <c r="W1054" s="275"/>
      <c r="X1054" s="275"/>
      <c r="Y1054" s="275"/>
      <c r="Z1054" s="275"/>
      <c r="AA1054" s="275"/>
      <c r="AB1054" s="275"/>
      <c r="AC1054" s="275"/>
      <c r="AD1054" s="275"/>
      <c r="AE1054" s="275"/>
      <c r="AF1054" s="275"/>
      <c r="AG1054" s="275"/>
      <c r="AH1054" s="275"/>
      <c r="AI1054" s="275"/>
      <c r="AJ1054" s="276"/>
    </row>
    <row r="1055" spans="2:36" ht="15.75" thickBot="1">
      <c r="B1055" s="271" t="s">
        <v>526</v>
      </c>
      <c r="C1055" s="272"/>
      <c r="D1055" s="272"/>
      <c r="E1055" s="272"/>
      <c r="F1055" s="272"/>
      <c r="G1055" s="272"/>
      <c r="H1055" s="272"/>
      <c r="I1055" s="272"/>
      <c r="J1055" s="272"/>
      <c r="K1055" s="272"/>
      <c r="L1055" s="272"/>
      <c r="M1055" s="272"/>
      <c r="N1055" s="272"/>
      <c r="O1055" s="272"/>
      <c r="P1055" s="272"/>
      <c r="Q1055" s="272"/>
      <c r="R1055" s="272"/>
      <c r="S1055" s="272"/>
      <c r="T1055" s="272"/>
      <c r="U1055" s="272"/>
      <c r="V1055" s="272"/>
      <c r="W1055" s="272"/>
      <c r="X1055" s="272"/>
      <c r="Y1055" s="272"/>
      <c r="Z1055" s="272"/>
      <c r="AA1055" s="272"/>
      <c r="AB1055" s="272"/>
      <c r="AC1055" s="272"/>
      <c r="AD1055" s="272"/>
      <c r="AE1055" s="272"/>
      <c r="AF1055" s="272"/>
      <c r="AG1055" s="272"/>
      <c r="AH1055" s="272"/>
      <c r="AI1055" s="272"/>
      <c r="AJ1055" s="273"/>
    </row>
    <row r="1056" spans="2:36" ht="15" customHeight="1">
      <c r="B1056" s="265" t="s">
        <v>38</v>
      </c>
      <c r="C1056" s="266"/>
      <c r="D1056" s="266"/>
      <c r="E1056" s="266"/>
      <c r="F1056" s="266"/>
      <c r="G1056" s="266"/>
      <c r="H1056" s="267"/>
      <c r="I1056" s="527" t="s">
        <v>183</v>
      </c>
      <c r="J1056" s="528"/>
      <c r="K1056" s="528"/>
      <c r="L1056" s="528"/>
      <c r="M1056" s="528"/>
      <c r="N1056" s="528"/>
      <c r="O1056" s="528"/>
      <c r="P1056" s="528"/>
      <c r="Q1056" s="528"/>
      <c r="R1056" s="528"/>
      <c r="S1056" s="528"/>
      <c r="T1056" s="529"/>
      <c r="U1056" s="527" t="s">
        <v>18</v>
      </c>
      <c r="V1056" s="530"/>
      <c r="W1056" s="530"/>
      <c r="X1056" s="530"/>
      <c r="Y1056" s="530"/>
      <c r="Z1056" s="530"/>
      <c r="AA1056" s="530"/>
      <c r="AB1056" s="530"/>
      <c r="AC1056" s="530"/>
      <c r="AD1056" s="530"/>
      <c r="AE1056" s="530"/>
      <c r="AF1056" s="530"/>
      <c r="AG1056" s="530"/>
      <c r="AH1056" s="530"/>
      <c r="AI1056" s="530"/>
      <c r="AJ1056" s="531"/>
    </row>
    <row r="1057" spans="2:36" ht="40.5" customHeight="1" thickBot="1">
      <c r="B1057" s="277" t="s">
        <v>199</v>
      </c>
      <c r="C1057" s="278"/>
      <c r="D1057" s="279"/>
      <c r="E1057" s="4"/>
      <c r="F1057" s="504" t="s">
        <v>198</v>
      </c>
      <c r="G1057" s="504"/>
      <c r="H1057" s="504"/>
      <c r="I1057" s="504"/>
      <c r="J1057" s="504"/>
      <c r="K1057" s="504"/>
      <c r="L1057" s="504"/>
      <c r="M1057" s="504"/>
      <c r="N1057" s="505"/>
      <c r="O1057" s="506" t="s">
        <v>0</v>
      </c>
      <c r="P1057" s="507"/>
      <c r="Q1057" s="507"/>
      <c r="R1057" s="507"/>
      <c r="S1057" s="507"/>
      <c r="T1057" s="507"/>
      <c r="U1057" s="507"/>
      <c r="V1057" s="507"/>
      <c r="W1057" s="507"/>
      <c r="X1057" s="507"/>
      <c r="Y1057" s="507"/>
      <c r="Z1057" s="507"/>
      <c r="AA1057" s="507"/>
      <c r="AB1057" s="507"/>
      <c r="AC1057" s="507"/>
      <c r="AD1057" s="507"/>
      <c r="AE1057" s="507"/>
      <c r="AF1057" s="508"/>
      <c r="AG1057" s="534" t="s">
        <v>1</v>
      </c>
      <c r="AH1057" s="535"/>
      <c r="AI1057" s="535"/>
      <c r="AJ1057" s="536"/>
    </row>
    <row r="1058" spans="2:36" ht="29.25" customHeight="1">
      <c r="B1058" s="450" t="s">
        <v>19</v>
      </c>
      <c r="C1058" s="452" t="s">
        <v>2</v>
      </c>
      <c r="D1058" s="453"/>
      <c r="E1058" s="453"/>
      <c r="F1058" s="453"/>
      <c r="G1058" s="453"/>
      <c r="H1058" s="454"/>
      <c r="I1058" s="458" t="s">
        <v>3</v>
      </c>
      <c r="J1058" s="460" t="s">
        <v>20</v>
      </c>
      <c r="K1058" s="460" t="s">
        <v>4</v>
      </c>
      <c r="L1058" s="522" t="s">
        <v>732</v>
      </c>
      <c r="M1058" s="440" t="s">
        <v>21</v>
      </c>
      <c r="N1058" s="524" t="s">
        <v>22</v>
      </c>
      <c r="O1058" s="526" t="s">
        <v>33</v>
      </c>
      <c r="P1058" s="369"/>
      <c r="Q1058" s="368" t="s">
        <v>34</v>
      </c>
      <c r="R1058" s="369"/>
      <c r="S1058" s="368" t="s">
        <v>35</v>
      </c>
      <c r="T1058" s="369"/>
      <c r="U1058" s="368" t="s">
        <v>7</v>
      </c>
      <c r="V1058" s="369"/>
      <c r="W1058" s="368" t="s">
        <v>6</v>
      </c>
      <c r="X1058" s="369"/>
      <c r="Y1058" s="368" t="s">
        <v>36</v>
      </c>
      <c r="Z1058" s="369"/>
      <c r="AA1058" s="368" t="s">
        <v>5</v>
      </c>
      <c r="AB1058" s="369"/>
      <c r="AC1058" s="368" t="s">
        <v>8</v>
      </c>
      <c r="AD1058" s="369"/>
      <c r="AE1058" s="368" t="s">
        <v>9</v>
      </c>
      <c r="AF1058" s="437"/>
      <c r="AG1058" s="438" t="s">
        <v>10</v>
      </c>
      <c r="AH1058" s="435" t="s">
        <v>11</v>
      </c>
      <c r="AI1058" s="442" t="s">
        <v>12</v>
      </c>
      <c r="AJ1058" s="444" t="s">
        <v>23</v>
      </c>
    </row>
    <row r="1059" spans="2:36" ht="90" customHeight="1" thickBot="1">
      <c r="B1059" s="451"/>
      <c r="C1059" s="455"/>
      <c r="D1059" s="456"/>
      <c r="E1059" s="456"/>
      <c r="F1059" s="456"/>
      <c r="G1059" s="456"/>
      <c r="H1059" s="457"/>
      <c r="I1059" s="459"/>
      <c r="J1059" s="461" t="s">
        <v>20</v>
      </c>
      <c r="K1059" s="461"/>
      <c r="L1059" s="523"/>
      <c r="M1059" s="441"/>
      <c r="N1059" s="525"/>
      <c r="O1059" s="5" t="s">
        <v>24</v>
      </c>
      <c r="P1059" s="69" t="s">
        <v>25</v>
      </c>
      <c r="Q1059" s="6" t="s">
        <v>24</v>
      </c>
      <c r="R1059" s="69" t="s">
        <v>25</v>
      </c>
      <c r="S1059" s="6" t="s">
        <v>24</v>
      </c>
      <c r="T1059" s="69" t="s">
        <v>25</v>
      </c>
      <c r="U1059" s="6" t="s">
        <v>24</v>
      </c>
      <c r="V1059" s="69" t="s">
        <v>25</v>
      </c>
      <c r="W1059" s="6" t="s">
        <v>24</v>
      </c>
      <c r="X1059" s="69" t="s">
        <v>25</v>
      </c>
      <c r="Y1059" s="6" t="s">
        <v>24</v>
      </c>
      <c r="Z1059" s="69" t="s">
        <v>25</v>
      </c>
      <c r="AA1059" s="6" t="s">
        <v>24</v>
      </c>
      <c r="AB1059" s="69" t="s">
        <v>26</v>
      </c>
      <c r="AC1059" s="6" t="s">
        <v>24</v>
      </c>
      <c r="AD1059" s="69" t="s">
        <v>26</v>
      </c>
      <c r="AE1059" s="6" t="s">
        <v>24</v>
      </c>
      <c r="AF1059" s="70" t="s">
        <v>26</v>
      </c>
      <c r="AG1059" s="439"/>
      <c r="AH1059" s="436"/>
      <c r="AI1059" s="443"/>
      <c r="AJ1059" s="445"/>
    </row>
    <row r="1060" spans="2:36" ht="99" customHeight="1" thickBot="1">
      <c r="B1060" s="7" t="s">
        <v>149</v>
      </c>
      <c r="C1060" s="283" t="s">
        <v>212</v>
      </c>
      <c r="D1060" s="284"/>
      <c r="E1060" s="284"/>
      <c r="F1060" s="284"/>
      <c r="G1060" s="284"/>
      <c r="H1060" s="285"/>
      <c r="I1060" s="74" t="s">
        <v>213</v>
      </c>
      <c r="J1060" s="99">
        <v>0.5</v>
      </c>
      <c r="K1060" s="97">
        <v>1</v>
      </c>
      <c r="L1060" s="97">
        <v>0.75</v>
      </c>
      <c r="M1060" s="8"/>
      <c r="N1060" s="75"/>
      <c r="O1060" s="9"/>
      <c r="P1060" s="10">
        <v>0</v>
      </c>
      <c r="Q1060" s="10">
        <f>+Q1063+Q1068</f>
        <v>20600</v>
      </c>
      <c r="R1060" s="10">
        <f>+R1068</f>
        <v>0</v>
      </c>
      <c r="S1060" s="10">
        <v>0</v>
      </c>
      <c r="T1060" s="10">
        <f>+T1063</f>
        <v>29934</v>
      </c>
      <c r="U1060" s="10">
        <f aca="true" t="shared" si="23" ref="U1060:Z1060">U1062+U1067+U1073</f>
        <v>0</v>
      </c>
      <c r="V1060" s="10">
        <f t="shared" si="23"/>
        <v>0</v>
      </c>
      <c r="W1060" s="10">
        <f t="shared" si="23"/>
        <v>0</v>
      </c>
      <c r="X1060" s="10">
        <f t="shared" si="23"/>
        <v>0</v>
      </c>
      <c r="Y1060" s="10">
        <f t="shared" si="23"/>
        <v>0</v>
      </c>
      <c r="Z1060" s="10">
        <f t="shared" si="23"/>
        <v>0</v>
      </c>
      <c r="AA1060" s="10">
        <v>0</v>
      </c>
      <c r="AB1060" s="10">
        <f>AB1062+AB1067+AB1073</f>
        <v>0</v>
      </c>
      <c r="AC1060" s="10">
        <v>0</v>
      </c>
      <c r="AD1060" s="10">
        <f>AD1062+AD1067+AD1073</f>
        <v>0</v>
      </c>
      <c r="AE1060" s="10">
        <f>+AC1060+AA1060+Y1060+W1060+U1060+S1060+Q1060+O1060</f>
        <v>20600</v>
      </c>
      <c r="AF1060" s="11">
        <f>+AD1060+AB1060+Z1060+X1060+V1060+T1060+R1060+P1060</f>
        <v>29934</v>
      </c>
      <c r="AG1060" s="13" t="s">
        <v>479</v>
      </c>
      <c r="AH1060" s="13"/>
      <c r="AI1060" s="13"/>
      <c r="AJ1060" s="14" t="s">
        <v>470</v>
      </c>
    </row>
    <row r="1061" spans="2:36" ht="15.75" thickBot="1">
      <c r="B1061" s="280"/>
      <c r="C1061" s="281"/>
      <c r="D1061" s="281"/>
      <c r="E1061" s="281"/>
      <c r="F1061" s="281"/>
      <c r="G1061" s="281"/>
      <c r="H1061" s="281"/>
      <c r="I1061" s="281"/>
      <c r="J1061" s="281"/>
      <c r="K1061" s="281"/>
      <c r="L1061" s="281"/>
      <c r="M1061" s="281"/>
      <c r="N1061" s="281"/>
      <c r="O1061" s="281"/>
      <c r="P1061" s="281"/>
      <c r="Q1061" s="281"/>
      <c r="R1061" s="281"/>
      <c r="S1061" s="281"/>
      <c r="T1061" s="281"/>
      <c r="U1061" s="281"/>
      <c r="V1061" s="281"/>
      <c r="W1061" s="281"/>
      <c r="X1061" s="281"/>
      <c r="Y1061" s="281"/>
      <c r="Z1061" s="281"/>
      <c r="AA1061" s="281"/>
      <c r="AB1061" s="281"/>
      <c r="AC1061" s="281"/>
      <c r="AD1061" s="281"/>
      <c r="AE1061" s="281"/>
      <c r="AF1061" s="281"/>
      <c r="AG1061" s="281"/>
      <c r="AH1061" s="281"/>
      <c r="AI1061" s="281"/>
      <c r="AJ1061" s="282"/>
    </row>
    <row r="1062" spans="2:36" ht="34.5" thickBot="1">
      <c r="B1062" s="15" t="s">
        <v>13</v>
      </c>
      <c r="C1062" s="16" t="s">
        <v>31</v>
      </c>
      <c r="D1062" s="16" t="s">
        <v>14</v>
      </c>
      <c r="E1062" s="16" t="s">
        <v>27</v>
      </c>
      <c r="F1062" s="17" t="s">
        <v>28</v>
      </c>
      <c r="G1062" s="17" t="s">
        <v>29</v>
      </c>
      <c r="H1062" s="76" t="s">
        <v>15</v>
      </c>
      <c r="I1062" s="85" t="s">
        <v>32</v>
      </c>
      <c r="J1062" s="121"/>
      <c r="K1062" s="121"/>
      <c r="L1062" s="121"/>
      <c r="M1062" s="43"/>
      <c r="N1062" s="44"/>
      <c r="O1062" s="128"/>
      <c r="P1062" s="129"/>
      <c r="Q1062" s="130"/>
      <c r="R1062" s="129"/>
      <c r="S1062" s="130"/>
      <c r="T1062" s="129"/>
      <c r="U1062" s="130"/>
      <c r="V1062" s="129"/>
      <c r="W1062" s="130"/>
      <c r="X1062" s="129"/>
      <c r="Y1062" s="130"/>
      <c r="Z1062" s="129"/>
      <c r="AA1062" s="130"/>
      <c r="AB1062" s="129"/>
      <c r="AC1062" s="130"/>
      <c r="AD1062" s="129"/>
      <c r="AE1062" s="131"/>
      <c r="AF1062" s="132"/>
      <c r="AG1062" s="184"/>
      <c r="AH1062" s="24"/>
      <c r="AI1062" s="24"/>
      <c r="AJ1062" s="25"/>
    </row>
    <row r="1063" spans="2:36" ht="46.5" customHeight="1">
      <c r="B1063" s="353" t="s">
        <v>216</v>
      </c>
      <c r="C1063" s="690">
        <v>2012250010072</v>
      </c>
      <c r="D1063" s="295" t="s">
        <v>774</v>
      </c>
      <c r="E1063" s="295" t="s">
        <v>525</v>
      </c>
      <c r="F1063" s="301">
        <v>640</v>
      </c>
      <c r="G1063" s="304">
        <v>627</v>
      </c>
      <c r="H1063" s="329" t="s">
        <v>214</v>
      </c>
      <c r="I1063" s="326" t="s">
        <v>188</v>
      </c>
      <c r="J1063" s="429">
        <v>1</v>
      </c>
      <c r="K1063" s="356">
        <v>1</v>
      </c>
      <c r="L1063" s="356">
        <v>1</v>
      </c>
      <c r="M1063" s="356">
        <v>1</v>
      </c>
      <c r="N1063" s="416">
        <v>1</v>
      </c>
      <c r="O1063" s="704">
        <v>0</v>
      </c>
      <c r="P1063" s="344">
        <v>0</v>
      </c>
      <c r="Q1063" s="398">
        <v>15450</v>
      </c>
      <c r="R1063" s="892">
        <v>0</v>
      </c>
      <c r="S1063" s="338">
        <v>0</v>
      </c>
      <c r="T1063" s="398">
        <v>29934</v>
      </c>
      <c r="U1063" s="338">
        <v>0</v>
      </c>
      <c r="V1063" s="338">
        <v>0</v>
      </c>
      <c r="W1063" s="338">
        <v>0</v>
      </c>
      <c r="X1063" s="338">
        <v>0</v>
      </c>
      <c r="Y1063" s="338">
        <v>0</v>
      </c>
      <c r="Z1063" s="338">
        <v>0</v>
      </c>
      <c r="AA1063" s="338">
        <v>0</v>
      </c>
      <c r="AB1063" s="338">
        <v>0</v>
      </c>
      <c r="AC1063" s="338">
        <v>0</v>
      </c>
      <c r="AD1063" s="338">
        <v>0</v>
      </c>
      <c r="AE1063" s="398">
        <f>+Q1063</f>
        <v>15450</v>
      </c>
      <c r="AF1063" s="398">
        <f>+T1063</f>
        <v>29934</v>
      </c>
      <c r="AG1063" s="392" t="s">
        <v>117</v>
      </c>
      <c r="AH1063" s="393" t="s">
        <v>609</v>
      </c>
      <c r="AI1063" s="393"/>
      <c r="AJ1063" s="480" t="s">
        <v>516</v>
      </c>
    </row>
    <row r="1064" spans="2:36" ht="47.25" customHeight="1">
      <c r="B1064" s="354"/>
      <c r="C1064" s="691"/>
      <c r="D1064" s="296"/>
      <c r="E1064" s="296"/>
      <c r="F1064" s="302"/>
      <c r="G1064" s="305"/>
      <c r="H1064" s="330"/>
      <c r="I1064" s="327"/>
      <c r="J1064" s="430"/>
      <c r="K1064" s="357"/>
      <c r="L1064" s="357"/>
      <c r="M1064" s="357"/>
      <c r="N1064" s="417"/>
      <c r="O1064" s="705"/>
      <c r="P1064" s="345"/>
      <c r="Q1064" s="299"/>
      <c r="R1064" s="893"/>
      <c r="S1064" s="339"/>
      <c r="T1064" s="299"/>
      <c r="U1064" s="339"/>
      <c r="V1064" s="339"/>
      <c r="W1064" s="339"/>
      <c r="X1064" s="339"/>
      <c r="Y1064" s="339"/>
      <c r="Z1064" s="339"/>
      <c r="AA1064" s="339"/>
      <c r="AB1064" s="339"/>
      <c r="AC1064" s="339"/>
      <c r="AD1064" s="339"/>
      <c r="AE1064" s="299"/>
      <c r="AF1064" s="299"/>
      <c r="AG1064" s="376"/>
      <c r="AH1064" s="379"/>
      <c r="AI1064" s="379"/>
      <c r="AJ1064" s="481"/>
    </row>
    <row r="1065" spans="2:36" ht="33" customHeight="1" thickBot="1">
      <c r="B1065" s="355"/>
      <c r="C1065" s="692"/>
      <c r="D1065" s="297"/>
      <c r="E1065" s="297"/>
      <c r="F1065" s="303"/>
      <c r="G1065" s="306"/>
      <c r="H1065" s="331"/>
      <c r="I1065" s="328"/>
      <c r="J1065" s="431"/>
      <c r="K1065" s="358"/>
      <c r="L1065" s="358"/>
      <c r="M1065" s="358"/>
      <c r="N1065" s="418"/>
      <c r="O1065" s="706"/>
      <c r="P1065" s="346"/>
      <c r="Q1065" s="300"/>
      <c r="R1065" s="894"/>
      <c r="S1065" s="340"/>
      <c r="T1065" s="300"/>
      <c r="U1065" s="340"/>
      <c r="V1065" s="340"/>
      <c r="W1065" s="340"/>
      <c r="X1065" s="340"/>
      <c r="Y1065" s="340"/>
      <c r="Z1065" s="340"/>
      <c r="AA1065" s="340"/>
      <c r="AB1065" s="340"/>
      <c r="AC1065" s="340"/>
      <c r="AD1065" s="340"/>
      <c r="AE1065" s="300"/>
      <c r="AF1065" s="300"/>
      <c r="AG1065" s="377"/>
      <c r="AH1065" s="380"/>
      <c r="AI1065" s="380"/>
      <c r="AJ1065" s="482"/>
    </row>
    <row r="1066" spans="2:36" ht="15.75" thickBot="1">
      <c r="B1066" s="268"/>
      <c r="C1066" s="269"/>
      <c r="D1066" s="269"/>
      <c r="E1066" s="269"/>
      <c r="F1066" s="269"/>
      <c r="G1066" s="269"/>
      <c r="H1066" s="269"/>
      <c r="I1066" s="269"/>
      <c r="J1066" s="269"/>
      <c r="K1066" s="269"/>
      <c r="L1066" s="269"/>
      <c r="M1066" s="269"/>
      <c r="N1066" s="269"/>
      <c r="O1066" s="269"/>
      <c r="P1066" s="269"/>
      <c r="Q1066" s="269"/>
      <c r="R1066" s="269"/>
      <c r="S1066" s="269"/>
      <c r="T1066" s="269"/>
      <c r="U1066" s="269"/>
      <c r="V1066" s="269"/>
      <c r="W1066" s="269"/>
      <c r="X1066" s="269"/>
      <c r="Y1066" s="269"/>
      <c r="Z1066" s="269"/>
      <c r="AA1066" s="269"/>
      <c r="AB1066" s="269"/>
      <c r="AC1066" s="269"/>
      <c r="AD1066" s="269"/>
      <c r="AE1066" s="269"/>
      <c r="AF1066" s="269"/>
      <c r="AG1066" s="269"/>
      <c r="AH1066" s="269"/>
      <c r="AI1066" s="269"/>
      <c r="AJ1066" s="270"/>
    </row>
    <row r="1067" spans="2:36" ht="34.5" thickBot="1">
      <c r="B1067" s="133" t="s">
        <v>13</v>
      </c>
      <c r="C1067" s="134" t="s">
        <v>31</v>
      </c>
      <c r="D1067" s="134" t="s">
        <v>14</v>
      </c>
      <c r="E1067" s="134" t="s">
        <v>30</v>
      </c>
      <c r="F1067" s="135" t="s">
        <v>28</v>
      </c>
      <c r="G1067" s="135" t="s">
        <v>29</v>
      </c>
      <c r="H1067" s="136" t="s">
        <v>16</v>
      </c>
      <c r="I1067" s="77" t="s">
        <v>32</v>
      </c>
      <c r="J1067" s="137"/>
      <c r="K1067" s="137"/>
      <c r="L1067" s="137"/>
      <c r="M1067" s="78"/>
      <c r="N1067" s="79"/>
      <c r="O1067" s="19"/>
      <c r="P1067" s="20"/>
      <c r="Q1067" s="21"/>
      <c r="R1067" s="20"/>
      <c r="S1067" s="21"/>
      <c r="T1067" s="20"/>
      <c r="U1067" s="21"/>
      <c r="V1067" s="20"/>
      <c r="W1067" s="21"/>
      <c r="X1067" s="20"/>
      <c r="Y1067" s="21"/>
      <c r="Z1067" s="20"/>
      <c r="AA1067" s="21"/>
      <c r="AB1067" s="20"/>
      <c r="AC1067" s="21"/>
      <c r="AD1067" s="20"/>
      <c r="AE1067" s="21"/>
      <c r="AF1067" s="162"/>
      <c r="AG1067" s="143"/>
      <c r="AH1067" s="111"/>
      <c r="AI1067" s="111"/>
      <c r="AJ1067" s="112"/>
    </row>
    <row r="1068" spans="2:36" ht="24.75" customHeight="1">
      <c r="B1068" s="684" t="s">
        <v>218</v>
      </c>
      <c r="C1068" s="333">
        <v>2012250010073</v>
      </c>
      <c r="D1068" s="296"/>
      <c r="E1068" s="296" t="s">
        <v>525</v>
      </c>
      <c r="F1068" s="290"/>
      <c r="G1068" s="305"/>
      <c r="H1068" s="323" t="s">
        <v>217</v>
      </c>
      <c r="I1068" s="323" t="s">
        <v>188</v>
      </c>
      <c r="J1068" s="384">
        <v>1</v>
      </c>
      <c r="K1068" s="384">
        <v>1</v>
      </c>
      <c r="L1068" s="384">
        <v>1</v>
      </c>
      <c r="M1068" s="384"/>
      <c r="N1068" s="699"/>
      <c r="O1068" s="509">
        <v>0</v>
      </c>
      <c r="P1068" s="398"/>
      <c r="Q1068" s="398">
        <v>5150</v>
      </c>
      <c r="R1068" s="398"/>
      <c r="S1068" s="398">
        <v>0</v>
      </c>
      <c r="T1068" s="398"/>
      <c r="U1068" s="398">
        <v>0</v>
      </c>
      <c r="V1068" s="398"/>
      <c r="W1068" s="398">
        <v>0</v>
      </c>
      <c r="X1068" s="398"/>
      <c r="Y1068" s="398">
        <v>0</v>
      </c>
      <c r="Z1068" s="398"/>
      <c r="AA1068" s="398">
        <v>0</v>
      </c>
      <c r="AB1068" s="398"/>
      <c r="AC1068" s="398">
        <v>0</v>
      </c>
      <c r="AD1068" s="398"/>
      <c r="AE1068" s="398">
        <f>+Q1068</f>
        <v>5150</v>
      </c>
      <c r="AF1068" s="408"/>
      <c r="AG1068" s="411" t="s">
        <v>517</v>
      </c>
      <c r="AH1068" s="697"/>
      <c r="AI1068" s="702"/>
      <c r="AJ1068" s="417" t="s">
        <v>470</v>
      </c>
    </row>
    <row r="1069" spans="2:36" ht="35.25" customHeight="1">
      <c r="B1069" s="662"/>
      <c r="C1069" s="333"/>
      <c r="D1069" s="296"/>
      <c r="E1069" s="296"/>
      <c r="F1069" s="290"/>
      <c r="G1069" s="305"/>
      <c r="H1069" s="327"/>
      <c r="I1069" s="327"/>
      <c r="J1069" s="693"/>
      <c r="K1069" s="695"/>
      <c r="L1069" s="695"/>
      <c r="M1069" s="695"/>
      <c r="N1069" s="700"/>
      <c r="O1069" s="510"/>
      <c r="P1069" s="299"/>
      <c r="Q1069" s="299"/>
      <c r="R1069" s="299"/>
      <c r="S1069" s="299"/>
      <c r="T1069" s="299"/>
      <c r="U1069" s="299"/>
      <c r="V1069" s="299"/>
      <c r="W1069" s="299"/>
      <c r="X1069" s="299"/>
      <c r="Y1069" s="299"/>
      <c r="Z1069" s="299"/>
      <c r="AA1069" s="299"/>
      <c r="AB1069" s="299"/>
      <c r="AC1069" s="299"/>
      <c r="AD1069" s="299"/>
      <c r="AE1069" s="299"/>
      <c r="AF1069" s="409"/>
      <c r="AG1069" s="411"/>
      <c r="AH1069" s="697"/>
      <c r="AI1069" s="702"/>
      <c r="AJ1069" s="417"/>
    </row>
    <row r="1070" spans="2:36" ht="39" customHeight="1">
      <c r="B1070" s="662"/>
      <c r="C1070" s="333"/>
      <c r="D1070" s="296"/>
      <c r="E1070" s="296"/>
      <c r="F1070" s="290"/>
      <c r="G1070" s="305"/>
      <c r="H1070" s="327"/>
      <c r="I1070" s="327"/>
      <c r="J1070" s="693"/>
      <c r="K1070" s="695"/>
      <c r="L1070" s="695"/>
      <c r="M1070" s="695"/>
      <c r="N1070" s="700"/>
      <c r="O1070" s="510"/>
      <c r="P1070" s="299"/>
      <c r="Q1070" s="299"/>
      <c r="R1070" s="299"/>
      <c r="S1070" s="299"/>
      <c r="T1070" s="299"/>
      <c r="U1070" s="299"/>
      <c r="V1070" s="299"/>
      <c r="W1070" s="299"/>
      <c r="X1070" s="299"/>
      <c r="Y1070" s="299"/>
      <c r="Z1070" s="299"/>
      <c r="AA1070" s="299"/>
      <c r="AB1070" s="299"/>
      <c r="AC1070" s="299"/>
      <c r="AD1070" s="299"/>
      <c r="AE1070" s="299"/>
      <c r="AF1070" s="409"/>
      <c r="AG1070" s="411"/>
      <c r="AH1070" s="697"/>
      <c r="AI1070" s="702"/>
      <c r="AJ1070" s="417"/>
    </row>
    <row r="1071" spans="2:36" ht="27.75" customHeight="1" thickBot="1">
      <c r="B1071" s="663"/>
      <c r="C1071" s="334"/>
      <c r="D1071" s="297"/>
      <c r="E1071" s="297"/>
      <c r="F1071" s="291"/>
      <c r="G1071" s="306"/>
      <c r="H1071" s="328"/>
      <c r="I1071" s="328"/>
      <c r="J1071" s="694"/>
      <c r="K1071" s="696"/>
      <c r="L1071" s="696"/>
      <c r="M1071" s="696"/>
      <c r="N1071" s="701"/>
      <c r="O1071" s="511"/>
      <c r="P1071" s="300"/>
      <c r="Q1071" s="300"/>
      <c r="R1071" s="300"/>
      <c r="S1071" s="300"/>
      <c r="T1071" s="300"/>
      <c r="U1071" s="300"/>
      <c r="V1071" s="300"/>
      <c r="W1071" s="300"/>
      <c r="X1071" s="300"/>
      <c r="Y1071" s="300"/>
      <c r="Z1071" s="300"/>
      <c r="AA1071" s="300"/>
      <c r="AB1071" s="300"/>
      <c r="AC1071" s="300"/>
      <c r="AD1071" s="300"/>
      <c r="AE1071" s="300"/>
      <c r="AF1071" s="410"/>
      <c r="AG1071" s="412"/>
      <c r="AH1071" s="698"/>
      <c r="AI1071" s="703"/>
      <c r="AJ1071" s="418"/>
    </row>
    <row r="1072" spans="2:36" ht="15.75" thickBot="1">
      <c r="B1072" s="268"/>
      <c r="C1072" s="269"/>
      <c r="D1072" s="269"/>
      <c r="E1072" s="269"/>
      <c r="F1072" s="269"/>
      <c r="G1072" s="269"/>
      <c r="H1072" s="269"/>
      <c r="I1072" s="269"/>
      <c r="J1072" s="269"/>
      <c r="K1072" s="269"/>
      <c r="L1072" s="269"/>
      <c r="M1072" s="269"/>
      <c r="N1072" s="269"/>
      <c r="O1072" s="269"/>
      <c r="P1072" s="269"/>
      <c r="Q1072" s="269"/>
      <c r="R1072" s="269"/>
      <c r="S1072" s="269"/>
      <c r="T1072" s="269"/>
      <c r="U1072" s="269"/>
      <c r="V1072" s="269"/>
      <c r="W1072" s="269"/>
      <c r="X1072" s="269"/>
      <c r="Y1072" s="269"/>
      <c r="Z1072" s="269"/>
      <c r="AA1072" s="269"/>
      <c r="AB1072" s="269"/>
      <c r="AC1072" s="269"/>
      <c r="AD1072" s="269"/>
      <c r="AE1072" s="269"/>
      <c r="AF1072" s="269"/>
      <c r="AG1072" s="269"/>
      <c r="AH1072" s="269"/>
      <c r="AI1072" s="269"/>
      <c r="AJ1072" s="270"/>
    </row>
    <row r="1073" spans="2:36" ht="34.5" thickBot="1">
      <c r="B1073" s="15" t="s">
        <v>13</v>
      </c>
      <c r="C1073" s="16" t="s">
        <v>31</v>
      </c>
      <c r="D1073" s="16" t="s">
        <v>14</v>
      </c>
      <c r="E1073" s="16" t="s">
        <v>30</v>
      </c>
      <c r="F1073" s="17" t="s">
        <v>28</v>
      </c>
      <c r="G1073" s="17" t="s">
        <v>29</v>
      </c>
      <c r="H1073" s="76" t="s">
        <v>17</v>
      </c>
      <c r="I1073" s="85" t="s">
        <v>32</v>
      </c>
      <c r="J1073" s="18"/>
      <c r="K1073" s="52"/>
      <c r="L1073" s="42"/>
      <c r="M1073" s="43"/>
      <c r="N1073" s="44"/>
      <c r="O1073" s="128"/>
      <c r="P1073" s="129"/>
      <c r="Q1073" s="130"/>
      <c r="R1073" s="129"/>
      <c r="S1073" s="130"/>
      <c r="T1073" s="129"/>
      <c r="U1073" s="130"/>
      <c r="V1073" s="129"/>
      <c r="W1073" s="130"/>
      <c r="X1073" s="129"/>
      <c r="Y1073" s="130"/>
      <c r="Z1073" s="129"/>
      <c r="AA1073" s="130"/>
      <c r="AB1073" s="129"/>
      <c r="AC1073" s="130"/>
      <c r="AD1073" s="129"/>
      <c r="AE1073" s="130"/>
      <c r="AF1073" s="132"/>
      <c r="AG1073" s="143"/>
      <c r="AH1073" s="111"/>
      <c r="AI1073" s="111"/>
      <c r="AJ1073" s="112"/>
    </row>
    <row r="1074" spans="2:36" ht="15">
      <c r="B1074" s="353"/>
      <c r="C1074" s="359"/>
      <c r="D1074" s="546"/>
      <c r="E1074" s="295"/>
      <c r="F1074" s="289"/>
      <c r="G1074" s="295"/>
      <c r="H1074" s="551"/>
      <c r="I1074" s="554"/>
      <c r="J1074" s="557"/>
      <c r="K1074" s="548"/>
      <c r="L1074" s="548"/>
      <c r="M1074" s="501"/>
      <c r="N1074" s="492"/>
      <c r="O1074" s="313"/>
      <c r="P1074" s="262"/>
      <c r="Q1074" s="344"/>
      <c r="R1074" s="262"/>
      <c r="S1074" s="262"/>
      <c r="T1074" s="262"/>
      <c r="U1074" s="262"/>
      <c r="V1074" s="262"/>
      <c r="W1074" s="262"/>
      <c r="X1074" s="262"/>
      <c r="Y1074" s="262"/>
      <c r="Z1074" s="262"/>
      <c r="AA1074" s="262"/>
      <c r="AB1074" s="262"/>
      <c r="AC1074" s="262"/>
      <c r="AD1074" s="262"/>
      <c r="AE1074" s="398"/>
      <c r="AF1074" s="398"/>
      <c r="AG1074" s="392"/>
      <c r="AH1074" s="394"/>
      <c r="AI1074" s="394"/>
      <c r="AJ1074" s="485"/>
    </row>
    <row r="1075" spans="2:36" ht="15">
      <c r="B1075" s="354"/>
      <c r="C1075" s="360"/>
      <c r="D1075" s="390"/>
      <c r="E1075" s="296"/>
      <c r="F1075" s="290"/>
      <c r="G1075" s="296"/>
      <c r="H1075" s="552"/>
      <c r="I1075" s="555"/>
      <c r="J1075" s="400"/>
      <c r="K1075" s="403"/>
      <c r="L1075" s="403"/>
      <c r="M1075" s="549"/>
      <c r="N1075" s="562"/>
      <c r="O1075" s="314"/>
      <c r="P1075" s="263"/>
      <c r="Q1075" s="345"/>
      <c r="R1075" s="263"/>
      <c r="S1075" s="263"/>
      <c r="T1075" s="263"/>
      <c r="U1075" s="263"/>
      <c r="V1075" s="263"/>
      <c r="W1075" s="263"/>
      <c r="X1075" s="263"/>
      <c r="Y1075" s="263"/>
      <c r="Z1075" s="263"/>
      <c r="AA1075" s="263"/>
      <c r="AB1075" s="263"/>
      <c r="AC1075" s="263"/>
      <c r="AD1075" s="263"/>
      <c r="AE1075" s="483"/>
      <c r="AF1075" s="483"/>
      <c r="AG1075" s="376"/>
      <c r="AH1075" s="382"/>
      <c r="AI1075" s="382"/>
      <c r="AJ1075" s="486"/>
    </row>
    <row r="1076" spans="2:36" ht="15.75" thickBot="1">
      <c r="B1076" s="355"/>
      <c r="C1076" s="361"/>
      <c r="D1076" s="391"/>
      <c r="E1076" s="297"/>
      <c r="F1076" s="291"/>
      <c r="G1076" s="297"/>
      <c r="H1076" s="553"/>
      <c r="I1076" s="556"/>
      <c r="J1076" s="401"/>
      <c r="K1076" s="404"/>
      <c r="L1076" s="404"/>
      <c r="M1076" s="550"/>
      <c r="N1076" s="563"/>
      <c r="O1076" s="315"/>
      <c r="P1076" s="264"/>
      <c r="Q1076" s="346"/>
      <c r="R1076" s="264"/>
      <c r="S1076" s="264"/>
      <c r="T1076" s="264"/>
      <c r="U1076" s="264"/>
      <c r="V1076" s="264"/>
      <c r="W1076" s="264"/>
      <c r="X1076" s="264"/>
      <c r="Y1076" s="264"/>
      <c r="Z1076" s="264"/>
      <c r="AA1076" s="264"/>
      <c r="AB1076" s="264"/>
      <c r="AC1076" s="264"/>
      <c r="AD1076" s="264"/>
      <c r="AE1076" s="484"/>
      <c r="AF1076" s="484"/>
      <c r="AG1076" s="377"/>
      <c r="AH1076" s="383"/>
      <c r="AI1076" s="383"/>
      <c r="AJ1076" s="487"/>
    </row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spans="2:33" s="142" customFormat="1" ht="15">
      <c r="B1089" s="63"/>
      <c r="C1089" s="63"/>
      <c r="H1089" s="64"/>
      <c r="I1089" s="64"/>
      <c r="J1089" s="64"/>
      <c r="AG1089" s="65"/>
    </row>
    <row r="1090" spans="2:33" s="142" customFormat="1" ht="15">
      <c r="B1090" s="63"/>
      <c r="C1090" s="63"/>
      <c r="H1090" s="64"/>
      <c r="I1090" s="64"/>
      <c r="J1090" s="64"/>
      <c r="AG1090" s="65"/>
    </row>
    <row r="1091" spans="2:33" s="142" customFormat="1" ht="15">
      <c r="B1091" s="63"/>
      <c r="C1091" s="63"/>
      <c r="H1091" s="64"/>
      <c r="I1091" s="64"/>
      <c r="J1091" s="64"/>
      <c r="AG1091" s="65"/>
    </row>
    <row r="1092" ht="15"/>
    <row r="1093" ht="15"/>
    <row r="1094" ht="15"/>
    <row r="1095" ht="15.75" thickBot="1"/>
    <row r="1096" spans="2:36" ht="15">
      <c r="B1096" s="274" t="s">
        <v>37</v>
      </c>
      <c r="C1096" s="275"/>
      <c r="D1096" s="275"/>
      <c r="E1096" s="275"/>
      <c r="F1096" s="275"/>
      <c r="G1096" s="275"/>
      <c r="H1096" s="275"/>
      <c r="I1096" s="275"/>
      <c r="J1096" s="275"/>
      <c r="K1096" s="275"/>
      <c r="L1096" s="275"/>
      <c r="M1096" s="275"/>
      <c r="N1096" s="275"/>
      <c r="O1096" s="275"/>
      <c r="P1096" s="275"/>
      <c r="Q1096" s="275"/>
      <c r="R1096" s="275"/>
      <c r="S1096" s="275"/>
      <c r="T1096" s="275"/>
      <c r="U1096" s="275"/>
      <c r="V1096" s="275"/>
      <c r="W1096" s="275"/>
      <c r="X1096" s="275"/>
      <c r="Y1096" s="275"/>
      <c r="Z1096" s="275"/>
      <c r="AA1096" s="275"/>
      <c r="AB1096" s="275"/>
      <c r="AC1096" s="275"/>
      <c r="AD1096" s="275"/>
      <c r="AE1096" s="275"/>
      <c r="AF1096" s="275"/>
      <c r="AG1096" s="275"/>
      <c r="AH1096" s="275"/>
      <c r="AI1096" s="275"/>
      <c r="AJ1096" s="276"/>
    </row>
    <row r="1097" spans="2:36" ht="15.75" thickBot="1">
      <c r="B1097" s="271" t="s">
        <v>526</v>
      </c>
      <c r="C1097" s="272"/>
      <c r="D1097" s="272"/>
      <c r="E1097" s="272"/>
      <c r="F1097" s="272"/>
      <c r="G1097" s="272"/>
      <c r="H1097" s="272"/>
      <c r="I1097" s="272"/>
      <c r="J1097" s="272"/>
      <c r="K1097" s="272"/>
      <c r="L1097" s="272"/>
      <c r="M1097" s="272"/>
      <c r="N1097" s="272"/>
      <c r="O1097" s="272"/>
      <c r="P1097" s="272"/>
      <c r="Q1097" s="272"/>
      <c r="R1097" s="272"/>
      <c r="S1097" s="272"/>
      <c r="T1097" s="272"/>
      <c r="U1097" s="272"/>
      <c r="V1097" s="272"/>
      <c r="W1097" s="272"/>
      <c r="X1097" s="272"/>
      <c r="Y1097" s="272"/>
      <c r="Z1097" s="272"/>
      <c r="AA1097" s="272"/>
      <c r="AB1097" s="272"/>
      <c r="AC1097" s="272"/>
      <c r="AD1097" s="272"/>
      <c r="AE1097" s="272"/>
      <c r="AF1097" s="272"/>
      <c r="AG1097" s="272"/>
      <c r="AH1097" s="272"/>
      <c r="AI1097" s="272"/>
      <c r="AJ1097" s="273"/>
    </row>
    <row r="1098" spans="2:36" ht="15" customHeight="1">
      <c r="B1098" s="265" t="s">
        <v>38</v>
      </c>
      <c r="C1098" s="266"/>
      <c r="D1098" s="266"/>
      <c r="E1098" s="266"/>
      <c r="F1098" s="266"/>
      <c r="G1098" s="266"/>
      <c r="H1098" s="267"/>
      <c r="I1098" s="527" t="s">
        <v>183</v>
      </c>
      <c r="J1098" s="528"/>
      <c r="K1098" s="528"/>
      <c r="L1098" s="528"/>
      <c r="M1098" s="528"/>
      <c r="N1098" s="528"/>
      <c r="O1098" s="528"/>
      <c r="P1098" s="528"/>
      <c r="Q1098" s="528"/>
      <c r="R1098" s="528"/>
      <c r="S1098" s="528"/>
      <c r="T1098" s="529"/>
      <c r="U1098" s="527" t="s">
        <v>18</v>
      </c>
      <c r="V1098" s="530"/>
      <c r="W1098" s="530"/>
      <c r="X1098" s="530"/>
      <c r="Y1098" s="530"/>
      <c r="Z1098" s="530"/>
      <c r="AA1098" s="530"/>
      <c r="AB1098" s="530"/>
      <c r="AC1098" s="530"/>
      <c r="AD1098" s="530"/>
      <c r="AE1098" s="530"/>
      <c r="AF1098" s="530"/>
      <c r="AG1098" s="530"/>
      <c r="AH1098" s="530"/>
      <c r="AI1098" s="530"/>
      <c r="AJ1098" s="531"/>
    </row>
    <row r="1099" spans="2:36" ht="40.5" customHeight="1" thickBot="1">
      <c r="B1099" s="277" t="s">
        <v>199</v>
      </c>
      <c r="C1099" s="278"/>
      <c r="D1099" s="279"/>
      <c r="E1099" s="4"/>
      <c r="F1099" s="504" t="s">
        <v>198</v>
      </c>
      <c r="G1099" s="504"/>
      <c r="H1099" s="504"/>
      <c r="I1099" s="504"/>
      <c r="J1099" s="504"/>
      <c r="K1099" s="504"/>
      <c r="L1099" s="504"/>
      <c r="M1099" s="504"/>
      <c r="N1099" s="505"/>
      <c r="O1099" s="506" t="s">
        <v>0</v>
      </c>
      <c r="P1099" s="507"/>
      <c r="Q1099" s="507"/>
      <c r="R1099" s="507"/>
      <c r="S1099" s="507"/>
      <c r="T1099" s="507"/>
      <c r="U1099" s="507"/>
      <c r="V1099" s="507"/>
      <c r="W1099" s="507"/>
      <c r="X1099" s="507"/>
      <c r="Y1099" s="507"/>
      <c r="Z1099" s="507"/>
      <c r="AA1099" s="507"/>
      <c r="AB1099" s="507"/>
      <c r="AC1099" s="507"/>
      <c r="AD1099" s="507"/>
      <c r="AE1099" s="507"/>
      <c r="AF1099" s="508"/>
      <c r="AG1099" s="534" t="s">
        <v>1</v>
      </c>
      <c r="AH1099" s="535"/>
      <c r="AI1099" s="535"/>
      <c r="AJ1099" s="536"/>
    </row>
    <row r="1100" spans="2:36" ht="33.75" customHeight="1">
      <c r="B1100" s="450" t="s">
        <v>19</v>
      </c>
      <c r="C1100" s="452" t="s">
        <v>2</v>
      </c>
      <c r="D1100" s="453"/>
      <c r="E1100" s="453"/>
      <c r="F1100" s="453"/>
      <c r="G1100" s="453"/>
      <c r="H1100" s="454"/>
      <c r="I1100" s="458" t="s">
        <v>3</v>
      </c>
      <c r="J1100" s="460" t="s">
        <v>20</v>
      </c>
      <c r="K1100" s="460" t="s">
        <v>4</v>
      </c>
      <c r="L1100" s="522" t="s">
        <v>732</v>
      </c>
      <c r="M1100" s="440" t="s">
        <v>21</v>
      </c>
      <c r="N1100" s="524" t="s">
        <v>22</v>
      </c>
      <c r="O1100" s="526" t="s">
        <v>33</v>
      </c>
      <c r="P1100" s="369"/>
      <c r="Q1100" s="368" t="s">
        <v>34</v>
      </c>
      <c r="R1100" s="369"/>
      <c r="S1100" s="368" t="s">
        <v>35</v>
      </c>
      <c r="T1100" s="369"/>
      <c r="U1100" s="368" t="s">
        <v>7</v>
      </c>
      <c r="V1100" s="369"/>
      <c r="W1100" s="368" t="s">
        <v>6</v>
      </c>
      <c r="X1100" s="369"/>
      <c r="Y1100" s="368" t="s">
        <v>36</v>
      </c>
      <c r="Z1100" s="369"/>
      <c r="AA1100" s="368" t="s">
        <v>5</v>
      </c>
      <c r="AB1100" s="369"/>
      <c r="AC1100" s="368" t="s">
        <v>8</v>
      </c>
      <c r="AD1100" s="369"/>
      <c r="AE1100" s="368" t="s">
        <v>9</v>
      </c>
      <c r="AF1100" s="437"/>
      <c r="AG1100" s="438" t="s">
        <v>10</v>
      </c>
      <c r="AH1100" s="435" t="s">
        <v>11</v>
      </c>
      <c r="AI1100" s="442" t="s">
        <v>12</v>
      </c>
      <c r="AJ1100" s="444" t="s">
        <v>23</v>
      </c>
    </row>
    <row r="1101" spans="2:36" ht="62.25" customHeight="1" thickBot="1">
      <c r="B1101" s="451"/>
      <c r="C1101" s="455"/>
      <c r="D1101" s="456"/>
      <c r="E1101" s="456"/>
      <c r="F1101" s="456"/>
      <c r="G1101" s="456"/>
      <c r="H1101" s="457"/>
      <c r="I1101" s="459"/>
      <c r="J1101" s="461" t="s">
        <v>20</v>
      </c>
      <c r="K1101" s="461"/>
      <c r="L1101" s="523"/>
      <c r="M1101" s="441"/>
      <c r="N1101" s="525"/>
      <c r="O1101" s="5" t="s">
        <v>24</v>
      </c>
      <c r="P1101" s="69" t="s">
        <v>25</v>
      </c>
      <c r="Q1101" s="6" t="s">
        <v>24</v>
      </c>
      <c r="R1101" s="69" t="s">
        <v>25</v>
      </c>
      <c r="S1101" s="6" t="s">
        <v>24</v>
      </c>
      <c r="T1101" s="69" t="s">
        <v>25</v>
      </c>
      <c r="U1101" s="6" t="s">
        <v>24</v>
      </c>
      <c r="V1101" s="69" t="s">
        <v>25</v>
      </c>
      <c r="W1101" s="6" t="s">
        <v>24</v>
      </c>
      <c r="X1101" s="69" t="s">
        <v>25</v>
      </c>
      <c r="Y1101" s="6" t="s">
        <v>24</v>
      </c>
      <c r="Z1101" s="69" t="s">
        <v>25</v>
      </c>
      <c r="AA1101" s="6" t="s">
        <v>24</v>
      </c>
      <c r="AB1101" s="69" t="s">
        <v>26</v>
      </c>
      <c r="AC1101" s="6" t="s">
        <v>24</v>
      </c>
      <c r="AD1101" s="69" t="s">
        <v>26</v>
      </c>
      <c r="AE1101" s="6" t="s">
        <v>24</v>
      </c>
      <c r="AF1101" s="70" t="s">
        <v>26</v>
      </c>
      <c r="AG1101" s="439"/>
      <c r="AH1101" s="436"/>
      <c r="AI1101" s="443"/>
      <c r="AJ1101" s="445"/>
    </row>
    <row r="1102" spans="2:36" ht="106.5" customHeight="1" thickBot="1">
      <c r="B1102" s="7" t="s">
        <v>186</v>
      </c>
      <c r="C1102" s="283" t="s">
        <v>219</v>
      </c>
      <c r="D1102" s="284"/>
      <c r="E1102" s="284"/>
      <c r="F1102" s="284"/>
      <c r="G1102" s="284"/>
      <c r="H1102" s="285"/>
      <c r="I1102" s="74" t="s">
        <v>220</v>
      </c>
      <c r="J1102" s="99">
        <v>0.1</v>
      </c>
      <c r="K1102" s="97">
        <v>0.2</v>
      </c>
      <c r="L1102" s="97">
        <v>0.15</v>
      </c>
      <c r="M1102" s="97"/>
      <c r="N1102" s="97"/>
      <c r="O1102" s="9">
        <f>+O1111</f>
        <v>10000</v>
      </c>
      <c r="P1102" s="10">
        <v>0</v>
      </c>
      <c r="Q1102" s="10">
        <f>+Q1105</f>
        <v>5362</v>
      </c>
      <c r="R1102" s="10">
        <f>+R1105</f>
        <v>5362</v>
      </c>
      <c r="S1102" s="10">
        <f>+S1105</f>
        <v>0</v>
      </c>
      <c r="T1102" s="10">
        <f aca="true" t="shared" si="24" ref="T1102:Z1102">T1104+T1110+T1116</f>
        <v>0</v>
      </c>
      <c r="U1102" s="10">
        <f t="shared" si="24"/>
        <v>0</v>
      </c>
      <c r="V1102" s="10">
        <f t="shared" si="24"/>
        <v>0</v>
      </c>
      <c r="W1102" s="10">
        <f t="shared" si="24"/>
        <v>0</v>
      </c>
      <c r="X1102" s="10">
        <f t="shared" si="24"/>
        <v>0</v>
      </c>
      <c r="Y1102" s="10">
        <f t="shared" si="24"/>
        <v>0</v>
      </c>
      <c r="Z1102" s="10">
        <f t="shared" si="24"/>
        <v>0</v>
      </c>
      <c r="AA1102" s="10">
        <v>0</v>
      </c>
      <c r="AB1102" s="10">
        <f>AB1104+AB1110+AB1116</f>
        <v>0</v>
      </c>
      <c r="AC1102" s="10">
        <v>0</v>
      </c>
      <c r="AD1102" s="10">
        <f>AD1104+AD1110+AD1116</f>
        <v>0</v>
      </c>
      <c r="AE1102" s="10">
        <f>+AC1102+AA1102+Y1102+W1102+U1102+S1102+Q1102+O1102</f>
        <v>15362</v>
      </c>
      <c r="AF1102" s="11">
        <f>+AD1102+AB1102+Z1102+X1102+V1102+T1102+R1102+P1102</f>
        <v>5362</v>
      </c>
      <c r="AG1102" s="13" t="s">
        <v>480</v>
      </c>
      <c r="AH1102" s="13"/>
      <c r="AI1102" s="13"/>
      <c r="AJ1102" s="14" t="s">
        <v>472</v>
      </c>
    </row>
    <row r="1103" spans="2:36" ht="15.75" thickBot="1">
      <c r="B1103" s="280"/>
      <c r="C1103" s="281"/>
      <c r="D1103" s="281"/>
      <c r="E1103" s="281"/>
      <c r="F1103" s="281"/>
      <c r="G1103" s="281"/>
      <c r="H1103" s="281"/>
      <c r="I1103" s="281"/>
      <c r="J1103" s="281"/>
      <c r="K1103" s="281"/>
      <c r="L1103" s="281"/>
      <c r="M1103" s="281"/>
      <c r="N1103" s="281"/>
      <c r="O1103" s="281"/>
      <c r="P1103" s="281"/>
      <c r="Q1103" s="281"/>
      <c r="R1103" s="281"/>
      <c r="S1103" s="281"/>
      <c r="T1103" s="281"/>
      <c r="U1103" s="281"/>
      <c r="V1103" s="281"/>
      <c r="W1103" s="281"/>
      <c r="X1103" s="281"/>
      <c r="Y1103" s="281"/>
      <c r="Z1103" s="281"/>
      <c r="AA1103" s="281"/>
      <c r="AB1103" s="281"/>
      <c r="AC1103" s="281"/>
      <c r="AD1103" s="281"/>
      <c r="AE1103" s="281"/>
      <c r="AF1103" s="281"/>
      <c r="AG1103" s="281"/>
      <c r="AH1103" s="281"/>
      <c r="AI1103" s="281"/>
      <c r="AJ1103" s="282"/>
    </row>
    <row r="1104" spans="2:36" ht="34.5" thickBot="1">
      <c r="B1104" s="15" t="s">
        <v>13</v>
      </c>
      <c r="C1104" s="16" t="s">
        <v>31</v>
      </c>
      <c r="D1104" s="16" t="s">
        <v>14</v>
      </c>
      <c r="E1104" s="16" t="s">
        <v>27</v>
      </c>
      <c r="F1104" s="17" t="s">
        <v>28</v>
      </c>
      <c r="G1104" s="17" t="s">
        <v>29</v>
      </c>
      <c r="H1104" s="76" t="s">
        <v>15</v>
      </c>
      <c r="I1104" s="77" t="s">
        <v>32</v>
      </c>
      <c r="J1104" s="102"/>
      <c r="K1104" s="102"/>
      <c r="L1104" s="102"/>
      <c r="M1104" s="78"/>
      <c r="N1104" s="79"/>
      <c r="O1104" s="128"/>
      <c r="P1104" s="129"/>
      <c r="Q1104" s="130"/>
      <c r="R1104" s="129"/>
      <c r="S1104" s="130"/>
      <c r="T1104" s="129"/>
      <c r="U1104" s="130"/>
      <c r="V1104" s="129"/>
      <c r="W1104" s="130"/>
      <c r="X1104" s="129"/>
      <c r="Y1104" s="130"/>
      <c r="Z1104" s="129"/>
      <c r="AA1104" s="130"/>
      <c r="AB1104" s="129"/>
      <c r="AC1104" s="130"/>
      <c r="AD1104" s="129"/>
      <c r="AE1104" s="131"/>
      <c r="AF1104" s="132"/>
      <c r="AG1104" s="143"/>
      <c r="AH1104" s="111"/>
      <c r="AI1104" s="111"/>
      <c r="AJ1104" s="112"/>
    </row>
    <row r="1105" spans="2:36" ht="32.25" customHeight="1">
      <c r="B1105" s="425" t="s">
        <v>223</v>
      </c>
      <c r="C1105" s="687">
        <v>2012250010074</v>
      </c>
      <c r="D1105" s="320" t="s">
        <v>700</v>
      </c>
      <c r="E1105" s="295" t="s">
        <v>101</v>
      </c>
      <c r="F1105" s="628">
        <v>30</v>
      </c>
      <c r="G1105" s="628">
        <v>30</v>
      </c>
      <c r="H1105" s="329" t="s">
        <v>221</v>
      </c>
      <c r="I1105" s="326" t="s">
        <v>222</v>
      </c>
      <c r="J1105" s="357">
        <v>1</v>
      </c>
      <c r="K1105" s="357">
        <v>1</v>
      </c>
      <c r="L1105" s="357">
        <v>1</v>
      </c>
      <c r="M1105" s="357">
        <v>1</v>
      </c>
      <c r="N1105" s="357">
        <v>1</v>
      </c>
      <c r="O1105" s="344">
        <v>5363</v>
      </c>
      <c r="P1105" s="344">
        <v>5363</v>
      </c>
      <c r="Q1105" s="298">
        <v>5362</v>
      </c>
      <c r="R1105" s="298">
        <v>5362</v>
      </c>
      <c r="S1105" s="298">
        <v>0</v>
      </c>
      <c r="T1105" s="338">
        <v>0</v>
      </c>
      <c r="U1105" s="338">
        <v>0</v>
      </c>
      <c r="V1105" s="338">
        <v>0</v>
      </c>
      <c r="W1105" s="338">
        <v>0</v>
      </c>
      <c r="X1105" s="338">
        <v>0</v>
      </c>
      <c r="Y1105" s="338">
        <v>0</v>
      </c>
      <c r="Z1105" s="338">
        <v>0</v>
      </c>
      <c r="AA1105" s="338">
        <v>0</v>
      </c>
      <c r="AB1105" s="338">
        <v>0</v>
      </c>
      <c r="AC1105" s="338">
        <v>0</v>
      </c>
      <c r="AD1105" s="338">
        <v>0</v>
      </c>
      <c r="AE1105" s="298">
        <f>+O1105+Q1105+S1105+U1105+W1105+Y1105+AA1105+AC1105</f>
        <v>10725</v>
      </c>
      <c r="AF1105" s="298">
        <f>+P1105+R1105+T1105+V1105+X1105+Z1105+AB1105+AD1105</f>
        <v>10725</v>
      </c>
      <c r="AG1105" s="376" t="s">
        <v>480</v>
      </c>
      <c r="AH1105" s="621" t="s">
        <v>701</v>
      </c>
      <c r="AI1105" s="378"/>
      <c r="AJ1105" s="405" t="s">
        <v>76</v>
      </c>
    </row>
    <row r="1106" spans="2:36" ht="45" customHeight="1">
      <c r="B1106" s="426"/>
      <c r="C1106" s="688"/>
      <c r="D1106" s="321"/>
      <c r="E1106" s="296"/>
      <c r="F1106" s="629"/>
      <c r="G1106" s="629"/>
      <c r="H1106" s="330"/>
      <c r="I1106" s="327"/>
      <c r="J1106" s="357"/>
      <c r="K1106" s="357"/>
      <c r="L1106" s="357"/>
      <c r="M1106" s="357"/>
      <c r="N1106" s="357"/>
      <c r="O1106" s="345"/>
      <c r="P1106" s="345"/>
      <c r="Q1106" s="299"/>
      <c r="R1106" s="299"/>
      <c r="S1106" s="299"/>
      <c r="T1106" s="339"/>
      <c r="U1106" s="339"/>
      <c r="V1106" s="339"/>
      <c r="W1106" s="339"/>
      <c r="X1106" s="339"/>
      <c r="Y1106" s="339"/>
      <c r="Z1106" s="339"/>
      <c r="AA1106" s="339"/>
      <c r="AB1106" s="339"/>
      <c r="AC1106" s="339"/>
      <c r="AD1106" s="339"/>
      <c r="AE1106" s="299"/>
      <c r="AF1106" s="299"/>
      <c r="AG1106" s="376"/>
      <c r="AH1106" s="475"/>
      <c r="AI1106" s="379"/>
      <c r="AJ1106" s="406"/>
    </row>
    <row r="1107" spans="2:36" ht="25.5" customHeight="1">
      <c r="B1107" s="426"/>
      <c r="C1107" s="688"/>
      <c r="D1107" s="321"/>
      <c r="E1107" s="296"/>
      <c r="F1107" s="629"/>
      <c r="G1107" s="629"/>
      <c r="H1107" s="330"/>
      <c r="I1107" s="327"/>
      <c r="J1107" s="357"/>
      <c r="K1107" s="357"/>
      <c r="L1107" s="357"/>
      <c r="M1107" s="357"/>
      <c r="N1107" s="357"/>
      <c r="O1107" s="345"/>
      <c r="P1107" s="345"/>
      <c r="Q1107" s="299"/>
      <c r="R1107" s="299"/>
      <c r="S1107" s="299"/>
      <c r="T1107" s="339"/>
      <c r="U1107" s="339"/>
      <c r="V1107" s="339"/>
      <c r="W1107" s="339"/>
      <c r="X1107" s="339"/>
      <c r="Y1107" s="339"/>
      <c r="Z1107" s="339"/>
      <c r="AA1107" s="339"/>
      <c r="AB1107" s="339"/>
      <c r="AC1107" s="339"/>
      <c r="AD1107" s="339"/>
      <c r="AE1107" s="299"/>
      <c r="AF1107" s="299"/>
      <c r="AG1107" s="376"/>
      <c r="AH1107" s="475"/>
      <c r="AI1107" s="379"/>
      <c r="AJ1107" s="406"/>
    </row>
    <row r="1108" spans="2:36" ht="33.75" customHeight="1" thickBot="1">
      <c r="B1108" s="427"/>
      <c r="C1108" s="689"/>
      <c r="D1108" s="322"/>
      <c r="E1108" s="297"/>
      <c r="F1108" s="630"/>
      <c r="G1108" s="630"/>
      <c r="H1108" s="331"/>
      <c r="I1108" s="328"/>
      <c r="J1108" s="358"/>
      <c r="K1108" s="358"/>
      <c r="L1108" s="358"/>
      <c r="M1108" s="358"/>
      <c r="N1108" s="358"/>
      <c r="O1108" s="346"/>
      <c r="P1108" s="346"/>
      <c r="Q1108" s="300"/>
      <c r="R1108" s="300"/>
      <c r="S1108" s="300"/>
      <c r="T1108" s="340"/>
      <c r="U1108" s="340"/>
      <c r="V1108" s="340"/>
      <c r="W1108" s="340"/>
      <c r="X1108" s="340"/>
      <c r="Y1108" s="340"/>
      <c r="Z1108" s="340"/>
      <c r="AA1108" s="340"/>
      <c r="AB1108" s="340"/>
      <c r="AC1108" s="340"/>
      <c r="AD1108" s="340"/>
      <c r="AE1108" s="300"/>
      <c r="AF1108" s="300"/>
      <c r="AG1108" s="377"/>
      <c r="AH1108" s="476"/>
      <c r="AI1108" s="380"/>
      <c r="AJ1108" s="407"/>
    </row>
    <row r="1109" spans="2:36" ht="15.75" thickBot="1">
      <c r="B1109" s="268"/>
      <c r="C1109" s="269"/>
      <c r="D1109" s="269"/>
      <c r="E1109" s="269"/>
      <c r="F1109" s="269"/>
      <c r="G1109" s="269"/>
      <c r="H1109" s="269"/>
      <c r="I1109" s="269"/>
      <c r="J1109" s="269"/>
      <c r="K1109" s="269"/>
      <c r="L1109" s="269"/>
      <c r="M1109" s="269"/>
      <c r="N1109" s="269"/>
      <c r="O1109" s="269"/>
      <c r="P1109" s="269"/>
      <c r="Q1109" s="269"/>
      <c r="R1109" s="269"/>
      <c r="S1109" s="269"/>
      <c r="T1109" s="269"/>
      <c r="U1109" s="269"/>
      <c r="V1109" s="269"/>
      <c r="W1109" s="269"/>
      <c r="X1109" s="269"/>
      <c r="Y1109" s="269"/>
      <c r="Z1109" s="269"/>
      <c r="AA1109" s="269"/>
      <c r="AB1109" s="269"/>
      <c r="AC1109" s="269"/>
      <c r="AD1109" s="269"/>
      <c r="AE1109" s="269"/>
      <c r="AF1109" s="269"/>
      <c r="AG1109" s="269"/>
      <c r="AH1109" s="269"/>
      <c r="AI1109" s="269"/>
      <c r="AJ1109" s="270"/>
    </row>
    <row r="1110" spans="2:36" ht="34.5" thickBot="1">
      <c r="B1110" s="133" t="s">
        <v>13</v>
      </c>
      <c r="C1110" s="134" t="s">
        <v>31</v>
      </c>
      <c r="D1110" s="134" t="s">
        <v>14</v>
      </c>
      <c r="E1110" s="134" t="s">
        <v>30</v>
      </c>
      <c r="F1110" s="135" t="s">
        <v>28</v>
      </c>
      <c r="G1110" s="205" t="s">
        <v>29</v>
      </c>
      <c r="H1110" s="206" t="s">
        <v>16</v>
      </c>
      <c r="I1110" s="109" t="s">
        <v>32</v>
      </c>
      <c r="J1110" s="165"/>
      <c r="K1110" s="42"/>
      <c r="L1110" s="42"/>
      <c r="M1110" s="43"/>
      <c r="N1110" s="44"/>
      <c r="O1110" s="128"/>
      <c r="P1110" s="129"/>
      <c r="Q1110" s="130"/>
      <c r="R1110" s="129"/>
      <c r="S1110" s="130"/>
      <c r="T1110" s="129"/>
      <c r="U1110" s="130"/>
      <c r="V1110" s="129"/>
      <c r="W1110" s="130"/>
      <c r="X1110" s="129"/>
      <c r="Y1110" s="130"/>
      <c r="Z1110" s="129"/>
      <c r="AA1110" s="130"/>
      <c r="AB1110" s="129"/>
      <c r="AC1110" s="130"/>
      <c r="AD1110" s="129"/>
      <c r="AE1110" s="130"/>
      <c r="AF1110" s="129"/>
      <c r="AG1110" s="155"/>
      <c r="AH1110" s="111"/>
      <c r="AI1110" s="111"/>
      <c r="AJ1110" s="112"/>
    </row>
    <row r="1111" spans="2:36" ht="24.75" customHeight="1">
      <c r="B1111" s="684" t="s">
        <v>557</v>
      </c>
      <c r="C1111" s="333">
        <v>2012250010118</v>
      </c>
      <c r="D1111" s="390"/>
      <c r="E1111" s="296"/>
      <c r="F1111" s="290"/>
      <c r="G1111" s="305"/>
      <c r="H1111" s="323" t="s">
        <v>555</v>
      </c>
      <c r="I1111" s="681" t="s">
        <v>556</v>
      </c>
      <c r="J1111" s="509">
        <v>0</v>
      </c>
      <c r="K1111" s="678">
        <v>1</v>
      </c>
      <c r="L1111" s="678">
        <v>1</v>
      </c>
      <c r="M1111" s="558"/>
      <c r="N1111" s="559"/>
      <c r="O1111" s="607">
        <v>10000</v>
      </c>
      <c r="P1111" s="263"/>
      <c r="Q1111" s="263"/>
      <c r="R1111" s="263"/>
      <c r="S1111" s="263"/>
      <c r="T1111" s="263"/>
      <c r="U1111" s="263"/>
      <c r="V1111" s="263"/>
      <c r="W1111" s="263"/>
      <c r="X1111" s="263"/>
      <c r="Y1111" s="263"/>
      <c r="Z1111" s="263"/>
      <c r="AA1111" s="263"/>
      <c r="AB1111" s="263"/>
      <c r="AC1111" s="263"/>
      <c r="AD1111" s="263"/>
      <c r="AE1111" s="298">
        <f>+O1111</f>
        <v>10000</v>
      </c>
      <c r="AF1111" s="298"/>
      <c r="AG1111" s="376"/>
      <c r="AH1111" s="378"/>
      <c r="AI1111" s="381"/>
      <c r="AJ1111" s="405" t="s">
        <v>75</v>
      </c>
    </row>
    <row r="1112" spans="2:36" ht="30" customHeight="1">
      <c r="B1112" s="685"/>
      <c r="C1112" s="333"/>
      <c r="D1112" s="390"/>
      <c r="E1112" s="296"/>
      <c r="F1112" s="290"/>
      <c r="G1112" s="305"/>
      <c r="H1112" s="324"/>
      <c r="I1112" s="682"/>
      <c r="J1112" s="510"/>
      <c r="K1112" s="679"/>
      <c r="L1112" s="679"/>
      <c r="M1112" s="385"/>
      <c r="N1112" s="388"/>
      <c r="O1112" s="607"/>
      <c r="P1112" s="263"/>
      <c r="Q1112" s="263"/>
      <c r="R1112" s="263"/>
      <c r="S1112" s="263"/>
      <c r="T1112" s="263"/>
      <c r="U1112" s="263"/>
      <c r="V1112" s="263"/>
      <c r="W1112" s="263"/>
      <c r="X1112" s="263"/>
      <c r="Y1112" s="263"/>
      <c r="Z1112" s="263"/>
      <c r="AA1112" s="263"/>
      <c r="AB1112" s="263"/>
      <c r="AC1112" s="263"/>
      <c r="AD1112" s="263"/>
      <c r="AE1112" s="299"/>
      <c r="AF1112" s="299"/>
      <c r="AG1112" s="376"/>
      <c r="AH1112" s="379"/>
      <c r="AI1112" s="382"/>
      <c r="AJ1112" s="406"/>
    </row>
    <row r="1113" spans="2:36" ht="22.5" customHeight="1">
      <c r="B1113" s="685"/>
      <c r="C1113" s="333"/>
      <c r="D1113" s="390"/>
      <c r="E1113" s="296"/>
      <c r="F1113" s="290"/>
      <c r="G1113" s="305"/>
      <c r="H1113" s="324"/>
      <c r="I1113" s="682"/>
      <c r="J1113" s="510"/>
      <c r="K1113" s="679"/>
      <c r="L1113" s="679"/>
      <c r="M1113" s="385"/>
      <c r="N1113" s="388"/>
      <c r="O1113" s="607"/>
      <c r="P1113" s="263"/>
      <c r="Q1113" s="263"/>
      <c r="R1113" s="263"/>
      <c r="S1113" s="263"/>
      <c r="T1113" s="263"/>
      <c r="U1113" s="263"/>
      <c r="V1113" s="263"/>
      <c r="W1113" s="263"/>
      <c r="X1113" s="263"/>
      <c r="Y1113" s="263"/>
      <c r="Z1113" s="263"/>
      <c r="AA1113" s="263"/>
      <c r="AB1113" s="263"/>
      <c r="AC1113" s="263"/>
      <c r="AD1113" s="263"/>
      <c r="AE1113" s="299"/>
      <c r="AF1113" s="299"/>
      <c r="AG1113" s="376"/>
      <c r="AH1113" s="379"/>
      <c r="AI1113" s="382"/>
      <c r="AJ1113" s="406"/>
    </row>
    <row r="1114" spans="2:36" ht="28.5" customHeight="1" thickBot="1">
      <c r="B1114" s="686"/>
      <c r="C1114" s="334"/>
      <c r="D1114" s="391"/>
      <c r="E1114" s="297"/>
      <c r="F1114" s="291"/>
      <c r="G1114" s="306"/>
      <c r="H1114" s="325"/>
      <c r="I1114" s="683"/>
      <c r="J1114" s="511"/>
      <c r="K1114" s="680"/>
      <c r="L1114" s="680"/>
      <c r="M1114" s="386"/>
      <c r="N1114" s="389"/>
      <c r="O1114" s="608"/>
      <c r="P1114" s="264"/>
      <c r="Q1114" s="264"/>
      <c r="R1114" s="264"/>
      <c r="S1114" s="264"/>
      <c r="T1114" s="264"/>
      <c r="U1114" s="264"/>
      <c r="V1114" s="264"/>
      <c r="W1114" s="264"/>
      <c r="X1114" s="264"/>
      <c r="Y1114" s="264"/>
      <c r="Z1114" s="264"/>
      <c r="AA1114" s="264"/>
      <c r="AB1114" s="264"/>
      <c r="AC1114" s="264"/>
      <c r="AD1114" s="264"/>
      <c r="AE1114" s="300"/>
      <c r="AF1114" s="300"/>
      <c r="AG1114" s="377"/>
      <c r="AH1114" s="380"/>
      <c r="AI1114" s="383"/>
      <c r="AJ1114" s="407"/>
    </row>
    <row r="1115" spans="2:36" ht="15.75" thickBot="1">
      <c r="B1115" s="268"/>
      <c r="C1115" s="269"/>
      <c r="D1115" s="269"/>
      <c r="E1115" s="269"/>
      <c r="F1115" s="269"/>
      <c r="G1115" s="269"/>
      <c r="H1115" s="269"/>
      <c r="I1115" s="269"/>
      <c r="J1115" s="269"/>
      <c r="K1115" s="269"/>
      <c r="L1115" s="269"/>
      <c r="M1115" s="269"/>
      <c r="N1115" s="269"/>
      <c r="O1115" s="269"/>
      <c r="P1115" s="269"/>
      <c r="Q1115" s="269"/>
      <c r="R1115" s="269"/>
      <c r="S1115" s="269"/>
      <c r="T1115" s="269"/>
      <c r="U1115" s="269"/>
      <c r="V1115" s="269"/>
      <c r="W1115" s="269"/>
      <c r="X1115" s="269"/>
      <c r="Y1115" s="269"/>
      <c r="Z1115" s="269"/>
      <c r="AA1115" s="269"/>
      <c r="AB1115" s="269"/>
      <c r="AC1115" s="269"/>
      <c r="AD1115" s="269"/>
      <c r="AE1115" s="269"/>
      <c r="AF1115" s="269"/>
      <c r="AG1115" s="269"/>
      <c r="AH1115" s="269"/>
      <c r="AI1115" s="269"/>
      <c r="AJ1115" s="270"/>
    </row>
    <row r="1116" spans="2:36" ht="34.5" thickBot="1">
      <c r="B1116" s="15" t="s">
        <v>13</v>
      </c>
      <c r="C1116" s="16" t="s">
        <v>31</v>
      </c>
      <c r="D1116" s="16" t="s">
        <v>14</v>
      </c>
      <c r="E1116" s="16" t="s">
        <v>30</v>
      </c>
      <c r="F1116" s="17" t="s">
        <v>28</v>
      </c>
      <c r="G1116" s="17" t="s">
        <v>29</v>
      </c>
      <c r="H1116" s="76" t="s">
        <v>17</v>
      </c>
      <c r="I1116" s="85" t="s">
        <v>32</v>
      </c>
      <c r="J1116" s="18"/>
      <c r="K1116" s="52"/>
      <c r="L1116" s="42"/>
      <c r="M1116" s="43"/>
      <c r="N1116" s="44"/>
      <c r="O1116" s="19"/>
      <c r="P1116" s="20"/>
      <c r="Q1116" s="21"/>
      <c r="R1116" s="20"/>
      <c r="S1116" s="21"/>
      <c r="T1116" s="20"/>
      <c r="U1116" s="21"/>
      <c r="V1116" s="20"/>
      <c r="W1116" s="21"/>
      <c r="X1116" s="20"/>
      <c r="Y1116" s="21"/>
      <c r="Z1116" s="20"/>
      <c r="AA1116" s="21"/>
      <c r="AB1116" s="20"/>
      <c r="AC1116" s="21"/>
      <c r="AD1116" s="20"/>
      <c r="AE1116" s="21"/>
      <c r="AF1116" s="20"/>
      <c r="AG1116" s="23"/>
      <c r="AH1116" s="24"/>
      <c r="AI1116" s="24"/>
      <c r="AJ1116" s="25"/>
    </row>
    <row r="1117" spans="2:36" ht="15">
      <c r="B1117" s="353"/>
      <c r="C1117" s="359"/>
      <c r="D1117" s="546"/>
      <c r="E1117" s="295"/>
      <c r="F1117" s="289"/>
      <c r="G1117" s="295"/>
      <c r="H1117" s="551"/>
      <c r="I1117" s="554"/>
      <c r="J1117" s="557"/>
      <c r="K1117" s="548"/>
      <c r="L1117" s="548"/>
      <c r="M1117" s="501"/>
      <c r="N1117" s="492"/>
      <c r="O1117" s="313"/>
      <c r="P1117" s="262"/>
      <c r="Q1117" s="344"/>
      <c r="R1117" s="262"/>
      <c r="S1117" s="262"/>
      <c r="T1117" s="262"/>
      <c r="U1117" s="262"/>
      <c r="V1117" s="262"/>
      <c r="W1117" s="262"/>
      <c r="X1117" s="262"/>
      <c r="Y1117" s="262"/>
      <c r="Z1117" s="262"/>
      <c r="AA1117" s="262"/>
      <c r="AB1117" s="262"/>
      <c r="AC1117" s="262"/>
      <c r="AD1117" s="262"/>
      <c r="AE1117" s="398"/>
      <c r="AF1117" s="398"/>
      <c r="AG1117" s="392"/>
      <c r="AH1117" s="394"/>
      <c r="AI1117" s="394"/>
      <c r="AJ1117" s="485"/>
    </row>
    <row r="1118" spans="2:36" ht="15">
      <c r="B1118" s="354"/>
      <c r="C1118" s="360"/>
      <c r="D1118" s="390"/>
      <c r="E1118" s="296"/>
      <c r="F1118" s="290"/>
      <c r="G1118" s="296"/>
      <c r="H1118" s="552"/>
      <c r="I1118" s="555"/>
      <c r="J1118" s="400"/>
      <c r="K1118" s="403"/>
      <c r="L1118" s="403"/>
      <c r="M1118" s="549"/>
      <c r="N1118" s="562"/>
      <c r="O1118" s="314"/>
      <c r="P1118" s="263"/>
      <c r="Q1118" s="345"/>
      <c r="R1118" s="263"/>
      <c r="S1118" s="263"/>
      <c r="T1118" s="263"/>
      <c r="U1118" s="263"/>
      <c r="V1118" s="263"/>
      <c r="W1118" s="263"/>
      <c r="X1118" s="263"/>
      <c r="Y1118" s="263"/>
      <c r="Z1118" s="263"/>
      <c r="AA1118" s="263"/>
      <c r="AB1118" s="263"/>
      <c r="AC1118" s="263"/>
      <c r="AD1118" s="263"/>
      <c r="AE1118" s="483"/>
      <c r="AF1118" s="483"/>
      <c r="AG1118" s="376"/>
      <c r="AH1118" s="382"/>
      <c r="AI1118" s="382"/>
      <c r="AJ1118" s="486"/>
    </row>
    <row r="1119" spans="2:36" ht="15.75" thickBot="1">
      <c r="B1119" s="355"/>
      <c r="C1119" s="361"/>
      <c r="D1119" s="391"/>
      <c r="E1119" s="297"/>
      <c r="F1119" s="291"/>
      <c r="G1119" s="297"/>
      <c r="H1119" s="553"/>
      <c r="I1119" s="556"/>
      <c r="J1119" s="401"/>
      <c r="K1119" s="404"/>
      <c r="L1119" s="404"/>
      <c r="M1119" s="550"/>
      <c r="N1119" s="563"/>
      <c r="O1119" s="315"/>
      <c r="P1119" s="264"/>
      <c r="Q1119" s="346"/>
      <c r="R1119" s="264"/>
      <c r="S1119" s="264"/>
      <c r="T1119" s="264"/>
      <c r="U1119" s="264"/>
      <c r="V1119" s="264"/>
      <c r="W1119" s="264"/>
      <c r="X1119" s="264"/>
      <c r="Y1119" s="264"/>
      <c r="Z1119" s="264"/>
      <c r="AA1119" s="264"/>
      <c r="AB1119" s="264"/>
      <c r="AC1119" s="264"/>
      <c r="AD1119" s="264"/>
      <c r="AE1119" s="484"/>
      <c r="AF1119" s="484"/>
      <c r="AG1119" s="377"/>
      <c r="AH1119" s="383"/>
      <c r="AI1119" s="383"/>
      <c r="AJ1119" s="487"/>
    </row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.75" thickBot="1"/>
    <row r="1141" spans="2:36" ht="15">
      <c r="B1141" s="274" t="s">
        <v>37</v>
      </c>
      <c r="C1141" s="275"/>
      <c r="D1141" s="275"/>
      <c r="E1141" s="275"/>
      <c r="F1141" s="275"/>
      <c r="G1141" s="275"/>
      <c r="H1141" s="275"/>
      <c r="I1141" s="275"/>
      <c r="J1141" s="275"/>
      <c r="K1141" s="275"/>
      <c r="L1141" s="275"/>
      <c r="M1141" s="275"/>
      <c r="N1141" s="275"/>
      <c r="O1141" s="275"/>
      <c r="P1141" s="275"/>
      <c r="Q1141" s="275"/>
      <c r="R1141" s="275"/>
      <c r="S1141" s="275"/>
      <c r="T1141" s="275"/>
      <c r="U1141" s="275"/>
      <c r="V1141" s="275"/>
      <c r="W1141" s="275"/>
      <c r="X1141" s="275"/>
      <c r="Y1141" s="275"/>
      <c r="Z1141" s="275"/>
      <c r="AA1141" s="275"/>
      <c r="AB1141" s="275"/>
      <c r="AC1141" s="275"/>
      <c r="AD1141" s="275"/>
      <c r="AE1141" s="275"/>
      <c r="AF1141" s="275"/>
      <c r="AG1141" s="275"/>
      <c r="AH1141" s="275"/>
      <c r="AI1141" s="275"/>
      <c r="AJ1141" s="276"/>
    </row>
    <row r="1142" spans="2:36" ht="15.75" thickBot="1">
      <c r="B1142" s="271" t="s">
        <v>526</v>
      </c>
      <c r="C1142" s="272"/>
      <c r="D1142" s="272"/>
      <c r="E1142" s="272"/>
      <c r="F1142" s="272"/>
      <c r="G1142" s="272"/>
      <c r="H1142" s="272"/>
      <c r="I1142" s="272"/>
      <c r="J1142" s="272"/>
      <c r="K1142" s="272"/>
      <c r="L1142" s="272"/>
      <c r="M1142" s="272"/>
      <c r="N1142" s="272"/>
      <c r="O1142" s="272"/>
      <c r="P1142" s="272"/>
      <c r="Q1142" s="272"/>
      <c r="R1142" s="272"/>
      <c r="S1142" s="272"/>
      <c r="T1142" s="272"/>
      <c r="U1142" s="272"/>
      <c r="V1142" s="272"/>
      <c r="W1142" s="272"/>
      <c r="X1142" s="272"/>
      <c r="Y1142" s="272"/>
      <c r="Z1142" s="272"/>
      <c r="AA1142" s="272"/>
      <c r="AB1142" s="272"/>
      <c r="AC1142" s="272"/>
      <c r="AD1142" s="272"/>
      <c r="AE1142" s="272"/>
      <c r="AF1142" s="272"/>
      <c r="AG1142" s="272"/>
      <c r="AH1142" s="272"/>
      <c r="AI1142" s="272"/>
      <c r="AJ1142" s="273"/>
    </row>
    <row r="1143" spans="2:36" ht="15" customHeight="1">
      <c r="B1143" s="265" t="s">
        <v>38</v>
      </c>
      <c r="C1143" s="266"/>
      <c r="D1143" s="266"/>
      <c r="E1143" s="266"/>
      <c r="F1143" s="266"/>
      <c r="G1143" s="266"/>
      <c r="H1143" s="267"/>
      <c r="I1143" s="527" t="s">
        <v>183</v>
      </c>
      <c r="J1143" s="528"/>
      <c r="K1143" s="528"/>
      <c r="L1143" s="528"/>
      <c r="M1143" s="528"/>
      <c r="N1143" s="528"/>
      <c r="O1143" s="528"/>
      <c r="P1143" s="528"/>
      <c r="Q1143" s="528"/>
      <c r="R1143" s="528"/>
      <c r="S1143" s="528"/>
      <c r="T1143" s="529"/>
      <c r="U1143" s="527" t="s">
        <v>18</v>
      </c>
      <c r="V1143" s="530"/>
      <c r="W1143" s="530"/>
      <c r="X1143" s="530"/>
      <c r="Y1143" s="530"/>
      <c r="Z1143" s="530"/>
      <c r="AA1143" s="530"/>
      <c r="AB1143" s="530"/>
      <c r="AC1143" s="530"/>
      <c r="AD1143" s="530"/>
      <c r="AE1143" s="530"/>
      <c r="AF1143" s="530"/>
      <c r="AG1143" s="530"/>
      <c r="AH1143" s="530"/>
      <c r="AI1143" s="530"/>
      <c r="AJ1143" s="531"/>
    </row>
    <row r="1144" spans="2:36" ht="41.25" customHeight="1" thickBot="1">
      <c r="B1144" s="277" t="s">
        <v>199</v>
      </c>
      <c r="C1144" s="278"/>
      <c r="D1144" s="279"/>
      <c r="E1144" s="4"/>
      <c r="F1144" s="504" t="s">
        <v>198</v>
      </c>
      <c r="G1144" s="504"/>
      <c r="H1144" s="504"/>
      <c r="I1144" s="504"/>
      <c r="J1144" s="504"/>
      <c r="K1144" s="504"/>
      <c r="L1144" s="504"/>
      <c r="M1144" s="504"/>
      <c r="N1144" s="505"/>
      <c r="O1144" s="506" t="s">
        <v>0</v>
      </c>
      <c r="P1144" s="507"/>
      <c r="Q1144" s="507"/>
      <c r="R1144" s="507"/>
      <c r="S1144" s="507"/>
      <c r="T1144" s="507"/>
      <c r="U1144" s="507"/>
      <c r="V1144" s="507"/>
      <c r="W1144" s="507"/>
      <c r="X1144" s="507"/>
      <c r="Y1144" s="507"/>
      <c r="Z1144" s="507"/>
      <c r="AA1144" s="507"/>
      <c r="AB1144" s="507"/>
      <c r="AC1144" s="507"/>
      <c r="AD1144" s="507"/>
      <c r="AE1144" s="507"/>
      <c r="AF1144" s="508"/>
      <c r="AG1144" s="534" t="s">
        <v>1</v>
      </c>
      <c r="AH1144" s="535"/>
      <c r="AI1144" s="535"/>
      <c r="AJ1144" s="536"/>
    </row>
    <row r="1145" spans="2:36" ht="28.5" customHeight="1">
      <c r="B1145" s="450" t="s">
        <v>19</v>
      </c>
      <c r="C1145" s="452" t="s">
        <v>2</v>
      </c>
      <c r="D1145" s="453"/>
      <c r="E1145" s="453"/>
      <c r="F1145" s="453"/>
      <c r="G1145" s="453"/>
      <c r="H1145" s="454"/>
      <c r="I1145" s="458" t="s">
        <v>3</v>
      </c>
      <c r="J1145" s="460" t="s">
        <v>20</v>
      </c>
      <c r="K1145" s="460" t="s">
        <v>4</v>
      </c>
      <c r="L1145" s="522" t="s">
        <v>732</v>
      </c>
      <c r="M1145" s="440" t="s">
        <v>21</v>
      </c>
      <c r="N1145" s="524" t="s">
        <v>22</v>
      </c>
      <c r="O1145" s="526" t="s">
        <v>33</v>
      </c>
      <c r="P1145" s="369"/>
      <c r="Q1145" s="368" t="s">
        <v>34</v>
      </c>
      <c r="R1145" s="369"/>
      <c r="S1145" s="368" t="s">
        <v>35</v>
      </c>
      <c r="T1145" s="369"/>
      <c r="U1145" s="368" t="s">
        <v>7</v>
      </c>
      <c r="V1145" s="369"/>
      <c r="W1145" s="368" t="s">
        <v>6</v>
      </c>
      <c r="X1145" s="369"/>
      <c r="Y1145" s="368" t="s">
        <v>36</v>
      </c>
      <c r="Z1145" s="369"/>
      <c r="AA1145" s="368" t="s">
        <v>5</v>
      </c>
      <c r="AB1145" s="369"/>
      <c r="AC1145" s="368" t="s">
        <v>8</v>
      </c>
      <c r="AD1145" s="369"/>
      <c r="AE1145" s="368" t="s">
        <v>9</v>
      </c>
      <c r="AF1145" s="437"/>
      <c r="AG1145" s="438" t="s">
        <v>10</v>
      </c>
      <c r="AH1145" s="435" t="s">
        <v>11</v>
      </c>
      <c r="AI1145" s="442" t="s">
        <v>12</v>
      </c>
      <c r="AJ1145" s="444" t="s">
        <v>23</v>
      </c>
    </row>
    <row r="1146" spans="2:36" ht="65.25" customHeight="1" thickBot="1">
      <c r="B1146" s="451"/>
      <c r="C1146" s="455"/>
      <c r="D1146" s="456"/>
      <c r="E1146" s="456"/>
      <c r="F1146" s="456"/>
      <c r="G1146" s="456"/>
      <c r="H1146" s="457"/>
      <c r="I1146" s="459"/>
      <c r="J1146" s="461" t="s">
        <v>20</v>
      </c>
      <c r="K1146" s="461"/>
      <c r="L1146" s="523"/>
      <c r="M1146" s="441"/>
      <c r="N1146" s="525"/>
      <c r="O1146" s="5" t="s">
        <v>24</v>
      </c>
      <c r="P1146" s="69" t="s">
        <v>25</v>
      </c>
      <c r="Q1146" s="6" t="s">
        <v>24</v>
      </c>
      <c r="R1146" s="69" t="s">
        <v>25</v>
      </c>
      <c r="S1146" s="6" t="s">
        <v>24</v>
      </c>
      <c r="T1146" s="69" t="s">
        <v>25</v>
      </c>
      <c r="U1146" s="6" t="s">
        <v>24</v>
      </c>
      <c r="V1146" s="69" t="s">
        <v>25</v>
      </c>
      <c r="W1146" s="6" t="s">
        <v>24</v>
      </c>
      <c r="X1146" s="69" t="s">
        <v>25</v>
      </c>
      <c r="Y1146" s="6" t="s">
        <v>24</v>
      </c>
      <c r="Z1146" s="69" t="s">
        <v>25</v>
      </c>
      <c r="AA1146" s="6" t="s">
        <v>24</v>
      </c>
      <c r="AB1146" s="69" t="s">
        <v>26</v>
      </c>
      <c r="AC1146" s="6" t="s">
        <v>24</v>
      </c>
      <c r="AD1146" s="69" t="s">
        <v>26</v>
      </c>
      <c r="AE1146" s="6" t="s">
        <v>24</v>
      </c>
      <c r="AF1146" s="70" t="s">
        <v>26</v>
      </c>
      <c r="AG1146" s="439"/>
      <c r="AH1146" s="436"/>
      <c r="AI1146" s="443"/>
      <c r="AJ1146" s="445"/>
    </row>
    <row r="1147" spans="2:36" ht="111.75" customHeight="1" thickBot="1">
      <c r="B1147" s="7" t="s">
        <v>186</v>
      </c>
      <c r="C1147" s="283" t="s">
        <v>224</v>
      </c>
      <c r="D1147" s="284"/>
      <c r="E1147" s="284"/>
      <c r="F1147" s="284"/>
      <c r="G1147" s="284"/>
      <c r="H1147" s="285"/>
      <c r="I1147" s="74" t="s">
        <v>225</v>
      </c>
      <c r="J1147" s="99">
        <v>0.25</v>
      </c>
      <c r="K1147" s="97">
        <v>0.45</v>
      </c>
      <c r="L1147" s="97">
        <v>0.35</v>
      </c>
      <c r="M1147" s="97"/>
      <c r="N1147" s="97"/>
      <c r="O1147" s="9">
        <f>+O1156</f>
        <v>139050</v>
      </c>
      <c r="P1147" s="10">
        <v>0</v>
      </c>
      <c r="Q1147" s="10">
        <f>+Q1156</f>
        <v>78012</v>
      </c>
      <c r="R1147" s="10">
        <v>0</v>
      </c>
      <c r="S1147" s="10">
        <v>0</v>
      </c>
      <c r="T1147" s="10">
        <f aca="true" t="shared" si="25" ref="T1147:Z1147">T1149+T1155+T1161</f>
        <v>0</v>
      </c>
      <c r="U1147" s="10">
        <f t="shared" si="25"/>
        <v>0</v>
      </c>
      <c r="V1147" s="10">
        <f t="shared" si="25"/>
        <v>0</v>
      </c>
      <c r="W1147" s="10">
        <f t="shared" si="25"/>
        <v>0</v>
      </c>
      <c r="X1147" s="10">
        <f t="shared" si="25"/>
        <v>0</v>
      </c>
      <c r="Y1147" s="10">
        <f>+Y1150</f>
        <v>10000</v>
      </c>
      <c r="Z1147" s="10">
        <f t="shared" si="25"/>
        <v>0</v>
      </c>
      <c r="AA1147" s="10">
        <f>+AA1150</f>
        <v>30000</v>
      </c>
      <c r="AB1147" s="10">
        <f>AB1149+AB1155+AB1161</f>
        <v>0</v>
      </c>
      <c r="AC1147" s="10">
        <v>0</v>
      </c>
      <c r="AD1147" s="10">
        <f>AD1149+AD1155+AD1161</f>
        <v>0</v>
      </c>
      <c r="AE1147" s="10">
        <f>+AC1147+AA1147+Y1147+W1147+U1147+S1147+Q1147+O1147</f>
        <v>257062</v>
      </c>
      <c r="AF1147" s="11">
        <f>+AD1147+AB1147+Z1147+X1147+V1147+T1147+R1147+P1147</f>
        <v>0</v>
      </c>
      <c r="AG1147" s="13" t="s">
        <v>481</v>
      </c>
      <c r="AH1147" s="13"/>
      <c r="AI1147" s="13"/>
      <c r="AJ1147" s="14" t="s">
        <v>472</v>
      </c>
    </row>
    <row r="1148" spans="2:36" ht="15.75" thickBot="1">
      <c r="B1148" s="280"/>
      <c r="C1148" s="281"/>
      <c r="D1148" s="281"/>
      <c r="E1148" s="281"/>
      <c r="F1148" s="281"/>
      <c r="G1148" s="281"/>
      <c r="H1148" s="281"/>
      <c r="I1148" s="281"/>
      <c r="J1148" s="281"/>
      <c r="K1148" s="281"/>
      <c r="L1148" s="281"/>
      <c r="M1148" s="281"/>
      <c r="N1148" s="281"/>
      <c r="O1148" s="281"/>
      <c r="P1148" s="281"/>
      <c r="Q1148" s="281"/>
      <c r="R1148" s="281"/>
      <c r="S1148" s="281"/>
      <c r="T1148" s="281"/>
      <c r="U1148" s="281"/>
      <c r="V1148" s="281"/>
      <c r="W1148" s="281"/>
      <c r="X1148" s="281"/>
      <c r="Y1148" s="281"/>
      <c r="Z1148" s="281"/>
      <c r="AA1148" s="281"/>
      <c r="AB1148" s="281"/>
      <c r="AC1148" s="281"/>
      <c r="AD1148" s="281"/>
      <c r="AE1148" s="281"/>
      <c r="AF1148" s="281"/>
      <c r="AG1148" s="281"/>
      <c r="AH1148" s="281"/>
      <c r="AI1148" s="281"/>
      <c r="AJ1148" s="282"/>
    </row>
    <row r="1149" spans="2:36" ht="34.5" thickBot="1">
      <c r="B1149" s="15" t="s">
        <v>13</v>
      </c>
      <c r="C1149" s="107" t="s">
        <v>31</v>
      </c>
      <c r="D1149" s="109" t="s">
        <v>14</v>
      </c>
      <c r="E1149" s="108" t="s">
        <v>27</v>
      </c>
      <c r="F1149" s="17" t="s">
        <v>28</v>
      </c>
      <c r="G1149" s="203" t="s">
        <v>29</v>
      </c>
      <c r="H1149" s="211" t="s">
        <v>15</v>
      </c>
      <c r="I1149" s="109" t="s">
        <v>32</v>
      </c>
      <c r="J1149" s="208"/>
      <c r="K1149" s="102"/>
      <c r="L1149" s="102"/>
      <c r="M1149" s="78"/>
      <c r="N1149" s="79"/>
      <c r="O1149" s="128"/>
      <c r="P1149" s="129"/>
      <c r="Q1149" s="130"/>
      <c r="R1149" s="129"/>
      <c r="S1149" s="130"/>
      <c r="T1149" s="129"/>
      <c r="U1149" s="130"/>
      <c r="V1149" s="129"/>
      <c r="W1149" s="130"/>
      <c r="X1149" s="129"/>
      <c r="Y1149" s="130"/>
      <c r="Z1149" s="129"/>
      <c r="AA1149" s="130"/>
      <c r="AB1149" s="129"/>
      <c r="AC1149" s="130"/>
      <c r="AD1149" s="129"/>
      <c r="AE1149" s="130"/>
      <c r="AF1149" s="129"/>
      <c r="AG1149" s="155"/>
      <c r="AH1149" s="111"/>
      <c r="AI1149" s="111"/>
      <c r="AJ1149" s="112"/>
    </row>
    <row r="1150" spans="2:36" ht="27.75" customHeight="1">
      <c r="B1150" s="661" t="s">
        <v>736</v>
      </c>
      <c r="C1150" s="332">
        <v>2012250010075</v>
      </c>
      <c r="D1150" s="321"/>
      <c r="E1150" s="295" t="s">
        <v>227</v>
      </c>
      <c r="F1150" s="301"/>
      <c r="G1150" s="307"/>
      <c r="H1150" s="329" t="s">
        <v>226</v>
      </c>
      <c r="I1150" s="326" t="s">
        <v>188</v>
      </c>
      <c r="J1150" s="357">
        <v>0</v>
      </c>
      <c r="K1150" s="357">
        <v>4</v>
      </c>
      <c r="L1150" s="357">
        <v>1</v>
      </c>
      <c r="M1150" s="357"/>
      <c r="N1150" s="357"/>
      <c r="O1150" s="345">
        <v>0</v>
      </c>
      <c r="P1150" s="345"/>
      <c r="Q1150" s="339">
        <v>0</v>
      </c>
      <c r="R1150" s="339"/>
      <c r="S1150" s="339">
        <v>0</v>
      </c>
      <c r="T1150" s="339"/>
      <c r="U1150" s="339">
        <v>0</v>
      </c>
      <c r="V1150" s="339"/>
      <c r="W1150" s="339">
        <v>0</v>
      </c>
      <c r="X1150" s="339"/>
      <c r="Y1150" s="263">
        <v>10000</v>
      </c>
      <c r="Z1150" s="339"/>
      <c r="AA1150" s="263">
        <v>30000</v>
      </c>
      <c r="AB1150" s="339"/>
      <c r="AC1150" s="339">
        <v>0</v>
      </c>
      <c r="AD1150" s="339"/>
      <c r="AE1150" s="298">
        <f>+Y1150+AA1150</f>
        <v>40000</v>
      </c>
      <c r="AF1150" s="298">
        <v>0</v>
      </c>
      <c r="AG1150" s="376" t="s">
        <v>481</v>
      </c>
      <c r="AH1150" s="378"/>
      <c r="AI1150" s="378"/>
      <c r="AJ1150" s="405" t="s">
        <v>472</v>
      </c>
    </row>
    <row r="1151" spans="2:36" ht="29.25" customHeight="1">
      <c r="B1151" s="662"/>
      <c r="C1151" s="333"/>
      <c r="D1151" s="321"/>
      <c r="E1151" s="296"/>
      <c r="F1151" s="302"/>
      <c r="G1151" s="305"/>
      <c r="H1151" s="330"/>
      <c r="I1151" s="327"/>
      <c r="J1151" s="357"/>
      <c r="K1151" s="357"/>
      <c r="L1151" s="357"/>
      <c r="M1151" s="357"/>
      <c r="N1151" s="357"/>
      <c r="O1151" s="345"/>
      <c r="P1151" s="345"/>
      <c r="Q1151" s="339"/>
      <c r="R1151" s="339"/>
      <c r="S1151" s="339"/>
      <c r="T1151" s="339"/>
      <c r="U1151" s="339"/>
      <c r="V1151" s="339"/>
      <c r="W1151" s="339"/>
      <c r="X1151" s="339"/>
      <c r="Y1151" s="263"/>
      <c r="Z1151" s="339"/>
      <c r="AA1151" s="263"/>
      <c r="AB1151" s="339"/>
      <c r="AC1151" s="339"/>
      <c r="AD1151" s="339"/>
      <c r="AE1151" s="299"/>
      <c r="AF1151" s="299"/>
      <c r="AG1151" s="376"/>
      <c r="AH1151" s="379"/>
      <c r="AI1151" s="379"/>
      <c r="AJ1151" s="406"/>
    </row>
    <row r="1152" spans="2:36" ht="26.25" customHeight="1">
      <c r="B1152" s="662"/>
      <c r="C1152" s="333"/>
      <c r="D1152" s="321"/>
      <c r="E1152" s="296"/>
      <c r="F1152" s="302"/>
      <c r="G1152" s="305"/>
      <c r="H1152" s="330"/>
      <c r="I1152" s="327"/>
      <c r="J1152" s="357"/>
      <c r="K1152" s="357"/>
      <c r="L1152" s="357"/>
      <c r="M1152" s="357"/>
      <c r="N1152" s="357"/>
      <c r="O1152" s="345"/>
      <c r="P1152" s="345"/>
      <c r="Q1152" s="339"/>
      <c r="R1152" s="339"/>
      <c r="S1152" s="339"/>
      <c r="T1152" s="339"/>
      <c r="U1152" s="339"/>
      <c r="V1152" s="339"/>
      <c r="W1152" s="339"/>
      <c r="X1152" s="339"/>
      <c r="Y1152" s="263"/>
      <c r="Z1152" s="339"/>
      <c r="AA1152" s="263"/>
      <c r="AB1152" s="339"/>
      <c r="AC1152" s="339"/>
      <c r="AD1152" s="339"/>
      <c r="AE1152" s="299"/>
      <c r="AF1152" s="299"/>
      <c r="AG1152" s="376"/>
      <c r="AH1152" s="379"/>
      <c r="AI1152" s="379"/>
      <c r="AJ1152" s="406"/>
    </row>
    <row r="1153" spans="2:36" ht="27.75" customHeight="1" thickBot="1">
      <c r="B1153" s="663"/>
      <c r="C1153" s="334"/>
      <c r="D1153" s="322"/>
      <c r="E1153" s="297"/>
      <c r="F1153" s="303"/>
      <c r="G1153" s="306"/>
      <c r="H1153" s="331"/>
      <c r="I1153" s="328"/>
      <c r="J1153" s="358"/>
      <c r="K1153" s="358"/>
      <c r="L1153" s="358"/>
      <c r="M1153" s="358"/>
      <c r="N1153" s="358"/>
      <c r="O1153" s="346"/>
      <c r="P1153" s="346"/>
      <c r="Q1153" s="340"/>
      <c r="R1153" s="340"/>
      <c r="S1153" s="340"/>
      <c r="T1153" s="340"/>
      <c r="U1153" s="340"/>
      <c r="V1153" s="340"/>
      <c r="W1153" s="340"/>
      <c r="X1153" s="340"/>
      <c r="Y1153" s="264"/>
      <c r="Z1153" s="340"/>
      <c r="AA1153" s="264"/>
      <c r="AB1153" s="340"/>
      <c r="AC1153" s="340"/>
      <c r="AD1153" s="340"/>
      <c r="AE1153" s="300"/>
      <c r="AF1153" s="300"/>
      <c r="AG1153" s="377"/>
      <c r="AH1153" s="380"/>
      <c r="AI1153" s="380"/>
      <c r="AJ1153" s="407"/>
    </row>
    <row r="1154" spans="2:36" ht="15.75" thickBot="1">
      <c r="B1154" s="268"/>
      <c r="C1154" s="269"/>
      <c r="D1154" s="269"/>
      <c r="E1154" s="269"/>
      <c r="F1154" s="269"/>
      <c r="G1154" s="269"/>
      <c r="H1154" s="269"/>
      <c r="I1154" s="269"/>
      <c r="J1154" s="269"/>
      <c r="K1154" s="269"/>
      <c r="L1154" s="269"/>
      <c r="M1154" s="269"/>
      <c r="N1154" s="269"/>
      <c r="O1154" s="269"/>
      <c r="P1154" s="269"/>
      <c r="Q1154" s="269"/>
      <c r="R1154" s="269"/>
      <c r="S1154" s="269"/>
      <c r="T1154" s="269"/>
      <c r="U1154" s="269"/>
      <c r="V1154" s="269"/>
      <c r="W1154" s="269"/>
      <c r="X1154" s="269"/>
      <c r="Y1154" s="269"/>
      <c r="Z1154" s="269"/>
      <c r="AA1154" s="269"/>
      <c r="AB1154" s="269"/>
      <c r="AC1154" s="269"/>
      <c r="AD1154" s="269"/>
      <c r="AE1154" s="269"/>
      <c r="AF1154" s="269"/>
      <c r="AG1154" s="269"/>
      <c r="AH1154" s="269"/>
      <c r="AI1154" s="269"/>
      <c r="AJ1154" s="270"/>
    </row>
    <row r="1155" spans="2:36" ht="53.25" customHeight="1" thickBot="1">
      <c r="B1155" s="15" t="s">
        <v>13</v>
      </c>
      <c r="C1155" s="16" t="s">
        <v>31</v>
      </c>
      <c r="D1155" s="107" t="s">
        <v>14</v>
      </c>
      <c r="E1155" s="221" t="s">
        <v>30</v>
      </c>
      <c r="F1155" s="218" t="s">
        <v>28</v>
      </c>
      <c r="G1155" s="219" t="s">
        <v>29</v>
      </c>
      <c r="H1155" s="220" t="s">
        <v>16</v>
      </c>
      <c r="I1155" s="77" t="s">
        <v>32</v>
      </c>
      <c r="J1155" s="103"/>
      <c r="K1155" s="103"/>
      <c r="L1155" s="103"/>
      <c r="M1155" s="43"/>
      <c r="N1155" s="44"/>
      <c r="O1155" s="128"/>
      <c r="P1155" s="129"/>
      <c r="Q1155" s="130"/>
      <c r="R1155" s="129"/>
      <c r="S1155" s="130"/>
      <c r="T1155" s="129"/>
      <c r="U1155" s="130"/>
      <c r="V1155" s="129"/>
      <c r="W1155" s="130"/>
      <c r="X1155" s="129"/>
      <c r="Y1155" s="130"/>
      <c r="Z1155" s="129"/>
      <c r="AA1155" s="130"/>
      <c r="AB1155" s="129"/>
      <c r="AC1155" s="130"/>
      <c r="AD1155" s="129"/>
      <c r="AE1155" s="130"/>
      <c r="AF1155" s="129"/>
      <c r="AG1155" s="155"/>
      <c r="AH1155" s="111"/>
      <c r="AI1155" s="111"/>
      <c r="AJ1155" s="112"/>
    </row>
    <row r="1156" spans="2:36" ht="40.5" customHeight="1">
      <c r="B1156" s="366" t="s">
        <v>230</v>
      </c>
      <c r="C1156" s="449">
        <v>2012250010076</v>
      </c>
      <c r="D1156" s="673" t="s">
        <v>702</v>
      </c>
      <c r="E1156" s="672" t="s">
        <v>227</v>
      </c>
      <c r="F1156" s="904">
        <v>75</v>
      </c>
      <c r="G1156" s="905">
        <v>43</v>
      </c>
      <c r="H1156" s="878" t="s">
        <v>228</v>
      </c>
      <c r="I1156" s="520" t="s">
        <v>229</v>
      </c>
      <c r="J1156" s="385">
        <v>1</v>
      </c>
      <c r="K1156" s="385">
        <v>1</v>
      </c>
      <c r="L1156" s="385">
        <v>1</v>
      </c>
      <c r="M1156" s="385">
        <v>1</v>
      </c>
      <c r="N1156" s="388">
        <v>1</v>
      </c>
      <c r="O1156" s="314">
        <v>139050</v>
      </c>
      <c r="P1156" s="263">
        <v>162803</v>
      </c>
      <c r="Q1156" s="263">
        <v>78012</v>
      </c>
      <c r="R1156" s="263">
        <v>27276</v>
      </c>
      <c r="S1156" s="263">
        <v>0</v>
      </c>
      <c r="T1156" s="263">
        <v>39877</v>
      </c>
      <c r="U1156" s="263">
        <v>0</v>
      </c>
      <c r="V1156" s="263">
        <v>0</v>
      </c>
      <c r="W1156" s="263">
        <v>0</v>
      </c>
      <c r="X1156" s="263">
        <v>0</v>
      </c>
      <c r="Y1156" s="298">
        <v>0</v>
      </c>
      <c r="Z1156" s="298">
        <f>48510</f>
        <v>48510</v>
      </c>
      <c r="AA1156" s="263">
        <v>0</v>
      </c>
      <c r="AB1156" s="263">
        <v>0</v>
      </c>
      <c r="AC1156" s="263">
        <v>0</v>
      </c>
      <c r="AD1156" s="263">
        <v>0</v>
      </c>
      <c r="AE1156" s="298">
        <f>+O1156+Q1156+S1156+U1156+W1156+Y1156+Y1158+AA1156+AC1156</f>
        <v>265062</v>
      </c>
      <c r="AF1156" s="298">
        <f>+P1156+R1156+T1156+V1156+X1156+Z1156+Z1158+AB1156+AD1156</f>
        <v>303466</v>
      </c>
      <c r="AG1156" s="376" t="s">
        <v>481</v>
      </c>
      <c r="AH1156" s="378"/>
      <c r="AI1156" s="622" t="s">
        <v>703</v>
      </c>
      <c r="AJ1156" s="405" t="s">
        <v>472</v>
      </c>
    </row>
    <row r="1157" spans="2:36" ht="33.75" customHeight="1" thickBot="1">
      <c r="B1157" s="366"/>
      <c r="C1157" s="336"/>
      <c r="D1157" s="674"/>
      <c r="E1157" s="366"/>
      <c r="F1157" s="851"/>
      <c r="G1157" s="849"/>
      <c r="H1157" s="677"/>
      <c r="I1157" s="324"/>
      <c r="J1157" s="385"/>
      <c r="K1157" s="385"/>
      <c r="L1157" s="385"/>
      <c r="M1157" s="385"/>
      <c r="N1157" s="388"/>
      <c r="O1157" s="314"/>
      <c r="P1157" s="263"/>
      <c r="Q1157" s="263"/>
      <c r="R1157" s="263"/>
      <c r="S1157" s="263"/>
      <c r="T1157" s="263"/>
      <c r="U1157" s="263"/>
      <c r="V1157" s="263"/>
      <c r="W1157" s="263"/>
      <c r="X1157" s="263"/>
      <c r="Y1157" s="299"/>
      <c r="Z1157" s="299"/>
      <c r="AA1157" s="263"/>
      <c r="AB1157" s="263"/>
      <c r="AC1157" s="263"/>
      <c r="AD1157" s="263"/>
      <c r="AE1157" s="299"/>
      <c r="AF1157" s="299"/>
      <c r="AG1157" s="376"/>
      <c r="AH1157" s="379"/>
      <c r="AI1157" s="478"/>
      <c r="AJ1157" s="406"/>
    </row>
    <row r="1158" spans="2:36" ht="27.75" customHeight="1">
      <c r="B1158" s="366"/>
      <c r="C1158" s="336"/>
      <c r="D1158" s="674"/>
      <c r="E1158" s="366"/>
      <c r="F1158" s="851">
        <v>44</v>
      </c>
      <c r="G1158" s="849">
        <v>75</v>
      </c>
      <c r="H1158" s="676" t="s">
        <v>705</v>
      </c>
      <c r="I1158" s="324"/>
      <c r="J1158" s="385"/>
      <c r="K1158" s="385"/>
      <c r="L1158" s="385"/>
      <c r="M1158" s="385"/>
      <c r="N1158" s="388"/>
      <c r="O1158" s="314"/>
      <c r="P1158" s="263"/>
      <c r="Q1158" s="263"/>
      <c r="R1158" s="263"/>
      <c r="S1158" s="263"/>
      <c r="T1158" s="263"/>
      <c r="U1158" s="263"/>
      <c r="V1158" s="263"/>
      <c r="W1158" s="263"/>
      <c r="X1158" s="263"/>
      <c r="Y1158" s="299">
        <v>48000</v>
      </c>
      <c r="Z1158" s="299">
        <v>25000</v>
      </c>
      <c r="AA1158" s="263"/>
      <c r="AB1158" s="263"/>
      <c r="AC1158" s="263"/>
      <c r="AD1158" s="263"/>
      <c r="AE1158" s="299"/>
      <c r="AF1158" s="299"/>
      <c r="AG1158" s="376"/>
      <c r="AH1158" s="379"/>
      <c r="AI1158" s="478"/>
      <c r="AJ1158" s="406"/>
    </row>
    <row r="1159" spans="2:36" ht="29.25" customHeight="1" thickBot="1">
      <c r="B1159" s="367"/>
      <c r="C1159" s="337"/>
      <c r="D1159" s="675"/>
      <c r="E1159" s="367"/>
      <c r="F1159" s="895"/>
      <c r="G1159" s="850"/>
      <c r="H1159" s="677"/>
      <c r="I1159" s="325"/>
      <c r="J1159" s="386"/>
      <c r="K1159" s="386"/>
      <c r="L1159" s="386"/>
      <c r="M1159" s="386"/>
      <c r="N1159" s="389"/>
      <c r="O1159" s="315"/>
      <c r="P1159" s="264"/>
      <c r="Q1159" s="264"/>
      <c r="R1159" s="264"/>
      <c r="S1159" s="264"/>
      <c r="T1159" s="264"/>
      <c r="U1159" s="264"/>
      <c r="V1159" s="264"/>
      <c r="W1159" s="264"/>
      <c r="X1159" s="264"/>
      <c r="Y1159" s="299"/>
      <c r="Z1159" s="299"/>
      <c r="AA1159" s="264"/>
      <c r="AB1159" s="264"/>
      <c r="AC1159" s="264"/>
      <c r="AD1159" s="264"/>
      <c r="AE1159" s="300"/>
      <c r="AF1159" s="300"/>
      <c r="AG1159" s="377"/>
      <c r="AH1159" s="380"/>
      <c r="AI1159" s="479"/>
      <c r="AJ1159" s="407"/>
    </row>
    <row r="1160" spans="2:36" ht="15.75" thickBot="1">
      <c r="B1160" s="286"/>
      <c r="C1160" s="287"/>
      <c r="D1160" s="287"/>
      <c r="E1160" s="287"/>
      <c r="F1160" s="287"/>
      <c r="G1160" s="287"/>
      <c r="H1160" s="287"/>
      <c r="I1160" s="287"/>
      <c r="J1160" s="287"/>
      <c r="K1160" s="287"/>
      <c r="L1160" s="287"/>
      <c r="M1160" s="287"/>
      <c r="N1160" s="287"/>
      <c r="O1160" s="287"/>
      <c r="P1160" s="287"/>
      <c r="Q1160" s="287"/>
      <c r="R1160" s="287"/>
      <c r="S1160" s="287"/>
      <c r="T1160" s="287"/>
      <c r="U1160" s="287"/>
      <c r="V1160" s="287"/>
      <c r="W1160" s="287"/>
      <c r="X1160" s="287"/>
      <c r="Y1160" s="287"/>
      <c r="Z1160" s="287"/>
      <c r="AA1160" s="287"/>
      <c r="AB1160" s="287"/>
      <c r="AC1160" s="287"/>
      <c r="AD1160" s="287"/>
      <c r="AE1160" s="287"/>
      <c r="AF1160" s="287"/>
      <c r="AG1160" s="287"/>
      <c r="AH1160" s="287"/>
      <c r="AI1160" s="287"/>
      <c r="AJ1160" s="288"/>
    </row>
    <row r="1161" spans="2:36" ht="34.5" thickBot="1">
      <c r="B1161" s="15" t="s">
        <v>13</v>
      </c>
      <c r="C1161" s="16" t="s">
        <v>31</v>
      </c>
      <c r="D1161" s="16" t="s">
        <v>14</v>
      </c>
      <c r="E1161" s="16" t="s">
        <v>30</v>
      </c>
      <c r="F1161" s="17" t="s">
        <v>28</v>
      </c>
      <c r="G1161" s="17" t="s">
        <v>29</v>
      </c>
      <c r="H1161" s="76" t="s">
        <v>17</v>
      </c>
      <c r="I1161" s="85" t="s">
        <v>32</v>
      </c>
      <c r="J1161" s="18"/>
      <c r="K1161" s="52"/>
      <c r="L1161" s="42"/>
      <c r="M1161" s="43"/>
      <c r="N1161" s="44"/>
      <c r="O1161" s="128"/>
      <c r="P1161" s="129"/>
      <c r="Q1161" s="130"/>
      <c r="R1161" s="129"/>
      <c r="S1161" s="130"/>
      <c r="T1161" s="129"/>
      <c r="U1161" s="130"/>
      <c r="V1161" s="129"/>
      <c r="W1161" s="130"/>
      <c r="X1161" s="129"/>
      <c r="Y1161" s="130"/>
      <c r="Z1161" s="129"/>
      <c r="AA1161" s="130"/>
      <c r="AB1161" s="129"/>
      <c r="AC1161" s="130"/>
      <c r="AD1161" s="129"/>
      <c r="AE1161" s="130"/>
      <c r="AF1161" s="129"/>
      <c r="AG1161" s="155"/>
      <c r="AH1161" s="111"/>
      <c r="AI1161" s="111"/>
      <c r="AJ1161" s="112"/>
    </row>
    <row r="1162" spans="2:36" ht="40.5" customHeight="1">
      <c r="B1162" s="446" t="s">
        <v>503</v>
      </c>
      <c r="C1162" s="335">
        <v>2012250010119</v>
      </c>
      <c r="D1162" s="320" t="s">
        <v>704</v>
      </c>
      <c r="E1162" s="295" t="s">
        <v>502</v>
      </c>
      <c r="F1162" s="875">
        <v>530</v>
      </c>
      <c r="G1162" s="875">
        <v>537</v>
      </c>
      <c r="H1162" s="551" t="s">
        <v>504</v>
      </c>
      <c r="I1162" s="554" t="s">
        <v>505</v>
      </c>
      <c r="J1162" s="501">
        <v>0</v>
      </c>
      <c r="K1162" s="501">
        <v>0</v>
      </c>
      <c r="L1162" s="501">
        <v>1</v>
      </c>
      <c r="M1162" s="501">
        <v>1</v>
      </c>
      <c r="N1162" s="492">
        <v>1</v>
      </c>
      <c r="O1162" s="313">
        <v>0</v>
      </c>
      <c r="P1162" s="262">
        <v>0</v>
      </c>
      <c r="Q1162" s="344">
        <v>0</v>
      </c>
      <c r="R1162" s="262">
        <v>0</v>
      </c>
      <c r="S1162" s="262">
        <v>0</v>
      </c>
      <c r="T1162" s="262">
        <v>0</v>
      </c>
      <c r="U1162" s="262">
        <v>0</v>
      </c>
      <c r="V1162" s="262">
        <v>0</v>
      </c>
      <c r="W1162" s="262">
        <v>0</v>
      </c>
      <c r="X1162" s="262">
        <v>0</v>
      </c>
      <c r="Y1162" s="262">
        <v>0</v>
      </c>
      <c r="Z1162" s="262">
        <v>477000</v>
      </c>
      <c r="AA1162" s="262">
        <v>0</v>
      </c>
      <c r="AB1162" s="262">
        <v>0</v>
      </c>
      <c r="AC1162" s="262">
        <v>0</v>
      </c>
      <c r="AD1162" s="262">
        <v>0</v>
      </c>
      <c r="AE1162" s="398">
        <f>+O1162+Q1162</f>
        <v>0</v>
      </c>
      <c r="AF1162" s="398">
        <v>0</v>
      </c>
      <c r="AG1162" s="392" t="s">
        <v>481</v>
      </c>
      <c r="AH1162" s="558"/>
      <c r="AI1162" s="558"/>
      <c r="AJ1162" s="485" t="s">
        <v>76</v>
      </c>
    </row>
    <row r="1163" spans="2:36" ht="37.5" customHeight="1">
      <c r="B1163" s="447"/>
      <c r="C1163" s="336"/>
      <c r="D1163" s="321"/>
      <c r="E1163" s="296"/>
      <c r="F1163" s="876"/>
      <c r="G1163" s="876"/>
      <c r="H1163" s="552"/>
      <c r="I1163" s="555"/>
      <c r="J1163" s="549"/>
      <c r="K1163" s="549"/>
      <c r="L1163" s="549"/>
      <c r="M1163" s="549"/>
      <c r="N1163" s="562"/>
      <c r="O1163" s="314"/>
      <c r="P1163" s="263"/>
      <c r="Q1163" s="345"/>
      <c r="R1163" s="263"/>
      <c r="S1163" s="263"/>
      <c r="T1163" s="263"/>
      <c r="U1163" s="263"/>
      <c r="V1163" s="263"/>
      <c r="W1163" s="263"/>
      <c r="X1163" s="263"/>
      <c r="Y1163" s="263"/>
      <c r="Z1163" s="263"/>
      <c r="AA1163" s="263"/>
      <c r="AB1163" s="263"/>
      <c r="AC1163" s="263"/>
      <c r="AD1163" s="263"/>
      <c r="AE1163" s="483"/>
      <c r="AF1163" s="483"/>
      <c r="AG1163" s="376"/>
      <c r="AH1163" s="385"/>
      <c r="AI1163" s="385"/>
      <c r="AJ1163" s="486"/>
    </row>
    <row r="1164" spans="2:36" ht="39.75" customHeight="1" thickBot="1">
      <c r="B1164" s="448"/>
      <c r="C1164" s="337"/>
      <c r="D1164" s="322"/>
      <c r="E1164" s="297"/>
      <c r="F1164" s="877"/>
      <c r="G1164" s="877"/>
      <c r="H1164" s="553"/>
      <c r="I1164" s="556"/>
      <c r="J1164" s="550"/>
      <c r="K1164" s="550"/>
      <c r="L1164" s="550"/>
      <c r="M1164" s="550"/>
      <c r="N1164" s="563"/>
      <c r="O1164" s="315"/>
      <c r="P1164" s="264"/>
      <c r="Q1164" s="346"/>
      <c r="R1164" s="264"/>
      <c r="S1164" s="264"/>
      <c r="T1164" s="264"/>
      <c r="U1164" s="264"/>
      <c r="V1164" s="264"/>
      <c r="W1164" s="264"/>
      <c r="X1164" s="264"/>
      <c r="Y1164" s="264"/>
      <c r="Z1164" s="264"/>
      <c r="AA1164" s="264"/>
      <c r="AB1164" s="264"/>
      <c r="AC1164" s="264"/>
      <c r="AD1164" s="264"/>
      <c r="AE1164" s="484"/>
      <c r="AF1164" s="484"/>
      <c r="AG1164" s="377"/>
      <c r="AH1164" s="386"/>
      <c r="AI1164" s="386"/>
      <c r="AJ1164" s="487"/>
    </row>
    <row r="1165" ht="15"/>
    <row r="1166" ht="15"/>
    <row r="1167" ht="15"/>
    <row r="1168" ht="15"/>
    <row r="1169" ht="15"/>
    <row r="1170" ht="15"/>
    <row r="1171" ht="15"/>
    <row r="1172" ht="15"/>
    <row r="1173" ht="15"/>
    <row r="1174" spans="2:33" s="142" customFormat="1" ht="15">
      <c r="B1174" s="63"/>
      <c r="C1174" s="63"/>
      <c r="H1174" s="64"/>
      <c r="I1174" s="64"/>
      <c r="J1174" s="64"/>
      <c r="AG1174" s="65"/>
    </row>
    <row r="1175" ht="15"/>
    <row r="1176" ht="15"/>
    <row r="1177" ht="15"/>
    <row r="1178" ht="15"/>
    <row r="1179" ht="15.75" thickBot="1"/>
    <row r="1180" spans="2:36" ht="15">
      <c r="B1180" s="274" t="s">
        <v>37</v>
      </c>
      <c r="C1180" s="275"/>
      <c r="D1180" s="275"/>
      <c r="E1180" s="275"/>
      <c r="F1180" s="275"/>
      <c r="G1180" s="275"/>
      <c r="H1180" s="275"/>
      <c r="I1180" s="275"/>
      <c r="J1180" s="275"/>
      <c r="K1180" s="275"/>
      <c r="L1180" s="275"/>
      <c r="M1180" s="275"/>
      <c r="N1180" s="275"/>
      <c r="O1180" s="275"/>
      <c r="P1180" s="275"/>
      <c r="Q1180" s="275"/>
      <c r="R1180" s="275"/>
      <c r="S1180" s="275"/>
      <c r="T1180" s="275"/>
      <c r="U1180" s="275"/>
      <c r="V1180" s="275"/>
      <c r="W1180" s="275"/>
      <c r="X1180" s="275"/>
      <c r="Y1180" s="275"/>
      <c r="Z1180" s="275"/>
      <c r="AA1180" s="275"/>
      <c r="AB1180" s="275"/>
      <c r="AC1180" s="275"/>
      <c r="AD1180" s="275"/>
      <c r="AE1180" s="275"/>
      <c r="AF1180" s="275"/>
      <c r="AG1180" s="275"/>
      <c r="AH1180" s="275"/>
      <c r="AI1180" s="275"/>
      <c r="AJ1180" s="276"/>
    </row>
    <row r="1181" spans="2:36" ht="15.75" thickBot="1">
      <c r="B1181" s="271" t="s">
        <v>526</v>
      </c>
      <c r="C1181" s="272"/>
      <c r="D1181" s="272"/>
      <c r="E1181" s="272"/>
      <c r="F1181" s="272"/>
      <c r="G1181" s="272"/>
      <c r="H1181" s="272"/>
      <c r="I1181" s="272"/>
      <c r="J1181" s="272"/>
      <c r="K1181" s="272"/>
      <c r="L1181" s="272"/>
      <c r="M1181" s="272"/>
      <c r="N1181" s="272"/>
      <c r="O1181" s="272"/>
      <c r="P1181" s="272"/>
      <c r="Q1181" s="272"/>
      <c r="R1181" s="272"/>
      <c r="S1181" s="272"/>
      <c r="T1181" s="272"/>
      <c r="U1181" s="272"/>
      <c r="V1181" s="272"/>
      <c r="W1181" s="272"/>
      <c r="X1181" s="272"/>
      <c r="Y1181" s="272"/>
      <c r="Z1181" s="272"/>
      <c r="AA1181" s="272"/>
      <c r="AB1181" s="272"/>
      <c r="AC1181" s="272"/>
      <c r="AD1181" s="272"/>
      <c r="AE1181" s="272"/>
      <c r="AF1181" s="272"/>
      <c r="AG1181" s="272"/>
      <c r="AH1181" s="272"/>
      <c r="AI1181" s="272"/>
      <c r="AJ1181" s="273"/>
    </row>
    <row r="1182" spans="2:36" ht="15" customHeight="1">
      <c r="B1182" s="265" t="s">
        <v>38</v>
      </c>
      <c r="C1182" s="266"/>
      <c r="D1182" s="266"/>
      <c r="E1182" s="266"/>
      <c r="F1182" s="266"/>
      <c r="G1182" s="266"/>
      <c r="H1182" s="267"/>
      <c r="I1182" s="527" t="s">
        <v>183</v>
      </c>
      <c r="J1182" s="528"/>
      <c r="K1182" s="528"/>
      <c r="L1182" s="528"/>
      <c r="M1182" s="528"/>
      <c r="N1182" s="528"/>
      <c r="O1182" s="528"/>
      <c r="P1182" s="528"/>
      <c r="Q1182" s="528"/>
      <c r="R1182" s="528"/>
      <c r="S1182" s="528"/>
      <c r="T1182" s="529"/>
      <c r="U1182" s="527" t="s">
        <v>18</v>
      </c>
      <c r="V1182" s="530"/>
      <c r="W1182" s="530"/>
      <c r="X1182" s="530"/>
      <c r="Y1182" s="530"/>
      <c r="Z1182" s="530"/>
      <c r="AA1182" s="530"/>
      <c r="AB1182" s="530"/>
      <c r="AC1182" s="530"/>
      <c r="AD1182" s="530"/>
      <c r="AE1182" s="530"/>
      <c r="AF1182" s="530"/>
      <c r="AG1182" s="530"/>
      <c r="AH1182" s="530"/>
      <c r="AI1182" s="530"/>
      <c r="AJ1182" s="531"/>
    </row>
    <row r="1183" spans="2:36" ht="45.75" customHeight="1" thickBot="1">
      <c r="B1183" s="277" t="s">
        <v>199</v>
      </c>
      <c r="C1183" s="278"/>
      <c r="D1183" s="279"/>
      <c r="E1183" s="4"/>
      <c r="F1183" s="504" t="s">
        <v>198</v>
      </c>
      <c r="G1183" s="504"/>
      <c r="H1183" s="504"/>
      <c r="I1183" s="504"/>
      <c r="J1183" s="504"/>
      <c r="K1183" s="504"/>
      <c r="L1183" s="504"/>
      <c r="M1183" s="504"/>
      <c r="N1183" s="505"/>
      <c r="O1183" s="506" t="s">
        <v>0</v>
      </c>
      <c r="P1183" s="507"/>
      <c r="Q1183" s="507"/>
      <c r="R1183" s="507"/>
      <c r="S1183" s="507"/>
      <c r="T1183" s="507"/>
      <c r="U1183" s="507"/>
      <c r="V1183" s="507"/>
      <c r="W1183" s="507"/>
      <c r="X1183" s="507"/>
      <c r="Y1183" s="507"/>
      <c r="Z1183" s="507"/>
      <c r="AA1183" s="507"/>
      <c r="AB1183" s="507"/>
      <c r="AC1183" s="507"/>
      <c r="AD1183" s="507"/>
      <c r="AE1183" s="507"/>
      <c r="AF1183" s="508"/>
      <c r="AG1183" s="534" t="s">
        <v>1</v>
      </c>
      <c r="AH1183" s="535"/>
      <c r="AI1183" s="535"/>
      <c r="AJ1183" s="536"/>
    </row>
    <row r="1184" spans="2:36" ht="31.5" customHeight="1">
      <c r="B1184" s="450" t="s">
        <v>19</v>
      </c>
      <c r="C1184" s="452" t="s">
        <v>2</v>
      </c>
      <c r="D1184" s="453"/>
      <c r="E1184" s="453"/>
      <c r="F1184" s="453"/>
      <c r="G1184" s="453"/>
      <c r="H1184" s="454"/>
      <c r="I1184" s="458" t="s">
        <v>3</v>
      </c>
      <c r="J1184" s="460" t="s">
        <v>20</v>
      </c>
      <c r="K1184" s="460" t="s">
        <v>4</v>
      </c>
      <c r="L1184" s="522" t="s">
        <v>732</v>
      </c>
      <c r="M1184" s="440" t="s">
        <v>21</v>
      </c>
      <c r="N1184" s="524" t="s">
        <v>22</v>
      </c>
      <c r="O1184" s="526" t="s">
        <v>33</v>
      </c>
      <c r="P1184" s="369"/>
      <c r="Q1184" s="368" t="s">
        <v>34</v>
      </c>
      <c r="R1184" s="369"/>
      <c r="S1184" s="368" t="s">
        <v>35</v>
      </c>
      <c r="T1184" s="369"/>
      <c r="U1184" s="368" t="s">
        <v>7</v>
      </c>
      <c r="V1184" s="369"/>
      <c r="W1184" s="368" t="s">
        <v>6</v>
      </c>
      <c r="X1184" s="369"/>
      <c r="Y1184" s="368" t="s">
        <v>36</v>
      </c>
      <c r="Z1184" s="369"/>
      <c r="AA1184" s="368" t="s">
        <v>5</v>
      </c>
      <c r="AB1184" s="369"/>
      <c r="AC1184" s="368" t="s">
        <v>8</v>
      </c>
      <c r="AD1184" s="369"/>
      <c r="AE1184" s="368" t="s">
        <v>9</v>
      </c>
      <c r="AF1184" s="437"/>
      <c r="AG1184" s="438" t="s">
        <v>10</v>
      </c>
      <c r="AH1184" s="435" t="s">
        <v>11</v>
      </c>
      <c r="AI1184" s="442" t="s">
        <v>12</v>
      </c>
      <c r="AJ1184" s="444" t="s">
        <v>23</v>
      </c>
    </row>
    <row r="1185" spans="2:36" ht="83.25" customHeight="1" thickBot="1">
      <c r="B1185" s="451"/>
      <c r="C1185" s="455"/>
      <c r="D1185" s="456"/>
      <c r="E1185" s="456"/>
      <c r="F1185" s="456"/>
      <c r="G1185" s="456"/>
      <c r="H1185" s="457"/>
      <c r="I1185" s="459"/>
      <c r="J1185" s="461" t="s">
        <v>20</v>
      </c>
      <c r="K1185" s="461"/>
      <c r="L1185" s="523"/>
      <c r="M1185" s="441"/>
      <c r="N1185" s="525"/>
      <c r="O1185" s="5" t="s">
        <v>24</v>
      </c>
      <c r="P1185" s="69" t="s">
        <v>25</v>
      </c>
      <c r="Q1185" s="6" t="s">
        <v>24</v>
      </c>
      <c r="R1185" s="69" t="s">
        <v>25</v>
      </c>
      <c r="S1185" s="6" t="s">
        <v>24</v>
      </c>
      <c r="T1185" s="69" t="s">
        <v>25</v>
      </c>
      <c r="U1185" s="6" t="s">
        <v>24</v>
      </c>
      <c r="V1185" s="69" t="s">
        <v>25</v>
      </c>
      <c r="W1185" s="6" t="s">
        <v>24</v>
      </c>
      <c r="X1185" s="69" t="s">
        <v>25</v>
      </c>
      <c r="Y1185" s="6" t="s">
        <v>24</v>
      </c>
      <c r="Z1185" s="69" t="s">
        <v>25</v>
      </c>
      <c r="AA1185" s="6" t="s">
        <v>24</v>
      </c>
      <c r="AB1185" s="69" t="s">
        <v>26</v>
      </c>
      <c r="AC1185" s="6" t="s">
        <v>24</v>
      </c>
      <c r="AD1185" s="69" t="s">
        <v>26</v>
      </c>
      <c r="AE1185" s="6" t="s">
        <v>24</v>
      </c>
      <c r="AF1185" s="70" t="s">
        <v>26</v>
      </c>
      <c r="AG1185" s="439"/>
      <c r="AH1185" s="436"/>
      <c r="AI1185" s="443"/>
      <c r="AJ1185" s="445"/>
    </row>
    <row r="1186" spans="2:36" ht="83.25" customHeight="1" thickBot="1">
      <c r="B1186" s="7" t="s">
        <v>232</v>
      </c>
      <c r="C1186" s="283" t="s">
        <v>231</v>
      </c>
      <c r="D1186" s="284"/>
      <c r="E1186" s="284"/>
      <c r="F1186" s="284"/>
      <c r="G1186" s="284"/>
      <c r="H1186" s="285"/>
      <c r="I1186" s="74" t="s">
        <v>138</v>
      </c>
      <c r="J1186" s="99">
        <v>0.64</v>
      </c>
      <c r="K1186" s="97">
        <v>1</v>
      </c>
      <c r="L1186" s="97">
        <v>0.82</v>
      </c>
      <c r="M1186" s="97"/>
      <c r="N1186" s="97"/>
      <c r="O1186" s="9"/>
      <c r="P1186" s="10">
        <v>0</v>
      </c>
      <c r="Q1186" s="10">
        <f>+Q1189+Q1195</f>
        <v>50676</v>
      </c>
      <c r="R1186" s="10">
        <v>0</v>
      </c>
      <c r="S1186" s="10">
        <v>0</v>
      </c>
      <c r="T1186" s="10">
        <f>T1188+T1194+T1200</f>
        <v>0</v>
      </c>
      <c r="U1186" s="10">
        <f>U1188+U1194+U1200</f>
        <v>0</v>
      </c>
      <c r="V1186" s="10">
        <f>V1188+V1194+V1200</f>
        <v>0</v>
      </c>
      <c r="W1186" s="10">
        <f>W1188+W1194+W1200</f>
        <v>0</v>
      </c>
      <c r="X1186" s="10">
        <f>X1188+X1194+X1200</f>
        <v>0</v>
      </c>
      <c r="Y1186" s="10">
        <v>0</v>
      </c>
      <c r="Z1186" s="10">
        <f>Z1188+Z1194+Z1200</f>
        <v>0</v>
      </c>
      <c r="AA1186" s="10">
        <v>0</v>
      </c>
      <c r="AB1186" s="10">
        <f>AB1188+AB1194+AB1200</f>
        <v>0</v>
      </c>
      <c r="AC1186" s="10">
        <v>0</v>
      </c>
      <c r="AD1186" s="10">
        <f>AD1188+AD1194+AD1200</f>
        <v>0</v>
      </c>
      <c r="AE1186" s="10">
        <f>+AC1186+AA1186+Y1186+W1186+U1186+S1186+Q1186+O1186</f>
        <v>50676</v>
      </c>
      <c r="AF1186" s="11">
        <f>+AD1186+AB1186+Z1186+X1186+V1186+T1186+R1186+P1186</f>
        <v>0</v>
      </c>
      <c r="AG1186" s="13" t="s">
        <v>482</v>
      </c>
      <c r="AH1186" s="13"/>
      <c r="AI1186" s="13"/>
      <c r="AJ1186" s="14" t="s">
        <v>467</v>
      </c>
    </row>
    <row r="1187" spans="2:36" ht="15.75" thickBot="1">
      <c r="B1187" s="280"/>
      <c r="C1187" s="281"/>
      <c r="D1187" s="281"/>
      <c r="E1187" s="281"/>
      <c r="F1187" s="281"/>
      <c r="G1187" s="281"/>
      <c r="H1187" s="281"/>
      <c r="I1187" s="281"/>
      <c r="J1187" s="281"/>
      <c r="K1187" s="281"/>
      <c r="L1187" s="281"/>
      <c r="M1187" s="281"/>
      <c r="N1187" s="281"/>
      <c r="O1187" s="281"/>
      <c r="P1187" s="281"/>
      <c r="Q1187" s="281"/>
      <c r="R1187" s="281"/>
      <c r="S1187" s="281"/>
      <c r="T1187" s="281"/>
      <c r="U1187" s="281"/>
      <c r="V1187" s="281"/>
      <c r="W1187" s="281"/>
      <c r="X1187" s="281"/>
      <c r="Y1187" s="281"/>
      <c r="Z1187" s="281"/>
      <c r="AA1187" s="281"/>
      <c r="AB1187" s="281"/>
      <c r="AC1187" s="281"/>
      <c r="AD1187" s="281"/>
      <c r="AE1187" s="281"/>
      <c r="AF1187" s="281"/>
      <c r="AG1187" s="281"/>
      <c r="AH1187" s="281"/>
      <c r="AI1187" s="281"/>
      <c r="AJ1187" s="282"/>
    </row>
    <row r="1188" spans="2:36" ht="34.5" thickBot="1">
      <c r="B1188" s="15" t="s">
        <v>13</v>
      </c>
      <c r="C1188" s="16" t="s">
        <v>31</v>
      </c>
      <c r="D1188" s="16" t="s">
        <v>14</v>
      </c>
      <c r="E1188" s="16" t="s">
        <v>27</v>
      </c>
      <c r="F1188" s="17" t="s">
        <v>28</v>
      </c>
      <c r="G1188" s="17" t="s">
        <v>29</v>
      </c>
      <c r="H1188" s="76" t="s">
        <v>15</v>
      </c>
      <c r="I1188" s="77" t="s">
        <v>32</v>
      </c>
      <c r="J1188" s="102"/>
      <c r="K1188" s="102"/>
      <c r="L1188" s="102"/>
      <c r="M1188" s="78"/>
      <c r="N1188" s="79"/>
      <c r="O1188" s="128"/>
      <c r="P1188" s="129"/>
      <c r="Q1188" s="130"/>
      <c r="R1188" s="129"/>
      <c r="S1188" s="130"/>
      <c r="T1188" s="129"/>
      <c r="U1188" s="130"/>
      <c r="V1188" s="129"/>
      <c r="W1188" s="130"/>
      <c r="X1188" s="129"/>
      <c r="Y1188" s="130"/>
      <c r="Z1188" s="129"/>
      <c r="AA1188" s="130"/>
      <c r="AB1188" s="129"/>
      <c r="AC1188" s="130"/>
      <c r="AD1188" s="129"/>
      <c r="AE1188" s="131"/>
      <c r="AF1188" s="129"/>
      <c r="AG1188" s="155"/>
      <c r="AH1188" s="111"/>
      <c r="AI1188" s="111"/>
      <c r="AJ1188" s="112"/>
    </row>
    <row r="1189" spans="2:36" ht="35.25" customHeight="1">
      <c r="B1189" s="661" t="s">
        <v>235</v>
      </c>
      <c r="C1189" s="332">
        <v>2012250010077</v>
      </c>
      <c r="D1189" s="295"/>
      <c r="E1189" s="295" t="s">
        <v>227</v>
      </c>
      <c r="F1189" s="289"/>
      <c r="G1189" s="547"/>
      <c r="H1189" s="329" t="s">
        <v>233</v>
      </c>
      <c r="I1189" s="326" t="s">
        <v>234</v>
      </c>
      <c r="J1189" s="357">
        <v>1</v>
      </c>
      <c r="K1189" s="357">
        <v>1</v>
      </c>
      <c r="L1189" s="357">
        <v>1</v>
      </c>
      <c r="M1189" s="357"/>
      <c r="N1189" s="633"/>
      <c r="O1189" s="422">
        <v>0</v>
      </c>
      <c r="P1189" s="422"/>
      <c r="Q1189" s="398">
        <v>37080</v>
      </c>
      <c r="R1189" s="370"/>
      <c r="S1189" s="370">
        <v>0</v>
      </c>
      <c r="T1189" s="370"/>
      <c r="U1189" s="370">
        <v>0</v>
      </c>
      <c r="V1189" s="370"/>
      <c r="W1189" s="370">
        <v>0</v>
      </c>
      <c r="X1189" s="370"/>
      <c r="Y1189" s="370">
        <v>0</v>
      </c>
      <c r="Z1189" s="370"/>
      <c r="AA1189" s="370">
        <v>0</v>
      </c>
      <c r="AB1189" s="370"/>
      <c r="AC1189" s="370">
        <v>0</v>
      </c>
      <c r="AD1189" s="370"/>
      <c r="AE1189" s="398">
        <f>+Q1189</f>
        <v>37080</v>
      </c>
      <c r="AF1189" s="398">
        <v>0</v>
      </c>
      <c r="AG1189" s="392" t="s">
        <v>117</v>
      </c>
      <c r="AH1189" s="393"/>
      <c r="AI1189" s="393"/>
      <c r="AJ1189" s="480" t="s">
        <v>477</v>
      </c>
    </row>
    <row r="1190" spans="2:36" ht="38.25" customHeight="1">
      <c r="B1190" s="662"/>
      <c r="C1190" s="333"/>
      <c r="D1190" s="296"/>
      <c r="E1190" s="296"/>
      <c r="F1190" s="290"/>
      <c r="G1190" s="293"/>
      <c r="H1190" s="330"/>
      <c r="I1190" s="327"/>
      <c r="J1190" s="357"/>
      <c r="K1190" s="357"/>
      <c r="L1190" s="357"/>
      <c r="M1190" s="357"/>
      <c r="N1190" s="633"/>
      <c r="O1190" s="423"/>
      <c r="P1190" s="423"/>
      <c r="Q1190" s="299"/>
      <c r="R1190" s="371"/>
      <c r="S1190" s="371"/>
      <c r="T1190" s="371"/>
      <c r="U1190" s="371"/>
      <c r="V1190" s="371"/>
      <c r="W1190" s="371"/>
      <c r="X1190" s="371"/>
      <c r="Y1190" s="371"/>
      <c r="Z1190" s="371"/>
      <c r="AA1190" s="371"/>
      <c r="AB1190" s="371"/>
      <c r="AC1190" s="371"/>
      <c r="AD1190" s="371"/>
      <c r="AE1190" s="299"/>
      <c r="AF1190" s="299"/>
      <c r="AG1190" s="376"/>
      <c r="AH1190" s="379"/>
      <c r="AI1190" s="379"/>
      <c r="AJ1190" s="481"/>
    </row>
    <row r="1191" spans="2:36" ht="33" customHeight="1">
      <c r="B1191" s="662"/>
      <c r="C1191" s="333"/>
      <c r="D1191" s="296"/>
      <c r="E1191" s="296"/>
      <c r="F1191" s="290"/>
      <c r="G1191" s="293"/>
      <c r="H1191" s="330"/>
      <c r="I1191" s="327"/>
      <c r="J1191" s="357"/>
      <c r="K1191" s="357"/>
      <c r="L1191" s="357"/>
      <c r="M1191" s="357"/>
      <c r="N1191" s="633"/>
      <c r="O1191" s="423"/>
      <c r="P1191" s="423"/>
      <c r="Q1191" s="299"/>
      <c r="R1191" s="371"/>
      <c r="S1191" s="371"/>
      <c r="T1191" s="371"/>
      <c r="U1191" s="371"/>
      <c r="V1191" s="371"/>
      <c r="W1191" s="371"/>
      <c r="X1191" s="371"/>
      <c r="Y1191" s="371"/>
      <c r="Z1191" s="371"/>
      <c r="AA1191" s="371"/>
      <c r="AB1191" s="371"/>
      <c r="AC1191" s="371"/>
      <c r="AD1191" s="371"/>
      <c r="AE1191" s="299"/>
      <c r="AF1191" s="299"/>
      <c r="AG1191" s="376"/>
      <c r="AH1191" s="379"/>
      <c r="AI1191" s="379"/>
      <c r="AJ1191" s="481"/>
    </row>
    <row r="1192" spans="2:36" ht="32.25" customHeight="1" thickBot="1">
      <c r="B1192" s="663"/>
      <c r="C1192" s="334"/>
      <c r="D1192" s="297"/>
      <c r="E1192" s="297"/>
      <c r="F1192" s="291"/>
      <c r="G1192" s="294"/>
      <c r="H1192" s="331"/>
      <c r="I1192" s="328"/>
      <c r="J1192" s="358"/>
      <c r="K1192" s="358"/>
      <c r="L1192" s="358"/>
      <c r="M1192" s="358"/>
      <c r="N1192" s="634"/>
      <c r="O1192" s="424"/>
      <c r="P1192" s="424"/>
      <c r="Q1192" s="300"/>
      <c r="R1192" s="372"/>
      <c r="S1192" s="372"/>
      <c r="T1192" s="372"/>
      <c r="U1192" s="372"/>
      <c r="V1192" s="372"/>
      <c r="W1192" s="372"/>
      <c r="X1192" s="372"/>
      <c r="Y1192" s="372"/>
      <c r="Z1192" s="372"/>
      <c r="AA1192" s="372"/>
      <c r="AB1192" s="372"/>
      <c r="AC1192" s="372"/>
      <c r="AD1192" s="372"/>
      <c r="AE1192" s="300"/>
      <c r="AF1192" s="300"/>
      <c r="AG1192" s="377"/>
      <c r="AH1192" s="380"/>
      <c r="AI1192" s="380"/>
      <c r="AJ1192" s="482"/>
    </row>
    <row r="1193" spans="2:36" ht="15.75" thickBot="1">
      <c r="B1193" s="268"/>
      <c r="C1193" s="269"/>
      <c r="D1193" s="269"/>
      <c r="E1193" s="269"/>
      <c r="F1193" s="269"/>
      <c r="G1193" s="269"/>
      <c r="H1193" s="269"/>
      <c r="I1193" s="269"/>
      <c r="J1193" s="269"/>
      <c r="K1193" s="269"/>
      <c r="L1193" s="269"/>
      <c r="M1193" s="269"/>
      <c r="N1193" s="269"/>
      <c r="O1193" s="269"/>
      <c r="P1193" s="269"/>
      <c r="Q1193" s="269"/>
      <c r="R1193" s="269"/>
      <c r="S1193" s="269"/>
      <c r="T1193" s="269"/>
      <c r="U1193" s="269"/>
      <c r="V1193" s="269"/>
      <c r="W1193" s="269"/>
      <c r="X1193" s="269"/>
      <c r="Y1193" s="269"/>
      <c r="Z1193" s="269"/>
      <c r="AA1193" s="269"/>
      <c r="AB1193" s="269"/>
      <c r="AC1193" s="269"/>
      <c r="AD1193" s="269"/>
      <c r="AE1193" s="269"/>
      <c r="AF1193" s="269"/>
      <c r="AG1193" s="269"/>
      <c r="AH1193" s="269"/>
      <c r="AI1193" s="269"/>
      <c r="AJ1193" s="270"/>
    </row>
    <row r="1194" spans="2:36" ht="34.5" thickBot="1">
      <c r="B1194" s="15" t="s">
        <v>13</v>
      </c>
      <c r="C1194" s="16" t="s">
        <v>31</v>
      </c>
      <c r="D1194" s="107" t="s">
        <v>14</v>
      </c>
      <c r="E1194" s="77" t="s">
        <v>30</v>
      </c>
      <c r="F1194" s="135" t="s">
        <v>28</v>
      </c>
      <c r="G1194" s="200" t="s">
        <v>29</v>
      </c>
      <c r="H1194" s="211" t="s">
        <v>16</v>
      </c>
      <c r="I1194" s="109" t="s">
        <v>32</v>
      </c>
      <c r="J1194" s="156"/>
      <c r="K1194" s="137"/>
      <c r="L1194" s="137"/>
      <c r="M1194" s="78"/>
      <c r="N1194" s="79"/>
      <c r="O1194" s="128"/>
      <c r="P1194" s="129"/>
      <c r="Q1194" s="130"/>
      <c r="R1194" s="129"/>
      <c r="S1194" s="130"/>
      <c r="T1194" s="129"/>
      <c r="U1194" s="130"/>
      <c r="V1194" s="129"/>
      <c r="W1194" s="130"/>
      <c r="X1194" s="129"/>
      <c r="Y1194" s="130"/>
      <c r="Z1194" s="129"/>
      <c r="AA1194" s="130"/>
      <c r="AB1194" s="129"/>
      <c r="AC1194" s="130"/>
      <c r="AD1194" s="129"/>
      <c r="AE1194" s="130"/>
      <c r="AF1194" s="129"/>
      <c r="AG1194" s="155"/>
      <c r="AH1194" s="111"/>
      <c r="AI1194" s="111"/>
      <c r="AJ1194" s="112"/>
    </row>
    <row r="1195" spans="2:36" ht="31.5" customHeight="1">
      <c r="B1195" s="669" t="s">
        <v>237</v>
      </c>
      <c r="C1195" s="428">
        <v>2012250010078</v>
      </c>
      <c r="D1195" s="28"/>
      <c r="E1195" s="296" t="s">
        <v>159</v>
      </c>
      <c r="F1195" s="58"/>
      <c r="G1195" s="210"/>
      <c r="H1195" s="520" t="s">
        <v>236</v>
      </c>
      <c r="I1195" s="520" t="s">
        <v>188</v>
      </c>
      <c r="J1195" s="384">
        <v>1</v>
      </c>
      <c r="K1195" s="384">
        <v>1</v>
      </c>
      <c r="L1195" s="384">
        <v>1</v>
      </c>
      <c r="M1195" s="384"/>
      <c r="N1195" s="387"/>
      <c r="O1195" s="314">
        <v>0</v>
      </c>
      <c r="P1195" s="263">
        <v>0</v>
      </c>
      <c r="Q1195" s="263">
        <v>13596</v>
      </c>
      <c r="R1195" s="263">
        <v>0</v>
      </c>
      <c r="S1195" s="263">
        <v>0</v>
      </c>
      <c r="T1195" s="263">
        <v>0</v>
      </c>
      <c r="U1195" s="263">
        <v>0</v>
      </c>
      <c r="V1195" s="263">
        <v>0</v>
      </c>
      <c r="W1195" s="263">
        <v>0</v>
      </c>
      <c r="X1195" s="263">
        <v>0</v>
      </c>
      <c r="Y1195" s="263">
        <v>0</v>
      </c>
      <c r="Z1195" s="263">
        <v>0</v>
      </c>
      <c r="AA1195" s="263">
        <v>0</v>
      </c>
      <c r="AB1195" s="263">
        <v>0</v>
      </c>
      <c r="AC1195" s="263">
        <v>0</v>
      </c>
      <c r="AD1195" s="263">
        <v>0</v>
      </c>
      <c r="AE1195" s="298">
        <f>+O1195+Q1195</f>
        <v>13596</v>
      </c>
      <c r="AF1195" s="298">
        <v>0</v>
      </c>
      <c r="AG1195" s="376" t="s">
        <v>483</v>
      </c>
      <c r="AH1195" s="378"/>
      <c r="AI1195" s="381"/>
      <c r="AJ1195" s="405" t="s">
        <v>484</v>
      </c>
    </row>
    <row r="1196" spans="2:36" ht="31.5" customHeight="1">
      <c r="B1196" s="670"/>
      <c r="C1196" s="333"/>
      <c r="D1196" s="28"/>
      <c r="E1196" s="296"/>
      <c r="F1196" s="46"/>
      <c r="G1196" s="86"/>
      <c r="H1196" s="324"/>
      <c r="I1196" s="324"/>
      <c r="J1196" s="385"/>
      <c r="K1196" s="385"/>
      <c r="L1196" s="385"/>
      <c r="M1196" s="385"/>
      <c r="N1196" s="388"/>
      <c r="O1196" s="314"/>
      <c r="P1196" s="263"/>
      <c r="Q1196" s="263"/>
      <c r="R1196" s="263"/>
      <c r="S1196" s="263"/>
      <c r="T1196" s="263"/>
      <c r="U1196" s="263"/>
      <c r="V1196" s="263"/>
      <c r="W1196" s="263"/>
      <c r="X1196" s="263"/>
      <c r="Y1196" s="263"/>
      <c r="Z1196" s="263"/>
      <c r="AA1196" s="263"/>
      <c r="AB1196" s="263"/>
      <c r="AC1196" s="263"/>
      <c r="AD1196" s="263"/>
      <c r="AE1196" s="299"/>
      <c r="AF1196" s="299"/>
      <c r="AG1196" s="376"/>
      <c r="AH1196" s="379"/>
      <c r="AI1196" s="382"/>
      <c r="AJ1196" s="406"/>
    </row>
    <row r="1197" spans="2:36" ht="33.75" customHeight="1">
      <c r="B1197" s="670"/>
      <c r="C1197" s="333"/>
      <c r="D1197" s="28"/>
      <c r="E1197" s="296"/>
      <c r="F1197" s="47"/>
      <c r="G1197" s="86"/>
      <c r="H1197" s="324"/>
      <c r="I1197" s="324"/>
      <c r="J1197" s="385"/>
      <c r="K1197" s="385"/>
      <c r="L1197" s="385"/>
      <c r="M1197" s="385"/>
      <c r="N1197" s="388"/>
      <c r="O1197" s="314"/>
      <c r="P1197" s="263"/>
      <c r="Q1197" s="263"/>
      <c r="R1197" s="263"/>
      <c r="S1197" s="263"/>
      <c r="T1197" s="263"/>
      <c r="U1197" s="263"/>
      <c r="V1197" s="263"/>
      <c r="W1197" s="263"/>
      <c r="X1197" s="263"/>
      <c r="Y1197" s="263"/>
      <c r="Z1197" s="263"/>
      <c r="AA1197" s="263"/>
      <c r="AB1197" s="263"/>
      <c r="AC1197" s="263"/>
      <c r="AD1197" s="263"/>
      <c r="AE1197" s="299"/>
      <c r="AF1197" s="299"/>
      <c r="AG1197" s="376"/>
      <c r="AH1197" s="379"/>
      <c r="AI1197" s="382"/>
      <c r="AJ1197" s="406"/>
    </row>
    <row r="1198" spans="2:36" ht="28.5" customHeight="1" thickBot="1">
      <c r="B1198" s="671"/>
      <c r="C1198" s="334"/>
      <c r="D1198" s="38"/>
      <c r="E1198" s="297"/>
      <c r="F1198" s="49"/>
      <c r="G1198" s="87"/>
      <c r="H1198" s="325"/>
      <c r="I1198" s="325"/>
      <c r="J1198" s="386"/>
      <c r="K1198" s="386"/>
      <c r="L1198" s="386"/>
      <c r="M1198" s="386"/>
      <c r="N1198" s="389"/>
      <c r="O1198" s="315"/>
      <c r="P1198" s="264"/>
      <c r="Q1198" s="264"/>
      <c r="R1198" s="264"/>
      <c r="S1198" s="264"/>
      <c r="T1198" s="264"/>
      <c r="U1198" s="264"/>
      <c r="V1198" s="264"/>
      <c r="W1198" s="264"/>
      <c r="X1198" s="264"/>
      <c r="Y1198" s="264"/>
      <c r="Z1198" s="264"/>
      <c r="AA1198" s="264"/>
      <c r="AB1198" s="264"/>
      <c r="AC1198" s="264"/>
      <c r="AD1198" s="264"/>
      <c r="AE1198" s="300"/>
      <c r="AF1198" s="300"/>
      <c r="AG1198" s="377"/>
      <c r="AH1198" s="380"/>
      <c r="AI1198" s="383"/>
      <c r="AJ1198" s="407"/>
    </row>
    <row r="1199" spans="2:36" ht="15.75" thickBot="1">
      <c r="B1199" s="268"/>
      <c r="C1199" s="269"/>
      <c r="D1199" s="269"/>
      <c r="E1199" s="269"/>
      <c r="F1199" s="269"/>
      <c r="G1199" s="269"/>
      <c r="H1199" s="269"/>
      <c r="I1199" s="269"/>
      <c r="J1199" s="269"/>
      <c r="K1199" s="269"/>
      <c r="L1199" s="269"/>
      <c r="M1199" s="269"/>
      <c r="N1199" s="269"/>
      <c r="O1199" s="269"/>
      <c r="P1199" s="269"/>
      <c r="Q1199" s="269"/>
      <c r="R1199" s="269"/>
      <c r="S1199" s="269"/>
      <c r="T1199" s="269"/>
      <c r="U1199" s="269"/>
      <c r="V1199" s="269"/>
      <c r="W1199" s="269"/>
      <c r="X1199" s="269"/>
      <c r="Y1199" s="269"/>
      <c r="Z1199" s="269"/>
      <c r="AA1199" s="269"/>
      <c r="AB1199" s="269"/>
      <c r="AC1199" s="269"/>
      <c r="AD1199" s="269"/>
      <c r="AE1199" s="269"/>
      <c r="AF1199" s="269"/>
      <c r="AG1199" s="269"/>
      <c r="AH1199" s="269"/>
      <c r="AI1199" s="269"/>
      <c r="AJ1199" s="270"/>
    </row>
    <row r="1200" spans="2:36" ht="34.5" thickBot="1">
      <c r="B1200" s="15" t="s">
        <v>13</v>
      </c>
      <c r="C1200" s="16" t="s">
        <v>31</v>
      </c>
      <c r="D1200" s="16" t="s">
        <v>14</v>
      </c>
      <c r="E1200" s="16" t="s">
        <v>30</v>
      </c>
      <c r="F1200" s="17" t="s">
        <v>28</v>
      </c>
      <c r="G1200" s="17" t="s">
        <v>29</v>
      </c>
      <c r="H1200" s="76" t="s">
        <v>17</v>
      </c>
      <c r="I1200" s="85" t="s">
        <v>32</v>
      </c>
      <c r="J1200" s="18"/>
      <c r="K1200" s="52"/>
      <c r="L1200" s="42"/>
      <c r="M1200" s="43"/>
      <c r="N1200" s="44"/>
      <c r="O1200" s="19"/>
      <c r="P1200" s="20"/>
      <c r="Q1200" s="21"/>
      <c r="R1200" s="20"/>
      <c r="S1200" s="21"/>
      <c r="T1200" s="20"/>
      <c r="U1200" s="21"/>
      <c r="V1200" s="20"/>
      <c r="W1200" s="21"/>
      <c r="X1200" s="20"/>
      <c r="Y1200" s="21"/>
      <c r="Z1200" s="20"/>
      <c r="AA1200" s="21"/>
      <c r="AB1200" s="20"/>
      <c r="AC1200" s="21"/>
      <c r="AD1200" s="20"/>
      <c r="AE1200" s="21"/>
      <c r="AF1200" s="20"/>
      <c r="AG1200" s="23"/>
      <c r="AH1200" s="24"/>
      <c r="AI1200" s="24"/>
      <c r="AJ1200" s="25"/>
    </row>
    <row r="1201" spans="2:36" ht="15">
      <c r="B1201" s="353"/>
      <c r="C1201" s="359"/>
      <c r="D1201" s="546"/>
      <c r="E1201" s="295"/>
      <c r="F1201" s="289"/>
      <c r="G1201" s="295"/>
      <c r="H1201" s="551"/>
      <c r="I1201" s="554"/>
      <c r="J1201" s="557"/>
      <c r="K1201" s="548"/>
      <c r="L1201" s="548"/>
      <c r="M1201" s="501"/>
      <c r="N1201" s="492"/>
      <c r="O1201" s="313"/>
      <c r="P1201" s="262"/>
      <c r="Q1201" s="344"/>
      <c r="R1201" s="262"/>
      <c r="S1201" s="262"/>
      <c r="T1201" s="262"/>
      <c r="U1201" s="262"/>
      <c r="V1201" s="262"/>
      <c r="W1201" s="262"/>
      <c r="X1201" s="262"/>
      <c r="Y1201" s="262"/>
      <c r="Z1201" s="262"/>
      <c r="AA1201" s="262"/>
      <c r="AB1201" s="262"/>
      <c r="AC1201" s="262"/>
      <c r="AD1201" s="262"/>
      <c r="AE1201" s="398"/>
      <c r="AF1201" s="398"/>
      <c r="AG1201" s="392"/>
      <c r="AH1201" s="394"/>
      <c r="AI1201" s="394"/>
      <c r="AJ1201" s="485"/>
    </row>
    <row r="1202" spans="2:36" ht="15">
      <c r="B1202" s="354"/>
      <c r="C1202" s="360"/>
      <c r="D1202" s="390"/>
      <c r="E1202" s="296"/>
      <c r="F1202" s="290"/>
      <c r="G1202" s="296"/>
      <c r="H1202" s="552"/>
      <c r="I1202" s="555"/>
      <c r="J1202" s="400"/>
      <c r="K1202" s="403"/>
      <c r="L1202" s="403"/>
      <c r="M1202" s="549"/>
      <c r="N1202" s="562"/>
      <c r="O1202" s="314"/>
      <c r="P1202" s="263"/>
      <c r="Q1202" s="345"/>
      <c r="R1202" s="263"/>
      <c r="S1202" s="263"/>
      <c r="T1202" s="263"/>
      <c r="U1202" s="263"/>
      <c r="V1202" s="263"/>
      <c r="W1202" s="263"/>
      <c r="X1202" s="263"/>
      <c r="Y1202" s="263"/>
      <c r="Z1202" s="263"/>
      <c r="AA1202" s="263"/>
      <c r="AB1202" s="263"/>
      <c r="AC1202" s="263"/>
      <c r="AD1202" s="263"/>
      <c r="AE1202" s="483"/>
      <c r="AF1202" s="483"/>
      <c r="AG1202" s="376"/>
      <c r="AH1202" s="382"/>
      <c r="AI1202" s="382"/>
      <c r="AJ1202" s="486"/>
    </row>
    <row r="1203" spans="2:36" ht="15.75" thickBot="1">
      <c r="B1203" s="355"/>
      <c r="C1203" s="361"/>
      <c r="D1203" s="391"/>
      <c r="E1203" s="297"/>
      <c r="F1203" s="291"/>
      <c r="G1203" s="297"/>
      <c r="H1203" s="553"/>
      <c r="I1203" s="556"/>
      <c r="J1203" s="401"/>
      <c r="K1203" s="404"/>
      <c r="L1203" s="404"/>
      <c r="M1203" s="550"/>
      <c r="N1203" s="563"/>
      <c r="O1203" s="315"/>
      <c r="P1203" s="264"/>
      <c r="Q1203" s="346"/>
      <c r="R1203" s="264"/>
      <c r="S1203" s="264"/>
      <c r="T1203" s="264"/>
      <c r="U1203" s="264"/>
      <c r="V1203" s="264"/>
      <c r="W1203" s="264"/>
      <c r="X1203" s="264"/>
      <c r="Y1203" s="264"/>
      <c r="Z1203" s="264"/>
      <c r="AA1203" s="264"/>
      <c r="AB1203" s="264"/>
      <c r="AC1203" s="264"/>
      <c r="AD1203" s="264"/>
      <c r="AE1203" s="484"/>
      <c r="AF1203" s="484"/>
      <c r="AG1203" s="377"/>
      <c r="AH1203" s="383"/>
      <c r="AI1203" s="383"/>
      <c r="AJ1203" s="487"/>
    </row>
    <row r="1204" ht="15"/>
    <row r="1205" ht="15"/>
    <row r="1206" spans="2:33" s="142" customFormat="1" ht="15">
      <c r="B1206" s="63"/>
      <c r="C1206" s="63"/>
      <c r="H1206" s="64"/>
      <c r="I1206" s="64"/>
      <c r="J1206" s="64"/>
      <c r="AG1206" s="65"/>
    </row>
    <row r="1207" spans="2:33" s="142" customFormat="1" ht="15">
      <c r="B1207" s="63"/>
      <c r="C1207" s="63"/>
      <c r="H1207" s="64"/>
      <c r="I1207" s="64"/>
      <c r="J1207" s="64"/>
      <c r="AG1207" s="65"/>
    </row>
    <row r="1208" spans="2:33" s="142" customFormat="1" ht="15">
      <c r="B1208" s="63"/>
      <c r="C1208" s="63"/>
      <c r="H1208" s="64"/>
      <c r="I1208" s="64"/>
      <c r="J1208" s="64"/>
      <c r="AG1208" s="65"/>
    </row>
    <row r="1209" spans="2:33" s="142" customFormat="1" ht="15">
      <c r="B1209" s="63"/>
      <c r="C1209" s="63"/>
      <c r="H1209" s="64"/>
      <c r="I1209" s="64"/>
      <c r="J1209" s="64"/>
      <c r="AG1209" s="65"/>
    </row>
    <row r="1210" spans="2:33" s="142" customFormat="1" ht="15">
      <c r="B1210" s="63"/>
      <c r="C1210" s="63"/>
      <c r="H1210" s="64"/>
      <c r="I1210" s="64"/>
      <c r="J1210" s="64"/>
      <c r="AG1210" s="65"/>
    </row>
    <row r="1211" spans="2:33" s="142" customFormat="1" ht="15">
      <c r="B1211" s="63"/>
      <c r="C1211" s="63"/>
      <c r="H1211" s="64"/>
      <c r="I1211" s="64"/>
      <c r="J1211" s="64"/>
      <c r="AG1211" s="65"/>
    </row>
    <row r="1212" spans="2:33" s="142" customFormat="1" ht="15">
      <c r="B1212" s="63"/>
      <c r="C1212" s="63"/>
      <c r="H1212" s="64"/>
      <c r="I1212" s="64"/>
      <c r="J1212" s="64"/>
      <c r="AG1212" s="65"/>
    </row>
    <row r="1213" spans="2:33" s="142" customFormat="1" ht="15">
      <c r="B1213" s="63"/>
      <c r="C1213" s="63"/>
      <c r="H1213" s="64"/>
      <c r="I1213" s="64"/>
      <c r="J1213" s="64"/>
      <c r="AG1213" s="65"/>
    </row>
    <row r="1214" spans="2:33" s="142" customFormat="1" ht="15">
      <c r="B1214" s="63"/>
      <c r="C1214" s="63"/>
      <c r="H1214" s="64"/>
      <c r="I1214" s="64"/>
      <c r="J1214" s="64"/>
      <c r="AG1214" s="65"/>
    </row>
    <row r="1215" spans="2:33" s="142" customFormat="1" ht="15">
      <c r="B1215" s="63"/>
      <c r="C1215" s="63"/>
      <c r="H1215" s="64"/>
      <c r="I1215" s="64"/>
      <c r="J1215" s="64"/>
      <c r="AG1215" s="65"/>
    </row>
    <row r="1216" ht="15"/>
    <row r="1217" ht="15"/>
    <row r="1218" ht="15"/>
    <row r="1219" ht="15"/>
    <row r="1220" ht="15"/>
    <row r="1221" ht="15"/>
    <row r="1222" ht="15.75" thickBot="1"/>
    <row r="1223" spans="2:36" ht="15">
      <c r="B1223" s="274" t="s">
        <v>37</v>
      </c>
      <c r="C1223" s="275"/>
      <c r="D1223" s="275"/>
      <c r="E1223" s="275"/>
      <c r="F1223" s="275"/>
      <c r="G1223" s="275"/>
      <c r="H1223" s="275"/>
      <c r="I1223" s="275"/>
      <c r="J1223" s="275"/>
      <c r="K1223" s="275"/>
      <c r="L1223" s="275"/>
      <c r="M1223" s="275"/>
      <c r="N1223" s="275"/>
      <c r="O1223" s="275"/>
      <c r="P1223" s="275"/>
      <c r="Q1223" s="275"/>
      <c r="R1223" s="275"/>
      <c r="S1223" s="275"/>
      <c r="T1223" s="275"/>
      <c r="U1223" s="275"/>
      <c r="V1223" s="275"/>
      <c r="W1223" s="275"/>
      <c r="X1223" s="275"/>
      <c r="Y1223" s="275"/>
      <c r="Z1223" s="275"/>
      <c r="AA1223" s="275"/>
      <c r="AB1223" s="275"/>
      <c r="AC1223" s="275"/>
      <c r="AD1223" s="275"/>
      <c r="AE1223" s="275"/>
      <c r="AF1223" s="275"/>
      <c r="AG1223" s="275"/>
      <c r="AH1223" s="275"/>
      <c r="AI1223" s="275"/>
      <c r="AJ1223" s="276"/>
    </row>
    <row r="1224" spans="2:36" ht="15.75" thickBot="1">
      <c r="B1224" s="271" t="s">
        <v>526</v>
      </c>
      <c r="C1224" s="272"/>
      <c r="D1224" s="272"/>
      <c r="E1224" s="272"/>
      <c r="F1224" s="272"/>
      <c r="G1224" s="272"/>
      <c r="H1224" s="272"/>
      <c r="I1224" s="272"/>
      <c r="J1224" s="272"/>
      <c r="K1224" s="272"/>
      <c r="L1224" s="272"/>
      <c r="M1224" s="272"/>
      <c r="N1224" s="272"/>
      <c r="O1224" s="272"/>
      <c r="P1224" s="272"/>
      <c r="Q1224" s="272"/>
      <c r="R1224" s="272"/>
      <c r="S1224" s="272"/>
      <c r="T1224" s="272"/>
      <c r="U1224" s="272"/>
      <c r="V1224" s="272"/>
      <c r="W1224" s="272"/>
      <c r="X1224" s="272"/>
      <c r="Y1224" s="272"/>
      <c r="Z1224" s="272"/>
      <c r="AA1224" s="272"/>
      <c r="AB1224" s="272"/>
      <c r="AC1224" s="272"/>
      <c r="AD1224" s="272"/>
      <c r="AE1224" s="272"/>
      <c r="AF1224" s="272"/>
      <c r="AG1224" s="272"/>
      <c r="AH1224" s="272"/>
      <c r="AI1224" s="272"/>
      <c r="AJ1224" s="273"/>
    </row>
    <row r="1225" spans="2:36" ht="15" customHeight="1">
      <c r="B1225" s="265" t="s">
        <v>38</v>
      </c>
      <c r="C1225" s="266"/>
      <c r="D1225" s="266"/>
      <c r="E1225" s="266"/>
      <c r="F1225" s="266"/>
      <c r="G1225" s="266"/>
      <c r="H1225" s="267"/>
      <c r="I1225" s="527" t="s">
        <v>238</v>
      </c>
      <c r="J1225" s="528"/>
      <c r="K1225" s="528"/>
      <c r="L1225" s="528"/>
      <c r="M1225" s="528"/>
      <c r="N1225" s="528"/>
      <c r="O1225" s="528"/>
      <c r="P1225" s="528"/>
      <c r="Q1225" s="528"/>
      <c r="R1225" s="528"/>
      <c r="S1225" s="528"/>
      <c r="T1225" s="529"/>
      <c r="U1225" s="527" t="s">
        <v>18</v>
      </c>
      <c r="V1225" s="530"/>
      <c r="W1225" s="530"/>
      <c r="X1225" s="530"/>
      <c r="Y1225" s="530"/>
      <c r="Z1225" s="530"/>
      <c r="AA1225" s="530"/>
      <c r="AB1225" s="530"/>
      <c r="AC1225" s="530"/>
      <c r="AD1225" s="530"/>
      <c r="AE1225" s="530"/>
      <c r="AF1225" s="530"/>
      <c r="AG1225" s="530"/>
      <c r="AH1225" s="530"/>
      <c r="AI1225" s="530"/>
      <c r="AJ1225" s="531"/>
    </row>
    <row r="1226" spans="2:36" ht="54.75" customHeight="1" thickBot="1">
      <c r="B1226" s="277" t="s">
        <v>240</v>
      </c>
      <c r="C1226" s="278"/>
      <c r="D1226" s="279"/>
      <c r="E1226" s="4"/>
      <c r="F1226" s="504" t="s">
        <v>239</v>
      </c>
      <c r="G1226" s="504"/>
      <c r="H1226" s="504"/>
      <c r="I1226" s="504"/>
      <c r="J1226" s="504"/>
      <c r="K1226" s="504"/>
      <c r="L1226" s="504"/>
      <c r="M1226" s="504"/>
      <c r="N1226" s="505"/>
      <c r="O1226" s="506" t="s">
        <v>0</v>
      </c>
      <c r="P1226" s="507"/>
      <c r="Q1226" s="507"/>
      <c r="R1226" s="507"/>
      <c r="S1226" s="507"/>
      <c r="T1226" s="507"/>
      <c r="U1226" s="507"/>
      <c r="V1226" s="507"/>
      <c r="W1226" s="507"/>
      <c r="X1226" s="507"/>
      <c r="Y1226" s="507"/>
      <c r="Z1226" s="507"/>
      <c r="AA1226" s="507"/>
      <c r="AB1226" s="507"/>
      <c r="AC1226" s="507"/>
      <c r="AD1226" s="507"/>
      <c r="AE1226" s="507"/>
      <c r="AF1226" s="508"/>
      <c r="AG1226" s="534" t="s">
        <v>1</v>
      </c>
      <c r="AH1226" s="535"/>
      <c r="AI1226" s="535"/>
      <c r="AJ1226" s="536"/>
    </row>
    <row r="1227" spans="2:36" ht="36" customHeight="1">
      <c r="B1227" s="450" t="s">
        <v>19</v>
      </c>
      <c r="C1227" s="452" t="s">
        <v>2</v>
      </c>
      <c r="D1227" s="453"/>
      <c r="E1227" s="453"/>
      <c r="F1227" s="453"/>
      <c r="G1227" s="453"/>
      <c r="H1227" s="454"/>
      <c r="I1227" s="458" t="s">
        <v>3</v>
      </c>
      <c r="J1227" s="460" t="s">
        <v>20</v>
      </c>
      <c r="K1227" s="460" t="s">
        <v>4</v>
      </c>
      <c r="L1227" s="522" t="s">
        <v>732</v>
      </c>
      <c r="M1227" s="440" t="s">
        <v>21</v>
      </c>
      <c r="N1227" s="524" t="s">
        <v>22</v>
      </c>
      <c r="O1227" s="526" t="s">
        <v>33</v>
      </c>
      <c r="P1227" s="369"/>
      <c r="Q1227" s="368" t="s">
        <v>34</v>
      </c>
      <c r="R1227" s="369"/>
      <c r="S1227" s="368" t="s">
        <v>35</v>
      </c>
      <c r="T1227" s="369"/>
      <c r="U1227" s="368" t="s">
        <v>7</v>
      </c>
      <c r="V1227" s="369"/>
      <c r="W1227" s="368" t="s">
        <v>6</v>
      </c>
      <c r="X1227" s="369"/>
      <c r="Y1227" s="368" t="s">
        <v>36</v>
      </c>
      <c r="Z1227" s="369"/>
      <c r="AA1227" s="368" t="s">
        <v>5</v>
      </c>
      <c r="AB1227" s="369"/>
      <c r="AC1227" s="368" t="s">
        <v>8</v>
      </c>
      <c r="AD1227" s="369"/>
      <c r="AE1227" s="368" t="s">
        <v>9</v>
      </c>
      <c r="AF1227" s="437"/>
      <c r="AG1227" s="438" t="s">
        <v>10</v>
      </c>
      <c r="AH1227" s="435" t="s">
        <v>11</v>
      </c>
      <c r="AI1227" s="442" t="s">
        <v>12</v>
      </c>
      <c r="AJ1227" s="444" t="s">
        <v>23</v>
      </c>
    </row>
    <row r="1228" spans="2:36" ht="64.5" customHeight="1" thickBot="1">
      <c r="B1228" s="451"/>
      <c r="C1228" s="455"/>
      <c r="D1228" s="456"/>
      <c r="E1228" s="456"/>
      <c r="F1228" s="456"/>
      <c r="G1228" s="456"/>
      <c r="H1228" s="457"/>
      <c r="I1228" s="459"/>
      <c r="J1228" s="461" t="s">
        <v>20</v>
      </c>
      <c r="K1228" s="461"/>
      <c r="L1228" s="523"/>
      <c r="M1228" s="441"/>
      <c r="N1228" s="525"/>
      <c r="O1228" s="5" t="s">
        <v>24</v>
      </c>
      <c r="P1228" s="69" t="s">
        <v>25</v>
      </c>
      <c r="Q1228" s="6" t="s">
        <v>24</v>
      </c>
      <c r="R1228" s="69" t="s">
        <v>25</v>
      </c>
      <c r="S1228" s="6" t="s">
        <v>24</v>
      </c>
      <c r="T1228" s="69" t="s">
        <v>25</v>
      </c>
      <c r="U1228" s="6" t="s">
        <v>24</v>
      </c>
      <c r="V1228" s="69" t="s">
        <v>25</v>
      </c>
      <c r="W1228" s="6" t="s">
        <v>24</v>
      </c>
      <c r="X1228" s="69" t="s">
        <v>25</v>
      </c>
      <c r="Y1228" s="6" t="s">
        <v>24</v>
      </c>
      <c r="Z1228" s="69" t="s">
        <v>25</v>
      </c>
      <c r="AA1228" s="6" t="s">
        <v>24</v>
      </c>
      <c r="AB1228" s="69" t="s">
        <v>26</v>
      </c>
      <c r="AC1228" s="6" t="s">
        <v>24</v>
      </c>
      <c r="AD1228" s="69" t="s">
        <v>26</v>
      </c>
      <c r="AE1228" s="6" t="s">
        <v>24</v>
      </c>
      <c r="AF1228" s="70" t="s">
        <v>26</v>
      </c>
      <c r="AG1228" s="439"/>
      <c r="AH1228" s="436"/>
      <c r="AI1228" s="443"/>
      <c r="AJ1228" s="445"/>
    </row>
    <row r="1229" spans="2:36" ht="131.25" customHeight="1" thickBot="1">
      <c r="B1229" s="7" t="s">
        <v>241</v>
      </c>
      <c r="C1229" s="283" t="s">
        <v>242</v>
      </c>
      <c r="D1229" s="284"/>
      <c r="E1229" s="284"/>
      <c r="F1229" s="284"/>
      <c r="G1229" s="284"/>
      <c r="H1229" s="285"/>
      <c r="I1229" s="74" t="s">
        <v>243</v>
      </c>
      <c r="J1229" s="99">
        <v>0.3</v>
      </c>
      <c r="K1229" s="97">
        <v>0.6</v>
      </c>
      <c r="L1229" s="97">
        <v>0.45</v>
      </c>
      <c r="M1229" s="97">
        <v>0.45</v>
      </c>
      <c r="N1229" s="97">
        <v>0.45</v>
      </c>
      <c r="O1229" s="10">
        <f aca="true" t="shared" si="26" ref="O1229:AD1229">SUM(O1232:O1240)+SUM(O1243:O1245)+SUM(O1248:O1250)+SUM(O1253:O1255)+SUM(O1257:O1259)</f>
        <v>53690</v>
      </c>
      <c r="P1229" s="10">
        <f t="shared" si="26"/>
        <v>19485.009</v>
      </c>
      <c r="Q1229" s="10">
        <f t="shared" si="26"/>
        <v>27762</v>
      </c>
      <c r="R1229" s="10">
        <f t="shared" si="26"/>
        <v>62210</v>
      </c>
      <c r="S1229" s="10">
        <f t="shared" si="26"/>
        <v>0</v>
      </c>
      <c r="T1229" s="10">
        <f t="shared" si="26"/>
        <v>0</v>
      </c>
      <c r="U1229" s="10">
        <f t="shared" si="26"/>
        <v>0</v>
      </c>
      <c r="V1229" s="10">
        <f t="shared" si="26"/>
        <v>0</v>
      </c>
      <c r="W1229" s="10">
        <f t="shared" si="26"/>
        <v>0</v>
      </c>
      <c r="X1229" s="10">
        <f t="shared" si="26"/>
        <v>164205</v>
      </c>
      <c r="Y1229" s="10">
        <f t="shared" si="26"/>
        <v>0</v>
      </c>
      <c r="Z1229" s="10">
        <f t="shared" si="26"/>
        <v>300000</v>
      </c>
      <c r="AA1229" s="10">
        <f t="shared" si="26"/>
        <v>0</v>
      </c>
      <c r="AB1229" s="10">
        <f t="shared" si="26"/>
        <v>6875</v>
      </c>
      <c r="AC1229" s="10">
        <f t="shared" si="26"/>
        <v>0</v>
      </c>
      <c r="AD1229" s="10">
        <f t="shared" si="26"/>
        <v>0</v>
      </c>
      <c r="AE1229" s="10">
        <f>+AC1229+AA1229+Y1229+W1229+U1229+S1229+Q1229+O1229</f>
        <v>81452</v>
      </c>
      <c r="AF1229" s="11">
        <f>+AD1229+AB1229+Z1229+X1229+V1229+T1229+R1229+P1229</f>
        <v>552775.009</v>
      </c>
      <c r="AG1229" s="13" t="s">
        <v>117</v>
      </c>
      <c r="AH1229" s="13"/>
      <c r="AI1229" s="13"/>
      <c r="AJ1229" s="14" t="s">
        <v>485</v>
      </c>
    </row>
    <row r="1230" spans="2:36" ht="15.75" thickBot="1">
      <c r="B1230" s="280"/>
      <c r="C1230" s="281"/>
      <c r="D1230" s="281"/>
      <c r="E1230" s="281"/>
      <c r="F1230" s="281"/>
      <c r="G1230" s="281"/>
      <c r="H1230" s="281"/>
      <c r="I1230" s="281"/>
      <c r="J1230" s="281"/>
      <c r="K1230" s="281"/>
      <c r="L1230" s="281"/>
      <c r="M1230" s="281"/>
      <c r="N1230" s="281"/>
      <c r="O1230" s="281"/>
      <c r="P1230" s="281"/>
      <c r="Q1230" s="281"/>
      <c r="R1230" s="281"/>
      <c r="S1230" s="281"/>
      <c r="T1230" s="281"/>
      <c r="U1230" s="281"/>
      <c r="V1230" s="281"/>
      <c r="W1230" s="281"/>
      <c r="X1230" s="281"/>
      <c r="Y1230" s="281"/>
      <c r="Z1230" s="281"/>
      <c r="AA1230" s="281"/>
      <c r="AB1230" s="281"/>
      <c r="AC1230" s="281"/>
      <c r="AD1230" s="281"/>
      <c r="AE1230" s="281"/>
      <c r="AF1230" s="281"/>
      <c r="AG1230" s="281"/>
      <c r="AH1230" s="281"/>
      <c r="AI1230" s="281"/>
      <c r="AJ1230" s="282"/>
    </row>
    <row r="1231" spans="2:36" ht="34.5" thickBot="1">
      <c r="B1231" s="15" t="s">
        <v>13</v>
      </c>
      <c r="C1231" s="107" t="s">
        <v>31</v>
      </c>
      <c r="D1231" s="250" t="s">
        <v>14</v>
      </c>
      <c r="E1231" s="108" t="s">
        <v>27</v>
      </c>
      <c r="F1231" s="17" t="s">
        <v>28</v>
      </c>
      <c r="G1231" s="17" t="s">
        <v>29</v>
      </c>
      <c r="H1231" s="76" t="s">
        <v>15</v>
      </c>
      <c r="I1231" s="85" t="s">
        <v>32</v>
      </c>
      <c r="J1231" s="121"/>
      <c r="K1231" s="121"/>
      <c r="L1231" s="121"/>
      <c r="M1231" s="43"/>
      <c r="N1231" s="44"/>
      <c r="O1231" s="19"/>
      <c r="P1231" s="20"/>
      <c r="Q1231" s="21"/>
      <c r="R1231" s="20"/>
      <c r="S1231" s="21"/>
      <c r="T1231" s="20"/>
      <c r="U1231" s="21"/>
      <c r="V1231" s="20"/>
      <c r="W1231" s="21"/>
      <c r="X1231" s="20"/>
      <c r="Y1231" s="21"/>
      <c r="Z1231" s="20"/>
      <c r="AA1231" s="21"/>
      <c r="AB1231" s="20"/>
      <c r="AC1231" s="21"/>
      <c r="AD1231" s="20"/>
      <c r="AE1231" s="22"/>
      <c r="AF1231" s="20"/>
      <c r="AG1231" s="23"/>
      <c r="AH1231" s="24"/>
      <c r="AI1231" s="24"/>
      <c r="AJ1231" s="25"/>
    </row>
    <row r="1232" spans="2:36" ht="74.25" customHeight="1">
      <c r="B1232" s="353" t="s">
        <v>246</v>
      </c>
      <c r="C1232" s="831">
        <v>2012250010079</v>
      </c>
      <c r="D1232" s="237" t="s">
        <v>776</v>
      </c>
      <c r="E1232" s="471" t="s">
        <v>73</v>
      </c>
      <c r="F1232" s="27" t="s">
        <v>749</v>
      </c>
      <c r="G1232" s="54" t="s">
        <v>749</v>
      </c>
      <c r="H1232" s="329" t="s">
        <v>244</v>
      </c>
      <c r="I1232" s="326" t="s">
        <v>245</v>
      </c>
      <c r="J1232" s="356">
        <v>0</v>
      </c>
      <c r="K1232" s="356">
        <v>5</v>
      </c>
      <c r="L1232" s="356">
        <v>1</v>
      </c>
      <c r="M1232" s="356">
        <v>3</v>
      </c>
      <c r="N1232" s="356">
        <v>0</v>
      </c>
      <c r="O1232" s="398">
        <v>13390</v>
      </c>
      <c r="P1232" s="57">
        <v>936</v>
      </c>
      <c r="Q1232" s="398">
        <v>0</v>
      </c>
      <c r="R1232" s="29">
        <v>5616</v>
      </c>
      <c r="S1232" s="30">
        <v>0</v>
      </c>
      <c r="T1232" s="57"/>
      <c r="U1232" s="30">
        <v>0</v>
      </c>
      <c r="V1232" s="30"/>
      <c r="W1232" s="30">
        <v>0</v>
      </c>
      <c r="X1232" s="30"/>
      <c r="Y1232" s="398">
        <v>0</v>
      </c>
      <c r="Z1232" s="30"/>
      <c r="AA1232" s="398">
        <v>0</v>
      </c>
      <c r="AB1232" s="30"/>
      <c r="AC1232" s="398">
        <v>0</v>
      </c>
      <c r="AD1232" s="30"/>
      <c r="AE1232" s="398">
        <f>+O1232+Q1232+S1232+U1232+W1232+Y1232+AA1232+AC1232</f>
        <v>13390</v>
      </c>
      <c r="AF1232" s="262">
        <f>SUM(P1232:P1240)+R1232+R1233+R1234+R1235+R1236+R1237+R1239+R1240+AB1232+AB1233+AB1234+AB1235+AB1236+AB1237+AB1239+AB1240</f>
        <v>67759</v>
      </c>
      <c r="AG1232" s="392" t="s">
        <v>117</v>
      </c>
      <c r="AH1232" s="474"/>
      <c r="AI1232" s="474"/>
      <c r="AJ1232" s="480" t="s">
        <v>485</v>
      </c>
    </row>
    <row r="1233" spans="2:36" s="81" customFormat="1" ht="69.75" customHeight="1">
      <c r="B1233" s="354"/>
      <c r="C1233" s="832"/>
      <c r="D1233" s="238" t="s">
        <v>777</v>
      </c>
      <c r="E1233" s="472"/>
      <c r="F1233" s="113" t="s">
        <v>749</v>
      </c>
      <c r="G1233" s="28" t="s">
        <v>749</v>
      </c>
      <c r="H1233" s="330"/>
      <c r="I1233" s="327"/>
      <c r="J1233" s="357"/>
      <c r="K1233" s="357"/>
      <c r="L1233" s="357"/>
      <c r="M1233" s="357"/>
      <c r="N1233" s="357"/>
      <c r="O1233" s="299"/>
      <c r="P1233" s="29">
        <v>936</v>
      </c>
      <c r="Q1233" s="299"/>
      <c r="R1233" s="29">
        <v>5616</v>
      </c>
      <c r="S1233" s="119">
        <v>0</v>
      </c>
      <c r="T1233" s="119"/>
      <c r="U1233" s="119">
        <v>0</v>
      </c>
      <c r="V1233" s="119"/>
      <c r="W1233" s="119">
        <v>0</v>
      </c>
      <c r="X1233" s="119"/>
      <c r="Y1233" s="299"/>
      <c r="Z1233" s="119"/>
      <c r="AA1233" s="299"/>
      <c r="AB1233" s="119"/>
      <c r="AC1233" s="299"/>
      <c r="AD1233" s="31"/>
      <c r="AE1233" s="299"/>
      <c r="AF1233" s="263"/>
      <c r="AG1233" s="376"/>
      <c r="AH1233" s="475"/>
      <c r="AI1233" s="475"/>
      <c r="AJ1233" s="481"/>
    </row>
    <row r="1234" spans="2:36" s="81" customFormat="1" ht="60" customHeight="1">
      <c r="B1234" s="354"/>
      <c r="C1234" s="832"/>
      <c r="D1234" s="238" t="s">
        <v>778</v>
      </c>
      <c r="E1234" s="472"/>
      <c r="F1234" s="113" t="s">
        <v>785</v>
      </c>
      <c r="G1234" s="28"/>
      <c r="H1234" s="330"/>
      <c r="I1234" s="327"/>
      <c r="J1234" s="357"/>
      <c r="K1234" s="357"/>
      <c r="L1234" s="357"/>
      <c r="M1234" s="357"/>
      <c r="N1234" s="357"/>
      <c r="O1234" s="299"/>
      <c r="P1234" s="29"/>
      <c r="Q1234" s="299"/>
      <c r="R1234" s="29">
        <v>8840</v>
      </c>
      <c r="S1234" s="119">
        <v>0</v>
      </c>
      <c r="T1234" s="29"/>
      <c r="U1234" s="119">
        <v>0</v>
      </c>
      <c r="V1234" s="119"/>
      <c r="W1234" s="119">
        <v>0</v>
      </c>
      <c r="X1234" s="119"/>
      <c r="Y1234" s="299"/>
      <c r="Z1234" s="119"/>
      <c r="AA1234" s="299"/>
      <c r="AB1234" s="119"/>
      <c r="AC1234" s="299"/>
      <c r="AD1234" s="31"/>
      <c r="AE1234" s="299"/>
      <c r="AF1234" s="263"/>
      <c r="AG1234" s="376"/>
      <c r="AH1234" s="475"/>
      <c r="AI1234" s="475"/>
      <c r="AJ1234" s="481"/>
    </row>
    <row r="1235" spans="2:36" s="81" customFormat="1" ht="58.5" customHeight="1">
      <c r="B1235" s="354"/>
      <c r="C1235" s="832"/>
      <c r="D1235" s="251" t="s">
        <v>779</v>
      </c>
      <c r="E1235" s="472"/>
      <c r="F1235" s="113" t="s">
        <v>785</v>
      </c>
      <c r="G1235" s="28"/>
      <c r="H1235" s="330"/>
      <c r="I1235" s="327"/>
      <c r="J1235" s="357"/>
      <c r="K1235" s="357"/>
      <c r="L1235" s="357"/>
      <c r="M1235" s="357"/>
      <c r="N1235" s="357"/>
      <c r="O1235" s="299"/>
      <c r="P1235" s="29"/>
      <c r="Q1235" s="299"/>
      <c r="R1235" s="29">
        <v>8840</v>
      </c>
      <c r="S1235" s="119">
        <v>0</v>
      </c>
      <c r="T1235" s="119"/>
      <c r="U1235" s="119">
        <v>0</v>
      </c>
      <c r="V1235" s="119"/>
      <c r="W1235" s="119">
        <v>0</v>
      </c>
      <c r="X1235" s="119"/>
      <c r="Y1235" s="299"/>
      <c r="Z1235" s="119"/>
      <c r="AA1235" s="299"/>
      <c r="AB1235" s="119"/>
      <c r="AC1235" s="299"/>
      <c r="AD1235" s="31"/>
      <c r="AE1235" s="299"/>
      <c r="AF1235" s="263"/>
      <c r="AG1235" s="376"/>
      <c r="AH1235" s="475"/>
      <c r="AI1235" s="475"/>
      <c r="AJ1235" s="481"/>
    </row>
    <row r="1236" spans="2:36" ht="60.75" customHeight="1">
      <c r="B1236" s="354"/>
      <c r="C1236" s="832"/>
      <c r="D1236" s="239" t="s">
        <v>780</v>
      </c>
      <c r="E1236" s="472"/>
      <c r="F1236" s="34" t="s">
        <v>749</v>
      </c>
      <c r="G1236" s="28"/>
      <c r="H1236" s="330"/>
      <c r="I1236" s="327"/>
      <c r="J1236" s="357"/>
      <c r="K1236" s="357"/>
      <c r="L1236" s="357"/>
      <c r="M1236" s="357"/>
      <c r="N1236" s="357"/>
      <c r="O1236" s="299"/>
      <c r="P1236" s="29"/>
      <c r="Q1236" s="299"/>
      <c r="R1236" s="29">
        <v>7200</v>
      </c>
      <c r="S1236" s="31">
        <v>0</v>
      </c>
      <c r="T1236" s="31"/>
      <c r="U1236" s="31">
        <v>0</v>
      </c>
      <c r="V1236" s="31"/>
      <c r="W1236" s="31">
        <v>0</v>
      </c>
      <c r="X1236" s="31"/>
      <c r="Y1236" s="299"/>
      <c r="Z1236" s="31"/>
      <c r="AA1236" s="299"/>
      <c r="AB1236" s="29"/>
      <c r="AC1236" s="299"/>
      <c r="AD1236" s="31"/>
      <c r="AE1236" s="299"/>
      <c r="AF1236" s="263"/>
      <c r="AG1236" s="376"/>
      <c r="AH1236" s="475"/>
      <c r="AI1236" s="475"/>
      <c r="AJ1236" s="481"/>
    </row>
    <row r="1237" spans="2:36" s="142" customFormat="1" ht="48.75" customHeight="1">
      <c r="B1237" s="354"/>
      <c r="C1237" s="832"/>
      <c r="D1237" s="239" t="s">
        <v>781</v>
      </c>
      <c r="E1237" s="472"/>
      <c r="F1237" s="34"/>
      <c r="G1237" s="28"/>
      <c r="H1237" s="330"/>
      <c r="I1237" s="327"/>
      <c r="J1237" s="357"/>
      <c r="K1237" s="357"/>
      <c r="L1237" s="357"/>
      <c r="M1237" s="357"/>
      <c r="N1237" s="357"/>
      <c r="O1237" s="299"/>
      <c r="P1237" s="29"/>
      <c r="Q1237" s="299"/>
      <c r="R1237" s="29"/>
      <c r="S1237" s="31"/>
      <c r="T1237" s="31"/>
      <c r="U1237" s="31"/>
      <c r="V1237" s="31"/>
      <c r="W1237" s="31"/>
      <c r="X1237" s="31"/>
      <c r="Y1237" s="299"/>
      <c r="Z1237" s="31"/>
      <c r="AA1237" s="299"/>
      <c r="AB1237" s="29">
        <v>6875</v>
      </c>
      <c r="AC1237" s="299"/>
      <c r="AD1237" s="31"/>
      <c r="AE1237" s="299"/>
      <c r="AF1237" s="263"/>
      <c r="AG1237" s="376"/>
      <c r="AH1237" s="475"/>
      <c r="AI1237" s="475"/>
      <c r="AJ1237" s="481"/>
    </row>
    <row r="1238" spans="2:36" s="142" customFormat="1" ht="48.75" customHeight="1">
      <c r="B1238" s="354"/>
      <c r="C1238" s="832"/>
      <c r="D1238" s="239" t="s">
        <v>782</v>
      </c>
      <c r="E1238" s="472"/>
      <c r="F1238" s="34" t="s">
        <v>749</v>
      </c>
      <c r="G1238" s="28" t="s">
        <v>785</v>
      </c>
      <c r="H1238" s="330"/>
      <c r="I1238" s="327"/>
      <c r="J1238" s="357"/>
      <c r="K1238" s="357"/>
      <c r="L1238" s="357"/>
      <c r="M1238" s="357"/>
      <c r="N1238" s="357"/>
      <c r="O1238" s="299"/>
      <c r="P1238" s="29"/>
      <c r="Q1238" s="299"/>
      <c r="R1238" s="29"/>
      <c r="S1238" s="31"/>
      <c r="T1238" s="31"/>
      <c r="U1238" s="31"/>
      <c r="V1238" s="31"/>
      <c r="W1238" s="31"/>
      <c r="X1238" s="31"/>
      <c r="Y1238" s="299"/>
      <c r="Z1238" s="31"/>
      <c r="AA1238" s="299"/>
      <c r="AB1238" s="29"/>
      <c r="AC1238" s="299"/>
      <c r="AD1238" s="31"/>
      <c r="AE1238" s="299"/>
      <c r="AF1238" s="263"/>
      <c r="AG1238" s="376"/>
      <c r="AH1238" s="475"/>
      <c r="AI1238" s="475"/>
      <c r="AJ1238" s="481"/>
    </row>
    <row r="1239" spans="2:36" s="81" customFormat="1" ht="105" customHeight="1">
      <c r="B1239" s="354"/>
      <c r="C1239" s="832"/>
      <c r="D1239" s="239" t="s">
        <v>783</v>
      </c>
      <c r="E1239" s="472"/>
      <c r="F1239" s="249"/>
      <c r="G1239" s="248" t="s">
        <v>785</v>
      </c>
      <c r="H1239" s="330"/>
      <c r="I1239" s="327"/>
      <c r="J1239" s="357"/>
      <c r="K1239" s="357"/>
      <c r="L1239" s="357"/>
      <c r="M1239" s="357"/>
      <c r="N1239" s="357"/>
      <c r="O1239" s="299"/>
      <c r="P1239" s="29">
        <v>1144</v>
      </c>
      <c r="Q1239" s="299"/>
      <c r="R1239" s="29">
        <v>6864</v>
      </c>
      <c r="S1239" s="31">
        <v>0</v>
      </c>
      <c r="T1239" s="29"/>
      <c r="U1239" s="31">
        <v>0</v>
      </c>
      <c r="V1239" s="31"/>
      <c r="W1239" s="31">
        <v>0</v>
      </c>
      <c r="X1239" s="31"/>
      <c r="Y1239" s="299"/>
      <c r="Z1239" s="31"/>
      <c r="AA1239" s="299"/>
      <c r="AB1239" s="29"/>
      <c r="AC1239" s="299"/>
      <c r="AD1239" s="31"/>
      <c r="AE1239" s="299"/>
      <c r="AF1239" s="263"/>
      <c r="AG1239" s="376"/>
      <c r="AH1239" s="475"/>
      <c r="AI1239" s="475"/>
      <c r="AJ1239" s="481"/>
    </row>
    <row r="1240" spans="2:36" s="81" customFormat="1" ht="60" customHeight="1" thickBot="1">
      <c r="B1240" s="355"/>
      <c r="C1240" s="833"/>
      <c r="D1240" s="240" t="s">
        <v>784</v>
      </c>
      <c r="E1240" s="473"/>
      <c r="F1240" s="122" t="s">
        <v>749</v>
      </c>
      <c r="G1240" s="38"/>
      <c r="H1240" s="331"/>
      <c r="I1240" s="328"/>
      <c r="J1240" s="358"/>
      <c r="K1240" s="358"/>
      <c r="L1240" s="358"/>
      <c r="M1240" s="358"/>
      <c r="N1240" s="358"/>
      <c r="O1240" s="300"/>
      <c r="P1240" s="39"/>
      <c r="Q1240" s="300"/>
      <c r="R1240" s="39">
        <v>14892</v>
      </c>
      <c r="S1240" s="40">
        <v>0</v>
      </c>
      <c r="T1240" s="40"/>
      <c r="U1240" s="40">
        <v>0</v>
      </c>
      <c r="V1240" s="40"/>
      <c r="W1240" s="40">
        <v>0</v>
      </c>
      <c r="X1240" s="40"/>
      <c r="Y1240" s="300"/>
      <c r="Z1240" s="40"/>
      <c r="AA1240" s="300"/>
      <c r="AB1240" s="39"/>
      <c r="AC1240" s="300"/>
      <c r="AD1240" s="40"/>
      <c r="AE1240" s="300"/>
      <c r="AF1240" s="264"/>
      <c r="AG1240" s="377"/>
      <c r="AH1240" s="476"/>
      <c r="AI1240" s="476"/>
      <c r="AJ1240" s="482"/>
    </row>
    <row r="1241" spans="2:36" ht="15.75" thickBot="1">
      <c r="B1241" s="268"/>
      <c r="C1241" s="269"/>
      <c r="D1241" s="269"/>
      <c r="E1241" s="269"/>
      <c r="F1241" s="269"/>
      <c r="G1241" s="269"/>
      <c r="H1241" s="269"/>
      <c r="I1241" s="269"/>
      <c r="J1241" s="269"/>
      <c r="K1241" s="269"/>
      <c r="L1241" s="269"/>
      <c r="M1241" s="269"/>
      <c r="N1241" s="269"/>
      <c r="O1241" s="269"/>
      <c r="P1241" s="269"/>
      <c r="Q1241" s="269"/>
      <c r="R1241" s="269"/>
      <c r="S1241" s="269"/>
      <c r="T1241" s="269"/>
      <c r="U1241" s="269"/>
      <c r="V1241" s="269"/>
      <c r="W1241" s="269"/>
      <c r="X1241" s="269"/>
      <c r="Y1241" s="269"/>
      <c r="Z1241" s="269"/>
      <c r="AA1241" s="269"/>
      <c r="AB1241" s="269"/>
      <c r="AC1241" s="269"/>
      <c r="AD1241" s="269"/>
      <c r="AE1241" s="269"/>
      <c r="AF1241" s="269"/>
      <c r="AG1241" s="269"/>
      <c r="AH1241" s="269"/>
      <c r="AI1241" s="269"/>
      <c r="AJ1241" s="270"/>
    </row>
    <row r="1242" spans="2:36" ht="34.5" thickBot="1">
      <c r="B1242" s="15" t="s">
        <v>13</v>
      </c>
      <c r="C1242" s="16" t="s">
        <v>31</v>
      </c>
      <c r="D1242" s="16" t="s">
        <v>14</v>
      </c>
      <c r="E1242" s="16" t="s">
        <v>30</v>
      </c>
      <c r="F1242" s="17" t="s">
        <v>28</v>
      </c>
      <c r="G1242" s="17" t="s">
        <v>29</v>
      </c>
      <c r="H1242" s="76" t="s">
        <v>16</v>
      </c>
      <c r="I1242" s="85" t="s">
        <v>32</v>
      </c>
      <c r="J1242" s="103"/>
      <c r="K1242" s="103"/>
      <c r="L1242" s="103"/>
      <c r="M1242" s="43"/>
      <c r="N1242" s="44"/>
      <c r="O1242" s="19"/>
      <c r="P1242" s="20"/>
      <c r="Q1242" s="21"/>
      <c r="R1242" s="20"/>
      <c r="S1242" s="21"/>
      <c r="T1242" s="20"/>
      <c r="U1242" s="21"/>
      <c r="V1242" s="20"/>
      <c r="W1242" s="21"/>
      <c r="X1242" s="20"/>
      <c r="Y1242" s="21"/>
      <c r="Z1242" s="20"/>
      <c r="AA1242" s="21"/>
      <c r="AB1242" s="20"/>
      <c r="AC1242" s="21"/>
      <c r="AD1242" s="20"/>
      <c r="AE1242" s="21"/>
      <c r="AF1242" s="20"/>
      <c r="AG1242" s="23"/>
      <c r="AH1242" s="24"/>
      <c r="AI1242" s="24"/>
      <c r="AJ1242" s="25"/>
    </row>
    <row r="1243" spans="2:36" ht="48" customHeight="1">
      <c r="B1243" s="446" t="s">
        <v>252</v>
      </c>
      <c r="C1243" s="332">
        <v>2012250010080</v>
      </c>
      <c r="D1243" s="123" t="s">
        <v>750</v>
      </c>
      <c r="E1243" s="295" t="s">
        <v>249</v>
      </c>
      <c r="F1243" s="53">
        <v>1</v>
      </c>
      <c r="G1243" s="124">
        <v>0</v>
      </c>
      <c r="H1243" s="520" t="s">
        <v>247</v>
      </c>
      <c r="I1243" s="520" t="s">
        <v>248</v>
      </c>
      <c r="J1243" s="558">
        <v>0</v>
      </c>
      <c r="K1243" s="558">
        <v>4</v>
      </c>
      <c r="L1243" s="558">
        <v>1</v>
      </c>
      <c r="M1243" s="558">
        <v>3</v>
      </c>
      <c r="N1243" s="559">
        <v>0</v>
      </c>
      <c r="O1243" s="313">
        <v>10300</v>
      </c>
      <c r="P1243" s="56">
        <v>312.009</v>
      </c>
      <c r="Q1243" s="262">
        <v>27762</v>
      </c>
      <c r="R1243" s="56"/>
      <c r="S1243" s="56">
        <v>0</v>
      </c>
      <c r="T1243" s="56"/>
      <c r="U1243" s="56">
        <v>0</v>
      </c>
      <c r="V1243" s="56"/>
      <c r="W1243" s="56">
        <v>0</v>
      </c>
      <c r="X1243" s="56"/>
      <c r="Y1243" s="56">
        <v>0</v>
      </c>
      <c r="Z1243" s="56"/>
      <c r="AA1243" s="56">
        <v>0</v>
      </c>
      <c r="AB1243" s="56"/>
      <c r="AC1243" s="56">
        <v>0</v>
      </c>
      <c r="AD1243" s="56"/>
      <c r="AE1243" s="398">
        <f>+O1243+Q1243</f>
        <v>38062</v>
      </c>
      <c r="AF1243" s="398">
        <f>SUM(P1243:P1245)</f>
        <v>1512.009</v>
      </c>
      <c r="AG1243" s="392" t="s">
        <v>117</v>
      </c>
      <c r="AH1243" s="474"/>
      <c r="AI1243" s="477"/>
      <c r="AJ1243" s="480" t="s">
        <v>485</v>
      </c>
    </row>
    <row r="1244" spans="2:36" s="142" customFormat="1" ht="48" customHeight="1">
      <c r="B1244" s="447"/>
      <c r="C1244" s="333"/>
      <c r="D1244" s="241" t="s">
        <v>751</v>
      </c>
      <c r="E1244" s="296"/>
      <c r="F1244" s="236">
        <v>1</v>
      </c>
      <c r="G1244" s="235">
        <v>0</v>
      </c>
      <c r="H1244" s="327"/>
      <c r="I1244" s="327"/>
      <c r="J1244" s="695"/>
      <c r="K1244" s="695"/>
      <c r="L1244" s="695"/>
      <c r="M1244" s="695"/>
      <c r="N1244" s="712"/>
      <c r="O1244" s="314"/>
      <c r="P1244" s="232">
        <v>920</v>
      </c>
      <c r="Q1244" s="263"/>
      <c r="R1244" s="232"/>
      <c r="S1244" s="232"/>
      <c r="T1244" s="232"/>
      <c r="U1244" s="232"/>
      <c r="V1244" s="232"/>
      <c r="W1244" s="232"/>
      <c r="X1244" s="232"/>
      <c r="Y1244" s="232"/>
      <c r="Z1244" s="232"/>
      <c r="AA1244" s="232"/>
      <c r="AB1244" s="232"/>
      <c r="AC1244" s="232"/>
      <c r="AD1244" s="232"/>
      <c r="AE1244" s="263"/>
      <c r="AF1244" s="263"/>
      <c r="AG1244" s="376"/>
      <c r="AH1244" s="348"/>
      <c r="AI1244" s="826"/>
      <c r="AJ1244" s="796"/>
    </row>
    <row r="1245" spans="2:36" ht="56.25" customHeight="1" thickBot="1">
      <c r="B1245" s="448"/>
      <c r="C1245" s="334"/>
      <c r="D1245" s="38" t="s">
        <v>752</v>
      </c>
      <c r="E1245" s="297"/>
      <c r="F1245" s="125">
        <v>1</v>
      </c>
      <c r="G1245" s="87">
        <v>0</v>
      </c>
      <c r="H1245" s="325"/>
      <c r="I1245" s="325"/>
      <c r="J1245" s="386"/>
      <c r="K1245" s="386"/>
      <c r="L1245" s="386"/>
      <c r="M1245" s="386"/>
      <c r="N1245" s="389"/>
      <c r="O1245" s="315"/>
      <c r="P1245" s="41">
        <v>280</v>
      </c>
      <c r="Q1245" s="264"/>
      <c r="R1245" s="41"/>
      <c r="S1245" s="41">
        <v>0</v>
      </c>
      <c r="T1245" s="41"/>
      <c r="U1245" s="41">
        <v>0</v>
      </c>
      <c r="V1245" s="41"/>
      <c r="W1245" s="41">
        <v>0</v>
      </c>
      <c r="X1245" s="41"/>
      <c r="Y1245" s="41">
        <v>0</v>
      </c>
      <c r="Z1245" s="41"/>
      <c r="AA1245" s="41">
        <v>0</v>
      </c>
      <c r="AB1245" s="41"/>
      <c r="AC1245" s="41">
        <v>0</v>
      </c>
      <c r="AD1245" s="41"/>
      <c r="AE1245" s="300"/>
      <c r="AF1245" s="300"/>
      <c r="AG1245" s="377"/>
      <c r="AH1245" s="476"/>
      <c r="AI1245" s="479"/>
      <c r="AJ1245" s="482"/>
    </row>
    <row r="1246" spans="2:36" ht="15.75" thickBot="1">
      <c r="B1246" s="268"/>
      <c r="C1246" s="269"/>
      <c r="D1246" s="269"/>
      <c r="E1246" s="269"/>
      <c r="F1246" s="269"/>
      <c r="G1246" s="269"/>
      <c r="H1246" s="269"/>
      <c r="I1246" s="269"/>
      <c r="J1246" s="269"/>
      <c r="K1246" s="269"/>
      <c r="L1246" s="269"/>
      <c r="M1246" s="269"/>
      <c r="N1246" s="269"/>
      <c r="O1246" s="269"/>
      <c r="P1246" s="269"/>
      <c r="Q1246" s="269"/>
      <c r="R1246" s="269"/>
      <c r="S1246" s="269"/>
      <c r="T1246" s="269"/>
      <c r="U1246" s="269"/>
      <c r="V1246" s="269"/>
      <c r="W1246" s="269"/>
      <c r="X1246" s="269"/>
      <c r="Y1246" s="269"/>
      <c r="Z1246" s="269"/>
      <c r="AA1246" s="269"/>
      <c r="AB1246" s="269"/>
      <c r="AC1246" s="269"/>
      <c r="AD1246" s="269"/>
      <c r="AE1246" s="269"/>
      <c r="AF1246" s="269"/>
      <c r="AG1246" s="269"/>
      <c r="AH1246" s="269"/>
      <c r="AI1246" s="269"/>
      <c r="AJ1246" s="270"/>
    </row>
    <row r="1247" spans="2:36" ht="41.25" customHeight="1" thickBot="1">
      <c r="B1247" s="15" t="s">
        <v>13</v>
      </c>
      <c r="C1247" s="16" t="s">
        <v>31</v>
      </c>
      <c r="D1247" s="16" t="s">
        <v>14</v>
      </c>
      <c r="E1247" s="16" t="s">
        <v>30</v>
      </c>
      <c r="F1247" s="17" t="s">
        <v>28</v>
      </c>
      <c r="G1247" s="17" t="s">
        <v>29</v>
      </c>
      <c r="H1247" s="76" t="s">
        <v>17</v>
      </c>
      <c r="I1247" s="85" t="s">
        <v>32</v>
      </c>
      <c r="J1247" s="103"/>
      <c r="K1247" s="103"/>
      <c r="L1247" s="103"/>
      <c r="M1247" s="43"/>
      <c r="N1247" s="44"/>
      <c r="O1247" s="19"/>
      <c r="P1247" s="20"/>
      <c r="Q1247" s="21"/>
      <c r="R1247" s="20"/>
      <c r="S1247" s="21"/>
      <c r="T1247" s="20"/>
      <c r="U1247" s="21"/>
      <c r="V1247" s="20"/>
      <c r="W1247" s="21"/>
      <c r="X1247" s="20"/>
      <c r="Y1247" s="21"/>
      <c r="Z1247" s="20"/>
      <c r="AA1247" s="21"/>
      <c r="AB1247" s="20"/>
      <c r="AC1247" s="21"/>
      <c r="AD1247" s="20"/>
      <c r="AE1247" s="21"/>
      <c r="AF1247" s="20"/>
      <c r="AG1247" s="23"/>
      <c r="AH1247" s="24"/>
      <c r="AI1247" s="24"/>
      <c r="AJ1247" s="25"/>
    </row>
    <row r="1248" spans="2:36" ht="42.75" customHeight="1">
      <c r="B1248" s="353" t="s">
        <v>253</v>
      </c>
      <c r="C1248" s="332">
        <v>2012250010081</v>
      </c>
      <c r="D1248" s="161" t="s">
        <v>753</v>
      </c>
      <c r="E1248" s="295" t="s">
        <v>249</v>
      </c>
      <c r="F1248" s="53">
        <v>1</v>
      </c>
      <c r="G1248" s="54">
        <v>0</v>
      </c>
      <c r="H1248" s="551" t="s">
        <v>250</v>
      </c>
      <c r="I1248" s="834" t="s">
        <v>251</v>
      </c>
      <c r="J1248" s="501">
        <v>0</v>
      </c>
      <c r="K1248" s="501">
        <v>10</v>
      </c>
      <c r="L1248" s="501">
        <v>3</v>
      </c>
      <c r="M1248" s="501">
        <v>2</v>
      </c>
      <c r="N1248" s="492">
        <v>1</v>
      </c>
      <c r="O1248" s="509">
        <v>10000</v>
      </c>
      <c r="P1248" s="56">
        <v>13357</v>
      </c>
      <c r="Q1248" s="838">
        <v>0</v>
      </c>
      <c r="R1248" s="56">
        <v>2407</v>
      </c>
      <c r="S1248" s="56">
        <v>0</v>
      </c>
      <c r="T1248" s="56"/>
      <c r="U1248" s="56">
        <v>0</v>
      </c>
      <c r="V1248" s="56"/>
      <c r="W1248" s="56">
        <v>0</v>
      </c>
      <c r="X1248" s="56"/>
      <c r="Y1248" s="56">
        <v>0</v>
      </c>
      <c r="Z1248" s="56"/>
      <c r="AA1248" s="56">
        <v>0</v>
      </c>
      <c r="AB1248" s="56"/>
      <c r="AC1248" s="398">
        <v>0</v>
      </c>
      <c r="AD1248" s="56"/>
      <c r="AE1248" s="398">
        <f>+O1248+Q1248</f>
        <v>10000</v>
      </c>
      <c r="AF1248" s="398">
        <f>+P1248+P1250+R1248+R1249</f>
        <v>19299</v>
      </c>
      <c r="AG1248" s="392" t="s">
        <v>117</v>
      </c>
      <c r="AH1248" s="477"/>
      <c r="AI1248" s="477"/>
      <c r="AJ1248" s="480" t="s">
        <v>485</v>
      </c>
    </row>
    <row r="1249" spans="2:36" s="81" customFormat="1" ht="91.5" customHeight="1">
      <c r="B1249" s="354"/>
      <c r="C1249" s="333"/>
      <c r="D1249" s="28" t="s">
        <v>754</v>
      </c>
      <c r="E1249" s="296"/>
      <c r="F1249" s="58">
        <v>0</v>
      </c>
      <c r="G1249" s="110">
        <v>1</v>
      </c>
      <c r="H1249" s="552"/>
      <c r="I1249" s="835"/>
      <c r="J1249" s="560"/>
      <c r="K1249" s="560"/>
      <c r="L1249" s="560"/>
      <c r="M1249" s="560"/>
      <c r="N1249" s="733"/>
      <c r="O1249" s="510"/>
      <c r="P1249" s="32"/>
      <c r="Q1249" s="423"/>
      <c r="R1249" s="32">
        <v>1935</v>
      </c>
      <c r="S1249" s="32">
        <v>0</v>
      </c>
      <c r="T1249" s="32"/>
      <c r="U1249" s="32">
        <v>0</v>
      </c>
      <c r="V1249" s="32"/>
      <c r="W1249" s="32">
        <v>0</v>
      </c>
      <c r="X1249" s="32"/>
      <c r="Y1249" s="32">
        <v>0</v>
      </c>
      <c r="Z1249" s="32"/>
      <c r="AA1249" s="32">
        <v>0</v>
      </c>
      <c r="AB1249" s="32"/>
      <c r="AC1249" s="299"/>
      <c r="AD1249" s="32"/>
      <c r="AE1249" s="299"/>
      <c r="AF1249" s="299"/>
      <c r="AG1249" s="376"/>
      <c r="AH1249" s="622"/>
      <c r="AI1249" s="622"/>
      <c r="AJ1249" s="664"/>
    </row>
    <row r="1250" spans="2:36" s="81" customFormat="1" ht="49.5" customHeight="1" thickBot="1">
      <c r="B1250" s="355"/>
      <c r="C1250" s="334"/>
      <c r="D1250" s="118" t="s">
        <v>755</v>
      </c>
      <c r="E1250" s="297"/>
      <c r="F1250" s="62">
        <v>1</v>
      </c>
      <c r="G1250" s="114">
        <v>0</v>
      </c>
      <c r="H1250" s="553"/>
      <c r="I1250" s="836"/>
      <c r="J1250" s="561"/>
      <c r="K1250" s="561"/>
      <c r="L1250" s="561"/>
      <c r="M1250" s="561"/>
      <c r="N1250" s="837"/>
      <c r="O1250" s="511"/>
      <c r="P1250" s="32">
        <v>1600</v>
      </c>
      <c r="Q1250" s="424"/>
      <c r="R1250" s="41"/>
      <c r="S1250" s="41">
        <v>0</v>
      </c>
      <c r="T1250" s="41"/>
      <c r="U1250" s="41">
        <v>0</v>
      </c>
      <c r="V1250" s="41"/>
      <c r="W1250" s="41">
        <v>0</v>
      </c>
      <c r="X1250" s="41"/>
      <c r="Y1250" s="41">
        <v>0</v>
      </c>
      <c r="Z1250" s="41"/>
      <c r="AA1250" s="41">
        <v>0</v>
      </c>
      <c r="AB1250" s="41"/>
      <c r="AC1250" s="300"/>
      <c r="AD1250" s="41"/>
      <c r="AE1250" s="300"/>
      <c r="AF1250" s="300"/>
      <c r="AG1250" s="377"/>
      <c r="AH1250" s="827"/>
      <c r="AI1250" s="827"/>
      <c r="AJ1250" s="797"/>
    </row>
    <row r="1251" spans="2:36" ht="15.75" thickBot="1">
      <c r="B1251" s="159"/>
      <c r="C1251" s="160"/>
      <c r="D1251" s="127"/>
      <c r="E1251" s="127"/>
      <c r="F1251" s="127"/>
      <c r="G1251" s="127"/>
      <c r="H1251" s="126"/>
      <c r="I1251" s="126"/>
      <c r="J1251" s="126"/>
      <c r="K1251" s="127"/>
      <c r="L1251" s="127"/>
      <c r="M1251" s="127"/>
      <c r="N1251" s="127"/>
      <c r="O1251" s="127"/>
      <c r="P1251" s="127"/>
      <c r="Q1251" s="127"/>
      <c r="R1251" s="127"/>
      <c r="S1251" s="127"/>
      <c r="T1251" s="127"/>
      <c r="U1251" s="127"/>
      <c r="V1251" s="127"/>
      <c r="W1251" s="127"/>
      <c r="X1251" s="127"/>
      <c r="Y1251" s="127"/>
      <c r="Z1251" s="127"/>
      <c r="AA1251" s="127"/>
      <c r="AB1251" s="127"/>
      <c r="AC1251" s="127"/>
      <c r="AD1251" s="127"/>
      <c r="AE1251" s="127"/>
      <c r="AF1251" s="127"/>
      <c r="AG1251" s="157"/>
      <c r="AH1251" s="127"/>
      <c r="AI1251" s="127"/>
      <c r="AJ1251" s="158"/>
    </row>
    <row r="1252" spans="2:36" s="142" customFormat="1" ht="34.5" thickBot="1">
      <c r="B1252" s="15" t="s">
        <v>13</v>
      </c>
      <c r="C1252" s="16" t="s">
        <v>31</v>
      </c>
      <c r="D1252" s="16" t="s">
        <v>14</v>
      </c>
      <c r="E1252" s="16" t="s">
        <v>30</v>
      </c>
      <c r="F1252" s="17" t="s">
        <v>28</v>
      </c>
      <c r="G1252" s="17" t="s">
        <v>29</v>
      </c>
      <c r="H1252" s="76" t="s">
        <v>508</v>
      </c>
      <c r="I1252" s="85" t="s">
        <v>32</v>
      </c>
      <c r="J1252" s="103"/>
      <c r="K1252" s="103"/>
      <c r="L1252" s="103"/>
      <c r="M1252" s="43"/>
      <c r="N1252" s="44"/>
      <c r="O1252" s="19"/>
      <c r="P1252" s="20"/>
      <c r="Q1252" s="21"/>
      <c r="R1252" s="20"/>
      <c r="S1252" s="21"/>
      <c r="T1252" s="20"/>
      <c r="U1252" s="21"/>
      <c r="V1252" s="20"/>
      <c r="W1252" s="21"/>
      <c r="X1252" s="20"/>
      <c r="Y1252" s="21"/>
      <c r="Z1252" s="20"/>
      <c r="AA1252" s="21"/>
      <c r="AB1252" s="20"/>
      <c r="AC1252" s="21"/>
      <c r="AD1252" s="20"/>
      <c r="AE1252" s="21"/>
      <c r="AF1252" s="20"/>
      <c r="AG1252" s="23"/>
      <c r="AH1252" s="24"/>
      <c r="AI1252" s="24"/>
      <c r="AJ1252" s="25"/>
    </row>
    <row r="1253" spans="2:36" s="142" customFormat="1" ht="35.25" customHeight="1">
      <c r="B1253" s="446" t="s">
        <v>737</v>
      </c>
      <c r="C1253" s="332">
        <v>2012250010120</v>
      </c>
      <c r="D1253" s="495" t="s">
        <v>798</v>
      </c>
      <c r="E1253" s="295" t="s">
        <v>560</v>
      </c>
      <c r="F1253" s="289">
        <v>0</v>
      </c>
      <c r="G1253" s="304">
        <v>2</v>
      </c>
      <c r="H1253" s="520" t="s">
        <v>558</v>
      </c>
      <c r="I1253" s="520" t="s">
        <v>559</v>
      </c>
      <c r="J1253" s="558">
        <v>4</v>
      </c>
      <c r="K1253" s="558">
        <v>4</v>
      </c>
      <c r="L1253" s="558">
        <v>2</v>
      </c>
      <c r="M1253" s="558">
        <v>0</v>
      </c>
      <c r="N1253" s="559">
        <v>2</v>
      </c>
      <c r="O1253" s="313">
        <v>10000</v>
      </c>
      <c r="P1253" s="262">
        <v>0</v>
      </c>
      <c r="Q1253" s="262">
        <v>0</v>
      </c>
      <c r="R1253" s="262">
        <v>0</v>
      </c>
      <c r="S1253" s="262">
        <v>0</v>
      </c>
      <c r="T1253" s="262">
        <v>0</v>
      </c>
      <c r="U1253" s="262">
        <v>0</v>
      </c>
      <c r="V1253" s="262">
        <v>0</v>
      </c>
      <c r="W1253" s="262">
        <v>0</v>
      </c>
      <c r="X1253" s="262">
        <v>164205</v>
      </c>
      <c r="Y1253" s="262">
        <v>0</v>
      </c>
      <c r="Z1253" s="262">
        <v>300000</v>
      </c>
      <c r="AA1253" s="262">
        <v>0</v>
      </c>
      <c r="AB1253" s="262">
        <v>0</v>
      </c>
      <c r="AC1253" s="262">
        <v>0</v>
      </c>
      <c r="AD1253" s="262">
        <v>0</v>
      </c>
      <c r="AE1253" s="398">
        <f>+O1253+Q1253</f>
        <v>10000</v>
      </c>
      <c r="AF1253" s="398">
        <f>+P1253+P1254+P1255</f>
        <v>0</v>
      </c>
      <c r="AG1253" s="392" t="s">
        <v>117</v>
      </c>
      <c r="AH1253" s="474" t="s">
        <v>789</v>
      </c>
      <c r="AI1253" s="477"/>
      <c r="AJ1253" s="480" t="s">
        <v>485</v>
      </c>
    </row>
    <row r="1254" spans="2:36" s="142" customFormat="1" ht="37.5" customHeight="1">
      <c r="B1254" s="447"/>
      <c r="C1254" s="333"/>
      <c r="D1254" s="496"/>
      <c r="E1254" s="296"/>
      <c r="F1254" s="290"/>
      <c r="G1254" s="305"/>
      <c r="H1254" s="324"/>
      <c r="I1254" s="324"/>
      <c r="J1254" s="385"/>
      <c r="K1254" s="385"/>
      <c r="L1254" s="385"/>
      <c r="M1254" s="385"/>
      <c r="N1254" s="388"/>
      <c r="O1254" s="314"/>
      <c r="P1254" s="263"/>
      <c r="Q1254" s="263"/>
      <c r="R1254" s="263"/>
      <c r="S1254" s="263"/>
      <c r="T1254" s="263"/>
      <c r="U1254" s="263"/>
      <c r="V1254" s="263"/>
      <c r="W1254" s="263"/>
      <c r="X1254" s="263"/>
      <c r="Y1254" s="263"/>
      <c r="Z1254" s="263"/>
      <c r="AA1254" s="263"/>
      <c r="AB1254" s="263"/>
      <c r="AC1254" s="263"/>
      <c r="AD1254" s="263"/>
      <c r="AE1254" s="299"/>
      <c r="AF1254" s="299"/>
      <c r="AG1254" s="376"/>
      <c r="AH1254" s="475"/>
      <c r="AI1254" s="478"/>
      <c r="AJ1254" s="481"/>
    </row>
    <row r="1255" spans="2:36" s="142" customFormat="1" ht="40.5" customHeight="1" thickBot="1">
      <c r="B1255" s="448"/>
      <c r="C1255" s="334"/>
      <c r="D1255" s="906"/>
      <c r="E1255" s="297"/>
      <c r="F1255" s="291"/>
      <c r="G1255" s="306"/>
      <c r="H1255" s="325"/>
      <c r="I1255" s="325"/>
      <c r="J1255" s="386"/>
      <c r="K1255" s="386"/>
      <c r="L1255" s="386"/>
      <c r="M1255" s="386"/>
      <c r="N1255" s="389"/>
      <c r="O1255" s="315"/>
      <c r="P1255" s="264"/>
      <c r="Q1255" s="264"/>
      <c r="R1255" s="264"/>
      <c r="S1255" s="264"/>
      <c r="T1255" s="264"/>
      <c r="U1255" s="264"/>
      <c r="V1255" s="264"/>
      <c r="W1255" s="264"/>
      <c r="X1255" s="264"/>
      <c r="Y1255" s="264"/>
      <c r="Z1255" s="264"/>
      <c r="AA1255" s="264"/>
      <c r="AB1255" s="264"/>
      <c r="AC1255" s="264"/>
      <c r="AD1255" s="264"/>
      <c r="AE1255" s="300"/>
      <c r="AF1255" s="300"/>
      <c r="AG1255" s="377"/>
      <c r="AH1255" s="476"/>
      <c r="AI1255" s="479"/>
      <c r="AJ1255" s="482"/>
    </row>
    <row r="1256" spans="2:36" ht="34.5" thickBot="1">
      <c r="B1256" s="15" t="s">
        <v>13</v>
      </c>
      <c r="C1256" s="16" t="s">
        <v>31</v>
      </c>
      <c r="D1256" s="16" t="s">
        <v>14</v>
      </c>
      <c r="E1256" s="16" t="s">
        <v>30</v>
      </c>
      <c r="F1256" s="17" t="s">
        <v>28</v>
      </c>
      <c r="G1256" s="17" t="s">
        <v>29</v>
      </c>
      <c r="H1256" s="76" t="s">
        <v>508</v>
      </c>
      <c r="I1256" s="85" t="s">
        <v>32</v>
      </c>
      <c r="J1256" s="103"/>
      <c r="K1256" s="103"/>
      <c r="L1256" s="103"/>
      <c r="M1256" s="43"/>
      <c r="N1256" s="44"/>
      <c r="O1256" s="19"/>
      <c r="P1256" s="20"/>
      <c r="Q1256" s="21"/>
      <c r="R1256" s="20"/>
      <c r="S1256" s="21"/>
      <c r="T1256" s="20"/>
      <c r="U1256" s="21"/>
      <c r="V1256" s="20"/>
      <c r="W1256" s="21"/>
      <c r="X1256" s="20"/>
      <c r="Y1256" s="21"/>
      <c r="Z1256" s="20"/>
      <c r="AA1256" s="21"/>
      <c r="AB1256" s="20"/>
      <c r="AC1256" s="21"/>
      <c r="AD1256" s="20"/>
      <c r="AE1256" s="21"/>
      <c r="AF1256" s="20"/>
      <c r="AG1256" s="23"/>
      <c r="AH1256" s="24"/>
      <c r="AI1256" s="24"/>
      <c r="AJ1256" s="25"/>
    </row>
    <row r="1257" spans="2:36" ht="39.75" customHeight="1">
      <c r="B1257" s="446" t="s">
        <v>257</v>
      </c>
      <c r="C1257" s="332">
        <v>2012250010082</v>
      </c>
      <c r="D1257" s="495" t="s">
        <v>788</v>
      </c>
      <c r="E1257" s="295" t="s">
        <v>256</v>
      </c>
      <c r="F1257" s="289">
        <v>0</v>
      </c>
      <c r="G1257" s="304">
        <v>0</v>
      </c>
      <c r="H1257" s="520" t="s">
        <v>254</v>
      </c>
      <c r="I1257" s="520" t="s">
        <v>255</v>
      </c>
      <c r="J1257" s="558">
        <v>0</v>
      </c>
      <c r="K1257" s="558">
        <v>9</v>
      </c>
      <c r="L1257" s="558">
        <v>3</v>
      </c>
      <c r="M1257" s="558">
        <v>0</v>
      </c>
      <c r="N1257" s="559">
        <v>0</v>
      </c>
      <c r="O1257" s="313">
        <v>10000</v>
      </c>
      <c r="P1257" s="56"/>
      <c r="Q1257" s="262">
        <v>0</v>
      </c>
      <c r="R1257" s="56"/>
      <c r="S1257" s="56">
        <v>0</v>
      </c>
      <c r="T1257" s="56"/>
      <c r="U1257" s="56">
        <v>0</v>
      </c>
      <c r="V1257" s="56"/>
      <c r="W1257" s="56">
        <v>0</v>
      </c>
      <c r="X1257" s="56"/>
      <c r="Y1257" s="56">
        <v>0</v>
      </c>
      <c r="Z1257" s="56"/>
      <c r="AA1257" s="56">
        <v>0</v>
      </c>
      <c r="AB1257" s="56"/>
      <c r="AC1257" s="56">
        <v>0</v>
      </c>
      <c r="AD1257" s="56"/>
      <c r="AE1257" s="398">
        <f>+O1257+Q1257</f>
        <v>10000</v>
      </c>
      <c r="AF1257" s="398">
        <f>+P1257+P1258+P1259</f>
        <v>0</v>
      </c>
      <c r="AG1257" s="392" t="s">
        <v>117</v>
      </c>
      <c r="AH1257" s="474"/>
      <c r="AI1257" s="477"/>
      <c r="AJ1257" s="480" t="s">
        <v>485</v>
      </c>
    </row>
    <row r="1258" spans="2:36" ht="31.5" customHeight="1">
      <c r="B1258" s="447"/>
      <c r="C1258" s="333"/>
      <c r="D1258" s="496"/>
      <c r="E1258" s="296"/>
      <c r="F1258" s="290"/>
      <c r="G1258" s="305"/>
      <c r="H1258" s="324"/>
      <c r="I1258" s="324"/>
      <c r="J1258" s="385"/>
      <c r="K1258" s="385"/>
      <c r="L1258" s="385"/>
      <c r="M1258" s="385"/>
      <c r="N1258" s="388"/>
      <c r="O1258" s="314"/>
      <c r="P1258" s="32"/>
      <c r="Q1258" s="263"/>
      <c r="R1258" s="32"/>
      <c r="S1258" s="32">
        <v>0</v>
      </c>
      <c r="T1258" s="32"/>
      <c r="U1258" s="32">
        <v>0</v>
      </c>
      <c r="V1258" s="32"/>
      <c r="W1258" s="32">
        <v>0</v>
      </c>
      <c r="X1258" s="32"/>
      <c r="Y1258" s="32">
        <v>0</v>
      </c>
      <c r="Z1258" s="32"/>
      <c r="AA1258" s="32">
        <v>0</v>
      </c>
      <c r="AB1258" s="32"/>
      <c r="AC1258" s="32">
        <v>0</v>
      </c>
      <c r="AD1258" s="32"/>
      <c r="AE1258" s="299"/>
      <c r="AF1258" s="299"/>
      <c r="AG1258" s="376"/>
      <c r="AH1258" s="475"/>
      <c r="AI1258" s="478"/>
      <c r="AJ1258" s="481"/>
    </row>
    <row r="1259" spans="2:36" ht="28.5" customHeight="1" thickBot="1">
      <c r="B1259" s="448"/>
      <c r="C1259" s="334"/>
      <c r="D1259" s="906"/>
      <c r="E1259" s="297"/>
      <c r="F1259" s="291"/>
      <c r="G1259" s="306"/>
      <c r="H1259" s="325"/>
      <c r="I1259" s="325"/>
      <c r="J1259" s="386"/>
      <c r="K1259" s="386"/>
      <c r="L1259" s="386"/>
      <c r="M1259" s="386"/>
      <c r="N1259" s="389"/>
      <c r="O1259" s="315"/>
      <c r="P1259" s="41"/>
      <c r="Q1259" s="264"/>
      <c r="R1259" s="41"/>
      <c r="S1259" s="41">
        <v>0</v>
      </c>
      <c r="T1259" s="41"/>
      <c r="U1259" s="41">
        <v>0</v>
      </c>
      <c r="V1259" s="41"/>
      <c r="W1259" s="41">
        <v>0</v>
      </c>
      <c r="X1259" s="41"/>
      <c r="Y1259" s="41">
        <v>0</v>
      </c>
      <c r="Z1259" s="41"/>
      <c r="AA1259" s="41">
        <v>0</v>
      </c>
      <c r="AB1259" s="41"/>
      <c r="AC1259" s="41">
        <v>0</v>
      </c>
      <c r="AD1259" s="41"/>
      <c r="AE1259" s="300"/>
      <c r="AF1259" s="300"/>
      <c r="AG1259" s="377"/>
      <c r="AH1259" s="476"/>
      <c r="AI1259" s="479"/>
      <c r="AJ1259" s="482"/>
    </row>
    <row r="1260" ht="15"/>
    <row r="1261" ht="15"/>
    <row r="1262" spans="2:33" s="81" customFormat="1" ht="15">
      <c r="B1262" s="63"/>
      <c r="C1262" s="63"/>
      <c r="H1262" s="64"/>
      <c r="I1262" s="64"/>
      <c r="J1262" s="64"/>
      <c r="AG1262" s="65"/>
    </row>
    <row r="1263" spans="2:33" s="81" customFormat="1" ht="15">
      <c r="B1263" s="63"/>
      <c r="C1263" s="63"/>
      <c r="H1263" s="64"/>
      <c r="I1263" s="64"/>
      <c r="J1263" s="64"/>
      <c r="AG1263" s="65"/>
    </row>
    <row r="1264" spans="2:33" s="142" customFormat="1" ht="15">
      <c r="B1264" s="63"/>
      <c r="C1264" s="63"/>
      <c r="H1264" s="64"/>
      <c r="I1264" s="64"/>
      <c r="J1264" s="64"/>
      <c r="AG1264" s="65"/>
    </row>
    <row r="1265" spans="2:33" s="142" customFormat="1" ht="15">
      <c r="B1265" s="63"/>
      <c r="C1265" s="63"/>
      <c r="H1265" s="64"/>
      <c r="I1265" s="64"/>
      <c r="J1265" s="64"/>
      <c r="AG1265" s="65"/>
    </row>
    <row r="1266" spans="2:33" s="142" customFormat="1" ht="15">
      <c r="B1266" s="63"/>
      <c r="C1266" s="63"/>
      <c r="H1266" s="64"/>
      <c r="I1266" s="64"/>
      <c r="J1266" s="64"/>
      <c r="AG1266" s="65"/>
    </row>
    <row r="1267" spans="2:33" s="142" customFormat="1" ht="15">
      <c r="B1267" s="63"/>
      <c r="C1267" s="63"/>
      <c r="H1267" s="64"/>
      <c r="I1267" s="64"/>
      <c r="J1267" s="64"/>
      <c r="AG1267" s="65"/>
    </row>
    <row r="1268" spans="2:33" s="142" customFormat="1" ht="15">
      <c r="B1268" s="63"/>
      <c r="C1268" s="63"/>
      <c r="H1268" s="64"/>
      <c r="I1268" s="64"/>
      <c r="J1268" s="64"/>
      <c r="AG1268" s="65"/>
    </row>
    <row r="1269" spans="2:33" s="142" customFormat="1" ht="15">
      <c r="B1269" s="63"/>
      <c r="C1269" s="63"/>
      <c r="H1269" s="64"/>
      <c r="I1269" s="64"/>
      <c r="J1269" s="64"/>
      <c r="AG1269" s="65"/>
    </row>
    <row r="1270" spans="2:33" s="142" customFormat="1" ht="15">
      <c r="B1270" s="63"/>
      <c r="C1270" s="63"/>
      <c r="H1270" s="64"/>
      <c r="I1270" s="64"/>
      <c r="J1270" s="64"/>
      <c r="AG1270" s="65"/>
    </row>
    <row r="1271" spans="2:33" s="142" customFormat="1" ht="15">
      <c r="B1271" s="63"/>
      <c r="C1271" s="63"/>
      <c r="H1271" s="64"/>
      <c r="I1271" s="64"/>
      <c r="J1271" s="64"/>
      <c r="AG1271" s="65"/>
    </row>
    <row r="1272" spans="2:33" s="142" customFormat="1" ht="15">
      <c r="B1272" s="63"/>
      <c r="C1272" s="63"/>
      <c r="H1272" s="64"/>
      <c r="I1272" s="64"/>
      <c r="J1272" s="64"/>
      <c r="AG1272" s="65"/>
    </row>
    <row r="1273" spans="2:33" s="142" customFormat="1" ht="15">
      <c r="B1273" s="63"/>
      <c r="C1273" s="63"/>
      <c r="H1273" s="64"/>
      <c r="I1273" s="64"/>
      <c r="J1273" s="64"/>
      <c r="AG1273" s="65"/>
    </row>
    <row r="1274" spans="2:33" s="142" customFormat="1" ht="15">
      <c r="B1274" s="63"/>
      <c r="C1274" s="63"/>
      <c r="H1274" s="64"/>
      <c r="I1274" s="64"/>
      <c r="J1274" s="64"/>
      <c r="AG1274" s="65"/>
    </row>
    <row r="1275" spans="2:33" s="142" customFormat="1" ht="15">
      <c r="B1275" s="63"/>
      <c r="C1275" s="63"/>
      <c r="H1275" s="64"/>
      <c r="I1275" s="64"/>
      <c r="J1275" s="64"/>
      <c r="AG1275" s="65"/>
    </row>
    <row r="1276" spans="2:33" s="142" customFormat="1" ht="15">
      <c r="B1276" s="63"/>
      <c r="C1276" s="63"/>
      <c r="H1276" s="64"/>
      <c r="I1276" s="64"/>
      <c r="J1276" s="64"/>
      <c r="AG1276" s="65"/>
    </row>
    <row r="1277" spans="2:33" s="142" customFormat="1" ht="15">
      <c r="B1277" s="63"/>
      <c r="C1277" s="63"/>
      <c r="H1277" s="64"/>
      <c r="I1277" s="64"/>
      <c r="J1277" s="64"/>
      <c r="AG1277" s="65"/>
    </row>
    <row r="1278" spans="2:33" s="142" customFormat="1" ht="15">
      <c r="B1278" s="63"/>
      <c r="C1278" s="63"/>
      <c r="H1278" s="64"/>
      <c r="I1278" s="64"/>
      <c r="J1278" s="64"/>
      <c r="AG1278" s="65"/>
    </row>
    <row r="1279" spans="2:33" s="142" customFormat="1" ht="15">
      <c r="B1279" s="63"/>
      <c r="C1279" s="63"/>
      <c r="H1279" s="64"/>
      <c r="I1279" s="64"/>
      <c r="J1279" s="64"/>
      <c r="AG1279" s="65"/>
    </row>
    <row r="1280" spans="2:33" s="142" customFormat="1" ht="15">
      <c r="B1280" s="63"/>
      <c r="C1280" s="63"/>
      <c r="H1280" s="64"/>
      <c r="I1280" s="64"/>
      <c r="J1280" s="64"/>
      <c r="AG1280" s="65"/>
    </row>
    <row r="1281" spans="2:33" s="142" customFormat="1" ht="15">
      <c r="B1281" s="63"/>
      <c r="C1281" s="63"/>
      <c r="H1281" s="64"/>
      <c r="I1281" s="64"/>
      <c r="J1281" s="64"/>
      <c r="AG1281" s="65"/>
    </row>
    <row r="1282" spans="2:33" s="142" customFormat="1" ht="15">
      <c r="B1282" s="63"/>
      <c r="C1282" s="63"/>
      <c r="H1282" s="64"/>
      <c r="I1282" s="64"/>
      <c r="J1282" s="64"/>
      <c r="AG1282" s="65"/>
    </row>
    <row r="1283" spans="2:33" s="81" customFormat="1" ht="15.75" thickBot="1">
      <c r="B1283" s="63"/>
      <c r="C1283" s="63"/>
      <c r="H1283" s="64"/>
      <c r="I1283" s="64"/>
      <c r="J1283" s="64"/>
      <c r="AG1283" s="65"/>
    </row>
    <row r="1284" spans="2:36" ht="15">
      <c r="B1284" s="274" t="s">
        <v>37</v>
      </c>
      <c r="C1284" s="275"/>
      <c r="D1284" s="275"/>
      <c r="E1284" s="275"/>
      <c r="F1284" s="275"/>
      <c r="G1284" s="275"/>
      <c r="H1284" s="275"/>
      <c r="I1284" s="275"/>
      <c r="J1284" s="275"/>
      <c r="K1284" s="275"/>
      <c r="L1284" s="275"/>
      <c r="M1284" s="275"/>
      <c r="N1284" s="275"/>
      <c r="O1284" s="275"/>
      <c r="P1284" s="275"/>
      <c r="Q1284" s="275"/>
      <c r="R1284" s="275"/>
      <c r="S1284" s="275"/>
      <c r="T1284" s="275"/>
      <c r="U1284" s="275"/>
      <c r="V1284" s="275"/>
      <c r="W1284" s="275"/>
      <c r="X1284" s="275"/>
      <c r="Y1284" s="275"/>
      <c r="Z1284" s="275"/>
      <c r="AA1284" s="275"/>
      <c r="AB1284" s="275"/>
      <c r="AC1284" s="275"/>
      <c r="AD1284" s="275"/>
      <c r="AE1284" s="275"/>
      <c r="AF1284" s="275"/>
      <c r="AG1284" s="275"/>
      <c r="AH1284" s="275"/>
      <c r="AI1284" s="275"/>
      <c r="AJ1284" s="276"/>
    </row>
    <row r="1285" spans="2:36" ht="15.75" thickBot="1">
      <c r="B1285" s="271" t="s">
        <v>526</v>
      </c>
      <c r="C1285" s="272"/>
      <c r="D1285" s="272"/>
      <c r="E1285" s="272"/>
      <c r="F1285" s="272"/>
      <c r="G1285" s="272"/>
      <c r="H1285" s="272"/>
      <c r="I1285" s="272"/>
      <c r="J1285" s="272"/>
      <c r="K1285" s="272"/>
      <c r="L1285" s="272"/>
      <c r="M1285" s="272"/>
      <c r="N1285" s="272"/>
      <c r="O1285" s="272"/>
      <c r="P1285" s="272"/>
      <c r="Q1285" s="272"/>
      <c r="R1285" s="272"/>
      <c r="S1285" s="272"/>
      <c r="T1285" s="272"/>
      <c r="U1285" s="272"/>
      <c r="V1285" s="272"/>
      <c r="W1285" s="272"/>
      <c r="X1285" s="272"/>
      <c r="Y1285" s="272"/>
      <c r="Z1285" s="272"/>
      <c r="AA1285" s="272"/>
      <c r="AB1285" s="272"/>
      <c r="AC1285" s="272"/>
      <c r="AD1285" s="272"/>
      <c r="AE1285" s="272"/>
      <c r="AF1285" s="272"/>
      <c r="AG1285" s="272"/>
      <c r="AH1285" s="272"/>
      <c r="AI1285" s="272"/>
      <c r="AJ1285" s="273"/>
    </row>
    <row r="1286" spans="2:36" ht="15" customHeight="1">
      <c r="B1286" s="265" t="s">
        <v>38</v>
      </c>
      <c r="C1286" s="266"/>
      <c r="D1286" s="266"/>
      <c r="E1286" s="266"/>
      <c r="F1286" s="266"/>
      <c r="G1286" s="266"/>
      <c r="H1286" s="267"/>
      <c r="I1286" s="527" t="s">
        <v>258</v>
      </c>
      <c r="J1286" s="528"/>
      <c r="K1286" s="528"/>
      <c r="L1286" s="528"/>
      <c r="M1286" s="528"/>
      <c r="N1286" s="528"/>
      <c r="O1286" s="528"/>
      <c r="P1286" s="528"/>
      <c r="Q1286" s="528"/>
      <c r="R1286" s="528"/>
      <c r="S1286" s="528"/>
      <c r="T1286" s="529"/>
      <c r="U1286" s="527" t="s">
        <v>18</v>
      </c>
      <c r="V1286" s="530"/>
      <c r="W1286" s="530"/>
      <c r="X1286" s="530"/>
      <c r="Y1286" s="530"/>
      <c r="Z1286" s="530"/>
      <c r="AA1286" s="530"/>
      <c r="AB1286" s="530"/>
      <c r="AC1286" s="530"/>
      <c r="AD1286" s="530"/>
      <c r="AE1286" s="530"/>
      <c r="AF1286" s="530"/>
      <c r="AG1286" s="530"/>
      <c r="AH1286" s="530"/>
      <c r="AI1286" s="530"/>
      <c r="AJ1286" s="531"/>
    </row>
    <row r="1287" spans="2:36" ht="75.75" customHeight="1" thickBot="1">
      <c r="B1287" s="277" t="s">
        <v>259</v>
      </c>
      <c r="C1287" s="278"/>
      <c r="D1287" s="279"/>
      <c r="E1287" s="4"/>
      <c r="F1287" s="504" t="s">
        <v>261</v>
      </c>
      <c r="G1287" s="504"/>
      <c r="H1287" s="504"/>
      <c r="I1287" s="504"/>
      <c r="J1287" s="504"/>
      <c r="K1287" s="504"/>
      <c r="L1287" s="504"/>
      <c r="M1287" s="504"/>
      <c r="N1287" s="505"/>
      <c r="O1287" s="506" t="s">
        <v>0</v>
      </c>
      <c r="P1287" s="507"/>
      <c r="Q1287" s="507"/>
      <c r="R1287" s="507"/>
      <c r="S1287" s="507"/>
      <c r="T1287" s="507"/>
      <c r="U1287" s="507"/>
      <c r="V1287" s="507"/>
      <c r="W1287" s="507"/>
      <c r="X1287" s="507"/>
      <c r="Y1287" s="507"/>
      <c r="Z1287" s="507"/>
      <c r="AA1287" s="507"/>
      <c r="AB1287" s="507"/>
      <c r="AC1287" s="507"/>
      <c r="AD1287" s="507"/>
      <c r="AE1287" s="507"/>
      <c r="AF1287" s="508"/>
      <c r="AG1287" s="534" t="s">
        <v>1</v>
      </c>
      <c r="AH1287" s="535"/>
      <c r="AI1287" s="535"/>
      <c r="AJ1287" s="536"/>
    </row>
    <row r="1288" spans="2:36" ht="33" customHeight="1">
      <c r="B1288" s="450" t="s">
        <v>19</v>
      </c>
      <c r="C1288" s="452" t="s">
        <v>2</v>
      </c>
      <c r="D1288" s="453"/>
      <c r="E1288" s="453"/>
      <c r="F1288" s="453"/>
      <c r="G1288" s="453"/>
      <c r="H1288" s="454"/>
      <c r="I1288" s="458" t="s">
        <v>3</v>
      </c>
      <c r="J1288" s="460" t="s">
        <v>20</v>
      </c>
      <c r="K1288" s="460" t="s">
        <v>4</v>
      </c>
      <c r="L1288" s="522" t="s">
        <v>732</v>
      </c>
      <c r="M1288" s="440" t="s">
        <v>21</v>
      </c>
      <c r="N1288" s="524" t="s">
        <v>22</v>
      </c>
      <c r="O1288" s="526" t="s">
        <v>33</v>
      </c>
      <c r="P1288" s="369"/>
      <c r="Q1288" s="368" t="s">
        <v>34</v>
      </c>
      <c r="R1288" s="369"/>
      <c r="S1288" s="368" t="s">
        <v>35</v>
      </c>
      <c r="T1288" s="369"/>
      <c r="U1288" s="368" t="s">
        <v>7</v>
      </c>
      <c r="V1288" s="369"/>
      <c r="W1288" s="368" t="s">
        <v>6</v>
      </c>
      <c r="X1288" s="369"/>
      <c r="Y1288" s="368" t="s">
        <v>36</v>
      </c>
      <c r="Z1288" s="369"/>
      <c r="AA1288" s="368" t="s">
        <v>5</v>
      </c>
      <c r="AB1288" s="369"/>
      <c r="AC1288" s="368" t="s">
        <v>8</v>
      </c>
      <c r="AD1288" s="369"/>
      <c r="AE1288" s="368" t="s">
        <v>9</v>
      </c>
      <c r="AF1288" s="437"/>
      <c r="AG1288" s="438" t="s">
        <v>10</v>
      </c>
      <c r="AH1288" s="435" t="s">
        <v>11</v>
      </c>
      <c r="AI1288" s="442" t="s">
        <v>12</v>
      </c>
      <c r="AJ1288" s="444" t="s">
        <v>23</v>
      </c>
    </row>
    <row r="1289" spans="2:36" ht="88.5" customHeight="1" thickBot="1">
      <c r="B1289" s="451"/>
      <c r="C1289" s="455"/>
      <c r="D1289" s="456"/>
      <c r="E1289" s="456"/>
      <c r="F1289" s="456"/>
      <c r="G1289" s="456"/>
      <c r="H1289" s="457"/>
      <c r="I1289" s="459"/>
      <c r="J1289" s="461" t="s">
        <v>20</v>
      </c>
      <c r="K1289" s="461"/>
      <c r="L1289" s="523"/>
      <c r="M1289" s="441"/>
      <c r="N1289" s="525"/>
      <c r="O1289" s="5" t="s">
        <v>24</v>
      </c>
      <c r="P1289" s="69" t="s">
        <v>25</v>
      </c>
      <c r="Q1289" s="6" t="s">
        <v>24</v>
      </c>
      <c r="R1289" s="69" t="s">
        <v>25</v>
      </c>
      <c r="S1289" s="6" t="s">
        <v>24</v>
      </c>
      <c r="T1289" s="69" t="s">
        <v>25</v>
      </c>
      <c r="U1289" s="6" t="s">
        <v>24</v>
      </c>
      <c r="V1289" s="69" t="s">
        <v>25</v>
      </c>
      <c r="W1289" s="6" t="s">
        <v>24</v>
      </c>
      <c r="X1289" s="69" t="s">
        <v>25</v>
      </c>
      <c r="Y1289" s="6" t="s">
        <v>24</v>
      </c>
      <c r="Z1289" s="69" t="s">
        <v>25</v>
      </c>
      <c r="AA1289" s="6" t="s">
        <v>24</v>
      </c>
      <c r="AB1289" s="69" t="s">
        <v>26</v>
      </c>
      <c r="AC1289" s="6" t="s">
        <v>24</v>
      </c>
      <c r="AD1289" s="69" t="s">
        <v>26</v>
      </c>
      <c r="AE1289" s="6" t="s">
        <v>24</v>
      </c>
      <c r="AF1289" s="70" t="s">
        <v>26</v>
      </c>
      <c r="AG1289" s="439"/>
      <c r="AH1289" s="436"/>
      <c r="AI1289" s="443"/>
      <c r="AJ1289" s="445"/>
    </row>
    <row r="1290" spans="2:36" ht="127.5" customHeight="1" thickBot="1">
      <c r="B1290" s="7" t="s">
        <v>203</v>
      </c>
      <c r="C1290" s="283" t="s">
        <v>260</v>
      </c>
      <c r="D1290" s="284"/>
      <c r="E1290" s="284"/>
      <c r="F1290" s="284"/>
      <c r="G1290" s="284"/>
      <c r="H1290" s="285"/>
      <c r="I1290" s="74" t="s">
        <v>262</v>
      </c>
      <c r="J1290" s="99">
        <v>0.2</v>
      </c>
      <c r="K1290" s="97">
        <v>0.5</v>
      </c>
      <c r="L1290" s="97">
        <v>0.35</v>
      </c>
      <c r="M1290" s="8"/>
      <c r="N1290" s="75"/>
      <c r="O1290" s="9">
        <f>+O1293+O1305</f>
        <v>68357</v>
      </c>
      <c r="P1290" s="10">
        <f>SUM(P1293:P1302)+P1305+P1306+P1307+P1308+P1309+P1310+P1311+P1312+P1315+P1316+P1317+P1318</f>
        <v>44419.395000000004</v>
      </c>
      <c r="Q1290" s="10">
        <f>+Q1293+Q1305+Q1315</f>
        <v>43171</v>
      </c>
      <c r="R1290" s="10">
        <f>SUM(R1293:R1302)+R1305+R1306+R1307+R1308+R1309+R1310+R1311+R1312+R1315+R1316+R1317+R1318</f>
        <v>36225.670605</v>
      </c>
      <c r="S1290" s="10">
        <v>0</v>
      </c>
      <c r="T1290" s="10">
        <f>+T1293</f>
        <v>5543</v>
      </c>
      <c r="U1290" s="10">
        <v>0</v>
      </c>
      <c r="V1290" s="10">
        <v>0</v>
      </c>
      <c r="W1290" s="10">
        <v>0</v>
      </c>
      <c r="X1290" s="10">
        <v>0</v>
      </c>
      <c r="Y1290" s="10">
        <v>0</v>
      </c>
      <c r="Z1290" s="10">
        <v>0</v>
      </c>
      <c r="AA1290" s="10">
        <v>0</v>
      </c>
      <c r="AB1290" s="10">
        <f>+AB1301</f>
        <v>0</v>
      </c>
      <c r="AC1290" s="10">
        <v>0</v>
      </c>
      <c r="AD1290" s="10">
        <v>0</v>
      </c>
      <c r="AE1290" s="10">
        <f>+AC1290+AA1290+Y1290+W1290+U1290+S1290+Q1290+O1290</f>
        <v>111528</v>
      </c>
      <c r="AF1290" s="11">
        <f>+AD1290+AB1290+Z1290+X1290+V1290+T1290+R1290+P1290</f>
        <v>86188.06560500001</v>
      </c>
      <c r="AG1290" s="13" t="s">
        <v>117</v>
      </c>
      <c r="AH1290" s="13"/>
      <c r="AI1290" s="13"/>
      <c r="AJ1290" s="14" t="s">
        <v>476</v>
      </c>
    </row>
    <row r="1291" spans="2:36" ht="15.75" thickBot="1">
      <c r="B1291" s="280"/>
      <c r="C1291" s="281"/>
      <c r="D1291" s="281"/>
      <c r="E1291" s="281"/>
      <c r="F1291" s="281"/>
      <c r="G1291" s="281"/>
      <c r="H1291" s="281"/>
      <c r="I1291" s="281"/>
      <c r="J1291" s="281"/>
      <c r="K1291" s="281"/>
      <c r="L1291" s="281"/>
      <c r="M1291" s="281"/>
      <c r="N1291" s="281"/>
      <c r="O1291" s="281"/>
      <c r="P1291" s="281"/>
      <c r="Q1291" s="281"/>
      <c r="R1291" s="281"/>
      <c r="S1291" s="281"/>
      <c r="T1291" s="281"/>
      <c r="U1291" s="281"/>
      <c r="V1291" s="281"/>
      <c r="W1291" s="281"/>
      <c r="X1291" s="281"/>
      <c r="Y1291" s="281"/>
      <c r="Z1291" s="281"/>
      <c r="AA1291" s="281"/>
      <c r="AB1291" s="281"/>
      <c r="AC1291" s="281"/>
      <c r="AD1291" s="281"/>
      <c r="AE1291" s="281"/>
      <c r="AF1291" s="281"/>
      <c r="AG1291" s="281"/>
      <c r="AH1291" s="281"/>
      <c r="AI1291" s="281"/>
      <c r="AJ1291" s="282"/>
    </row>
    <row r="1292" spans="2:36" ht="34.5" thickBot="1">
      <c r="B1292" s="15" t="s">
        <v>13</v>
      </c>
      <c r="C1292" s="16" t="s">
        <v>31</v>
      </c>
      <c r="D1292" s="16" t="s">
        <v>14</v>
      </c>
      <c r="E1292" s="16" t="s">
        <v>27</v>
      </c>
      <c r="F1292" s="17" t="s">
        <v>28</v>
      </c>
      <c r="G1292" s="17" t="s">
        <v>29</v>
      </c>
      <c r="H1292" s="76" t="s">
        <v>15</v>
      </c>
      <c r="I1292" s="77" t="s">
        <v>32</v>
      </c>
      <c r="J1292" s="102"/>
      <c r="K1292" s="102"/>
      <c r="L1292" s="102"/>
      <c r="M1292" s="78"/>
      <c r="N1292" s="79"/>
      <c r="O1292" s="19"/>
      <c r="P1292" s="20"/>
      <c r="Q1292" s="21"/>
      <c r="R1292" s="20"/>
      <c r="S1292" s="21"/>
      <c r="T1292" s="20"/>
      <c r="U1292" s="21"/>
      <c r="V1292" s="20"/>
      <c r="W1292" s="21"/>
      <c r="X1292" s="20"/>
      <c r="Y1292" s="21"/>
      <c r="Z1292" s="20"/>
      <c r="AA1292" s="21"/>
      <c r="AB1292" s="20"/>
      <c r="AC1292" s="21"/>
      <c r="AD1292" s="20"/>
      <c r="AE1292" s="22"/>
      <c r="AF1292" s="162"/>
      <c r="AG1292" s="144"/>
      <c r="AH1292" s="111"/>
      <c r="AI1292" s="111"/>
      <c r="AJ1292" s="112"/>
    </row>
    <row r="1293" spans="2:36" ht="72" customHeight="1">
      <c r="B1293" s="353" t="s">
        <v>265</v>
      </c>
      <c r="C1293" s="332">
        <v>2012250010083</v>
      </c>
      <c r="D1293" s="54" t="s">
        <v>758</v>
      </c>
      <c r="E1293" s="295" t="s">
        <v>73</v>
      </c>
      <c r="F1293" s="27" t="s">
        <v>749</v>
      </c>
      <c r="G1293" s="115"/>
      <c r="H1293" s="329" t="s">
        <v>263</v>
      </c>
      <c r="I1293" s="326" t="s">
        <v>264</v>
      </c>
      <c r="J1293" s="356">
        <v>0</v>
      </c>
      <c r="K1293" s="356">
        <v>5</v>
      </c>
      <c r="L1293" s="356">
        <v>1</v>
      </c>
      <c r="M1293" s="356">
        <v>5</v>
      </c>
      <c r="N1293" s="356">
        <v>3</v>
      </c>
      <c r="O1293" s="509">
        <v>18917</v>
      </c>
      <c r="P1293" s="57">
        <v>3600</v>
      </c>
      <c r="Q1293" s="398">
        <v>9490</v>
      </c>
      <c r="R1293" s="233">
        <v>3600</v>
      </c>
      <c r="S1293" s="370">
        <v>0</v>
      </c>
      <c r="T1293" s="398">
        <v>5543</v>
      </c>
      <c r="U1293" s="370">
        <v>0</v>
      </c>
      <c r="V1293" s="370"/>
      <c r="W1293" s="370">
        <v>0</v>
      </c>
      <c r="X1293" s="370"/>
      <c r="Y1293" s="370">
        <v>0</v>
      </c>
      <c r="Z1293" s="370"/>
      <c r="AA1293" s="370">
        <v>0</v>
      </c>
      <c r="AB1293" s="30"/>
      <c r="AC1293" s="370">
        <v>0</v>
      </c>
      <c r="AD1293" s="370"/>
      <c r="AE1293" s="398">
        <f>+O1293+Q1293</f>
        <v>28407</v>
      </c>
      <c r="AF1293" s="408">
        <f>SUM(P1293:P1302)+R1293+R1294+R1296+R1297+R1299+R1300+R1301+R1302+T1293</f>
        <v>62938.065604999996</v>
      </c>
      <c r="AG1293" s="350" t="s">
        <v>117</v>
      </c>
      <c r="AH1293" s="474"/>
      <c r="AI1293" s="474"/>
      <c r="AJ1293" s="480" t="s">
        <v>476</v>
      </c>
    </row>
    <row r="1294" spans="2:36" s="81" customFormat="1" ht="60.75" customHeight="1">
      <c r="B1294" s="354"/>
      <c r="C1294" s="333"/>
      <c r="D1294" s="242" t="s">
        <v>759</v>
      </c>
      <c r="E1294" s="296"/>
      <c r="F1294" s="113">
        <v>1</v>
      </c>
      <c r="G1294" s="116"/>
      <c r="H1294" s="330"/>
      <c r="I1294" s="327"/>
      <c r="J1294" s="357"/>
      <c r="K1294" s="357"/>
      <c r="L1294" s="357"/>
      <c r="M1294" s="357"/>
      <c r="N1294" s="357"/>
      <c r="O1294" s="510"/>
      <c r="P1294" s="29">
        <v>2652</v>
      </c>
      <c r="Q1294" s="299"/>
      <c r="R1294" s="234">
        <v>2652</v>
      </c>
      <c r="S1294" s="371"/>
      <c r="T1294" s="299"/>
      <c r="U1294" s="371"/>
      <c r="V1294" s="371"/>
      <c r="W1294" s="371"/>
      <c r="X1294" s="371"/>
      <c r="Y1294" s="371"/>
      <c r="Z1294" s="371"/>
      <c r="AA1294" s="371"/>
      <c r="AB1294" s="31"/>
      <c r="AC1294" s="371"/>
      <c r="AD1294" s="371"/>
      <c r="AE1294" s="299"/>
      <c r="AF1294" s="409"/>
      <c r="AG1294" s="351"/>
      <c r="AH1294" s="475"/>
      <c r="AI1294" s="475"/>
      <c r="AJ1294" s="481"/>
    </row>
    <row r="1295" spans="2:36" s="81" customFormat="1" ht="54.75" customHeight="1">
      <c r="B1295" s="354"/>
      <c r="C1295" s="333"/>
      <c r="D1295" s="242" t="s">
        <v>756</v>
      </c>
      <c r="E1295" s="296"/>
      <c r="F1295" s="113" t="s">
        <v>749</v>
      </c>
      <c r="G1295" s="116" t="s">
        <v>749</v>
      </c>
      <c r="H1295" s="330"/>
      <c r="I1295" s="327"/>
      <c r="J1295" s="357"/>
      <c r="K1295" s="357"/>
      <c r="L1295" s="357"/>
      <c r="M1295" s="357"/>
      <c r="N1295" s="357"/>
      <c r="O1295" s="510"/>
      <c r="P1295" s="29">
        <v>6188</v>
      </c>
      <c r="Q1295" s="299"/>
      <c r="R1295" s="234"/>
      <c r="S1295" s="371"/>
      <c r="T1295" s="299"/>
      <c r="U1295" s="371"/>
      <c r="V1295" s="371"/>
      <c r="W1295" s="371"/>
      <c r="X1295" s="371"/>
      <c r="Y1295" s="371"/>
      <c r="Z1295" s="371"/>
      <c r="AA1295" s="371"/>
      <c r="AB1295" s="31"/>
      <c r="AC1295" s="371"/>
      <c r="AD1295" s="371"/>
      <c r="AE1295" s="299"/>
      <c r="AF1295" s="409"/>
      <c r="AG1295" s="351"/>
      <c r="AH1295" s="475"/>
      <c r="AI1295" s="475"/>
      <c r="AJ1295" s="481"/>
    </row>
    <row r="1296" spans="2:36" s="81" customFormat="1" ht="66.75" customHeight="1">
      <c r="B1296" s="354"/>
      <c r="C1296" s="333"/>
      <c r="D1296" s="243" t="s">
        <v>760</v>
      </c>
      <c r="E1296" s="296"/>
      <c r="F1296" s="113">
        <v>1</v>
      </c>
      <c r="G1296" s="116">
        <v>1</v>
      </c>
      <c r="H1296" s="330"/>
      <c r="I1296" s="327"/>
      <c r="J1296" s="357"/>
      <c r="K1296" s="357"/>
      <c r="L1296" s="357"/>
      <c r="M1296" s="357"/>
      <c r="N1296" s="357"/>
      <c r="O1296" s="510"/>
      <c r="P1296" s="29">
        <v>479.395</v>
      </c>
      <c r="Q1296" s="299"/>
      <c r="R1296" s="31">
        <v>8.670605</v>
      </c>
      <c r="S1296" s="371"/>
      <c r="T1296" s="299"/>
      <c r="U1296" s="371"/>
      <c r="V1296" s="371"/>
      <c r="W1296" s="371"/>
      <c r="X1296" s="371"/>
      <c r="Y1296" s="371"/>
      <c r="Z1296" s="371"/>
      <c r="AA1296" s="371"/>
      <c r="AB1296" s="31"/>
      <c r="AC1296" s="371"/>
      <c r="AD1296" s="371"/>
      <c r="AE1296" s="299"/>
      <c r="AF1296" s="409"/>
      <c r="AG1296" s="351"/>
      <c r="AH1296" s="475"/>
      <c r="AI1296" s="475"/>
      <c r="AJ1296" s="481"/>
    </row>
    <row r="1297" spans="2:36" s="81" customFormat="1" ht="60" customHeight="1">
      <c r="B1297" s="354"/>
      <c r="C1297" s="333"/>
      <c r="D1297" s="244" t="s">
        <v>761</v>
      </c>
      <c r="E1297" s="296"/>
      <c r="F1297" s="113">
        <v>1</v>
      </c>
      <c r="G1297" s="116">
        <v>1</v>
      </c>
      <c r="H1297" s="330"/>
      <c r="I1297" s="327"/>
      <c r="J1297" s="357"/>
      <c r="K1297" s="357"/>
      <c r="L1297" s="357"/>
      <c r="M1297" s="357"/>
      <c r="N1297" s="357"/>
      <c r="O1297" s="510"/>
      <c r="P1297" s="29">
        <v>6424</v>
      </c>
      <c r="Q1297" s="299"/>
      <c r="R1297" s="29">
        <v>2727</v>
      </c>
      <c r="S1297" s="371"/>
      <c r="T1297" s="299"/>
      <c r="U1297" s="371"/>
      <c r="V1297" s="371"/>
      <c r="W1297" s="371"/>
      <c r="X1297" s="371"/>
      <c r="Y1297" s="371"/>
      <c r="Z1297" s="371"/>
      <c r="AA1297" s="371"/>
      <c r="AB1297" s="31"/>
      <c r="AC1297" s="371"/>
      <c r="AD1297" s="371"/>
      <c r="AE1297" s="299"/>
      <c r="AF1297" s="409"/>
      <c r="AG1297" s="351"/>
      <c r="AH1297" s="475"/>
      <c r="AI1297" s="475"/>
      <c r="AJ1297" s="481"/>
    </row>
    <row r="1298" spans="2:36" s="81" customFormat="1" ht="46.5" customHeight="1">
      <c r="B1298" s="354"/>
      <c r="C1298" s="333"/>
      <c r="D1298" s="243" t="s">
        <v>757</v>
      </c>
      <c r="E1298" s="296"/>
      <c r="F1298" s="113" t="s">
        <v>749</v>
      </c>
      <c r="G1298" s="116" t="s">
        <v>749</v>
      </c>
      <c r="H1298" s="330"/>
      <c r="I1298" s="327"/>
      <c r="J1298" s="357"/>
      <c r="K1298" s="357"/>
      <c r="L1298" s="357"/>
      <c r="M1298" s="357"/>
      <c r="N1298" s="357"/>
      <c r="O1298" s="510"/>
      <c r="P1298" s="29">
        <v>1008</v>
      </c>
      <c r="Q1298" s="299"/>
      <c r="R1298" s="29"/>
      <c r="S1298" s="371"/>
      <c r="T1298" s="299"/>
      <c r="U1298" s="371"/>
      <c r="V1298" s="371"/>
      <c r="W1298" s="371"/>
      <c r="X1298" s="371"/>
      <c r="Y1298" s="371"/>
      <c r="Z1298" s="371"/>
      <c r="AA1298" s="371"/>
      <c r="AB1298" s="31"/>
      <c r="AC1298" s="371"/>
      <c r="AD1298" s="371"/>
      <c r="AE1298" s="299"/>
      <c r="AF1298" s="409"/>
      <c r="AG1298" s="351"/>
      <c r="AH1298" s="475"/>
      <c r="AI1298" s="475"/>
      <c r="AJ1298" s="481"/>
    </row>
    <row r="1299" spans="2:36" s="142" customFormat="1" ht="66.75" customHeight="1">
      <c r="B1299" s="354"/>
      <c r="C1299" s="333"/>
      <c r="D1299" s="242" t="s">
        <v>762</v>
      </c>
      <c r="E1299" s="296"/>
      <c r="F1299" s="113">
        <v>1</v>
      </c>
      <c r="G1299" s="116"/>
      <c r="H1299" s="330"/>
      <c r="I1299" s="327"/>
      <c r="J1299" s="357"/>
      <c r="K1299" s="357"/>
      <c r="L1299" s="357"/>
      <c r="M1299" s="357"/>
      <c r="N1299" s="357"/>
      <c r="O1299" s="510"/>
      <c r="P1299" s="29"/>
      <c r="Q1299" s="299"/>
      <c r="R1299" s="29">
        <v>5928</v>
      </c>
      <c r="S1299" s="371"/>
      <c r="T1299" s="299"/>
      <c r="U1299" s="371"/>
      <c r="V1299" s="371"/>
      <c r="W1299" s="371"/>
      <c r="X1299" s="371"/>
      <c r="Y1299" s="371"/>
      <c r="Z1299" s="371"/>
      <c r="AA1299" s="371"/>
      <c r="AB1299" s="31"/>
      <c r="AC1299" s="371"/>
      <c r="AD1299" s="371"/>
      <c r="AE1299" s="299"/>
      <c r="AF1299" s="409"/>
      <c r="AG1299" s="351"/>
      <c r="AH1299" s="475"/>
      <c r="AI1299" s="475"/>
      <c r="AJ1299" s="481"/>
    </row>
    <row r="1300" spans="2:36" s="81" customFormat="1" ht="57.75" customHeight="1">
      <c r="B1300" s="354"/>
      <c r="C1300" s="333"/>
      <c r="D1300" s="185" t="s">
        <v>763</v>
      </c>
      <c r="E1300" s="296"/>
      <c r="F1300" s="113" t="s">
        <v>749</v>
      </c>
      <c r="G1300" s="116"/>
      <c r="H1300" s="330"/>
      <c r="I1300" s="327"/>
      <c r="J1300" s="357"/>
      <c r="K1300" s="357"/>
      <c r="L1300" s="357"/>
      <c r="M1300" s="357"/>
      <c r="N1300" s="357"/>
      <c r="O1300" s="510"/>
      <c r="P1300" s="29">
        <v>4992</v>
      </c>
      <c r="Q1300" s="299"/>
      <c r="R1300" s="29">
        <v>8736</v>
      </c>
      <c r="S1300" s="371"/>
      <c r="T1300" s="299"/>
      <c r="U1300" s="371"/>
      <c r="V1300" s="371"/>
      <c r="W1300" s="371"/>
      <c r="X1300" s="371"/>
      <c r="Y1300" s="371"/>
      <c r="Z1300" s="371"/>
      <c r="AA1300" s="371"/>
      <c r="AB1300" s="31"/>
      <c r="AC1300" s="371"/>
      <c r="AD1300" s="371"/>
      <c r="AE1300" s="299"/>
      <c r="AF1300" s="409"/>
      <c r="AG1300" s="351"/>
      <c r="AH1300" s="475"/>
      <c r="AI1300" s="475"/>
      <c r="AJ1300" s="481"/>
    </row>
    <row r="1301" spans="2:36" ht="73.5" customHeight="1">
      <c r="B1301" s="354"/>
      <c r="C1301" s="333"/>
      <c r="D1301" s="185" t="s">
        <v>764</v>
      </c>
      <c r="E1301" s="296"/>
      <c r="F1301" s="113"/>
      <c r="G1301" s="116">
        <v>1</v>
      </c>
      <c r="H1301" s="330"/>
      <c r="I1301" s="327"/>
      <c r="J1301" s="357"/>
      <c r="K1301" s="357"/>
      <c r="L1301" s="357"/>
      <c r="M1301" s="357"/>
      <c r="N1301" s="357"/>
      <c r="O1301" s="510"/>
      <c r="P1301" s="29"/>
      <c r="Q1301" s="299"/>
      <c r="R1301" s="29">
        <v>1200</v>
      </c>
      <c r="S1301" s="371"/>
      <c r="T1301" s="299"/>
      <c r="U1301" s="371"/>
      <c r="V1301" s="371"/>
      <c r="W1301" s="371"/>
      <c r="X1301" s="371"/>
      <c r="Y1301" s="371"/>
      <c r="Z1301" s="371"/>
      <c r="AA1301" s="371"/>
      <c r="AB1301" s="29"/>
      <c r="AC1301" s="371"/>
      <c r="AD1301" s="371"/>
      <c r="AE1301" s="299"/>
      <c r="AF1301" s="409"/>
      <c r="AG1301" s="351"/>
      <c r="AH1301" s="475"/>
      <c r="AI1301" s="475"/>
      <c r="AJ1301" s="481"/>
    </row>
    <row r="1302" spans="2:36" ht="79.5" customHeight="1" thickBot="1">
      <c r="B1302" s="355"/>
      <c r="C1302" s="334"/>
      <c r="D1302" s="185" t="s">
        <v>765</v>
      </c>
      <c r="E1302" s="297"/>
      <c r="F1302" s="113">
        <v>1</v>
      </c>
      <c r="G1302" s="116"/>
      <c r="H1302" s="331"/>
      <c r="I1302" s="328"/>
      <c r="J1302" s="358"/>
      <c r="K1302" s="358"/>
      <c r="L1302" s="358"/>
      <c r="M1302" s="358"/>
      <c r="N1302" s="358"/>
      <c r="O1302" s="511"/>
      <c r="P1302" s="29"/>
      <c r="Q1302" s="300"/>
      <c r="R1302" s="29">
        <v>7200</v>
      </c>
      <c r="S1302" s="372"/>
      <c r="T1302" s="300"/>
      <c r="U1302" s="372"/>
      <c r="V1302" s="372"/>
      <c r="W1302" s="372"/>
      <c r="X1302" s="372"/>
      <c r="Y1302" s="372"/>
      <c r="Z1302" s="372"/>
      <c r="AA1302" s="372"/>
      <c r="AB1302" s="40"/>
      <c r="AC1302" s="372"/>
      <c r="AD1302" s="372"/>
      <c r="AE1302" s="300"/>
      <c r="AF1302" s="410"/>
      <c r="AG1302" s="352"/>
      <c r="AH1302" s="476"/>
      <c r="AI1302" s="476"/>
      <c r="AJ1302" s="482"/>
    </row>
    <row r="1303" spans="2:36" ht="15.75" thickBot="1">
      <c r="B1303" s="286"/>
      <c r="C1303" s="287"/>
      <c r="D1303" s="287"/>
      <c r="E1303" s="287"/>
      <c r="F1303" s="287"/>
      <c r="G1303" s="287"/>
      <c r="H1303" s="287"/>
      <c r="I1303" s="287"/>
      <c r="J1303" s="287"/>
      <c r="K1303" s="287"/>
      <c r="L1303" s="287"/>
      <c r="M1303" s="287"/>
      <c r="N1303" s="287"/>
      <c r="O1303" s="287"/>
      <c r="P1303" s="287"/>
      <c r="Q1303" s="287"/>
      <c r="R1303" s="287"/>
      <c r="S1303" s="287"/>
      <c r="T1303" s="287"/>
      <c r="U1303" s="287"/>
      <c r="V1303" s="287"/>
      <c r="W1303" s="287"/>
      <c r="X1303" s="287"/>
      <c r="Y1303" s="287"/>
      <c r="Z1303" s="287"/>
      <c r="AA1303" s="287"/>
      <c r="AB1303" s="287"/>
      <c r="AC1303" s="287"/>
      <c r="AD1303" s="287"/>
      <c r="AE1303" s="287"/>
      <c r="AF1303" s="287"/>
      <c r="AG1303" s="287"/>
      <c r="AH1303" s="287"/>
      <c r="AI1303" s="287"/>
      <c r="AJ1303" s="288"/>
    </row>
    <row r="1304" spans="2:36" ht="34.5" thickBot="1">
      <c r="B1304" s="133" t="s">
        <v>13</v>
      </c>
      <c r="C1304" s="134" t="s">
        <v>31</v>
      </c>
      <c r="D1304" s="134" t="s">
        <v>14</v>
      </c>
      <c r="E1304" s="134" t="s">
        <v>30</v>
      </c>
      <c r="F1304" s="135" t="s">
        <v>28</v>
      </c>
      <c r="G1304" s="135" t="s">
        <v>29</v>
      </c>
      <c r="H1304" s="136" t="s">
        <v>16</v>
      </c>
      <c r="I1304" s="77" t="s">
        <v>32</v>
      </c>
      <c r="J1304" s="137"/>
      <c r="K1304" s="137"/>
      <c r="L1304" s="137"/>
      <c r="M1304" s="78"/>
      <c r="N1304" s="79"/>
      <c r="O1304" s="128"/>
      <c r="P1304" s="129"/>
      <c r="Q1304" s="130"/>
      <c r="R1304" s="129"/>
      <c r="S1304" s="130"/>
      <c r="T1304" s="129"/>
      <c r="U1304" s="130"/>
      <c r="V1304" s="129"/>
      <c r="W1304" s="130"/>
      <c r="X1304" s="129"/>
      <c r="Y1304" s="130"/>
      <c r="Z1304" s="129"/>
      <c r="AA1304" s="130"/>
      <c r="AB1304" s="129"/>
      <c r="AC1304" s="130"/>
      <c r="AD1304" s="129"/>
      <c r="AE1304" s="130"/>
      <c r="AF1304" s="129"/>
      <c r="AG1304" s="155"/>
      <c r="AH1304" s="111"/>
      <c r="AI1304" s="111"/>
      <c r="AJ1304" s="112"/>
    </row>
    <row r="1305" spans="2:36" ht="36.75" customHeight="1">
      <c r="B1305" s="446" t="s">
        <v>268</v>
      </c>
      <c r="C1305" s="332">
        <v>2012250010084</v>
      </c>
      <c r="D1305" s="138" t="s">
        <v>766</v>
      </c>
      <c r="E1305" s="295" t="s">
        <v>249</v>
      </c>
      <c r="F1305" s="53"/>
      <c r="G1305" s="115">
        <v>1</v>
      </c>
      <c r="H1305" s="520" t="s">
        <v>266</v>
      </c>
      <c r="I1305" s="323" t="s">
        <v>267</v>
      </c>
      <c r="J1305" s="384">
        <v>0</v>
      </c>
      <c r="K1305" s="384">
        <v>12</v>
      </c>
      <c r="L1305" s="384">
        <v>6</v>
      </c>
      <c r="M1305" s="384">
        <v>2</v>
      </c>
      <c r="N1305" s="387">
        <v>5</v>
      </c>
      <c r="O1305" s="314">
        <v>49440</v>
      </c>
      <c r="P1305" s="141">
        <v>3000</v>
      </c>
      <c r="Q1305" s="263">
        <v>14420</v>
      </c>
      <c r="R1305" s="141"/>
      <c r="S1305" s="262">
        <v>0</v>
      </c>
      <c r="T1305" s="141"/>
      <c r="U1305" s="262">
        <v>0</v>
      </c>
      <c r="V1305" s="262"/>
      <c r="W1305" s="262">
        <v>0</v>
      </c>
      <c r="X1305" s="262"/>
      <c r="Y1305" s="262">
        <v>0</v>
      </c>
      <c r="Z1305" s="262"/>
      <c r="AA1305" s="262">
        <v>0</v>
      </c>
      <c r="AB1305" s="262"/>
      <c r="AC1305" s="262">
        <v>0</v>
      </c>
      <c r="AD1305" s="262"/>
      <c r="AE1305" s="298">
        <f>+O1305+Q1305</f>
        <v>63860</v>
      </c>
      <c r="AF1305" s="298">
        <f>SUM(P1305:P1312+R1305+R1306+R1307+R1308+R1309+R1310+R1311+R1312)</f>
        <v>7174</v>
      </c>
      <c r="AG1305" s="376" t="s">
        <v>117</v>
      </c>
      <c r="AH1305" s="621"/>
      <c r="AI1305" s="622"/>
      <c r="AJ1305" s="664" t="s">
        <v>476</v>
      </c>
    </row>
    <row r="1306" spans="2:36" s="81" customFormat="1" ht="36" customHeight="1">
      <c r="B1306" s="447"/>
      <c r="C1306" s="333"/>
      <c r="D1306" s="120" t="s">
        <v>767</v>
      </c>
      <c r="E1306" s="296"/>
      <c r="F1306" s="46">
        <v>1</v>
      </c>
      <c r="G1306" s="116"/>
      <c r="H1306" s="323"/>
      <c r="I1306" s="323"/>
      <c r="J1306" s="385"/>
      <c r="K1306" s="385"/>
      <c r="L1306" s="385"/>
      <c r="M1306" s="385"/>
      <c r="N1306" s="388"/>
      <c r="O1306" s="314"/>
      <c r="P1306" s="60">
        <v>6276</v>
      </c>
      <c r="Q1306" s="263"/>
      <c r="R1306" s="60">
        <v>4174</v>
      </c>
      <c r="S1306" s="263"/>
      <c r="T1306" s="32"/>
      <c r="U1306" s="263"/>
      <c r="V1306" s="263"/>
      <c r="W1306" s="263"/>
      <c r="X1306" s="263"/>
      <c r="Y1306" s="263"/>
      <c r="Z1306" s="263"/>
      <c r="AA1306" s="263"/>
      <c r="AB1306" s="263"/>
      <c r="AC1306" s="263"/>
      <c r="AD1306" s="263"/>
      <c r="AE1306" s="299"/>
      <c r="AF1306" s="299"/>
      <c r="AG1306" s="376"/>
      <c r="AH1306" s="475"/>
      <c r="AI1306" s="478"/>
      <c r="AJ1306" s="481"/>
    </row>
    <row r="1307" spans="2:36" s="81" customFormat="1" ht="39" customHeight="1">
      <c r="B1307" s="447"/>
      <c r="C1307" s="333"/>
      <c r="D1307" s="120" t="s">
        <v>768</v>
      </c>
      <c r="E1307" s="296"/>
      <c r="F1307" s="46">
        <v>1</v>
      </c>
      <c r="G1307" s="116"/>
      <c r="H1307" s="323"/>
      <c r="I1307" s="323"/>
      <c r="J1307" s="385"/>
      <c r="K1307" s="385"/>
      <c r="L1307" s="385"/>
      <c r="M1307" s="385"/>
      <c r="N1307" s="388"/>
      <c r="O1307" s="314"/>
      <c r="P1307" s="60">
        <v>3500</v>
      </c>
      <c r="Q1307" s="263"/>
      <c r="R1307" s="60"/>
      <c r="S1307" s="263"/>
      <c r="T1307" s="32"/>
      <c r="U1307" s="263"/>
      <c r="V1307" s="263"/>
      <c r="W1307" s="263"/>
      <c r="X1307" s="263"/>
      <c r="Y1307" s="263"/>
      <c r="Z1307" s="263"/>
      <c r="AA1307" s="263"/>
      <c r="AB1307" s="263"/>
      <c r="AC1307" s="263"/>
      <c r="AD1307" s="263"/>
      <c r="AE1307" s="299"/>
      <c r="AF1307" s="299"/>
      <c r="AG1307" s="376"/>
      <c r="AH1307" s="475"/>
      <c r="AI1307" s="478"/>
      <c r="AJ1307" s="481"/>
    </row>
    <row r="1308" spans="2:36" s="81" customFormat="1" ht="36" customHeight="1">
      <c r="B1308" s="447"/>
      <c r="C1308" s="333"/>
      <c r="D1308" s="120" t="s">
        <v>769</v>
      </c>
      <c r="E1308" s="296"/>
      <c r="F1308" s="46"/>
      <c r="G1308" s="116">
        <v>1</v>
      </c>
      <c r="H1308" s="323"/>
      <c r="I1308" s="323"/>
      <c r="J1308" s="385"/>
      <c r="K1308" s="385"/>
      <c r="L1308" s="385"/>
      <c r="M1308" s="385"/>
      <c r="N1308" s="388"/>
      <c r="O1308" s="314"/>
      <c r="P1308" s="60">
        <v>1500</v>
      </c>
      <c r="Q1308" s="263"/>
      <c r="R1308" s="60"/>
      <c r="S1308" s="263"/>
      <c r="T1308" s="32"/>
      <c r="U1308" s="263"/>
      <c r="V1308" s="263"/>
      <c r="W1308" s="263"/>
      <c r="X1308" s="263"/>
      <c r="Y1308" s="263"/>
      <c r="Z1308" s="263"/>
      <c r="AA1308" s="263"/>
      <c r="AB1308" s="263"/>
      <c r="AC1308" s="263"/>
      <c r="AD1308" s="263"/>
      <c r="AE1308" s="299"/>
      <c r="AF1308" s="299"/>
      <c r="AG1308" s="376"/>
      <c r="AH1308" s="475"/>
      <c r="AI1308" s="478"/>
      <c r="AJ1308" s="481"/>
    </row>
    <row r="1309" spans="2:36" s="81" customFormat="1" ht="26.25" customHeight="1">
      <c r="B1309" s="447"/>
      <c r="C1309" s="333"/>
      <c r="D1309" s="120" t="s">
        <v>770</v>
      </c>
      <c r="E1309" s="296"/>
      <c r="F1309" s="46" t="s">
        <v>749</v>
      </c>
      <c r="G1309" s="116"/>
      <c r="H1309" s="323"/>
      <c r="I1309" s="323"/>
      <c r="J1309" s="385"/>
      <c r="K1309" s="385"/>
      <c r="L1309" s="385"/>
      <c r="M1309" s="385"/>
      <c r="N1309" s="388"/>
      <c r="O1309" s="314"/>
      <c r="P1309" s="60">
        <v>4800</v>
      </c>
      <c r="Q1309" s="263"/>
      <c r="R1309" s="60"/>
      <c r="S1309" s="263"/>
      <c r="T1309" s="32"/>
      <c r="U1309" s="263"/>
      <c r="V1309" s="263"/>
      <c r="W1309" s="263"/>
      <c r="X1309" s="263"/>
      <c r="Y1309" s="263"/>
      <c r="Z1309" s="263"/>
      <c r="AA1309" s="263"/>
      <c r="AB1309" s="263"/>
      <c r="AC1309" s="263"/>
      <c r="AD1309" s="263"/>
      <c r="AE1309" s="299"/>
      <c r="AF1309" s="299"/>
      <c r="AG1309" s="376"/>
      <c r="AH1309" s="475"/>
      <c r="AI1309" s="478"/>
      <c r="AJ1309" s="481"/>
    </row>
    <row r="1310" spans="2:36" ht="24.75" customHeight="1">
      <c r="B1310" s="447"/>
      <c r="C1310" s="333"/>
      <c r="D1310" s="120" t="s">
        <v>771</v>
      </c>
      <c r="E1310" s="296"/>
      <c r="F1310" s="47"/>
      <c r="G1310" s="116">
        <v>1</v>
      </c>
      <c r="H1310" s="324"/>
      <c r="I1310" s="324"/>
      <c r="J1310" s="385"/>
      <c r="K1310" s="385"/>
      <c r="L1310" s="385"/>
      <c r="M1310" s="385"/>
      <c r="N1310" s="388"/>
      <c r="O1310" s="314"/>
      <c r="P1310" s="60"/>
      <c r="Q1310" s="263"/>
      <c r="R1310" s="60"/>
      <c r="S1310" s="263"/>
      <c r="T1310" s="60"/>
      <c r="U1310" s="263"/>
      <c r="V1310" s="263"/>
      <c r="W1310" s="263"/>
      <c r="X1310" s="263"/>
      <c r="Y1310" s="263"/>
      <c r="Z1310" s="263"/>
      <c r="AA1310" s="263"/>
      <c r="AB1310" s="263"/>
      <c r="AC1310" s="263"/>
      <c r="AD1310" s="263"/>
      <c r="AE1310" s="299"/>
      <c r="AF1310" s="299"/>
      <c r="AG1310" s="376"/>
      <c r="AH1310" s="475"/>
      <c r="AI1310" s="478"/>
      <c r="AJ1310" s="481"/>
    </row>
    <row r="1311" spans="2:36" ht="15" customHeight="1">
      <c r="B1311" s="447"/>
      <c r="C1311" s="333"/>
      <c r="D1311" s="245" t="s">
        <v>772</v>
      </c>
      <c r="E1311" s="296"/>
      <c r="F1311" s="247"/>
      <c r="G1311" s="154">
        <v>1</v>
      </c>
      <c r="H1311" s="324"/>
      <c r="I1311" s="324"/>
      <c r="J1311" s="385"/>
      <c r="K1311" s="385"/>
      <c r="L1311" s="385"/>
      <c r="M1311" s="385"/>
      <c r="N1311" s="388"/>
      <c r="O1311" s="314"/>
      <c r="P1311" s="60"/>
      <c r="Q1311" s="263"/>
      <c r="R1311" s="60"/>
      <c r="S1311" s="263"/>
      <c r="T1311" s="60"/>
      <c r="U1311" s="263"/>
      <c r="V1311" s="263"/>
      <c r="W1311" s="263"/>
      <c r="X1311" s="263"/>
      <c r="Y1311" s="263"/>
      <c r="Z1311" s="263"/>
      <c r="AA1311" s="263"/>
      <c r="AB1311" s="263"/>
      <c r="AC1311" s="263"/>
      <c r="AD1311" s="263"/>
      <c r="AE1311" s="299"/>
      <c r="AF1311" s="299"/>
      <c r="AG1311" s="376"/>
      <c r="AH1311" s="475"/>
      <c r="AI1311" s="478"/>
      <c r="AJ1311" s="481"/>
    </row>
    <row r="1312" spans="2:36" ht="24.75" customHeight="1" thickBot="1">
      <c r="B1312" s="448"/>
      <c r="C1312" s="334"/>
      <c r="D1312" s="246" t="s">
        <v>773</v>
      </c>
      <c r="E1312" s="297"/>
      <c r="F1312" s="49"/>
      <c r="G1312" s="117">
        <v>1</v>
      </c>
      <c r="H1312" s="325"/>
      <c r="I1312" s="325"/>
      <c r="J1312" s="386"/>
      <c r="K1312" s="386"/>
      <c r="L1312" s="386"/>
      <c r="M1312" s="386"/>
      <c r="N1312" s="389"/>
      <c r="O1312" s="315"/>
      <c r="P1312" s="41"/>
      <c r="Q1312" s="264"/>
      <c r="R1312" s="41"/>
      <c r="S1312" s="264"/>
      <c r="T1312" s="41"/>
      <c r="U1312" s="264"/>
      <c r="V1312" s="264"/>
      <c r="W1312" s="264"/>
      <c r="X1312" s="264"/>
      <c r="Y1312" s="264"/>
      <c r="Z1312" s="264"/>
      <c r="AA1312" s="264"/>
      <c r="AB1312" s="264"/>
      <c r="AC1312" s="264"/>
      <c r="AD1312" s="264"/>
      <c r="AE1312" s="300"/>
      <c r="AF1312" s="300"/>
      <c r="AG1312" s="377"/>
      <c r="AH1312" s="476"/>
      <c r="AI1312" s="479"/>
      <c r="AJ1312" s="482"/>
    </row>
    <row r="1313" spans="2:36" ht="15.75" thickBot="1">
      <c r="B1313" s="268"/>
      <c r="C1313" s="269"/>
      <c r="D1313" s="269"/>
      <c r="E1313" s="269"/>
      <c r="F1313" s="269"/>
      <c r="G1313" s="269"/>
      <c r="H1313" s="269"/>
      <c r="I1313" s="269"/>
      <c r="J1313" s="269"/>
      <c r="K1313" s="269"/>
      <c r="L1313" s="269"/>
      <c r="M1313" s="269"/>
      <c r="N1313" s="269"/>
      <c r="O1313" s="269"/>
      <c r="P1313" s="269"/>
      <c r="Q1313" s="269"/>
      <c r="R1313" s="269"/>
      <c r="S1313" s="269"/>
      <c r="T1313" s="269"/>
      <c r="U1313" s="269"/>
      <c r="V1313" s="269"/>
      <c r="W1313" s="269"/>
      <c r="X1313" s="269"/>
      <c r="Y1313" s="269"/>
      <c r="Z1313" s="269"/>
      <c r="AA1313" s="269"/>
      <c r="AB1313" s="269"/>
      <c r="AC1313" s="269"/>
      <c r="AD1313" s="269"/>
      <c r="AE1313" s="269"/>
      <c r="AF1313" s="269"/>
      <c r="AG1313" s="269"/>
      <c r="AH1313" s="269"/>
      <c r="AI1313" s="269"/>
      <c r="AJ1313" s="270"/>
    </row>
    <row r="1314" spans="2:36" ht="34.5" thickBot="1">
      <c r="B1314" s="15" t="s">
        <v>13</v>
      </c>
      <c r="C1314" s="16" t="s">
        <v>31</v>
      </c>
      <c r="D1314" s="16" t="s">
        <v>14</v>
      </c>
      <c r="E1314" s="16" t="s">
        <v>30</v>
      </c>
      <c r="F1314" s="17" t="s">
        <v>28</v>
      </c>
      <c r="G1314" s="17" t="s">
        <v>29</v>
      </c>
      <c r="H1314" s="76" t="s">
        <v>16</v>
      </c>
      <c r="I1314" s="109" t="s">
        <v>32</v>
      </c>
      <c r="J1314" s="156"/>
      <c r="K1314" s="137"/>
      <c r="L1314" s="137"/>
      <c r="M1314" s="78"/>
      <c r="N1314" s="79"/>
      <c r="O1314" s="128"/>
      <c r="P1314" s="129"/>
      <c r="Q1314" s="130"/>
      <c r="R1314" s="129"/>
      <c r="S1314" s="130"/>
      <c r="T1314" s="129"/>
      <c r="U1314" s="130"/>
      <c r="V1314" s="129"/>
      <c r="W1314" s="130"/>
      <c r="X1314" s="129"/>
      <c r="Y1314" s="130"/>
      <c r="Z1314" s="129"/>
      <c r="AA1314" s="130"/>
      <c r="AB1314" s="129"/>
      <c r="AC1314" s="130"/>
      <c r="AD1314" s="129"/>
      <c r="AE1314" s="130"/>
      <c r="AF1314" s="129"/>
      <c r="AG1314" s="155"/>
      <c r="AH1314" s="111"/>
      <c r="AI1314" s="111"/>
      <c r="AJ1314" s="112"/>
    </row>
    <row r="1315" spans="2:36" ht="21" customHeight="1">
      <c r="B1315" s="669" t="s">
        <v>269</v>
      </c>
      <c r="C1315" s="428">
        <v>2012250010085</v>
      </c>
      <c r="D1315" s="468"/>
      <c r="E1315" s="295" t="s">
        <v>256</v>
      </c>
      <c r="F1315" s="362"/>
      <c r="G1315" s="307"/>
      <c r="H1315" s="520" t="s">
        <v>269</v>
      </c>
      <c r="I1315" s="520" t="s">
        <v>269</v>
      </c>
      <c r="J1315" s="384">
        <v>2</v>
      </c>
      <c r="K1315" s="384">
        <v>2</v>
      </c>
      <c r="L1315" s="384">
        <v>2</v>
      </c>
      <c r="M1315" s="384"/>
      <c r="N1315" s="387"/>
      <c r="O1315" s="314">
        <v>0</v>
      </c>
      <c r="P1315" s="141"/>
      <c r="Q1315" s="263">
        <v>19261</v>
      </c>
      <c r="R1315" s="141"/>
      <c r="S1315" s="141"/>
      <c r="T1315" s="141"/>
      <c r="U1315" s="141"/>
      <c r="V1315" s="141"/>
      <c r="W1315" s="141"/>
      <c r="X1315" s="141"/>
      <c r="Y1315" s="141"/>
      <c r="Z1315" s="141"/>
      <c r="AA1315" s="141"/>
      <c r="AB1315" s="141"/>
      <c r="AC1315" s="141"/>
      <c r="AD1315" s="141"/>
      <c r="AE1315" s="298">
        <f>+O1315+Q1315</f>
        <v>19261</v>
      </c>
      <c r="AF1315" s="298"/>
      <c r="AG1315" s="376" t="s">
        <v>117</v>
      </c>
      <c r="AH1315" s="621"/>
      <c r="AI1315" s="622"/>
      <c r="AJ1315" s="664" t="s">
        <v>486</v>
      </c>
    </row>
    <row r="1316" spans="2:36" ht="17.25" customHeight="1">
      <c r="B1316" s="670"/>
      <c r="C1316" s="333"/>
      <c r="D1316" s="296"/>
      <c r="E1316" s="296"/>
      <c r="F1316" s="290"/>
      <c r="G1316" s="305"/>
      <c r="H1316" s="324"/>
      <c r="I1316" s="324"/>
      <c r="J1316" s="385"/>
      <c r="K1316" s="385"/>
      <c r="L1316" s="385"/>
      <c r="M1316" s="385"/>
      <c r="N1316" s="388"/>
      <c r="O1316" s="314"/>
      <c r="P1316" s="32"/>
      <c r="Q1316" s="263"/>
      <c r="R1316" s="32"/>
      <c r="S1316" s="32"/>
      <c r="T1316" s="32"/>
      <c r="U1316" s="32"/>
      <c r="V1316" s="32"/>
      <c r="W1316" s="32"/>
      <c r="X1316" s="32"/>
      <c r="Y1316" s="32"/>
      <c r="Z1316" s="32"/>
      <c r="AA1316" s="32"/>
      <c r="AB1316" s="32"/>
      <c r="AC1316" s="32"/>
      <c r="AD1316" s="32"/>
      <c r="AE1316" s="299"/>
      <c r="AF1316" s="299"/>
      <c r="AG1316" s="376"/>
      <c r="AH1316" s="475"/>
      <c r="AI1316" s="478"/>
      <c r="AJ1316" s="481"/>
    </row>
    <row r="1317" spans="2:36" ht="15" customHeight="1">
      <c r="B1317" s="670"/>
      <c r="C1317" s="333"/>
      <c r="D1317" s="296"/>
      <c r="E1317" s="296"/>
      <c r="F1317" s="290"/>
      <c r="G1317" s="305"/>
      <c r="H1317" s="324"/>
      <c r="I1317" s="324"/>
      <c r="J1317" s="385"/>
      <c r="K1317" s="385"/>
      <c r="L1317" s="385"/>
      <c r="M1317" s="385"/>
      <c r="N1317" s="388"/>
      <c r="O1317" s="314"/>
      <c r="P1317" s="32"/>
      <c r="Q1317" s="263"/>
      <c r="R1317" s="32"/>
      <c r="S1317" s="32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2"/>
      <c r="AD1317" s="32"/>
      <c r="AE1317" s="299"/>
      <c r="AF1317" s="299"/>
      <c r="AG1317" s="376"/>
      <c r="AH1317" s="475"/>
      <c r="AI1317" s="478"/>
      <c r="AJ1317" s="481"/>
    </row>
    <row r="1318" spans="2:36" ht="16.5" customHeight="1" thickBot="1">
      <c r="B1318" s="671"/>
      <c r="C1318" s="334"/>
      <c r="D1318" s="297"/>
      <c r="E1318" s="297"/>
      <c r="F1318" s="291"/>
      <c r="G1318" s="306"/>
      <c r="H1318" s="325"/>
      <c r="I1318" s="325"/>
      <c r="J1318" s="386"/>
      <c r="K1318" s="386"/>
      <c r="L1318" s="386"/>
      <c r="M1318" s="386"/>
      <c r="N1318" s="389"/>
      <c r="O1318" s="315"/>
      <c r="P1318" s="41"/>
      <c r="Q1318" s="264"/>
      <c r="R1318" s="41"/>
      <c r="S1318" s="41"/>
      <c r="T1318" s="41"/>
      <c r="U1318" s="41"/>
      <c r="V1318" s="41"/>
      <c r="W1318" s="41"/>
      <c r="X1318" s="41"/>
      <c r="Y1318" s="41"/>
      <c r="Z1318" s="41"/>
      <c r="AA1318" s="41"/>
      <c r="AB1318" s="41"/>
      <c r="AC1318" s="41"/>
      <c r="AD1318" s="41"/>
      <c r="AE1318" s="300"/>
      <c r="AF1318" s="300"/>
      <c r="AG1318" s="377"/>
      <c r="AH1318" s="476"/>
      <c r="AI1318" s="479"/>
      <c r="AJ1318" s="482"/>
    </row>
    <row r="1319" ht="15"/>
    <row r="1320" ht="15"/>
    <row r="1321" spans="2:33" s="142" customFormat="1" ht="15">
      <c r="B1321" s="63"/>
      <c r="C1321" s="63"/>
      <c r="H1321" s="64"/>
      <c r="I1321" s="64"/>
      <c r="J1321" s="64"/>
      <c r="AG1321" s="65"/>
    </row>
    <row r="1322" spans="2:33" s="142" customFormat="1" ht="15">
      <c r="B1322" s="63"/>
      <c r="C1322" s="63"/>
      <c r="H1322" s="64"/>
      <c r="I1322" s="64"/>
      <c r="J1322" s="64"/>
      <c r="AG1322" s="65"/>
    </row>
    <row r="1323" spans="2:33" s="142" customFormat="1" ht="15">
      <c r="B1323" s="63"/>
      <c r="C1323" s="63"/>
      <c r="H1323" s="64"/>
      <c r="I1323" s="64"/>
      <c r="J1323" s="64"/>
      <c r="AG1323" s="65"/>
    </row>
    <row r="1324" spans="2:33" s="142" customFormat="1" ht="15">
      <c r="B1324" s="63"/>
      <c r="C1324" s="63"/>
      <c r="H1324" s="64"/>
      <c r="I1324" s="64"/>
      <c r="J1324" s="64"/>
      <c r="AG1324" s="65"/>
    </row>
    <row r="1325" spans="2:33" s="142" customFormat="1" ht="15">
      <c r="B1325" s="63"/>
      <c r="C1325" s="63"/>
      <c r="H1325" s="64"/>
      <c r="I1325" s="64"/>
      <c r="J1325" s="64"/>
      <c r="AG1325" s="65"/>
    </row>
    <row r="1326" spans="2:33" s="142" customFormat="1" ht="15">
      <c r="B1326" s="63"/>
      <c r="C1326" s="63"/>
      <c r="H1326" s="64"/>
      <c r="I1326" s="64"/>
      <c r="J1326" s="64"/>
      <c r="AG1326" s="65"/>
    </row>
    <row r="1327" spans="2:33" s="142" customFormat="1" ht="15">
      <c r="B1327" s="63"/>
      <c r="C1327" s="63"/>
      <c r="H1327" s="64"/>
      <c r="I1327" s="64"/>
      <c r="J1327" s="64"/>
      <c r="AG1327" s="65"/>
    </row>
    <row r="1328" spans="2:33" s="142" customFormat="1" ht="15">
      <c r="B1328" s="63"/>
      <c r="C1328" s="63"/>
      <c r="H1328" s="64"/>
      <c r="I1328" s="64"/>
      <c r="J1328" s="64"/>
      <c r="AG1328" s="65"/>
    </row>
    <row r="1329" spans="2:33" s="142" customFormat="1" ht="15">
      <c r="B1329" s="63"/>
      <c r="C1329" s="63"/>
      <c r="H1329" s="64"/>
      <c r="I1329" s="64"/>
      <c r="J1329" s="64"/>
      <c r="AG1329" s="65"/>
    </row>
    <row r="1330" spans="2:33" s="142" customFormat="1" ht="15">
      <c r="B1330" s="63"/>
      <c r="C1330" s="63"/>
      <c r="H1330" s="64"/>
      <c r="I1330" s="64"/>
      <c r="J1330" s="64"/>
      <c r="AG1330" s="65"/>
    </row>
    <row r="1331" spans="2:33" s="142" customFormat="1" ht="15">
      <c r="B1331" s="63"/>
      <c r="C1331" s="63"/>
      <c r="H1331" s="64"/>
      <c r="I1331" s="64"/>
      <c r="J1331" s="64"/>
      <c r="AG1331" s="65"/>
    </row>
    <row r="1332" spans="2:33" s="142" customFormat="1" ht="15">
      <c r="B1332" s="63"/>
      <c r="C1332" s="63"/>
      <c r="H1332" s="64"/>
      <c r="I1332" s="64"/>
      <c r="J1332" s="64"/>
      <c r="AG1332" s="65"/>
    </row>
    <row r="1333" spans="2:33" s="142" customFormat="1" ht="15">
      <c r="B1333" s="63"/>
      <c r="C1333" s="63"/>
      <c r="H1333" s="64"/>
      <c r="I1333" s="64"/>
      <c r="J1333" s="64"/>
      <c r="AG1333" s="65"/>
    </row>
    <row r="1334" spans="2:33" s="142" customFormat="1" ht="15">
      <c r="B1334" s="63"/>
      <c r="C1334" s="63"/>
      <c r="H1334" s="64"/>
      <c r="I1334" s="64"/>
      <c r="J1334" s="64"/>
      <c r="AG1334" s="65"/>
    </row>
    <row r="1335" spans="2:33" s="142" customFormat="1" ht="15">
      <c r="B1335" s="63"/>
      <c r="C1335" s="63"/>
      <c r="H1335" s="64"/>
      <c r="I1335" s="64"/>
      <c r="J1335" s="64"/>
      <c r="AG1335" s="65"/>
    </row>
    <row r="1336" spans="2:33" s="142" customFormat="1" ht="15">
      <c r="B1336" s="63"/>
      <c r="C1336" s="63"/>
      <c r="H1336" s="64"/>
      <c r="I1336" s="64"/>
      <c r="J1336" s="64"/>
      <c r="AG1336" s="65"/>
    </row>
    <row r="1337" spans="2:33" s="142" customFormat="1" ht="15">
      <c r="B1337" s="63"/>
      <c r="C1337" s="63"/>
      <c r="H1337" s="64"/>
      <c r="I1337" s="64"/>
      <c r="J1337" s="64"/>
      <c r="AG1337" s="65"/>
    </row>
    <row r="1338" spans="2:33" s="142" customFormat="1" ht="15">
      <c r="B1338" s="63"/>
      <c r="C1338" s="63"/>
      <c r="H1338" s="64"/>
      <c r="I1338" s="64"/>
      <c r="J1338" s="64"/>
      <c r="AG1338" s="65"/>
    </row>
    <row r="1339" spans="2:33" s="142" customFormat="1" ht="15">
      <c r="B1339" s="63"/>
      <c r="C1339" s="63"/>
      <c r="H1339" s="64"/>
      <c r="I1339" s="64"/>
      <c r="J1339" s="64"/>
      <c r="AG1339" s="65"/>
    </row>
    <row r="1340" spans="2:33" s="142" customFormat="1" ht="15">
      <c r="B1340" s="63"/>
      <c r="C1340" s="63"/>
      <c r="H1340" s="64"/>
      <c r="I1340" s="64"/>
      <c r="J1340" s="64"/>
      <c r="AG1340" s="65"/>
    </row>
    <row r="1341" spans="2:33" s="142" customFormat="1" ht="15">
      <c r="B1341" s="63"/>
      <c r="C1341" s="63"/>
      <c r="H1341" s="64"/>
      <c r="I1341" s="64"/>
      <c r="J1341" s="64"/>
      <c r="AG1341" s="65"/>
    </row>
    <row r="1342" spans="2:33" s="142" customFormat="1" ht="15">
      <c r="B1342" s="63"/>
      <c r="C1342" s="63"/>
      <c r="H1342" s="64"/>
      <c r="I1342" s="64"/>
      <c r="J1342" s="64"/>
      <c r="AG1342" s="65"/>
    </row>
    <row r="1343" spans="2:33" s="142" customFormat="1" ht="15">
      <c r="B1343" s="63"/>
      <c r="C1343" s="63"/>
      <c r="H1343" s="64"/>
      <c r="I1343" s="64"/>
      <c r="J1343" s="64"/>
      <c r="AG1343" s="65"/>
    </row>
    <row r="1344" spans="2:33" s="142" customFormat="1" ht="15">
      <c r="B1344" s="63"/>
      <c r="C1344" s="63"/>
      <c r="H1344" s="64"/>
      <c r="I1344" s="64"/>
      <c r="J1344" s="64"/>
      <c r="AG1344" s="65"/>
    </row>
    <row r="1345" spans="2:33" s="142" customFormat="1" ht="15">
      <c r="B1345" s="63"/>
      <c r="C1345" s="63"/>
      <c r="H1345" s="64"/>
      <c r="I1345" s="64"/>
      <c r="J1345" s="64"/>
      <c r="AG1345" s="65"/>
    </row>
    <row r="1346" spans="2:33" s="142" customFormat="1" ht="15">
      <c r="B1346" s="63"/>
      <c r="C1346" s="63"/>
      <c r="H1346" s="64"/>
      <c r="I1346" s="64"/>
      <c r="J1346" s="64"/>
      <c r="AG1346" s="65"/>
    </row>
    <row r="1347" spans="2:33" s="142" customFormat="1" ht="15">
      <c r="B1347" s="63"/>
      <c r="C1347" s="63"/>
      <c r="H1347" s="64"/>
      <c r="I1347" s="64"/>
      <c r="J1347" s="64"/>
      <c r="AG1347" s="65"/>
    </row>
    <row r="1348" spans="2:33" s="142" customFormat="1" ht="15">
      <c r="B1348" s="63"/>
      <c r="C1348" s="63"/>
      <c r="H1348" s="64"/>
      <c r="I1348" s="64"/>
      <c r="J1348" s="64"/>
      <c r="AG1348" s="65"/>
    </row>
    <row r="1349" spans="2:33" s="142" customFormat="1" ht="15">
      <c r="B1349" s="63"/>
      <c r="C1349" s="63"/>
      <c r="H1349" s="64"/>
      <c r="I1349" s="64"/>
      <c r="J1349" s="64"/>
      <c r="AG1349" s="65"/>
    </row>
    <row r="1350" spans="2:33" s="142" customFormat="1" ht="15">
      <c r="B1350" s="63"/>
      <c r="C1350" s="63"/>
      <c r="H1350" s="64"/>
      <c r="I1350" s="64"/>
      <c r="J1350" s="64"/>
      <c r="AG1350" s="65"/>
    </row>
    <row r="1351" spans="2:33" s="142" customFormat="1" ht="15">
      <c r="B1351" s="63"/>
      <c r="C1351" s="63"/>
      <c r="H1351" s="64"/>
      <c r="I1351" s="64"/>
      <c r="J1351" s="64"/>
      <c r="AG1351" s="65"/>
    </row>
    <row r="1352" spans="2:33" s="142" customFormat="1" ht="15">
      <c r="B1352" s="63"/>
      <c r="C1352" s="63"/>
      <c r="H1352" s="64"/>
      <c r="I1352" s="64"/>
      <c r="J1352" s="64"/>
      <c r="AG1352" s="65"/>
    </row>
    <row r="1353" spans="2:33" s="142" customFormat="1" ht="15">
      <c r="B1353" s="63"/>
      <c r="C1353" s="63"/>
      <c r="H1353" s="64"/>
      <c r="I1353" s="64"/>
      <c r="J1353" s="64"/>
      <c r="AG1353" s="65"/>
    </row>
    <row r="1354" spans="2:33" s="142" customFormat="1" ht="15">
      <c r="B1354" s="63"/>
      <c r="C1354" s="63"/>
      <c r="H1354" s="64"/>
      <c r="I1354" s="64"/>
      <c r="J1354" s="64"/>
      <c r="AG1354" s="65"/>
    </row>
    <row r="1355" spans="2:33" s="142" customFormat="1" ht="15">
      <c r="B1355" s="63"/>
      <c r="C1355" s="63"/>
      <c r="H1355" s="64"/>
      <c r="I1355" s="64"/>
      <c r="J1355" s="64"/>
      <c r="AG1355" s="65"/>
    </row>
    <row r="1356" spans="2:33" s="142" customFormat="1" ht="15">
      <c r="B1356" s="63"/>
      <c r="C1356" s="63"/>
      <c r="H1356" s="64"/>
      <c r="I1356" s="64"/>
      <c r="J1356" s="64"/>
      <c r="AG1356" s="65"/>
    </row>
    <row r="1357" spans="2:33" s="81" customFormat="1" ht="15">
      <c r="B1357" s="63"/>
      <c r="C1357" s="63"/>
      <c r="H1357" s="64"/>
      <c r="I1357" s="64"/>
      <c r="J1357" s="64"/>
      <c r="AG1357" s="65"/>
    </row>
    <row r="1358" ht="15.75" thickBot="1"/>
    <row r="1359" spans="2:36" ht="15">
      <c r="B1359" s="274" t="s">
        <v>37</v>
      </c>
      <c r="C1359" s="275"/>
      <c r="D1359" s="275"/>
      <c r="E1359" s="275"/>
      <c r="F1359" s="275"/>
      <c r="G1359" s="275"/>
      <c r="H1359" s="275"/>
      <c r="I1359" s="275"/>
      <c r="J1359" s="275"/>
      <c r="K1359" s="275"/>
      <c r="L1359" s="275"/>
      <c r="M1359" s="275"/>
      <c r="N1359" s="275"/>
      <c r="O1359" s="275"/>
      <c r="P1359" s="275"/>
      <c r="Q1359" s="275"/>
      <c r="R1359" s="275"/>
      <c r="S1359" s="275"/>
      <c r="T1359" s="275"/>
      <c r="U1359" s="275"/>
      <c r="V1359" s="275"/>
      <c r="W1359" s="275"/>
      <c r="X1359" s="275"/>
      <c r="Y1359" s="275"/>
      <c r="Z1359" s="275"/>
      <c r="AA1359" s="275"/>
      <c r="AB1359" s="275"/>
      <c r="AC1359" s="275"/>
      <c r="AD1359" s="275"/>
      <c r="AE1359" s="275"/>
      <c r="AF1359" s="275"/>
      <c r="AG1359" s="275"/>
      <c r="AH1359" s="275"/>
      <c r="AI1359" s="275"/>
      <c r="AJ1359" s="276"/>
    </row>
    <row r="1360" spans="2:36" ht="15.75" thickBot="1">
      <c r="B1360" s="271" t="s">
        <v>526</v>
      </c>
      <c r="C1360" s="272"/>
      <c r="D1360" s="272"/>
      <c r="E1360" s="272"/>
      <c r="F1360" s="272"/>
      <c r="G1360" s="272"/>
      <c r="H1360" s="272"/>
      <c r="I1360" s="272"/>
      <c r="J1360" s="272"/>
      <c r="K1360" s="272"/>
      <c r="L1360" s="272"/>
      <c r="M1360" s="272"/>
      <c r="N1360" s="272"/>
      <c r="O1360" s="272"/>
      <c r="P1360" s="272"/>
      <c r="Q1360" s="272"/>
      <c r="R1360" s="272"/>
      <c r="S1360" s="272"/>
      <c r="T1360" s="272"/>
      <c r="U1360" s="272"/>
      <c r="V1360" s="272"/>
      <c r="W1360" s="272"/>
      <c r="X1360" s="272"/>
      <c r="Y1360" s="272"/>
      <c r="Z1360" s="272"/>
      <c r="AA1360" s="272"/>
      <c r="AB1360" s="272"/>
      <c r="AC1360" s="272"/>
      <c r="AD1360" s="272"/>
      <c r="AE1360" s="272"/>
      <c r="AF1360" s="272"/>
      <c r="AG1360" s="272"/>
      <c r="AH1360" s="272"/>
      <c r="AI1360" s="272"/>
      <c r="AJ1360" s="273"/>
    </row>
    <row r="1361" spans="2:36" ht="15">
      <c r="B1361" s="265" t="s">
        <v>270</v>
      </c>
      <c r="C1361" s="266"/>
      <c r="D1361" s="266"/>
      <c r="E1361" s="266"/>
      <c r="F1361" s="266"/>
      <c r="G1361" s="266"/>
      <c r="H1361" s="267"/>
      <c r="I1361" s="527" t="s">
        <v>271</v>
      </c>
      <c r="J1361" s="528"/>
      <c r="K1361" s="528"/>
      <c r="L1361" s="528"/>
      <c r="M1361" s="528"/>
      <c r="N1361" s="528"/>
      <c r="O1361" s="528"/>
      <c r="P1361" s="528"/>
      <c r="Q1361" s="528"/>
      <c r="R1361" s="528"/>
      <c r="S1361" s="528"/>
      <c r="T1361" s="529"/>
      <c r="U1361" s="527" t="s">
        <v>18</v>
      </c>
      <c r="V1361" s="530"/>
      <c r="W1361" s="530"/>
      <c r="X1361" s="530"/>
      <c r="Y1361" s="530"/>
      <c r="Z1361" s="530"/>
      <c r="AA1361" s="530"/>
      <c r="AB1361" s="530"/>
      <c r="AC1361" s="530"/>
      <c r="AD1361" s="530"/>
      <c r="AE1361" s="530"/>
      <c r="AF1361" s="530"/>
      <c r="AG1361" s="530"/>
      <c r="AH1361" s="530"/>
      <c r="AI1361" s="530"/>
      <c r="AJ1361" s="531"/>
    </row>
    <row r="1362" spans="2:36" ht="75.75" customHeight="1" thickBot="1">
      <c r="B1362" s="277" t="s">
        <v>272</v>
      </c>
      <c r="C1362" s="278"/>
      <c r="D1362" s="279"/>
      <c r="E1362" s="4"/>
      <c r="F1362" s="504" t="s">
        <v>273</v>
      </c>
      <c r="G1362" s="504"/>
      <c r="H1362" s="504"/>
      <c r="I1362" s="504"/>
      <c r="J1362" s="504"/>
      <c r="K1362" s="504"/>
      <c r="L1362" s="504"/>
      <c r="M1362" s="504"/>
      <c r="N1362" s="505"/>
      <c r="O1362" s="506" t="s">
        <v>0</v>
      </c>
      <c r="P1362" s="507"/>
      <c r="Q1362" s="507"/>
      <c r="R1362" s="507"/>
      <c r="S1362" s="507"/>
      <c r="T1362" s="507"/>
      <c r="U1362" s="507"/>
      <c r="V1362" s="507"/>
      <c r="W1362" s="507"/>
      <c r="X1362" s="507"/>
      <c r="Y1362" s="507"/>
      <c r="Z1362" s="507"/>
      <c r="AA1362" s="507"/>
      <c r="AB1362" s="507"/>
      <c r="AC1362" s="507"/>
      <c r="AD1362" s="507"/>
      <c r="AE1362" s="507"/>
      <c r="AF1362" s="508"/>
      <c r="AG1362" s="534" t="s">
        <v>1</v>
      </c>
      <c r="AH1362" s="535"/>
      <c r="AI1362" s="535"/>
      <c r="AJ1362" s="536"/>
    </row>
    <row r="1363" spans="2:36" ht="27.75" customHeight="1">
      <c r="B1363" s="450" t="s">
        <v>19</v>
      </c>
      <c r="C1363" s="452" t="s">
        <v>2</v>
      </c>
      <c r="D1363" s="453"/>
      <c r="E1363" s="453"/>
      <c r="F1363" s="453"/>
      <c r="G1363" s="453"/>
      <c r="H1363" s="454"/>
      <c r="I1363" s="458" t="s">
        <v>3</v>
      </c>
      <c r="J1363" s="460" t="s">
        <v>20</v>
      </c>
      <c r="K1363" s="460" t="s">
        <v>4</v>
      </c>
      <c r="L1363" s="522" t="s">
        <v>732</v>
      </c>
      <c r="M1363" s="440" t="s">
        <v>21</v>
      </c>
      <c r="N1363" s="524" t="s">
        <v>22</v>
      </c>
      <c r="O1363" s="526" t="s">
        <v>33</v>
      </c>
      <c r="P1363" s="369"/>
      <c r="Q1363" s="368" t="s">
        <v>34</v>
      </c>
      <c r="R1363" s="369"/>
      <c r="S1363" s="368" t="s">
        <v>35</v>
      </c>
      <c r="T1363" s="369"/>
      <c r="U1363" s="368" t="s">
        <v>7</v>
      </c>
      <c r="V1363" s="369"/>
      <c r="W1363" s="368" t="s">
        <v>6</v>
      </c>
      <c r="X1363" s="369"/>
      <c r="Y1363" s="368" t="s">
        <v>36</v>
      </c>
      <c r="Z1363" s="369"/>
      <c r="AA1363" s="368" t="s">
        <v>5</v>
      </c>
      <c r="AB1363" s="369"/>
      <c r="AC1363" s="368" t="s">
        <v>8</v>
      </c>
      <c r="AD1363" s="369"/>
      <c r="AE1363" s="368" t="s">
        <v>9</v>
      </c>
      <c r="AF1363" s="437"/>
      <c r="AG1363" s="438" t="s">
        <v>10</v>
      </c>
      <c r="AH1363" s="435" t="s">
        <v>11</v>
      </c>
      <c r="AI1363" s="442" t="s">
        <v>12</v>
      </c>
      <c r="AJ1363" s="444" t="s">
        <v>23</v>
      </c>
    </row>
    <row r="1364" spans="2:36" ht="84.75" customHeight="1" thickBot="1">
      <c r="B1364" s="451"/>
      <c r="C1364" s="455"/>
      <c r="D1364" s="456"/>
      <c r="E1364" s="456"/>
      <c r="F1364" s="456"/>
      <c r="G1364" s="456"/>
      <c r="H1364" s="457"/>
      <c r="I1364" s="459"/>
      <c r="J1364" s="461" t="s">
        <v>20</v>
      </c>
      <c r="K1364" s="461"/>
      <c r="L1364" s="523"/>
      <c r="M1364" s="441"/>
      <c r="N1364" s="525"/>
      <c r="O1364" s="5" t="s">
        <v>24</v>
      </c>
      <c r="P1364" s="69" t="s">
        <v>25</v>
      </c>
      <c r="Q1364" s="6" t="s">
        <v>24</v>
      </c>
      <c r="R1364" s="69" t="s">
        <v>25</v>
      </c>
      <c r="S1364" s="6" t="s">
        <v>24</v>
      </c>
      <c r="T1364" s="69" t="s">
        <v>25</v>
      </c>
      <c r="U1364" s="6" t="s">
        <v>24</v>
      </c>
      <c r="V1364" s="69" t="s">
        <v>25</v>
      </c>
      <c r="W1364" s="6" t="s">
        <v>24</v>
      </c>
      <c r="X1364" s="69" t="s">
        <v>25</v>
      </c>
      <c r="Y1364" s="6" t="s">
        <v>24</v>
      </c>
      <c r="Z1364" s="69" t="s">
        <v>25</v>
      </c>
      <c r="AA1364" s="6" t="s">
        <v>24</v>
      </c>
      <c r="AB1364" s="69" t="s">
        <v>26</v>
      </c>
      <c r="AC1364" s="6" t="s">
        <v>24</v>
      </c>
      <c r="AD1364" s="69" t="s">
        <v>26</v>
      </c>
      <c r="AE1364" s="6" t="s">
        <v>24</v>
      </c>
      <c r="AF1364" s="70" t="s">
        <v>26</v>
      </c>
      <c r="AG1364" s="439"/>
      <c r="AH1364" s="436"/>
      <c r="AI1364" s="443"/>
      <c r="AJ1364" s="445"/>
    </row>
    <row r="1365" spans="2:36" ht="118.5" customHeight="1" thickBot="1">
      <c r="B1365" s="7" t="s">
        <v>274</v>
      </c>
      <c r="C1365" s="283" t="s">
        <v>275</v>
      </c>
      <c r="D1365" s="284"/>
      <c r="E1365" s="284"/>
      <c r="F1365" s="284"/>
      <c r="G1365" s="284"/>
      <c r="H1365" s="285"/>
      <c r="I1365" s="74" t="s">
        <v>276</v>
      </c>
      <c r="J1365" s="99">
        <v>0.5</v>
      </c>
      <c r="K1365" s="97">
        <v>0.8</v>
      </c>
      <c r="L1365" s="97">
        <v>0.65</v>
      </c>
      <c r="M1365" s="97"/>
      <c r="N1365" s="97"/>
      <c r="O1365" s="9">
        <f>+O1368+O1390+O1401</f>
        <v>26300</v>
      </c>
      <c r="P1365" s="10">
        <v>0</v>
      </c>
      <c r="Q1365" s="10">
        <f>+Q1368+Q1396</f>
        <v>85950</v>
      </c>
      <c r="R1365" s="10">
        <v>0</v>
      </c>
      <c r="S1365" s="10">
        <v>0</v>
      </c>
      <c r="T1365" s="10">
        <v>0</v>
      </c>
      <c r="U1365" s="10">
        <v>0</v>
      </c>
      <c r="V1365" s="10">
        <v>0</v>
      </c>
      <c r="W1365" s="10">
        <v>0</v>
      </c>
      <c r="X1365" s="10">
        <v>0</v>
      </c>
      <c r="Y1365" s="10">
        <f>+Y1374+Y1379</f>
        <v>22000</v>
      </c>
      <c r="Z1365" s="10">
        <v>0</v>
      </c>
      <c r="AA1365" s="10">
        <f>+AA1379</f>
        <v>30000</v>
      </c>
      <c r="AB1365" s="10">
        <v>0</v>
      </c>
      <c r="AC1365" s="10">
        <f>+AC1384</f>
        <v>5000</v>
      </c>
      <c r="AD1365" s="10">
        <v>0</v>
      </c>
      <c r="AE1365" s="10">
        <f>+AC1365+AA1365+Y1365+W1365+U1365+S1365+Q1365+O1365</f>
        <v>169250</v>
      </c>
      <c r="AF1365" s="11">
        <f>+AD1365+AB1365+Z1365+X1365+V1365+T1365+R1365+P1365</f>
        <v>0</v>
      </c>
      <c r="AG1365" s="13" t="s">
        <v>487</v>
      </c>
      <c r="AH1365" s="13"/>
      <c r="AI1365" s="13"/>
      <c r="AJ1365" s="14" t="s">
        <v>488</v>
      </c>
    </row>
    <row r="1366" spans="2:36" ht="15.75" thickBot="1">
      <c r="B1366" s="280"/>
      <c r="C1366" s="281"/>
      <c r="D1366" s="281"/>
      <c r="E1366" s="281"/>
      <c r="F1366" s="281"/>
      <c r="G1366" s="281"/>
      <c r="H1366" s="281"/>
      <c r="I1366" s="281"/>
      <c r="J1366" s="281"/>
      <c r="K1366" s="281"/>
      <c r="L1366" s="281"/>
      <c r="M1366" s="281"/>
      <c r="N1366" s="281"/>
      <c r="O1366" s="281"/>
      <c r="P1366" s="281"/>
      <c r="Q1366" s="281"/>
      <c r="R1366" s="281"/>
      <c r="S1366" s="281"/>
      <c r="T1366" s="281"/>
      <c r="U1366" s="281"/>
      <c r="V1366" s="281"/>
      <c r="W1366" s="281"/>
      <c r="X1366" s="281"/>
      <c r="Y1366" s="281"/>
      <c r="Z1366" s="281"/>
      <c r="AA1366" s="281"/>
      <c r="AB1366" s="281"/>
      <c r="AC1366" s="281"/>
      <c r="AD1366" s="281"/>
      <c r="AE1366" s="281"/>
      <c r="AF1366" s="281"/>
      <c r="AG1366" s="281"/>
      <c r="AH1366" s="281"/>
      <c r="AI1366" s="281"/>
      <c r="AJ1366" s="282"/>
    </row>
    <row r="1367" spans="2:36" ht="34.5" thickBot="1">
      <c r="B1367" s="15" t="s">
        <v>13</v>
      </c>
      <c r="C1367" s="16" t="s">
        <v>31</v>
      </c>
      <c r="D1367" s="16" t="s">
        <v>14</v>
      </c>
      <c r="E1367" s="16" t="s">
        <v>27</v>
      </c>
      <c r="F1367" s="17" t="s">
        <v>28</v>
      </c>
      <c r="G1367" s="17" t="s">
        <v>29</v>
      </c>
      <c r="H1367" s="76" t="s">
        <v>15</v>
      </c>
      <c r="I1367" s="77" t="s">
        <v>32</v>
      </c>
      <c r="J1367" s="102"/>
      <c r="K1367" s="102"/>
      <c r="L1367" s="102"/>
      <c r="M1367" s="78"/>
      <c r="N1367" s="79"/>
      <c r="O1367" s="19"/>
      <c r="P1367" s="20"/>
      <c r="Q1367" s="21"/>
      <c r="R1367" s="20"/>
      <c r="S1367" s="21"/>
      <c r="T1367" s="20"/>
      <c r="U1367" s="21"/>
      <c r="V1367" s="20"/>
      <c r="W1367" s="21"/>
      <c r="X1367" s="20"/>
      <c r="Y1367" s="21"/>
      <c r="Z1367" s="20"/>
      <c r="AA1367" s="21"/>
      <c r="AB1367" s="20"/>
      <c r="AC1367" s="21"/>
      <c r="AD1367" s="20"/>
      <c r="AE1367" s="22"/>
      <c r="AF1367" s="20"/>
      <c r="AG1367" s="155"/>
      <c r="AH1367" s="111"/>
      <c r="AI1367" s="111"/>
      <c r="AJ1367" s="112"/>
    </row>
    <row r="1368" spans="2:36" ht="42.75" customHeight="1">
      <c r="B1368" s="353" t="s">
        <v>279</v>
      </c>
      <c r="C1368" s="332">
        <v>2012250010009</v>
      </c>
      <c r="D1368" s="295" t="s">
        <v>790</v>
      </c>
      <c r="E1368" s="295" t="s">
        <v>101</v>
      </c>
      <c r="F1368" s="301">
        <v>274</v>
      </c>
      <c r="G1368" s="307">
        <v>563</v>
      </c>
      <c r="H1368" s="329" t="s">
        <v>277</v>
      </c>
      <c r="I1368" s="326" t="s">
        <v>278</v>
      </c>
      <c r="J1368" s="357">
        <v>0</v>
      </c>
      <c r="K1368" s="357">
        <v>400</v>
      </c>
      <c r="L1368" s="357">
        <v>100</v>
      </c>
      <c r="M1368" s="357">
        <v>274</v>
      </c>
      <c r="N1368" s="633">
        <v>563</v>
      </c>
      <c r="O1368" s="655">
        <v>10300</v>
      </c>
      <c r="P1368" s="422">
        <v>0</v>
      </c>
      <c r="Q1368" s="422">
        <v>81950</v>
      </c>
      <c r="R1368" s="422">
        <v>98175</v>
      </c>
      <c r="S1368" s="370">
        <v>0</v>
      </c>
      <c r="T1368" s="370">
        <v>0</v>
      </c>
      <c r="U1368" s="370">
        <v>0</v>
      </c>
      <c r="V1368" s="370">
        <v>0</v>
      </c>
      <c r="W1368" s="370">
        <v>0</v>
      </c>
      <c r="X1368" s="370">
        <v>0</v>
      </c>
      <c r="Y1368" s="370">
        <v>0</v>
      </c>
      <c r="Z1368" s="370">
        <v>0</v>
      </c>
      <c r="AA1368" s="370">
        <v>0</v>
      </c>
      <c r="AB1368" s="370">
        <v>0</v>
      </c>
      <c r="AC1368" s="370">
        <v>0</v>
      </c>
      <c r="AD1368" s="370">
        <v>0</v>
      </c>
      <c r="AE1368" s="398">
        <f>+O1368+Q1368</f>
        <v>92250</v>
      </c>
      <c r="AF1368" s="408">
        <f>+R1368</f>
        <v>98175</v>
      </c>
      <c r="AG1368" s="411" t="s">
        <v>487</v>
      </c>
      <c r="AH1368" s="378" t="s">
        <v>793</v>
      </c>
      <c r="AI1368" s="378"/>
      <c r="AJ1368" s="405" t="s">
        <v>610</v>
      </c>
    </row>
    <row r="1369" spans="2:36" ht="37.5" customHeight="1">
      <c r="B1369" s="354"/>
      <c r="C1369" s="333"/>
      <c r="D1369" s="296"/>
      <c r="E1369" s="296"/>
      <c r="F1369" s="302"/>
      <c r="G1369" s="305"/>
      <c r="H1369" s="330"/>
      <c r="I1369" s="327"/>
      <c r="J1369" s="357"/>
      <c r="K1369" s="357"/>
      <c r="L1369" s="357"/>
      <c r="M1369" s="357"/>
      <c r="N1369" s="633"/>
      <c r="O1369" s="656"/>
      <c r="P1369" s="423"/>
      <c r="Q1369" s="423"/>
      <c r="R1369" s="423"/>
      <c r="S1369" s="371"/>
      <c r="T1369" s="371"/>
      <c r="U1369" s="371"/>
      <c r="V1369" s="371"/>
      <c r="W1369" s="371"/>
      <c r="X1369" s="371"/>
      <c r="Y1369" s="371"/>
      <c r="Z1369" s="371"/>
      <c r="AA1369" s="371"/>
      <c r="AB1369" s="371"/>
      <c r="AC1369" s="371"/>
      <c r="AD1369" s="371"/>
      <c r="AE1369" s="299"/>
      <c r="AF1369" s="409"/>
      <c r="AG1369" s="411"/>
      <c r="AH1369" s="379"/>
      <c r="AI1369" s="379"/>
      <c r="AJ1369" s="406"/>
    </row>
    <row r="1370" spans="2:36" ht="27" customHeight="1">
      <c r="B1370" s="354"/>
      <c r="C1370" s="333"/>
      <c r="D1370" s="296"/>
      <c r="E1370" s="296"/>
      <c r="F1370" s="302"/>
      <c r="G1370" s="305"/>
      <c r="H1370" s="330"/>
      <c r="I1370" s="327"/>
      <c r="J1370" s="357"/>
      <c r="K1370" s="357"/>
      <c r="L1370" s="357"/>
      <c r="M1370" s="357"/>
      <c r="N1370" s="633"/>
      <c r="O1370" s="656"/>
      <c r="P1370" s="423"/>
      <c r="Q1370" s="423"/>
      <c r="R1370" s="423"/>
      <c r="S1370" s="371"/>
      <c r="T1370" s="371"/>
      <c r="U1370" s="371"/>
      <c r="V1370" s="371"/>
      <c r="W1370" s="371"/>
      <c r="X1370" s="371"/>
      <c r="Y1370" s="371"/>
      <c r="Z1370" s="371"/>
      <c r="AA1370" s="371"/>
      <c r="AB1370" s="371"/>
      <c r="AC1370" s="371"/>
      <c r="AD1370" s="371"/>
      <c r="AE1370" s="299"/>
      <c r="AF1370" s="409"/>
      <c r="AG1370" s="411"/>
      <c r="AH1370" s="379"/>
      <c r="AI1370" s="379"/>
      <c r="AJ1370" s="406"/>
    </row>
    <row r="1371" spans="2:36" ht="20.25" customHeight="1" thickBot="1">
      <c r="B1371" s="355"/>
      <c r="C1371" s="334"/>
      <c r="D1371" s="297"/>
      <c r="E1371" s="297"/>
      <c r="F1371" s="303"/>
      <c r="G1371" s="306"/>
      <c r="H1371" s="331"/>
      <c r="I1371" s="328"/>
      <c r="J1371" s="358"/>
      <c r="K1371" s="358"/>
      <c r="L1371" s="358"/>
      <c r="M1371" s="358"/>
      <c r="N1371" s="634"/>
      <c r="O1371" s="657"/>
      <c r="P1371" s="424"/>
      <c r="Q1371" s="424"/>
      <c r="R1371" s="424"/>
      <c r="S1371" s="372"/>
      <c r="T1371" s="372"/>
      <c r="U1371" s="372"/>
      <c r="V1371" s="372"/>
      <c r="W1371" s="372"/>
      <c r="X1371" s="372"/>
      <c r="Y1371" s="372"/>
      <c r="Z1371" s="372"/>
      <c r="AA1371" s="372"/>
      <c r="AB1371" s="372"/>
      <c r="AC1371" s="372"/>
      <c r="AD1371" s="372"/>
      <c r="AE1371" s="300"/>
      <c r="AF1371" s="410"/>
      <c r="AG1371" s="412"/>
      <c r="AH1371" s="380"/>
      <c r="AI1371" s="380"/>
      <c r="AJ1371" s="407"/>
    </row>
    <row r="1372" spans="2:36" ht="15.75" thickBot="1">
      <c r="B1372" s="268"/>
      <c r="C1372" s="269"/>
      <c r="D1372" s="269"/>
      <c r="E1372" s="269"/>
      <c r="F1372" s="269"/>
      <c r="G1372" s="269"/>
      <c r="H1372" s="269"/>
      <c r="I1372" s="269"/>
      <c r="J1372" s="269"/>
      <c r="K1372" s="269"/>
      <c r="L1372" s="269"/>
      <c r="M1372" s="269"/>
      <c r="N1372" s="269"/>
      <c r="O1372" s="269"/>
      <c r="P1372" s="269"/>
      <c r="Q1372" s="269"/>
      <c r="R1372" s="269"/>
      <c r="S1372" s="269"/>
      <c r="T1372" s="269"/>
      <c r="U1372" s="269"/>
      <c r="V1372" s="269"/>
      <c r="W1372" s="269"/>
      <c r="X1372" s="269"/>
      <c r="Y1372" s="269"/>
      <c r="Z1372" s="269"/>
      <c r="AA1372" s="269"/>
      <c r="AB1372" s="269"/>
      <c r="AC1372" s="269"/>
      <c r="AD1372" s="269"/>
      <c r="AE1372" s="269"/>
      <c r="AF1372" s="269"/>
      <c r="AG1372" s="269"/>
      <c r="AH1372" s="269"/>
      <c r="AI1372" s="269"/>
      <c r="AJ1372" s="270"/>
    </row>
    <row r="1373" spans="2:36" ht="34.5" thickBot="1">
      <c r="B1373" s="15" t="s">
        <v>13</v>
      </c>
      <c r="C1373" s="16" t="s">
        <v>31</v>
      </c>
      <c r="D1373" s="16" t="s">
        <v>14</v>
      </c>
      <c r="E1373" s="16" t="s">
        <v>30</v>
      </c>
      <c r="F1373" s="17" t="s">
        <v>28</v>
      </c>
      <c r="G1373" s="17" t="s">
        <v>29</v>
      </c>
      <c r="H1373" s="76" t="s">
        <v>16</v>
      </c>
      <c r="I1373" s="109" t="s">
        <v>32</v>
      </c>
      <c r="J1373" s="156"/>
      <c r="K1373" s="163"/>
      <c r="L1373" s="137"/>
      <c r="M1373" s="78"/>
      <c r="N1373" s="79"/>
      <c r="O1373" s="128"/>
      <c r="P1373" s="129"/>
      <c r="Q1373" s="130"/>
      <c r="R1373" s="129"/>
      <c r="S1373" s="130"/>
      <c r="T1373" s="129"/>
      <c r="U1373" s="130"/>
      <c r="V1373" s="129"/>
      <c r="W1373" s="130"/>
      <c r="X1373" s="129"/>
      <c r="Y1373" s="130"/>
      <c r="Z1373" s="129"/>
      <c r="AA1373" s="130"/>
      <c r="AB1373" s="129"/>
      <c r="AC1373" s="130"/>
      <c r="AD1373" s="129"/>
      <c r="AE1373" s="130"/>
      <c r="AF1373" s="129"/>
      <c r="AG1373" s="155"/>
      <c r="AH1373" s="111"/>
      <c r="AI1373" s="111"/>
      <c r="AJ1373" s="112"/>
    </row>
    <row r="1374" spans="2:36" ht="48" customHeight="1">
      <c r="B1374" s="295" t="s">
        <v>282</v>
      </c>
      <c r="C1374" s="428">
        <v>2012250010086</v>
      </c>
      <c r="D1374" s="521"/>
      <c r="E1374" s="295" t="s">
        <v>283</v>
      </c>
      <c r="F1374" s="362">
        <v>0</v>
      </c>
      <c r="G1374" s="307">
        <v>0</v>
      </c>
      <c r="H1374" s="520" t="s">
        <v>280</v>
      </c>
      <c r="I1374" s="520" t="s">
        <v>281</v>
      </c>
      <c r="J1374" s="384">
        <v>0</v>
      </c>
      <c r="K1374" s="384">
        <v>130</v>
      </c>
      <c r="L1374" s="384">
        <v>40</v>
      </c>
      <c r="M1374" s="384">
        <v>0</v>
      </c>
      <c r="N1374" s="387">
        <v>0</v>
      </c>
      <c r="O1374" s="314">
        <v>0</v>
      </c>
      <c r="P1374" s="263">
        <v>0</v>
      </c>
      <c r="Q1374" s="263">
        <v>0</v>
      </c>
      <c r="R1374" s="263">
        <v>0</v>
      </c>
      <c r="S1374" s="263">
        <v>0</v>
      </c>
      <c r="T1374" s="263">
        <v>0</v>
      </c>
      <c r="U1374" s="263">
        <v>0</v>
      </c>
      <c r="V1374" s="263">
        <v>0</v>
      </c>
      <c r="W1374" s="263">
        <v>0</v>
      </c>
      <c r="X1374" s="263">
        <v>0</v>
      </c>
      <c r="Y1374" s="263">
        <v>2000</v>
      </c>
      <c r="Z1374" s="263">
        <v>0</v>
      </c>
      <c r="AA1374" s="263">
        <v>0</v>
      </c>
      <c r="AB1374" s="263">
        <v>0</v>
      </c>
      <c r="AC1374" s="263">
        <v>0</v>
      </c>
      <c r="AD1374" s="263">
        <v>0</v>
      </c>
      <c r="AE1374" s="298">
        <f>+Y1374</f>
        <v>2000</v>
      </c>
      <c r="AF1374" s="298">
        <v>0</v>
      </c>
      <c r="AG1374" s="376" t="s">
        <v>487</v>
      </c>
      <c r="AH1374" s="378"/>
      <c r="AI1374" s="381"/>
      <c r="AJ1374" s="405" t="s">
        <v>610</v>
      </c>
    </row>
    <row r="1375" spans="2:36" ht="24.75" customHeight="1">
      <c r="B1375" s="296"/>
      <c r="C1375" s="333"/>
      <c r="D1375" s="390"/>
      <c r="E1375" s="296"/>
      <c r="F1375" s="290"/>
      <c r="G1375" s="305"/>
      <c r="H1375" s="324"/>
      <c r="I1375" s="324"/>
      <c r="J1375" s="385"/>
      <c r="K1375" s="385"/>
      <c r="L1375" s="385"/>
      <c r="M1375" s="385"/>
      <c r="N1375" s="388"/>
      <c r="O1375" s="314"/>
      <c r="P1375" s="263"/>
      <c r="Q1375" s="263"/>
      <c r="R1375" s="263"/>
      <c r="S1375" s="263"/>
      <c r="T1375" s="263"/>
      <c r="U1375" s="263"/>
      <c r="V1375" s="263"/>
      <c r="W1375" s="263"/>
      <c r="X1375" s="263"/>
      <c r="Y1375" s="263"/>
      <c r="Z1375" s="263"/>
      <c r="AA1375" s="263"/>
      <c r="AB1375" s="263"/>
      <c r="AC1375" s="263"/>
      <c r="AD1375" s="263"/>
      <c r="AE1375" s="299"/>
      <c r="AF1375" s="299"/>
      <c r="AG1375" s="376"/>
      <c r="AH1375" s="379"/>
      <c r="AI1375" s="382"/>
      <c r="AJ1375" s="406"/>
    </row>
    <row r="1376" spans="2:36" ht="30.75" customHeight="1">
      <c r="B1376" s="296"/>
      <c r="C1376" s="333"/>
      <c r="D1376" s="390"/>
      <c r="E1376" s="296"/>
      <c r="F1376" s="290"/>
      <c r="G1376" s="305"/>
      <c r="H1376" s="324"/>
      <c r="I1376" s="324"/>
      <c r="J1376" s="385"/>
      <c r="K1376" s="385"/>
      <c r="L1376" s="385"/>
      <c r="M1376" s="385"/>
      <c r="N1376" s="388"/>
      <c r="O1376" s="314"/>
      <c r="P1376" s="263"/>
      <c r="Q1376" s="263"/>
      <c r="R1376" s="263"/>
      <c r="S1376" s="263"/>
      <c r="T1376" s="263"/>
      <c r="U1376" s="263"/>
      <c r="V1376" s="263"/>
      <c r="W1376" s="263"/>
      <c r="X1376" s="263"/>
      <c r="Y1376" s="263"/>
      <c r="Z1376" s="263"/>
      <c r="AA1376" s="263"/>
      <c r="AB1376" s="263"/>
      <c r="AC1376" s="263"/>
      <c r="AD1376" s="263"/>
      <c r="AE1376" s="299"/>
      <c r="AF1376" s="299"/>
      <c r="AG1376" s="376"/>
      <c r="AH1376" s="379"/>
      <c r="AI1376" s="382"/>
      <c r="AJ1376" s="406"/>
    </row>
    <row r="1377" spans="2:36" ht="30" customHeight="1" thickBot="1">
      <c r="B1377" s="297"/>
      <c r="C1377" s="334"/>
      <c r="D1377" s="391"/>
      <c r="E1377" s="297"/>
      <c r="F1377" s="291"/>
      <c r="G1377" s="306"/>
      <c r="H1377" s="325"/>
      <c r="I1377" s="325"/>
      <c r="J1377" s="386"/>
      <c r="K1377" s="386"/>
      <c r="L1377" s="386"/>
      <c r="M1377" s="386"/>
      <c r="N1377" s="389"/>
      <c r="O1377" s="315"/>
      <c r="P1377" s="264"/>
      <c r="Q1377" s="264"/>
      <c r="R1377" s="264"/>
      <c r="S1377" s="264"/>
      <c r="T1377" s="264"/>
      <c r="U1377" s="264"/>
      <c r="V1377" s="264"/>
      <c r="W1377" s="264"/>
      <c r="X1377" s="264"/>
      <c r="Y1377" s="264"/>
      <c r="Z1377" s="264"/>
      <c r="AA1377" s="264"/>
      <c r="AB1377" s="264"/>
      <c r="AC1377" s="264"/>
      <c r="AD1377" s="264"/>
      <c r="AE1377" s="300"/>
      <c r="AF1377" s="300"/>
      <c r="AG1377" s="377"/>
      <c r="AH1377" s="380"/>
      <c r="AI1377" s="383"/>
      <c r="AJ1377" s="407"/>
    </row>
    <row r="1378" spans="2:36" ht="34.5" thickBot="1">
      <c r="B1378" s="15" t="s">
        <v>13</v>
      </c>
      <c r="C1378" s="16" t="s">
        <v>31</v>
      </c>
      <c r="D1378" s="16" t="s">
        <v>14</v>
      </c>
      <c r="E1378" s="16" t="s">
        <v>30</v>
      </c>
      <c r="F1378" s="17" t="s">
        <v>28</v>
      </c>
      <c r="G1378" s="17" t="s">
        <v>29</v>
      </c>
      <c r="H1378" s="76" t="s">
        <v>16</v>
      </c>
      <c r="I1378" s="109" t="s">
        <v>32</v>
      </c>
      <c r="J1378" s="156"/>
      <c r="K1378" s="163"/>
      <c r="L1378" s="137"/>
      <c r="M1378" s="78"/>
      <c r="N1378" s="79"/>
      <c r="O1378" s="128"/>
      <c r="P1378" s="129"/>
      <c r="Q1378" s="130"/>
      <c r="R1378" s="129"/>
      <c r="S1378" s="130"/>
      <c r="T1378" s="129"/>
      <c r="U1378" s="130"/>
      <c r="V1378" s="129"/>
      <c r="W1378" s="130"/>
      <c r="X1378" s="129"/>
      <c r="Y1378" s="130"/>
      <c r="Z1378" s="129"/>
      <c r="AA1378" s="130"/>
      <c r="AB1378" s="129"/>
      <c r="AC1378" s="130"/>
      <c r="AD1378" s="129"/>
      <c r="AE1378" s="130"/>
      <c r="AF1378" s="129"/>
      <c r="AG1378" s="155"/>
      <c r="AH1378" s="111"/>
      <c r="AI1378" s="111"/>
      <c r="AJ1378" s="112"/>
    </row>
    <row r="1379" spans="2:36" s="142" customFormat="1" ht="32.25" customHeight="1">
      <c r="B1379" s="295" t="s">
        <v>563</v>
      </c>
      <c r="C1379" s="428">
        <v>2013250010002</v>
      </c>
      <c r="D1379" s="468" t="s">
        <v>791</v>
      </c>
      <c r="E1379" s="295" t="s">
        <v>460</v>
      </c>
      <c r="F1379" s="362">
        <v>0</v>
      </c>
      <c r="G1379" s="307">
        <v>0</v>
      </c>
      <c r="H1379" s="520" t="s">
        <v>561</v>
      </c>
      <c r="I1379" s="520" t="s">
        <v>562</v>
      </c>
      <c r="J1379" s="384">
        <v>0</v>
      </c>
      <c r="K1379" s="384">
        <v>4</v>
      </c>
      <c r="L1379" s="384">
        <v>2</v>
      </c>
      <c r="M1379" s="384">
        <v>0</v>
      </c>
      <c r="N1379" s="387">
        <v>0</v>
      </c>
      <c r="O1379" s="314">
        <v>0</v>
      </c>
      <c r="P1379" s="263">
        <v>0</v>
      </c>
      <c r="Q1379" s="263">
        <v>0</v>
      </c>
      <c r="R1379" s="263">
        <v>0</v>
      </c>
      <c r="S1379" s="263">
        <v>0</v>
      </c>
      <c r="T1379" s="263">
        <v>0</v>
      </c>
      <c r="U1379" s="263">
        <v>0</v>
      </c>
      <c r="V1379" s="263">
        <v>0</v>
      </c>
      <c r="W1379" s="263">
        <v>0</v>
      </c>
      <c r="X1379" s="263">
        <v>0</v>
      </c>
      <c r="Y1379" s="263">
        <v>20000</v>
      </c>
      <c r="Z1379" s="263">
        <v>0</v>
      </c>
      <c r="AA1379" s="263">
        <v>30000</v>
      </c>
      <c r="AB1379" s="263">
        <v>0</v>
      </c>
      <c r="AC1379" s="263">
        <v>0</v>
      </c>
      <c r="AD1379" s="263">
        <v>0</v>
      </c>
      <c r="AE1379" s="298">
        <f>+Y1379+AA1379</f>
        <v>50000</v>
      </c>
      <c r="AF1379" s="298">
        <v>0</v>
      </c>
      <c r="AG1379" s="376" t="s">
        <v>487</v>
      </c>
      <c r="AH1379" s="378"/>
      <c r="AI1379" s="381"/>
      <c r="AJ1379" s="405" t="s">
        <v>610</v>
      </c>
    </row>
    <row r="1380" spans="2:36" s="142" customFormat="1" ht="27" customHeight="1">
      <c r="B1380" s="296"/>
      <c r="C1380" s="333"/>
      <c r="D1380" s="296"/>
      <c r="E1380" s="296"/>
      <c r="F1380" s="290"/>
      <c r="G1380" s="305"/>
      <c r="H1380" s="324"/>
      <c r="I1380" s="324"/>
      <c r="J1380" s="385"/>
      <c r="K1380" s="385"/>
      <c r="L1380" s="385"/>
      <c r="M1380" s="385"/>
      <c r="N1380" s="388"/>
      <c r="O1380" s="314"/>
      <c r="P1380" s="263"/>
      <c r="Q1380" s="263"/>
      <c r="R1380" s="263"/>
      <c r="S1380" s="263"/>
      <c r="T1380" s="263"/>
      <c r="U1380" s="263"/>
      <c r="V1380" s="263"/>
      <c r="W1380" s="263"/>
      <c r="X1380" s="263"/>
      <c r="Y1380" s="263"/>
      <c r="Z1380" s="263"/>
      <c r="AA1380" s="263"/>
      <c r="AB1380" s="263"/>
      <c r="AC1380" s="263"/>
      <c r="AD1380" s="263"/>
      <c r="AE1380" s="299"/>
      <c r="AF1380" s="299"/>
      <c r="AG1380" s="376"/>
      <c r="AH1380" s="379"/>
      <c r="AI1380" s="382"/>
      <c r="AJ1380" s="406"/>
    </row>
    <row r="1381" spans="2:36" s="142" customFormat="1" ht="28.5" customHeight="1">
      <c r="B1381" s="296"/>
      <c r="C1381" s="333"/>
      <c r="D1381" s="296"/>
      <c r="E1381" s="296"/>
      <c r="F1381" s="290"/>
      <c r="G1381" s="305"/>
      <c r="H1381" s="324"/>
      <c r="I1381" s="324"/>
      <c r="J1381" s="385"/>
      <c r="K1381" s="385"/>
      <c r="L1381" s="385"/>
      <c r="M1381" s="385"/>
      <c r="N1381" s="388"/>
      <c r="O1381" s="314"/>
      <c r="P1381" s="263"/>
      <c r="Q1381" s="263"/>
      <c r="R1381" s="263"/>
      <c r="S1381" s="263"/>
      <c r="T1381" s="263"/>
      <c r="U1381" s="263"/>
      <c r="V1381" s="263"/>
      <c r="W1381" s="263"/>
      <c r="X1381" s="263"/>
      <c r="Y1381" s="263"/>
      <c r="Z1381" s="263"/>
      <c r="AA1381" s="263"/>
      <c r="AB1381" s="263"/>
      <c r="AC1381" s="263"/>
      <c r="AD1381" s="263"/>
      <c r="AE1381" s="299"/>
      <c r="AF1381" s="299"/>
      <c r="AG1381" s="376"/>
      <c r="AH1381" s="379"/>
      <c r="AI1381" s="382"/>
      <c r="AJ1381" s="406"/>
    </row>
    <row r="1382" spans="2:36" s="142" customFormat="1" ht="36" customHeight="1" thickBot="1">
      <c r="B1382" s="297"/>
      <c r="C1382" s="334"/>
      <c r="D1382" s="297"/>
      <c r="E1382" s="297"/>
      <c r="F1382" s="291"/>
      <c r="G1382" s="306"/>
      <c r="H1382" s="325"/>
      <c r="I1382" s="325"/>
      <c r="J1382" s="386"/>
      <c r="K1382" s="386"/>
      <c r="L1382" s="386"/>
      <c r="M1382" s="386"/>
      <c r="N1382" s="389"/>
      <c r="O1382" s="315"/>
      <c r="P1382" s="264"/>
      <c r="Q1382" s="264"/>
      <c r="R1382" s="264"/>
      <c r="S1382" s="264"/>
      <c r="T1382" s="264"/>
      <c r="U1382" s="264"/>
      <c r="V1382" s="264"/>
      <c r="W1382" s="264"/>
      <c r="X1382" s="264"/>
      <c r="Y1382" s="264"/>
      <c r="Z1382" s="264"/>
      <c r="AA1382" s="264"/>
      <c r="AB1382" s="264"/>
      <c r="AC1382" s="264"/>
      <c r="AD1382" s="264"/>
      <c r="AE1382" s="300"/>
      <c r="AF1382" s="300"/>
      <c r="AG1382" s="377"/>
      <c r="AH1382" s="380"/>
      <c r="AI1382" s="383"/>
      <c r="AJ1382" s="407"/>
    </row>
    <row r="1383" spans="2:36" s="142" customFormat="1" ht="34.5" thickBot="1">
      <c r="B1383" s="15" t="s">
        <v>13</v>
      </c>
      <c r="C1383" s="16" t="s">
        <v>31</v>
      </c>
      <c r="D1383" s="16" t="s">
        <v>14</v>
      </c>
      <c r="E1383" s="16" t="s">
        <v>30</v>
      </c>
      <c r="F1383" s="17" t="s">
        <v>28</v>
      </c>
      <c r="G1383" s="17" t="s">
        <v>29</v>
      </c>
      <c r="H1383" s="76" t="s">
        <v>16</v>
      </c>
      <c r="I1383" s="109" t="s">
        <v>32</v>
      </c>
      <c r="J1383" s="156"/>
      <c r="K1383" s="163"/>
      <c r="L1383" s="137"/>
      <c r="M1383" s="78"/>
      <c r="N1383" s="79"/>
      <c r="O1383" s="128"/>
      <c r="P1383" s="129"/>
      <c r="Q1383" s="130"/>
      <c r="R1383" s="129"/>
      <c r="S1383" s="130"/>
      <c r="T1383" s="129"/>
      <c r="U1383" s="130"/>
      <c r="V1383" s="129"/>
      <c r="W1383" s="130"/>
      <c r="X1383" s="129"/>
      <c r="Y1383" s="130"/>
      <c r="Z1383" s="129"/>
      <c r="AA1383" s="130"/>
      <c r="AB1383" s="129"/>
      <c r="AC1383" s="130"/>
      <c r="AD1383" s="129"/>
      <c r="AE1383" s="130"/>
      <c r="AF1383" s="129"/>
      <c r="AG1383" s="155"/>
      <c r="AH1383" s="111"/>
      <c r="AI1383" s="111"/>
      <c r="AJ1383" s="112"/>
    </row>
    <row r="1384" spans="2:36" s="142" customFormat="1" ht="33" customHeight="1">
      <c r="B1384" s="295" t="s">
        <v>564</v>
      </c>
      <c r="C1384" s="428">
        <v>2013250010003</v>
      </c>
      <c r="D1384" s="521"/>
      <c r="E1384" s="295" t="s">
        <v>460</v>
      </c>
      <c r="F1384" s="362">
        <v>0</v>
      </c>
      <c r="G1384" s="307">
        <v>0</v>
      </c>
      <c r="H1384" s="520" t="s">
        <v>565</v>
      </c>
      <c r="I1384" s="520" t="s">
        <v>566</v>
      </c>
      <c r="J1384" s="384">
        <v>1</v>
      </c>
      <c r="K1384" s="384">
        <v>1</v>
      </c>
      <c r="L1384" s="384">
        <v>1</v>
      </c>
      <c r="M1384" s="384">
        <v>0</v>
      </c>
      <c r="N1384" s="387">
        <v>0</v>
      </c>
      <c r="O1384" s="314">
        <v>0</v>
      </c>
      <c r="P1384" s="263">
        <v>0</v>
      </c>
      <c r="Q1384" s="263">
        <v>0</v>
      </c>
      <c r="R1384" s="263">
        <v>0</v>
      </c>
      <c r="S1384" s="263">
        <v>0</v>
      </c>
      <c r="T1384" s="263">
        <v>0</v>
      </c>
      <c r="U1384" s="263">
        <v>0</v>
      </c>
      <c r="V1384" s="263">
        <v>0</v>
      </c>
      <c r="W1384" s="263">
        <v>0</v>
      </c>
      <c r="X1384" s="263">
        <v>0</v>
      </c>
      <c r="Y1384" s="263">
        <v>0</v>
      </c>
      <c r="Z1384" s="263">
        <v>0</v>
      </c>
      <c r="AA1384" s="263">
        <v>0</v>
      </c>
      <c r="AB1384" s="263">
        <v>0</v>
      </c>
      <c r="AC1384" s="263">
        <v>5000</v>
      </c>
      <c r="AD1384" s="263">
        <v>0</v>
      </c>
      <c r="AE1384" s="298">
        <f>+AC1384</f>
        <v>5000</v>
      </c>
      <c r="AF1384" s="298">
        <v>0</v>
      </c>
      <c r="AG1384" s="376" t="s">
        <v>487</v>
      </c>
      <c r="AH1384" s="378"/>
      <c r="AI1384" s="381"/>
      <c r="AJ1384" s="405" t="s">
        <v>610</v>
      </c>
    </row>
    <row r="1385" spans="2:36" s="142" customFormat="1" ht="29.25" customHeight="1">
      <c r="B1385" s="296"/>
      <c r="C1385" s="333"/>
      <c r="D1385" s="390"/>
      <c r="E1385" s="296"/>
      <c r="F1385" s="290"/>
      <c r="G1385" s="305"/>
      <c r="H1385" s="324"/>
      <c r="I1385" s="324"/>
      <c r="J1385" s="385"/>
      <c r="K1385" s="385"/>
      <c r="L1385" s="385"/>
      <c r="M1385" s="385"/>
      <c r="N1385" s="388"/>
      <c r="O1385" s="314"/>
      <c r="P1385" s="263"/>
      <c r="Q1385" s="263"/>
      <c r="R1385" s="263"/>
      <c r="S1385" s="263"/>
      <c r="T1385" s="263"/>
      <c r="U1385" s="263"/>
      <c r="V1385" s="263"/>
      <c r="W1385" s="263"/>
      <c r="X1385" s="263"/>
      <c r="Y1385" s="263"/>
      <c r="Z1385" s="263"/>
      <c r="AA1385" s="263"/>
      <c r="AB1385" s="263"/>
      <c r="AC1385" s="263"/>
      <c r="AD1385" s="263"/>
      <c r="AE1385" s="299"/>
      <c r="AF1385" s="299"/>
      <c r="AG1385" s="376"/>
      <c r="AH1385" s="379"/>
      <c r="AI1385" s="382"/>
      <c r="AJ1385" s="406"/>
    </row>
    <row r="1386" spans="2:36" s="142" customFormat="1" ht="30.75" customHeight="1">
      <c r="B1386" s="296"/>
      <c r="C1386" s="333"/>
      <c r="D1386" s="390"/>
      <c r="E1386" s="296"/>
      <c r="F1386" s="290"/>
      <c r="G1386" s="305"/>
      <c r="H1386" s="324"/>
      <c r="I1386" s="324"/>
      <c r="J1386" s="385"/>
      <c r="K1386" s="385"/>
      <c r="L1386" s="385"/>
      <c r="M1386" s="385"/>
      <c r="N1386" s="388"/>
      <c r="O1386" s="314"/>
      <c r="P1386" s="263"/>
      <c r="Q1386" s="263"/>
      <c r="R1386" s="263"/>
      <c r="S1386" s="263"/>
      <c r="T1386" s="263"/>
      <c r="U1386" s="263"/>
      <c r="V1386" s="263"/>
      <c r="W1386" s="263"/>
      <c r="X1386" s="263"/>
      <c r="Y1386" s="263"/>
      <c r="Z1386" s="263"/>
      <c r="AA1386" s="263"/>
      <c r="AB1386" s="263"/>
      <c r="AC1386" s="263"/>
      <c r="AD1386" s="263"/>
      <c r="AE1386" s="299"/>
      <c r="AF1386" s="299"/>
      <c r="AG1386" s="376"/>
      <c r="AH1386" s="379"/>
      <c r="AI1386" s="382"/>
      <c r="AJ1386" s="406"/>
    </row>
    <row r="1387" spans="2:36" s="142" customFormat="1" ht="33" customHeight="1" thickBot="1">
      <c r="B1387" s="297"/>
      <c r="C1387" s="334"/>
      <c r="D1387" s="391"/>
      <c r="E1387" s="297"/>
      <c r="F1387" s="291"/>
      <c r="G1387" s="306"/>
      <c r="H1387" s="325"/>
      <c r="I1387" s="325"/>
      <c r="J1387" s="386"/>
      <c r="K1387" s="386"/>
      <c r="L1387" s="386"/>
      <c r="M1387" s="386"/>
      <c r="N1387" s="389"/>
      <c r="O1387" s="315"/>
      <c r="P1387" s="264"/>
      <c r="Q1387" s="264"/>
      <c r="R1387" s="264"/>
      <c r="S1387" s="264"/>
      <c r="T1387" s="264"/>
      <c r="U1387" s="264"/>
      <c r="V1387" s="264"/>
      <c r="W1387" s="264"/>
      <c r="X1387" s="264"/>
      <c r="Y1387" s="264"/>
      <c r="Z1387" s="264"/>
      <c r="AA1387" s="264"/>
      <c r="AB1387" s="264"/>
      <c r="AC1387" s="264"/>
      <c r="AD1387" s="264"/>
      <c r="AE1387" s="300"/>
      <c r="AF1387" s="300"/>
      <c r="AG1387" s="377"/>
      <c r="AH1387" s="380"/>
      <c r="AI1387" s="383"/>
      <c r="AJ1387" s="407"/>
    </row>
    <row r="1388" spans="2:36" s="142" customFormat="1" ht="15.75" thickBot="1">
      <c r="B1388" s="174"/>
      <c r="C1388" s="175"/>
      <c r="D1388" s="175"/>
      <c r="E1388" s="175"/>
      <c r="F1388" s="175"/>
      <c r="G1388" s="175"/>
      <c r="H1388" s="175"/>
      <c r="I1388" s="175"/>
      <c r="J1388" s="175"/>
      <c r="K1388" s="175"/>
      <c r="L1388" s="175"/>
      <c r="M1388" s="175"/>
      <c r="N1388" s="175"/>
      <c r="O1388" s="175"/>
      <c r="P1388" s="175"/>
      <c r="Q1388" s="175"/>
      <c r="R1388" s="175"/>
      <c r="S1388" s="175"/>
      <c r="T1388" s="175"/>
      <c r="U1388" s="175"/>
      <c r="V1388" s="175"/>
      <c r="W1388" s="175"/>
      <c r="X1388" s="175"/>
      <c r="Y1388" s="175"/>
      <c r="Z1388" s="175"/>
      <c r="AA1388" s="175"/>
      <c r="AB1388" s="175"/>
      <c r="AC1388" s="175"/>
      <c r="AD1388" s="175"/>
      <c r="AE1388" s="175"/>
      <c r="AF1388" s="175"/>
      <c r="AG1388" s="175"/>
      <c r="AH1388" s="175"/>
      <c r="AI1388" s="175"/>
      <c r="AJ1388" s="176"/>
    </row>
    <row r="1389" spans="2:36" ht="34.5" thickBot="1">
      <c r="B1389" s="133" t="s">
        <v>13</v>
      </c>
      <c r="C1389" s="134" t="s">
        <v>31</v>
      </c>
      <c r="D1389" s="134" t="s">
        <v>14</v>
      </c>
      <c r="E1389" s="134" t="s">
        <v>30</v>
      </c>
      <c r="F1389" s="135" t="s">
        <v>28</v>
      </c>
      <c r="G1389" s="135" t="s">
        <v>29</v>
      </c>
      <c r="H1389" s="136" t="s">
        <v>16</v>
      </c>
      <c r="I1389" s="109" t="s">
        <v>32</v>
      </c>
      <c r="J1389" s="164"/>
      <c r="K1389" s="163"/>
      <c r="L1389" s="163"/>
      <c r="M1389" s="78"/>
      <c r="N1389" s="79"/>
      <c r="O1389" s="128"/>
      <c r="P1389" s="129"/>
      <c r="Q1389" s="130"/>
      <c r="R1389" s="129"/>
      <c r="S1389" s="130"/>
      <c r="T1389" s="129"/>
      <c r="U1389" s="130"/>
      <c r="V1389" s="129"/>
      <c r="W1389" s="130"/>
      <c r="X1389" s="129"/>
      <c r="Y1389" s="130"/>
      <c r="Z1389" s="129"/>
      <c r="AA1389" s="130"/>
      <c r="AB1389" s="129"/>
      <c r="AC1389" s="130"/>
      <c r="AD1389" s="129"/>
      <c r="AE1389" s="130"/>
      <c r="AF1389" s="129"/>
      <c r="AG1389" s="155"/>
      <c r="AH1389" s="111"/>
      <c r="AI1389" s="111"/>
      <c r="AJ1389" s="112"/>
    </row>
    <row r="1390" spans="2:36" ht="32.25" customHeight="1">
      <c r="B1390" s="296" t="s">
        <v>287</v>
      </c>
      <c r="C1390" s="333">
        <v>2012250010087</v>
      </c>
      <c r="D1390" s="296" t="s">
        <v>792</v>
      </c>
      <c r="E1390" s="296" t="s">
        <v>286</v>
      </c>
      <c r="F1390" s="290">
        <v>59</v>
      </c>
      <c r="G1390" s="305">
        <v>90</v>
      </c>
      <c r="H1390" s="323" t="s">
        <v>284</v>
      </c>
      <c r="I1390" s="323" t="s">
        <v>285</v>
      </c>
      <c r="J1390" s="384">
        <v>0</v>
      </c>
      <c r="K1390" s="384">
        <v>800</v>
      </c>
      <c r="L1390" s="384">
        <v>200</v>
      </c>
      <c r="M1390" s="384">
        <v>59</v>
      </c>
      <c r="N1390" s="387">
        <v>90</v>
      </c>
      <c r="O1390" s="314">
        <v>15000</v>
      </c>
      <c r="P1390" s="262">
        <v>0</v>
      </c>
      <c r="Q1390" s="263">
        <v>0</v>
      </c>
      <c r="R1390" s="262">
        <v>0</v>
      </c>
      <c r="S1390" s="262">
        <v>0</v>
      </c>
      <c r="T1390" s="262">
        <v>0</v>
      </c>
      <c r="U1390" s="262">
        <v>0</v>
      </c>
      <c r="V1390" s="262">
        <v>0</v>
      </c>
      <c r="W1390" s="262">
        <v>0</v>
      </c>
      <c r="X1390" s="262">
        <v>0</v>
      </c>
      <c r="Y1390" s="262">
        <v>0</v>
      </c>
      <c r="Z1390" s="262">
        <v>0</v>
      </c>
      <c r="AA1390" s="262">
        <v>0</v>
      </c>
      <c r="AB1390" s="262">
        <v>0</v>
      </c>
      <c r="AC1390" s="262">
        <v>0</v>
      </c>
      <c r="AD1390" s="262">
        <v>0</v>
      </c>
      <c r="AE1390" s="298">
        <f>+O1390+Q1390</f>
        <v>15000</v>
      </c>
      <c r="AF1390" s="298">
        <v>0</v>
      </c>
      <c r="AG1390" s="376" t="s">
        <v>117</v>
      </c>
      <c r="AH1390" s="378"/>
      <c r="AI1390" s="381"/>
      <c r="AJ1390" s="405" t="s">
        <v>610</v>
      </c>
    </row>
    <row r="1391" spans="2:36" ht="35.25" customHeight="1">
      <c r="B1391" s="296"/>
      <c r="C1391" s="333"/>
      <c r="D1391" s="296"/>
      <c r="E1391" s="296"/>
      <c r="F1391" s="290"/>
      <c r="G1391" s="305"/>
      <c r="H1391" s="324"/>
      <c r="I1391" s="324"/>
      <c r="J1391" s="385"/>
      <c r="K1391" s="385"/>
      <c r="L1391" s="385"/>
      <c r="M1391" s="385"/>
      <c r="N1391" s="388"/>
      <c r="O1391" s="314"/>
      <c r="P1391" s="263"/>
      <c r="Q1391" s="263"/>
      <c r="R1391" s="263"/>
      <c r="S1391" s="263"/>
      <c r="T1391" s="263"/>
      <c r="U1391" s="263"/>
      <c r="V1391" s="263"/>
      <c r="W1391" s="263"/>
      <c r="X1391" s="263"/>
      <c r="Y1391" s="263"/>
      <c r="Z1391" s="263"/>
      <c r="AA1391" s="263"/>
      <c r="AB1391" s="263"/>
      <c r="AC1391" s="263"/>
      <c r="AD1391" s="263"/>
      <c r="AE1391" s="299"/>
      <c r="AF1391" s="299"/>
      <c r="AG1391" s="376"/>
      <c r="AH1391" s="379"/>
      <c r="AI1391" s="382"/>
      <c r="AJ1391" s="406"/>
    </row>
    <row r="1392" spans="2:36" ht="35.25" customHeight="1">
      <c r="B1392" s="296"/>
      <c r="C1392" s="333"/>
      <c r="D1392" s="296"/>
      <c r="E1392" s="296"/>
      <c r="F1392" s="290"/>
      <c r="G1392" s="305"/>
      <c r="H1392" s="324"/>
      <c r="I1392" s="324"/>
      <c r="J1392" s="385"/>
      <c r="K1392" s="385"/>
      <c r="L1392" s="385"/>
      <c r="M1392" s="385"/>
      <c r="N1392" s="388"/>
      <c r="O1392" s="314"/>
      <c r="P1392" s="263"/>
      <c r="Q1392" s="263"/>
      <c r="R1392" s="263"/>
      <c r="S1392" s="263"/>
      <c r="T1392" s="263"/>
      <c r="U1392" s="263"/>
      <c r="V1392" s="263"/>
      <c r="W1392" s="263"/>
      <c r="X1392" s="263"/>
      <c r="Y1392" s="263"/>
      <c r="Z1392" s="263"/>
      <c r="AA1392" s="263"/>
      <c r="AB1392" s="263"/>
      <c r="AC1392" s="263"/>
      <c r="AD1392" s="263"/>
      <c r="AE1392" s="299"/>
      <c r="AF1392" s="299"/>
      <c r="AG1392" s="376"/>
      <c r="AH1392" s="379"/>
      <c r="AI1392" s="382"/>
      <c r="AJ1392" s="406"/>
    </row>
    <row r="1393" spans="2:36" ht="27.75" customHeight="1" thickBot="1">
      <c r="B1393" s="297"/>
      <c r="C1393" s="334"/>
      <c r="D1393" s="297"/>
      <c r="E1393" s="297"/>
      <c r="F1393" s="291"/>
      <c r="G1393" s="306"/>
      <c r="H1393" s="325"/>
      <c r="I1393" s="325"/>
      <c r="J1393" s="386"/>
      <c r="K1393" s="386"/>
      <c r="L1393" s="386"/>
      <c r="M1393" s="386"/>
      <c r="N1393" s="389"/>
      <c r="O1393" s="315"/>
      <c r="P1393" s="264"/>
      <c r="Q1393" s="264"/>
      <c r="R1393" s="264"/>
      <c r="S1393" s="264"/>
      <c r="T1393" s="264"/>
      <c r="U1393" s="264"/>
      <c r="V1393" s="264"/>
      <c r="W1393" s="264"/>
      <c r="X1393" s="264"/>
      <c r="Y1393" s="264"/>
      <c r="Z1393" s="264"/>
      <c r="AA1393" s="264"/>
      <c r="AB1393" s="264"/>
      <c r="AC1393" s="264"/>
      <c r="AD1393" s="264"/>
      <c r="AE1393" s="300"/>
      <c r="AF1393" s="300"/>
      <c r="AG1393" s="377"/>
      <c r="AH1393" s="380"/>
      <c r="AI1393" s="383"/>
      <c r="AJ1393" s="407"/>
    </row>
    <row r="1394" spans="2:36" ht="15.75" thickBot="1">
      <c r="B1394" s="268"/>
      <c r="C1394" s="269"/>
      <c r="D1394" s="269"/>
      <c r="E1394" s="269"/>
      <c r="F1394" s="269"/>
      <c r="G1394" s="269"/>
      <c r="H1394" s="269"/>
      <c r="I1394" s="269"/>
      <c r="J1394" s="269"/>
      <c r="K1394" s="269"/>
      <c r="L1394" s="269"/>
      <c r="M1394" s="269"/>
      <c r="N1394" s="269"/>
      <c r="O1394" s="269"/>
      <c r="P1394" s="269"/>
      <c r="Q1394" s="269"/>
      <c r="R1394" s="269"/>
      <c r="S1394" s="269"/>
      <c r="T1394" s="269"/>
      <c r="U1394" s="269"/>
      <c r="V1394" s="269"/>
      <c r="W1394" s="269"/>
      <c r="X1394" s="269"/>
      <c r="Y1394" s="269"/>
      <c r="Z1394" s="269"/>
      <c r="AA1394" s="269"/>
      <c r="AB1394" s="269"/>
      <c r="AC1394" s="269"/>
      <c r="AD1394" s="269"/>
      <c r="AE1394" s="269"/>
      <c r="AF1394" s="269"/>
      <c r="AG1394" s="269"/>
      <c r="AH1394" s="269"/>
      <c r="AI1394" s="269"/>
      <c r="AJ1394" s="270"/>
    </row>
    <row r="1395" spans="2:36" s="142" customFormat="1" ht="34.5" thickBot="1">
      <c r="B1395" s="133" t="s">
        <v>13</v>
      </c>
      <c r="C1395" s="134" t="s">
        <v>31</v>
      </c>
      <c r="D1395" s="134" t="s">
        <v>14</v>
      </c>
      <c r="E1395" s="134" t="s">
        <v>30</v>
      </c>
      <c r="F1395" s="135" t="s">
        <v>28</v>
      </c>
      <c r="G1395" s="135" t="s">
        <v>29</v>
      </c>
      <c r="H1395" s="136" t="s">
        <v>16</v>
      </c>
      <c r="I1395" s="109" t="s">
        <v>32</v>
      </c>
      <c r="J1395" s="164"/>
      <c r="K1395" s="163"/>
      <c r="L1395" s="163"/>
      <c r="M1395" s="78"/>
      <c r="N1395" s="79"/>
      <c r="O1395" s="128"/>
      <c r="P1395" s="129"/>
      <c r="Q1395" s="130"/>
      <c r="R1395" s="129"/>
      <c r="S1395" s="130"/>
      <c r="T1395" s="129"/>
      <c r="U1395" s="130"/>
      <c r="V1395" s="129"/>
      <c r="W1395" s="130"/>
      <c r="X1395" s="129"/>
      <c r="Y1395" s="130"/>
      <c r="Z1395" s="129"/>
      <c r="AA1395" s="130"/>
      <c r="AB1395" s="129"/>
      <c r="AC1395" s="130"/>
      <c r="AD1395" s="129"/>
      <c r="AE1395" s="130"/>
      <c r="AF1395" s="129"/>
      <c r="AG1395" s="155"/>
      <c r="AH1395" s="111"/>
      <c r="AI1395" s="111"/>
      <c r="AJ1395" s="112"/>
    </row>
    <row r="1396" spans="2:36" s="142" customFormat="1" ht="30.75" customHeight="1">
      <c r="B1396" s="296" t="s">
        <v>567</v>
      </c>
      <c r="C1396" s="333">
        <v>2013250010004</v>
      </c>
      <c r="D1396" s="296"/>
      <c r="E1396" s="296" t="s">
        <v>570</v>
      </c>
      <c r="F1396" s="290">
        <v>0</v>
      </c>
      <c r="G1396" s="305">
        <v>0</v>
      </c>
      <c r="H1396" s="323" t="s">
        <v>568</v>
      </c>
      <c r="I1396" s="323" t="s">
        <v>569</v>
      </c>
      <c r="J1396" s="384">
        <v>0</v>
      </c>
      <c r="K1396" s="384">
        <v>1</v>
      </c>
      <c r="L1396" s="384">
        <v>1</v>
      </c>
      <c r="M1396" s="384">
        <v>0</v>
      </c>
      <c r="N1396" s="387">
        <v>0</v>
      </c>
      <c r="O1396" s="314">
        <v>0</v>
      </c>
      <c r="P1396" s="262">
        <v>0</v>
      </c>
      <c r="Q1396" s="263">
        <v>4000</v>
      </c>
      <c r="R1396" s="262">
        <v>0</v>
      </c>
      <c r="S1396" s="262">
        <v>0</v>
      </c>
      <c r="T1396" s="262">
        <v>0</v>
      </c>
      <c r="U1396" s="262">
        <v>0</v>
      </c>
      <c r="V1396" s="262">
        <v>0</v>
      </c>
      <c r="W1396" s="262">
        <v>0</v>
      </c>
      <c r="X1396" s="262">
        <v>0</v>
      </c>
      <c r="Y1396" s="262">
        <v>0</v>
      </c>
      <c r="Z1396" s="262">
        <v>0</v>
      </c>
      <c r="AA1396" s="262">
        <v>0</v>
      </c>
      <c r="AB1396" s="262">
        <v>0</v>
      </c>
      <c r="AC1396" s="262">
        <v>0</v>
      </c>
      <c r="AD1396" s="262">
        <v>0</v>
      </c>
      <c r="AE1396" s="298">
        <f>+O1396+Q1396</f>
        <v>4000</v>
      </c>
      <c r="AF1396" s="298">
        <v>0</v>
      </c>
      <c r="AG1396" s="376" t="s">
        <v>117</v>
      </c>
      <c r="AH1396" s="378"/>
      <c r="AI1396" s="381"/>
      <c r="AJ1396" s="405" t="s">
        <v>610</v>
      </c>
    </row>
    <row r="1397" spans="2:36" s="142" customFormat="1" ht="31.5" customHeight="1">
      <c r="B1397" s="296"/>
      <c r="C1397" s="333"/>
      <c r="D1397" s="296"/>
      <c r="E1397" s="296"/>
      <c r="F1397" s="290"/>
      <c r="G1397" s="305"/>
      <c r="H1397" s="324"/>
      <c r="I1397" s="324"/>
      <c r="J1397" s="385"/>
      <c r="K1397" s="385"/>
      <c r="L1397" s="385"/>
      <c r="M1397" s="385"/>
      <c r="N1397" s="388"/>
      <c r="O1397" s="314"/>
      <c r="P1397" s="263"/>
      <c r="Q1397" s="263"/>
      <c r="R1397" s="263"/>
      <c r="S1397" s="263"/>
      <c r="T1397" s="263"/>
      <c r="U1397" s="263"/>
      <c r="V1397" s="263"/>
      <c r="W1397" s="263"/>
      <c r="X1397" s="263"/>
      <c r="Y1397" s="263"/>
      <c r="Z1397" s="263"/>
      <c r="AA1397" s="263"/>
      <c r="AB1397" s="263"/>
      <c r="AC1397" s="263"/>
      <c r="AD1397" s="263"/>
      <c r="AE1397" s="299"/>
      <c r="AF1397" s="299"/>
      <c r="AG1397" s="376"/>
      <c r="AH1397" s="379"/>
      <c r="AI1397" s="382"/>
      <c r="AJ1397" s="406"/>
    </row>
    <row r="1398" spans="2:36" s="142" customFormat="1" ht="30" customHeight="1">
      <c r="B1398" s="296"/>
      <c r="C1398" s="333"/>
      <c r="D1398" s="296"/>
      <c r="E1398" s="296"/>
      <c r="F1398" s="290"/>
      <c r="G1398" s="305"/>
      <c r="H1398" s="324"/>
      <c r="I1398" s="324"/>
      <c r="J1398" s="385"/>
      <c r="K1398" s="385"/>
      <c r="L1398" s="385"/>
      <c r="M1398" s="385"/>
      <c r="N1398" s="388"/>
      <c r="O1398" s="314"/>
      <c r="P1398" s="263"/>
      <c r="Q1398" s="263"/>
      <c r="R1398" s="263"/>
      <c r="S1398" s="263"/>
      <c r="T1398" s="263"/>
      <c r="U1398" s="263"/>
      <c r="V1398" s="263"/>
      <c r="W1398" s="263"/>
      <c r="X1398" s="263"/>
      <c r="Y1398" s="263"/>
      <c r="Z1398" s="263"/>
      <c r="AA1398" s="263"/>
      <c r="AB1398" s="263"/>
      <c r="AC1398" s="263"/>
      <c r="AD1398" s="263"/>
      <c r="AE1398" s="299"/>
      <c r="AF1398" s="299"/>
      <c r="AG1398" s="376"/>
      <c r="AH1398" s="379"/>
      <c r="AI1398" s="382"/>
      <c r="AJ1398" s="406"/>
    </row>
    <row r="1399" spans="2:36" s="142" customFormat="1" ht="34.5" customHeight="1" thickBot="1">
      <c r="B1399" s="297"/>
      <c r="C1399" s="334"/>
      <c r="D1399" s="297"/>
      <c r="E1399" s="297"/>
      <c r="F1399" s="291"/>
      <c r="G1399" s="306"/>
      <c r="H1399" s="325"/>
      <c r="I1399" s="325"/>
      <c r="J1399" s="386"/>
      <c r="K1399" s="386"/>
      <c r="L1399" s="386"/>
      <c r="M1399" s="386"/>
      <c r="N1399" s="389"/>
      <c r="O1399" s="315"/>
      <c r="P1399" s="264"/>
      <c r="Q1399" s="264"/>
      <c r="R1399" s="264"/>
      <c r="S1399" s="264"/>
      <c r="T1399" s="264"/>
      <c r="U1399" s="264"/>
      <c r="V1399" s="264"/>
      <c r="W1399" s="264"/>
      <c r="X1399" s="264"/>
      <c r="Y1399" s="264"/>
      <c r="Z1399" s="264"/>
      <c r="AA1399" s="264"/>
      <c r="AB1399" s="264"/>
      <c r="AC1399" s="264"/>
      <c r="AD1399" s="264"/>
      <c r="AE1399" s="300"/>
      <c r="AF1399" s="300"/>
      <c r="AG1399" s="377"/>
      <c r="AH1399" s="380"/>
      <c r="AI1399" s="383"/>
      <c r="AJ1399" s="407"/>
    </row>
    <row r="1400" spans="2:36" ht="34.5" thickBot="1">
      <c r="B1400" s="15" t="s">
        <v>13</v>
      </c>
      <c r="C1400" s="16" t="s">
        <v>31</v>
      </c>
      <c r="D1400" s="16" t="s">
        <v>14</v>
      </c>
      <c r="E1400" s="16" t="s">
        <v>30</v>
      </c>
      <c r="F1400" s="17" t="s">
        <v>28</v>
      </c>
      <c r="G1400" s="17" t="s">
        <v>29</v>
      </c>
      <c r="H1400" s="76" t="s">
        <v>16</v>
      </c>
      <c r="I1400" s="109" t="s">
        <v>32</v>
      </c>
      <c r="J1400" s="166"/>
      <c r="K1400" s="147"/>
      <c r="L1400" s="147"/>
      <c r="M1400" s="78"/>
      <c r="N1400" s="79"/>
      <c r="O1400" s="128"/>
      <c r="P1400" s="129"/>
      <c r="Q1400" s="130"/>
      <c r="R1400" s="129"/>
      <c r="S1400" s="130"/>
      <c r="T1400" s="129"/>
      <c r="U1400" s="130"/>
      <c r="V1400" s="129"/>
      <c r="W1400" s="130"/>
      <c r="X1400" s="129"/>
      <c r="Y1400" s="130"/>
      <c r="Z1400" s="129"/>
      <c r="AA1400" s="130"/>
      <c r="AB1400" s="129"/>
      <c r="AC1400" s="130"/>
      <c r="AD1400" s="129"/>
      <c r="AE1400" s="130"/>
      <c r="AF1400" s="129"/>
      <c r="AG1400" s="155"/>
      <c r="AH1400" s="111"/>
      <c r="AI1400" s="111"/>
      <c r="AJ1400" s="112"/>
    </row>
    <row r="1401" spans="2:36" ht="30.75" customHeight="1">
      <c r="B1401" s="295" t="s">
        <v>290</v>
      </c>
      <c r="C1401" s="428">
        <v>2012250010088</v>
      </c>
      <c r="D1401" s="468"/>
      <c r="E1401" s="295" t="s">
        <v>283</v>
      </c>
      <c r="F1401" s="362">
        <v>0</v>
      </c>
      <c r="G1401" s="307">
        <v>97</v>
      </c>
      <c r="H1401" s="520" t="s">
        <v>288</v>
      </c>
      <c r="I1401" s="520" t="s">
        <v>289</v>
      </c>
      <c r="J1401" s="384">
        <v>0</v>
      </c>
      <c r="K1401" s="384">
        <v>280</v>
      </c>
      <c r="L1401" s="384">
        <v>70</v>
      </c>
      <c r="M1401" s="384">
        <v>0</v>
      </c>
      <c r="N1401" s="387">
        <v>97</v>
      </c>
      <c r="O1401" s="314">
        <v>1000</v>
      </c>
      <c r="P1401" s="263">
        <v>0</v>
      </c>
      <c r="Q1401" s="263">
        <v>0</v>
      </c>
      <c r="R1401" s="263">
        <v>0</v>
      </c>
      <c r="S1401" s="263">
        <v>0</v>
      </c>
      <c r="T1401" s="263">
        <v>0</v>
      </c>
      <c r="U1401" s="263">
        <v>0</v>
      </c>
      <c r="V1401" s="263">
        <v>0</v>
      </c>
      <c r="W1401" s="263">
        <v>0</v>
      </c>
      <c r="X1401" s="263">
        <v>0</v>
      </c>
      <c r="Y1401" s="263">
        <v>0</v>
      </c>
      <c r="Z1401" s="263">
        <v>0</v>
      </c>
      <c r="AA1401" s="263">
        <v>0</v>
      </c>
      <c r="AB1401" s="263">
        <v>0</v>
      </c>
      <c r="AC1401" s="263">
        <v>0</v>
      </c>
      <c r="AD1401" s="263">
        <v>0</v>
      </c>
      <c r="AE1401" s="298">
        <f>+O1401+Q1401</f>
        <v>1000</v>
      </c>
      <c r="AF1401" s="298">
        <v>0</v>
      </c>
      <c r="AG1401" s="376" t="s">
        <v>117</v>
      </c>
      <c r="AH1401" s="378"/>
      <c r="AI1401" s="381"/>
      <c r="AJ1401" s="405" t="s">
        <v>610</v>
      </c>
    </row>
    <row r="1402" spans="2:36" ht="39" customHeight="1">
      <c r="B1402" s="296"/>
      <c r="C1402" s="333"/>
      <c r="D1402" s="296"/>
      <c r="E1402" s="296"/>
      <c r="F1402" s="290"/>
      <c r="G1402" s="305"/>
      <c r="H1402" s="324"/>
      <c r="I1402" s="324"/>
      <c r="J1402" s="385"/>
      <c r="K1402" s="385"/>
      <c r="L1402" s="385"/>
      <c r="M1402" s="385"/>
      <c r="N1402" s="388"/>
      <c r="O1402" s="314"/>
      <c r="P1402" s="263"/>
      <c r="Q1402" s="263"/>
      <c r="R1402" s="263"/>
      <c r="S1402" s="263"/>
      <c r="T1402" s="263"/>
      <c r="U1402" s="263"/>
      <c r="V1402" s="263"/>
      <c r="W1402" s="263"/>
      <c r="X1402" s="263"/>
      <c r="Y1402" s="263"/>
      <c r="Z1402" s="263"/>
      <c r="AA1402" s="263"/>
      <c r="AB1402" s="263"/>
      <c r="AC1402" s="263"/>
      <c r="AD1402" s="263"/>
      <c r="AE1402" s="299"/>
      <c r="AF1402" s="299"/>
      <c r="AG1402" s="376"/>
      <c r="AH1402" s="379"/>
      <c r="AI1402" s="382"/>
      <c r="AJ1402" s="406"/>
    </row>
    <row r="1403" spans="2:36" ht="39.75" customHeight="1">
      <c r="B1403" s="296"/>
      <c r="C1403" s="333"/>
      <c r="D1403" s="296"/>
      <c r="E1403" s="296"/>
      <c r="F1403" s="290"/>
      <c r="G1403" s="305"/>
      <c r="H1403" s="324"/>
      <c r="I1403" s="324"/>
      <c r="J1403" s="385"/>
      <c r="K1403" s="385"/>
      <c r="L1403" s="385"/>
      <c r="M1403" s="385"/>
      <c r="N1403" s="388"/>
      <c r="O1403" s="314"/>
      <c r="P1403" s="263"/>
      <c r="Q1403" s="263"/>
      <c r="R1403" s="263"/>
      <c r="S1403" s="263"/>
      <c r="T1403" s="263"/>
      <c r="U1403" s="263"/>
      <c r="V1403" s="263"/>
      <c r="W1403" s="263"/>
      <c r="X1403" s="263"/>
      <c r="Y1403" s="263"/>
      <c r="Z1403" s="263"/>
      <c r="AA1403" s="263"/>
      <c r="AB1403" s="263"/>
      <c r="AC1403" s="263"/>
      <c r="AD1403" s="263"/>
      <c r="AE1403" s="299"/>
      <c r="AF1403" s="299"/>
      <c r="AG1403" s="376"/>
      <c r="AH1403" s="379"/>
      <c r="AI1403" s="382"/>
      <c r="AJ1403" s="406"/>
    </row>
    <row r="1404" spans="2:36" ht="36" customHeight="1" thickBot="1">
      <c r="B1404" s="297"/>
      <c r="C1404" s="334"/>
      <c r="D1404" s="297"/>
      <c r="E1404" s="297"/>
      <c r="F1404" s="291"/>
      <c r="G1404" s="306"/>
      <c r="H1404" s="325"/>
      <c r="I1404" s="325"/>
      <c r="J1404" s="386"/>
      <c r="K1404" s="386"/>
      <c r="L1404" s="386"/>
      <c r="M1404" s="386"/>
      <c r="N1404" s="389"/>
      <c r="O1404" s="315"/>
      <c r="P1404" s="264"/>
      <c r="Q1404" s="264"/>
      <c r="R1404" s="264"/>
      <c r="S1404" s="264"/>
      <c r="T1404" s="264"/>
      <c r="U1404" s="264"/>
      <c r="V1404" s="264"/>
      <c r="W1404" s="264"/>
      <c r="X1404" s="264"/>
      <c r="Y1404" s="264"/>
      <c r="Z1404" s="264"/>
      <c r="AA1404" s="264"/>
      <c r="AB1404" s="264"/>
      <c r="AC1404" s="264"/>
      <c r="AD1404" s="264"/>
      <c r="AE1404" s="300"/>
      <c r="AF1404" s="300"/>
      <c r="AG1404" s="377"/>
      <c r="AH1404" s="380"/>
      <c r="AI1404" s="383"/>
      <c r="AJ1404" s="407"/>
    </row>
    <row r="1405" ht="15"/>
    <row r="1406" spans="2:33" s="142" customFormat="1" ht="15">
      <c r="B1406" s="63"/>
      <c r="C1406" s="63"/>
      <c r="H1406" s="64"/>
      <c r="I1406" s="64"/>
      <c r="J1406" s="64"/>
      <c r="AG1406" s="65"/>
    </row>
    <row r="1407" spans="2:33" s="142" customFormat="1" ht="15">
      <c r="B1407" s="63"/>
      <c r="C1407" s="63"/>
      <c r="H1407" s="64"/>
      <c r="I1407" s="64"/>
      <c r="J1407" s="64"/>
      <c r="AG1407" s="65"/>
    </row>
    <row r="1408" spans="2:33" s="142" customFormat="1" ht="15">
      <c r="B1408" s="63"/>
      <c r="C1408" s="63"/>
      <c r="H1408" s="64"/>
      <c r="I1408" s="64"/>
      <c r="J1408" s="64"/>
      <c r="AG1408" s="65"/>
    </row>
    <row r="1409" spans="2:33" s="142" customFormat="1" ht="15">
      <c r="B1409" s="63"/>
      <c r="C1409" s="63"/>
      <c r="H1409" s="64"/>
      <c r="I1409" s="64"/>
      <c r="J1409" s="64"/>
      <c r="AG1409" s="65"/>
    </row>
    <row r="1410" spans="2:33" s="142" customFormat="1" ht="15">
      <c r="B1410" s="63"/>
      <c r="C1410" s="63"/>
      <c r="H1410" s="64"/>
      <c r="I1410" s="64"/>
      <c r="J1410" s="64"/>
      <c r="AG1410" s="65"/>
    </row>
    <row r="1411" spans="2:33" s="142" customFormat="1" ht="15">
      <c r="B1411" s="63"/>
      <c r="C1411" s="63"/>
      <c r="H1411" s="64"/>
      <c r="I1411" s="64"/>
      <c r="J1411" s="64"/>
      <c r="AG1411" s="65"/>
    </row>
    <row r="1412" spans="2:33" s="142" customFormat="1" ht="15">
      <c r="B1412" s="63"/>
      <c r="C1412" s="63"/>
      <c r="H1412" s="64"/>
      <c r="I1412" s="64"/>
      <c r="J1412" s="64"/>
      <c r="AG1412" s="65"/>
    </row>
    <row r="1413" spans="2:33" s="142" customFormat="1" ht="15">
      <c r="B1413" s="63"/>
      <c r="C1413" s="63"/>
      <c r="H1413" s="64"/>
      <c r="I1413" s="64"/>
      <c r="J1413" s="64"/>
      <c r="AG1413" s="65"/>
    </row>
    <row r="1414" spans="2:33" s="142" customFormat="1" ht="15">
      <c r="B1414" s="63"/>
      <c r="C1414" s="63"/>
      <c r="H1414" s="64"/>
      <c r="I1414" s="64"/>
      <c r="J1414" s="64"/>
      <c r="AG1414" s="65"/>
    </row>
    <row r="1415" spans="2:33" s="142" customFormat="1" ht="15">
      <c r="B1415" s="63"/>
      <c r="C1415" s="63"/>
      <c r="H1415" s="64"/>
      <c r="I1415" s="64"/>
      <c r="J1415" s="64"/>
      <c r="AG1415" s="65"/>
    </row>
    <row r="1416" spans="2:33" s="142" customFormat="1" ht="15">
      <c r="B1416" s="63"/>
      <c r="C1416" s="63"/>
      <c r="H1416" s="64"/>
      <c r="I1416" s="64"/>
      <c r="J1416" s="64"/>
      <c r="AG1416" s="65"/>
    </row>
    <row r="1417" spans="2:33" s="142" customFormat="1" ht="15">
      <c r="B1417" s="63"/>
      <c r="C1417" s="63"/>
      <c r="H1417" s="64"/>
      <c r="I1417" s="64"/>
      <c r="J1417" s="64"/>
      <c r="AG1417" s="65"/>
    </row>
    <row r="1418" spans="2:33" s="142" customFormat="1" ht="15">
      <c r="B1418" s="63"/>
      <c r="C1418" s="63"/>
      <c r="H1418" s="64"/>
      <c r="I1418" s="64"/>
      <c r="J1418" s="64"/>
      <c r="AG1418" s="65"/>
    </row>
    <row r="1419" spans="2:33" s="142" customFormat="1" ht="15">
      <c r="B1419" s="63"/>
      <c r="C1419" s="63"/>
      <c r="H1419" s="64"/>
      <c r="I1419" s="64"/>
      <c r="J1419" s="64"/>
      <c r="AG1419" s="65"/>
    </row>
    <row r="1420" spans="2:33" s="142" customFormat="1" ht="15">
      <c r="B1420" s="63"/>
      <c r="C1420" s="63"/>
      <c r="H1420" s="64"/>
      <c r="I1420" s="64"/>
      <c r="J1420" s="64"/>
      <c r="AG1420" s="65"/>
    </row>
    <row r="1421" spans="2:33" s="142" customFormat="1" ht="15">
      <c r="B1421" s="63"/>
      <c r="C1421" s="63"/>
      <c r="H1421" s="64"/>
      <c r="I1421" s="64"/>
      <c r="J1421" s="64"/>
      <c r="AG1421" s="65"/>
    </row>
    <row r="1422" spans="2:33" s="142" customFormat="1" ht="15">
      <c r="B1422" s="63"/>
      <c r="C1422" s="63"/>
      <c r="H1422" s="64"/>
      <c r="I1422" s="64"/>
      <c r="J1422" s="64"/>
      <c r="AG1422" s="65"/>
    </row>
    <row r="1423" spans="2:33" s="142" customFormat="1" ht="15">
      <c r="B1423" s="63"/>
      <c r="C1423" s="63"/>
      <c r="H1423" s="64"/>
      <c r="I1423" s="64"/>
      <c r="J1423" s="64"/>
      <c r="AG1423" s="65"/>
    </row>
    <row r="1424" spans="2:33" s="142" customFormat="1" ht="15">
      <c r="B1424" s="63"/>
      <c r="C1424" s="63"/>
      <c r="H1424" s="64"/>
      <c r="I1424" s="64"/>
      <c r="J1424" s="64"/>
      <c r="AG1424" s="65"/>
    </row>
    <row r="1425" spans="2:33" s="142" customFormat="1" ht="15">
      <c r="B1425" s="63"/>
      <c r="C1425" s="63"/>
      <c r="H1425" s="64"/>
      <c r="I1425" s="64"/>
      <c r="J1425" s="64"/>
      <c r="AG1425" s="65"/>
    </row>
    <row r="1426" spans="2:33" s="142" customFormat="1" ht="15">
      <c r="B1426" s="63"/>
      <c r="C1426" s="63"/>
      <c r="H1426" s="64"/>
      <c r="I1426" s="64"/>
      <c r="J1426" s="64"/>
      <c r="AG1426" s="65"/>
    </row>
    <row r="1427" spans="2:33" s="142" customFormat="1" ht="15">
      <c r="B1427" s="63"/>
      <c r="C1427" s="63"/>
      <c r="H1427" s="64"/>
      <c r="I1427" s="64"/>
      <c r="J1427" s="64"/>
      <c r="AG1427" s="65"/>
    </row>
    <row r="1428" spans="2:33" s="142" customFormat="1" ht="15">
      <c r="B1428" s="63"/>
      <c r="C1428" s="63"/>
      <c r="H1428" s="64"/>
      <c r="I1428" s="64"/>
      <c r="J1428" s="64"/>
      <c r="AG1428" s="65"/>
    </row>
    <row r="1429" spans="2:33" s="142" customFormat="1" ht="15">
      <c r="B1429" s="63"/>
      <c r="C1429" s="63"/>
      <c r="H1429" s="64"/>
      <c r="I1429" s="64"/>
      <c r="J1429" s="64"/>
      <c r="AG1429" s="65"/>
    </row>
    <row r="1430" spans="2:33" s="142" customFormat="1" ht="15">
      <c r="B1430" s="63"/>
      <c r="C1430" s="63"/>
      <c r="H1430" s="64"/>
      <c r="I1430" s="64"/>
      <c r="J1430" s="64"/>
      <c r="AG1430" s="65"/>
    </row>
    <row r="1431" spans="2:33" s="142" customFormat="1" ht="15">
      <c r="B1431" s="63"/>
      <c r="C1431" s="63"/>
      <c r="H1431" s="64"/>
      <c r="I1431" s="64"/>
      <c r="J1431" s="64"/>
      <c r="AG1431" s="65"/>
    </row>
    <row r="1432" spans="2:33" s="142" customFormat="1" ht="15">
      <c r="B1432" s="63"/>
      <c r="C1432" s="63"/>
      <c r="H1432" s="64"/>
      <c r="I1432" s="64"/>
      <c r="J1432" s="64"/>
      <c r="AG1432" s="65"/>
    </row>
    <row r="1433" spans="2:33" s="142" customFormat="1" ht="15">
      <c r="B1433" s="63"/>
      <c r="C1433" s="63"/>
      <c r="H1433" s="64"/>
      <c r="I1433" s="64"/>
      <c r="J1433" s="64"/>
      <c r="AG1433" s="65"/>
    </row>
    <row r="1434" spans="2:33" s="142" customFormat="1" ht="15">
      <c r="B1434" s="63"/>
      <c r="C1434" s="63"/>
      <c r="H1434" s="64"/>
      <c r="I1434" s="64"/>
      <c r="J1434" s="64"/>
      <c r="AG1434" s="65"/>
    </row>
    <row r="1435" spans="2:33" s="142" customFormat="1" ht="15">
      <c r="B1435" s="63"/>
      <c r="C1435" s="63"/>
      <c r="H1435" s="64"/>
      <c r="I1435" s="64"/>
      <c r="J1435" s="64"/>
      <c r="AG1435" s="65"/>
    </row>
    <row r="1436" spans="2:33" s="142" customFormat="1" ht="15">
      <c r="B1436" s="63"/>
      <c r="C1436" s="63"/>
      <c r="H1436" s="64"/>
      <c r="I1436" s="64"/>
      <c r="J1436" s="64"/>
      <c r="AG1436" s="65"/>
    </row>
    <row r="1437" ht="15"/>
    <row r="1438" ht="15.75" thickBot="1"/>
    <row r="1439" spans="2:36" ht="15">
      <c r="B1439" s="274" t="s">
        <v>37</v>
      </c>
      <c r="C1439" s="275"/>
      <c r="D1439" s="275"/>
      <c r="E1439" s="275"/>
      <c r="F1439" s="275"/>
      <c r="G1439" s="275"/>
      <c r="H1439" s="275"/>
      <c r="I1439" s="275"/>
      <c r="J1439" s="275"/>
      <c r="K1439" s="275"/>
      <c r="L1439" s="275"/>
      <c r="M1439" s="275"/>
      <c r="N1439" s="275"/>
      <c r="O1439" s="275"/>
      <c r="P1439" s="275"/>
      <c r="Q1439" s="275"/>
      <c r="R1439" s="275"/>
      <c r="S1439" s="275"/>
      <c r="T1439" s="275"/>
      <c r="U1439" s="275"/>
      <c r="V1439" s="275"/>
      <c r="W1439" s="275"/>
      <c r="X1439" s="275"/>
      <c r="Y1439" s="275"/>
      <c r="Z1439" s="275"/>
      <c r="AA1439" s="275"/>
      <c r="AB1439" s="275"/>
      <c r="AC1439" s="275"/>
      <c r="AD1439" s="275"/>
      <c r="AE1439" s="275"/>
      <c r="AF1439" s="275"/>
      <c r="AG1439" s="275"/>
      <c r="AH1439" s="275"/>
      <c r="AI1439" s="275"/>
      <c r="AJ1439" s="276"/>
    </row>
    <row r="1440" spans="2:36" ht="15.75" thickBot="1">
      <c r="B1440" s="271" t="s">
        <v>526</v>
      </c>
      <c r="C1440" s="272"/>
      <c r="D1440" s="272"/>
      <c r="E1440" s="272"/>
      <c r="F1440" s="272"/>
      <c r="G1440" s="272"/>
      <c r="H1440" s="272"/>
      <c r="I1440" s="272"/>
      <c r="J1440" s="272"/>
      <c r="K1440" s="272"/>
      <c r="L1440" s="272"/>
      <c r="M1440" s="272"/>
      <c r="N1440" s="272"/>
      <c r="O1440" s="272"/>
      <c r="P1440" s="272"/>
      <c r="Q1440" s="272"/>
      <c r="R1440" s="272"/>
      <c r="S1440" s="272"/>
      <c r="T1440" s="272"/>
      <c r="U1440" s="272"/>
      <c r="V1440" s="272"/>
      <c r="W1440" s="272"/>
      <c r="X1440" s="272"/>
      <c r="Y1440" s="272"/>
      <c r="Z1440" s="272"/>
      <c r="AA1440" s="272"/>
      <c r="AB1440" s="272"/>
      <c r="AC1440" s="272"/>
      <c r="AD1440" s="272"/>
      <c r="AE1440" s="272"/>
      <c r="AF1440" s="272"/>
      <c r="AG1440" s="272"/>
      <c r="AH1440" s="272"/>
      <c r="AI1440" s="272"/>
      <c r="AJ1440" s="273"/>
    </row>
    <row r="1441" spans="2:36" ht="15">
      <c r="B1441" s="265" t="s">
        <v>270</v>
      </c>
      <c r="C1441" s="266"/>
      <c r="D1441" s="266"/>
      <c r="E1441" s="266"/>
      <c r="F1441" s="266"/>
      <c r="G1441" s="266"/>
      <c r="H1441" s="267"/>
      <c r="I1441" s="527" t="s">
        <v>291</v>
      </c>
      <c r="J1441" s="528"/>
      <c r="K1441" s="528"/>
      <c r="L1441" s="528"/>
      <c r="M1441" s="528"/>
      <c r="N1441" s="528"/>
      <c r="O1441" s="528"/>
      <c r="P1441" s="528"/>
      <c r="Q1441" s="528"/>
      <c r="R1441" s="528"/>
      <c r="S1441" s="528"/>
      <c r="T1441" s="529"/>
      <c r="U1441" s="527" t="s">
        <v>18</v>
      </c>
      <c r="V1441" s="530"/>
      <c r="W1441" s="530"/>
      <c r="X1441" s="530"/>
      <c r="Y1441" s="530"/>
      <c r="Z1441" s="530"/>
      <c r="AA1441" s="530"/>
      <c r="AB1441" s="530"/>
      <c r="AC1441" s="530"/>
      <c r="AD1441" s="530"/>
      <c r="AE1441" s="530"/>
      <c r="AF1441" s="530"/>
      <c r="AG1441" s="530"/>
      <c r="AH1441" s="530"/>
      <c r="AI1441" s="530"/>
      <c r="AJ1441" s="531"/>
    </row>
    <row r="1442" spans="2:36" ht="51" customHeight="1" thickBot="1">
      <c r="B1442" s="277" t="s">
        <v>293</v>
      </c>
      <c r="C1442" s="278"/>
      <c r="D1442" s="279"/>
      <c r="E1442" s="4"/>
      <c r="F1442" s="504" t="s">
        <v>292</v>
      </c>
      <c r="G1442" s="504"/>
      <c r="H1442" s="504"/>
      <c r="I1442" s="504"/>
      <c r="J1442" s="504"/>
      <c r="K1442" s="504"/>
      <c r="L1442" s="504"/>
      <c r="M1442" s="504"/>
      <c r="N1442" s="505"/>
      <c r="O1442" s="506" t="s">
        <v>0</v>
      </c>
      <c r="P1442" s="507"/>
      <c r="Q1442" s="507"/>
      <c r="R1442" s="507"/>
      <c r="S1442" s="507"/>
      <c r="T1442" s="507"/>
      <c r="U1442" s="507"/>
      <c r="V1442" s="507"/>
      <c r="W1442" s="507"/>
      <c r="X1442" s="507"/>
      <c r="Y1442" s="507"/>
      <c r="Z1442" s="507"/>
      <c r="AA1442" s="507"/>
      <c r="AB1442" s="507"/>
      <c r="AC1442" s="507"/>
      <c r="AD1442" s="507"/>
      <c r="AE1442" s="507"/>
      <c r="AF1442" s="508"/>
      <c r="AG1442" s="534" t="s">
        <v>1</v>
      </c>
      <c r="AH1442" s="535"/>
      <c r="AI1442" s="535"/>
      <c r="AJ1442" s="536"/>
    </row>
    <row r="1443" spans="2:36" ht="44.25" customHeight="1">
      <c r="B1443" s="450" t="s">
        <v>19</v>
      </c>
      <c r="C1443" s="452" t="s">
        <v>2</v>
      </c>
      <c r="D1443" s="453"/>
      <c r="E1443" s="453"/>
      <c r="F1443" s="453"/>
      <c r="G1443" s="453"/>
      <c r="H1443" s="454"/>
      <c r="I1443" s="458" t="s">
        <v>3</v>
      </c>
      <c r="J1443" s="460" t="s">
        <v>20</v>
      </c>
      <c r="K1443" s="460" t="s">
        <v>4</v>
      </c>
      <c r="L1443" s="522" t="s">
        <v>732</v>
      </c>
      <c r="M1443" s="440" t="s">
        <v>21</v>
      </c>
      <c r="N1443" s="524" t="s">
        <v>22</v>
      </c>
      <c r="O1443" s="526" t="s">
        <v>33</v>
      </c>
      <c r="P1443" s="369"/>
      <c r="Q1443" s="368" t="s">
        <v>34</v>
      </c>
      <c r="R1443" s="369"/>
      <c r="S1443" s="368" t="s">
        <v>35</v>
      </c>
      <c r="T1443" s="369"/>
      <c r="U1443" s="368" t="s">
        <v>7</v>
      </c>
      <c r="V1443" s="369"/>
      <c r="W1443" s="368" t="s">
        <v>6</v>
      </c>
      <c r="X1443" s="369"/>
      <c r="Y1443" s="368" t="s">
        <v>36</v>
      </c>
      <c r="Z1443" s="369"/>
      <c r="AA1443" s="368" t="s">
        <v>5</v>
      </c>
      <c r="AB1443" s="369"/>
      <c r="AC1443" s="368" t="s">
        <v>8</v>
      </c>
      <c r="AD1443" s="369"/>
      <c r="AE1443" s="368" t="s">
        <v>9</v>
      </c>
      <c r="AF1443" s="437"/>
      <c r="AG1443" s="438" t="s">
        <v>10</v>
      </c>
      <c r="AH1443" s="435" t="s">
        <v>11</v>
      </c>
      <c r="AI1443" s="442" t="s">
        <v>12</v>
      </c>
      <c r="AJ1443" s="444" t="s">
        <v>23</v>
      </c>
    </row>
    <row r="1444" spans="2:36" ht="70.5" customHeight="1" thickBot="1">
      <c r="B1444" s="451"/>
      <c r="C1444" s="455"/>
      <c r="D1444" s="456"/>
      <c r="E1444" s="456"/>
      <c r="F1444" s="456"/>
      <c r="G1444" s="456"/>
      <c r="H1444" s="457"/>
      <c r="I1444" s="459"/>
      <c r="J1444" s="461" t="s">
        <v>20</v>
      </c>
      <c r="K1444" s="461"/>
      <c r="L1444" s="523"/>
      <c r="M1444" s="441"/>
      <c r="N1444" s="525"/>
      <c r="O1444" s="5" t="s">
        <v>24</v>
      </c>
      <c r="P1444" s="69" t="s">
        <v>25</v>
      </c>
      <c r="Q1444" s="6" t="s">
        <v>24</v>
      </c>
      <c r="R1444" s="69" t="s">
        <v>25</v>
      </c>
      <c r="S1444" s="6" t="s">
        <v>24</v>
      </c>
      <c r="T1444" s="69" t="s">
        <v>25</v>
      </c>
      <c r="U1444" s="6" t="s">
        <v>24</v>
      </c>
      <c r="V1444" s="69" t="s">
        <v>25</v>
      </c>
      <c r="W1444" s="6" t="s">
        <v>24</v>
      </c>
      <c r="X1444" s="69" t="s">
        <v>25</v>
      </c>
      <c r="Y1444" s="6" t="s">
        <v>24</v>
      </c>
      <c r="Z1444" s="69" t="s">
        <v>25</v>
      </c>
      <c r="AA1444" s="6" t="s">
        <v>24</v>
      </c>
      <c r="AB1444" s="69" t="s">
        <v>26</v>
      </c>
      <c r="AC1444" s="6" t="s">
        <v>24</v>
      </c>
      <c r="AD1444" s="69" t="s">
        <v>26</v>
      </c>
      <c r="AE1444" s="6" t="s">
        <v>24</v>
      </c>
      <c r="AF1444" s="70" t="s">
        <v>26</v>
      </c>
      <c r="AG1444" s="439"/>
      <c r="AH1444" s="436"/>
      <c r="AI1444" s="443"/>
      <c r="AJ1444" s="445"/>
    </row>
    <row r="1445" spans="2:36" ht="130.5" customHeight="1" thickBot="1">
      <c r="B1445" s="7" t="s">
        <v>203</v>
      </c>
      <c r="C1445" s="283" t="s">
        <v>294</v>
      </c>
      <c r="D1445" s="284"/>
      <c r="E1445" s="284"/>
      <c r="F1445" s="284"/>
      <c r="G1445" s="284"/>
      <c r="H1445" s="285"/>
      <c r="I1445" s="74" t="s">
        <v>295</v>
      </c>
      <c r="J1445" s="99">
        <v>0.1</v>
      </c>
      <c r="K1445" s="97">
        <v>0.7</v>
      </c>
      <c r="L1445" s="97">
        <v>0.42</v>
      </c>
      <c r="M1445" s="8"/>
      <c r="N1445" s="75"/>
      <c r="O1445" s="9">
        <f>+O1454</f>
        <v>20600</v>
      </c>
      <c r="P1445" s="10">
        <f>+P1448</f>
        <v>1000</v>
      </c>
      <c r="Q1445" s="10">
        <f>+Q1448</f>
        <v>15450</v>
      </c>
      <c r="R1445" s="10">
        <f>+R1448</f>
        <v>8000</v>
      </c>
      <c r="S1445" s="10">
        <v>0</v>
      </c>
      <c r="T1445" s="10">
        <v>0</v>
      </c>
      <c r="U1445" s="10">
        <v>0</v>
      </c>
      <c r="V1445" s="10">
        <v>0</v>
      </c>
      <c r="W1445" s="10">
        <v>0</v>
      </c>
      <c r="X1445" s="10">
        <v>0</v>
      </c>
      <c r="Y1445" s="10">
        <v>0</v>
      </c>
      <c r="Z1445" s="10">
        <v>0</v>
      </c>
      <c r="AA1445" s="10">
        <v>0</v>
      </c>
      <c r="AB1445" s="10">
        <v>0</v>
      </c>
      <c r="AC1445" s="10">
        <f>+AC1454</f>
        <v>0</v>
      </c>
      <c r="AD1445" s="10">
        <v>0</v>
      </c>
      <c r="AE1445" s="10">
        <f>+AC1445+AA1445+Y1445+W1445+U1445+S1445+Q1445+O1445</f>
        <v>36050</v>
      </c>
      <c r="AF1445" s="11">
        <f>+AD1445+AB1445+Z1445+X1445+V1445+T1445+R1445+P1445</f>
        <v>9000</v>
      </c>
      <c r="AG1445" s="13" t="s">
        <v>117</v>
      </c>
      <c r="AH1445" s="13"/>
      <c r="AI1445" s="13"/>
      <c r="AJ1445" s="14" t="s">
        <v>476</v>
      </c>
    </row>
    <row r="1446" spans="2:36" ht="15.75" thickBot="1">
      <c r="B1446" s="280"/>
      <c r="C1446" s="281"/>
      <c r="D1446" s="281"/>
      <c r="E1446" s="281"/>
      <c r="F1446" s="281"/>
      <c r="G1446" s="281"/>
      <c r="H1446" s="281"/>
      <c r="I1446" s="281"/>
      <c r="J1446" s="281"/>
      <c r="K1446" s="281"/>
      <c r="L1446" s="281"/>
      <c r="M1446" s="281"/>
      <c r="N1446" s="281"/>
      <c r="O1446" s="281"/>
      <c r="P1446" s="281"/>
      <c r="Q1446" s="281"/>
      <c r="R1446" s="281"/>
      <c r="S1446" s="281"/>
      <c r="T1446" s="281"/>
      <c r="U1446" s="281"/>
      <c r="V1446" s="281"/>
      <c r="W1446" s="281"/>
      <c r="X1446" s="281"/>
      <c r="Y1446" s="281"/>
      <c r="Z1446" s="281"/>
      <c r="AA1446" s="281"/>
      <c r="AB1446" s="281"/>
      <c r="AC1446" s="281"/>
      <c r="AD1446" s="281"/>
      <c r="AE1446" s="281"/>
      <c r="AF1446" s="281"/>
      <c r="AG1446" s="281"/>
      <c r="AH1446" s="281"/>
      <c r="AI1446" s="281"/>
      <c r="AJ1446" s="282"/>
    </row>
    <row r="1447" spans="2:36" ht="34.5" thickBot="1">
      <c r="B1447" s="15" t="s">
        <v>13</v>
      </c>
      <c r="C1447" s="16" t="s">
        <v>31</v>
      </c>
      <c r="D1447" s="16" t="s">
        <v>14</v>
      </c>
      <c r="E1447" s="16" t="s">
        <v>27</v>
      </c>
      <c r="F1447" s="17" t="s">
        <v>28</v>
      </c>
      <c r="G1447" s="17" t="s">
        <v>29</v>
      </c>
      <c r="H1447" s="76" t="s">
        <v>15</v>
      </c>
      <c r="I1447" s="77" t="s">
        <v>32</v>
      </c>
      <c r="J1447" s="102"/>
      <c r="K1447" s="102"/>
      <c r="L1447" s="102"/>
      <c r="M1447" s="78"/>
      <c r="N1447" s="79"/>
      <c r="O1447" s="19"/>
      <c r="P1447" s="20"/>
      <c r="Q1447" s="21"/>
      <c r="R1447" s="20"/>
      <c r="S1447" s="21"/>
      <c r="T1447" s="20"/>
      <c r="U1447" s="21"/>
      <c r="V1447" s="20"/>
      <c r="W1447" s="21"/>
      <c r="X1447" s="20"/>
      <c r="Y1447" s="21"/>
      <c r="Z1447" s="20"/>
      <c r="AA1447" s="21"/>
      <c r="AB1447" s="20"/>
      <c r="AC1447" s="21"/>
      <c r="AD1447" s="20"/>
      <c r="AE1447" s="22"/>
      <c r="AF1447" s="162"/>
      <c r="AG1447" s="143"/>
      <c r="AH1447" s="111"/>
      <c r="AI1447" s="111"/>
      <c r="AJ1447" s="112"/>
    </row>
    <row r="1448" spans="2:36" ht="21" customHeight="1">
      <c r="B1448" s="353" t="s">
        <v>299</v>
      </c>
      <c r="C1448" s="332">
        <v>2012250010089</v>
      </c>
      <c r="D1448" s="295" t="s">
        <v>794</v>
      </c>
      <c r="E1448" s="295" t="s">
        <v>298</v>
      </c>
      <c r="F1448" s="301">
        <v>1</v>
      </c>
      <c r="G1448" s="307">
        <v>0</v>
      </c>
      <c r="H1448" s="329" t="s">
        <v>296</v>
      </c>
      <c r="I1448" s="326" t="s">
        <v>297</v>
      </c>
      <c r="J1448" s="356">
        <v>0</v>
      </c>
      <c r="K1448" s="356">
        <v>1</v>
      </c>
      <c r="L1448" s="356">
        <v>1</v>
      </c>
      <c r="M1448" s="356">
        <v>1</v>
      </c>
      <c r="N1448" s="359">
        <v>0</v>
      </c>
      <c r="O1448" s="338">
        <v>0</v>
      </c>
      <c r="P1448" s="344">
        <v>1000</v>
      </c>
      <c r="Q1448" s="262">
        <v>15450</v>
      </c>
      <c r="R1448" s="262">
        <v>8000</v>
      </c>
      <c r="S1448" s="338">
        <v>0</v>
      </c>
      <c r="T1448" s="338"/>
      <c r="U1448" s="338">
        <v>0</v>
      </c>
      <c r="V1448" s="338"/>
      <c r="W1448" s="338">
        <v>0</v>
      </c>
      <c r="X1448" s="338"/>
      <c r="Y1448" s="338">
        <v>0</v>
      </c>
      <c r="Z1448" s="338"/>
      <c r="AA1448" s="338">
        <v>0</v>
      </c>
      <c r="AB1448" s="338"/>
      <c r="AC1448" s="338">
        <v>0</v>
      </c>
      <c r="AD1448" s="338"/>
      <c r="AE1448" s="262">
        <f>+O1448+Q1448</f>
        <v>15450</v>
      </c>
      <c r="AF1448" s="839">
        <f>+P1448+R1448</f>
        <v>9000</v>
      </c>
      <c r="AG1448" s="350" t="s">
        <v>117</v>
      </c>
      <c r="AH1448" s="347" t="s">
        <v>795</v>
      </c>
      <c r="AI1448" s="347"/>
      <c r="AJ1448" s="842" t="s">
        <v>486</v>
      </c>
    </row>
    <row r="1449" spans="2:36" ht="21.75" customHeight="1">
      <c r="B1449" s="354"/>
      <c r="C1449" s="333"/>
      <c r="D1449" s="296"/>
      <c r="E1449" s="296"/>
      <c r="F1449" s="302"/>
      <c r="G1449" s="305"/>
      <c r="H1449" s="330"/>
      <c r="I1449" s="327"/>
      <c r="J1449" s="357"/>
      <c r="K1449" s="357"/>
      <c r="L1449" s="357"/>
      <c r="M1449" s="357"/>
      <c r="N1449" s="360"/>
      <c r="O1449" s="339"/>
      <c r="P1449" s="345"/>
      <c r="Q1449" s="263"/>
      <c r="R1449" s="263"/>
      <c r="S1449" s="339"/>
      <c r="T1449" s="339"/>
      <c r="U1449" s="339"/>
      <c r="V1449" s="339"/>
      <c r="W1449" s="339"/>
      <c r="X1449" s="339"/>
      <c r="Y1449" s="339"/>
      <c r="Z1449" s="339"/>
      <c r="AA1449" s="339"/>
      <c r="AB1449" s="339"/>
      <c r="AC1449" s="339"/>
      <c r="AD1449" s="339"/>
      <c r="AE1449" s="263"/>
      <c r="AF1449" s="840"/>
      <c r="AG1449" s="351"/>
      <c r="AH1449" s="348"/>
      <c r="AI1449" s="348"/>
      <c r="AJ1449" s="796"/>
    </row>
    <row r="1450" spans="2:36" ht="22.5" customHeight="1">
      <c r="B1450" s="354"/>
      <c r="C1450" s="333"/>
      <c r="D1450" s="296"/>
      <c r="E1450" s="296"/>
      <c r="F1450" s="302"/>
      <c r="G1450" s="305"/>
      <c r="H1450" s="330"/>
      <c r="I1450" s="327"/>
      <c r="J1450" s="357"/>
      <c r="K1450" s="357"/>
      <c r="L1450" s="357"/>
      <c r="M1450" s="357"/>
      <c r="N1450" s="360"/>
      <c r="O1450" s="339"/>
      <c r="P1450" s="345"/>
      <c r="Q1450" s="263"/>
      <c r="R1450" s="263"/>
      <c r="S1450" s="339"/>
      <c r="T1450" s="339"/>
      <c r="U1450" s="339"/>
      <c r="V1450" s="339"/>
      <c r="W1450" s="339"/>
      <c r="X1450" s="339"/>
      <c r="Y1450" s="339"/>
      <c r="Z1450" s="339"/>
      <c r="AA1450" s="339"/>
      <c r="AB1450" s="339"/>
      <c r="AC1450" s="339"/>
      <c r="AD1450" s="339"/>
      <c r="AE1450" s="263"/>
      <c r="AF1450" s="840"/>
      <c r="AG1450" s="351"/>
      <c r="AH1450" s="348"/>
      <c r="AI1450" s="348"/>
      <c r="AJ1450" s="796"/>
    </row>
    <row r="1451" spans="2:36" ht="16.5" customHeight="1" thickBot="1">
      <c r="B1451" s="355"/>
      <c r="C1451" s="334"/>
      <c r="D1451" s="297"/>
      <c r="E1451" s="297"/>
      <c r="F1451" s="303"/>
      <c r="G1451" s="306"/>
      <c r="H1451" s="331"/>
      <c r="I1451" s="328"/>
      <c r="J1451" s="358"/>
      <c r="K1451" s="358"/>
      <c r="L1451" s="358"/>
      <c r="M1451" s="358"/>
      <c r="N1451" s="361"/>
      <c r="O1451" s="340"/>
      <c r="P1451" s="346"/>
      <c r="Q1451" s="264"/>
      <c r="R1451" s="264"/>
      <c r="S1451" s="340"/>
      <c r="T1451" s="340"/>
      <c r="U1451" s="340"/>
      <c r="V1451" s="340"/>
      <c r="W1451" s="340"/>
      <c r="X1451" s="340"/>
      <c r="Y1451" s="340"/>
      <c r="Z1451" s="340"/>
      <c r="AA1451" s="340"/>
      <c r="AB1451" s="340"/>
      <c r="AC1451" s="340"/>
      <c r="AD1451" s="340"/>
      <c r="AE1451" s="264"/>
      <c r="AF1451" s="841"/>
      <c r="AG1451" s="352"/>
      <c r="AH1451" s="349"/>
      <c r="AI1451" s="349"/>
      <c r="AJ1451" s="797"/>
    </row>
    <row r="1452" spans="2:36" ht="15.75" thickBot="1">
      <c r="B1452" s="268"/>
      <c r="C1452" s="269"/>
      <c r="D1452" s="269"/>
      <c r="E1452" s="269"/>
      <c r="F1452" s="269"/>
      <c r="G1452" s="269"/>
      <c r="H1452" s="269"/>
      <c r="I1452" s="269"/>
      <c r="J1452" s="269"/>
      <c r="K1452" s="269"/>
      <c r="L1452" s="269"/>
      <c r="M1452" s="269"/>
      <c r="N1452" s="269"/>
      <c r="O1452" s="269"/>
      <c r="P1452" s="269"/>
      <c r="Q1452" s="269"/>
      <c r="R1452" s="269"/>
      <c r="S1452" s="269"/>
      <c r="T1452" s="269"/>
      <c r="U1452" s="269"/>
      <c r="V1452" s="269"/>
      <c r="W1452" s="269"/>
      <c r="X1452" s="269"/>
      <c r="Y1452" s="269"/>
      <c r="Z1452" s="269"/>
      <c r="AA1452" s="269"/>
      <c r="AB1452" s="269"/>
      <c r="AC1452" s="269"/>
      <c r="AD1452" s="269"/>
      <c r="AE1452" s="269"/>
      <c r="AF1452" s="269"/>
      <c r="AG1452" s="269"/>
      <c r="AH1452" s="269"/>
      <c r="AI1452" s="269"/>
      <c r="AJ1452" s="270"/>
    </row>
    <row r="1453" spans="2:36" ht="34.5" thickBot="1">
      <c r="B1453" s="15" t="s">
        <v>13</v>
      </c>
      <c r="C1453" s="16" t="s">
        <v>31</v>
      </c>
      <c r="D1453" s="16" t="s">
        <v>14</v>
      </c>
      <c r="E1453" s="16" t="s">
        <v>30</v>
      </c>
      <c r="F1453" s="17" t="s">
        <v>28</v>
      </c>
      <c r="G1453" s="17" t="s">
        <v>29</v>
      </c>
      <c r="H1453" s="76" t="s">
        <v>16</v>
      </c>
      <c r="I1453" s="77" t="s">
        <v>32</v>
      </c>
      <c r="J1453" s="103"/>
      <c r="K1453" s="103"/>
      <c r="L1453" s="103"/>
      <c r="M1453" s="43"/>
      <c r="N1453" s="44"/>
      <c r="O1453" s="19"/>
      <c r="P1453" s="20"/>
      <c r="Q1453" s="21"/>
      <c r="R1453" s="20"/>
      <c r="S1453" s="21"/>
      <c r="T1453" s="20"/>
      <c r="U1453" s="21"/>
      <c r="V1453" s="20"/>
      <c r="W1453" s="21"/>
      <c r="X1453" s="20"/>
      <c r="Y1453" s="21"/>
      <c r="Z1453" s="20"/>
      <c r="AA1453" s="21"/>
      <c r="AB1453" s="20"/>
      <c r="AC1453" s="21"/>
      <c r="AD1453" s="20"/>
      <c r="AE1453" s="21"/>
      <c r="AF1453" s="20"/>
      <c r="AG1453" s="23"/>
      <c r="AH1453" s="24"/>
      <c r="AI1453" s="24"/>
      <c r="AJ1453" s="25"/>
    </row>
    <row r="1454" spans="2:36" ht="37.5" customHeight="1">
      <c r="B1454" s="295" t="s">
        <v>303</v>
      </c>
      <c r="C1454" s="428">
        <v>2012250010091</v>
      </c>
      <c r="D1454" s="468" t="s">
        <v>796</v>
      </c>
      <c r="E1454" s="295" t="s">
        <v>304</v>
      </c>
      <c r="F1454" s="362">
        <v>0</v>
      </c>
      <c r="G1454" s="307">
        <v>1</v>
      </c>
      <c r="H1454" s="520" t="s">
        <v>301</v>
      </c>
      <c r="I1454" s="520" t="s">
        <v>302</v>
      </c>
      <c r="J1454" s="385">
        <v>0</v>
      </c>
      <c r="K1454" s="385">
        <v>4</v>
      </c>
      <c r="L1454" s="385">
        <v>1</v>
      </c>
      <c r="M1454" s="385">
        <v>0</v>
      </c>
      <c r="N1454" s="388">
        <v>1</v>
      </c>
      <c r="O1454" s="665">
        <v>20600</v>
      </c>
      <c r="P1454" s="373">
        <v>0</v>
      </c>
      <c r="Q1454" s="373">
        <v>0</v>
      </c>
      <c r="R1454" s="373">
        <v>1000</v>
      </c>
      <c r="S1454" s="373">
        <v>0</v>
      </c>
      <c r="T1454" s="373">
        <v>0</v>
      </c>
      <c r="U1454" s="373">
        <v>0</v>
      </c>
      <c r="V1454" s="373">
        <v>0</v>
      </c>
      <c r="W1454" s="373">
        <v>0</v>
      </c>
      <c r="X1454" s="373">
        <v>0</v>
      </c>
      <c r="Y1454" s="373">
        <v>0</v>
      </c>
      <c r="Z1454" s="373">
        <v>0</v>
      </c>
      <c r="AA1454" s="373">
        <v>0</v>
      </c>
      <c r="AB1454" s="373">
        <v>5000</v>
      </c>
      <c r="AC1454" s="373">
        <v>0</v>
      </c>
      <c r="AD1454" s="373">
        <v>0</v>
      </c>
      <c r="AE1454" s="299">
        <f>+O1454+Q1454</f>
        <v>20600</v>
      </c>
      <c r="AF1454" s="299">
        <f>+R1454+AB1454</f>
        <v>6000</v>
      </c>
      <c r="AG1454" s="392" t="s">
        <v>136</v>
      </c>
      <c r="AH1454" s="843" t="s">
        <v>797</v>
      </c>
      <c r="AI1454" s="478"/>
      <c r="AJ1454" s="481" t="s">
        <v>476</v>
      </c>
    </row>
    <row r="1455" spans="2:36" ht="33" customHeight="1">
      <c r="B1455" s="296"/>
      <c r="C1455" s="333"/>
      <c r="D1455" s="296"/>
      <c r="E1455" s="296"/>
      <c r="F1455" s="290"/>
      <c r="G1455" s="305"/>
      <c r="H1455" s="324"/>
      <c r="I1455" s="324"/>
      <c r="J1455" s="385"/>
      <c r="K1455" s="385"/>
      <c r="L1455" s="385"/>
      <c r="M1455" s="385"/>
      <c r="N1455" s="388"/>
      <c r="O1455" s="314"/>
      <c r="P1455" s="263"/>
      <c r="Q1455" s="263"/>
      <c r="R1455" s="263"/>
      <c r="S1455" s="263"/>
      <c r="T1455" s="263"/>
      <c r="U1455" s="263"/>
      <c r="V1455" s="263"/>
      <c r="W1455" s="263"/>
      <c r="X1455" s="263"/>
      <c r="Y1455" s="263"/>
      <c r="Z1455" s="263"/>
      <c r="AA1455" s="263"/>
      <c r="AB1455" s="263"/>
      <c r="AC1455" s="263"/>
      <c r="AD1455" s="263"/>
      <c r="AE1455" s="299"/>
      <c r="AF1455" s="299"/>
      <c r="AG1455" s="376"/>
      <c r="AH1455" s="348"/>
      <c r="AI1455" s="478"/>
      <c r="AJ1455" s="481"/>
    </row>
    <row r="1456" spans="2:36" ht="30" customHeight="1">
      <c r="B1456" s="296"/>
      <c r="C1456" s="333"/>
      <c r="D1456" s="296"/>
      <c r="E1456" s="296"/>
      <c r="F1456" s="290"/>
      <c r="G1456" s="305"/>
      <c r="H1456" s="324"/>
      <c r="I1456" s="324"/>
      <c r="J1456" s="385"/>
      <c r="K1456" s="385"/>
      <c r="L1456" s="385"/>
      <c r="M1456" s="385"/>
      <c r="N1456" s="388"/>
      <c r="O1456" s="314"/>
      <c r="P1456" s="263"/>
      <c r="Q1456" s="263"/>
      <c r="R1456" s="263"/>
      <c r="S1456" s="263"/>
      <c r="T1456" s="263"/>
      <c r="U1456" s="263"/>
      <c r="V1456" s="263"/>
      <c r="W1456" s="263"/>
      <c r="X1456" s="263"/>
      <c r="Y1456" s="263"/>
      <c r="Z1456" s="263"/>
      <c r="AA1456" s="263"/>
      <c r="AB1456" s="263"/>
      <c r="AC1456" s="263"/>
      <c r="AD1456" s="263"/>
      <c r="AE1456" s="299"/>
      <c r="AF1456" s="299"/>
      <c r="AG1456" s="376"/>
      <c r="AH1456" s="348"/>
      <c r="AI1456" s="478"/>
      <c r="AJ1456" s="481"/>
    </row>
    <row r="1457" spans="2:36" ht="32.25" customHeight="1" thickBot="1">
      <c r="B1457" s="297"/>
      <c r="C1457" s="334"/>
      <c r="D1457" s="297"/>
      <c r="E1457" s="297"/>
      <c r="F1457" s="291"/>
      <c r="G1457" s="306"/>
      <c r="H1457" s="325"/>
      <c r="I1457" s="325"/>
      <c r="J1457" s="386"/>
      <c r="K1457" s="386"/>
      <c r="L1457" s="386"/>
      <c r="M1457" s="386"/>
      <c r="N1457" s="389"/>
      <c r="O1457" s="315"/>
      <c r="P1457" s="264"/>
      <c r="Q1457" s="264"/>
      <c r="R1457" s="264"/>
      <c r="S1457" s="264"/>
      <c r="T1457" s="264"/>
      <c r="U1457" s="264"/>
      <c r="V1457" s="264"/>
      <c r="W1457" s="264"/>
      <c r="X1457" s="264"/>
      <c r="Y1457" s="264"/>
      <c r="Z1457" s="264"/>
      <c r="AA1457" s="264"/>
      <c r="AB1457" s="264"/>
      <c r="AC1457" s="264"/>
      <c r="AD1457" s="264"/>
      <c r="AE1457" s="300"/>
      <c r="AF1457" s="300"/>
      <c r="AG1457" s="377"/>
      <c r="AH1457" s="349"/>
      <c r="AI1457" s="479"/>
      <c r="AJ1457" s="482"/>
    </row>
    <row r="1458" spans="2:36" ht="15.75" thickBot="1">
      <c r="B1458" s="268"/>
      <c r="C1458" s="269"/>
      <c r="D1458" s="269"/>
      <c r="E1458" s="269"/>
      <c r="F1458" s="269"/>
      <c r="G1458" s="269"/>
      <c r="H1458" s="269"/>
      <c r="I1458" s="269"/>
      <c r="J1458" s="269"/>
      <c r="K1458" s="269"/>
      <c r="L1458" s="269"/>
      <c r="M1458" s="269"/>
      <c r="N1458" s="269"/>
      <c r="O1458" s="269"/>
      <c r="P1458" s="269"/>
      <c r="Q1458" s="269"/>
      <c r="R1458" s="269"/>
      <c r="S1458" s="269"/>
      <c r="T1458" s="269"/>
      <c r="U1458" s="269"/>
      <c r="V1458" s="269"/>
      <c r="W1458" s="269"/>
      <c r="X1458" s="269"/>
      <c r="Y1458" s="269"/>
      <c r="Z1458" s="269"/>
      <c r="AA1458" s="269"/>
      <c r="AB1458" s="269"/>
      <c r="AC1458" s="269"/>
      <c r="AD1458" s="269"/>
      <c r="AE1458" s="269"/>
      <c r="AF1458" s="269"/>
      <c r="AG1458" s="269"/>
      <c r="AH1458" s="269"/>
      <c r="AI1458" s="269"/>
      <c r="AJ1458" s="270"/>
    </row>
    <row r="1459" spans="2:36" ht="34.5" thickBot="1">
      <c r="B1459" s="133" t="s">
        <v>13</v>
      </c>
      <c r="C1459" s="134" t="s">
        <v>31</v>
      </c>
      <c r="D1459" s="134" t="s">
        <v>14</v>
      </c>
      <c r="E1459" s="134" t="s">
        <v>30</v>
      </c>
      <c r="F1459" s="135" t="s">
        <v>28</v>
      </c>
      <c r="G1459" s="135" t="s">
        <v>29</v>
      </c>
      <c r="H1459" s="136" t="s">
        <v>16</v>
      </c>
      <c r="I1459" s="109" t="s">
        <v>32</v>
      </c>
      <c r="J1459" s="209"/>
      <c r="K1459" s="103"/>
      <c r="L1459" s="103"/>
      <c r="M1459" s="43"/>
      <c r="N1459" s="44"/>
      <c r="O1459" s="128"/>
      <c r="P1459" s="129"/>
      <c r="Q1459" s="130"/>
      <c r="R1459" s="129"/>
      <c r="S1459" s="130"/>
      <c r="T1459" s="129"/>
      <c r="U1459" s="130"/>
      <c r="V1459" s="129"/>
      <c r="W1459" s="130"/>
      <c r="X1459" s="129"/>
      <c r="Y1459" s="130"/>
      <c r="Z1459" s="129"/>
      <c r="AA1459" s="130"/>
      <c r="AB1459" s="129"/>
      <c r="AC1459" s="130"/>
      <c r="AD1459" s="129"/>
      <c r="AE1459" s="130"/>
      <c r="AF1459" s="132"/>
      <c r="AG1459" s="143"/>
      <c r="AH1459" s="111"/>
      <c r="AI1459" s="111"/>
      <c r="AJ1459" s="112"/>
    </row>
    <row r="1460" spans="2:36" ht="27" customHeight="1">
      <c r="B1460" s="296"/>
      <c r="C1460" s="360"/>
      <c r="D1460" s="33"/>
      <c r="E1460" s="296"/>
      <c r="F1460" s="58"/>
      <c r="G1460" s="210"/>
      <c r="H1460" s="323"/>
      <c r="I1460" s="323"/>
      <c r="J1460" s="399"/>
      <c r="K1460" s="402"/>
      <c r="L1460" s="402"/>
      <c r="M1460" s="385"/>
      <c r="N1460" s="388"/>
      <c r="O1460" s="314"/>
      <c r="P1460" s="141"/>
      <c r="Q1460" s="263"/>
      <c r="R1460" s="141"/>
      <c r="S1460" s="141"/>
      <c r="T1460" s="141"/>
      <c r="U1460" s="141"/>
      <c r="V1460" s="141"/>
      <c r="W1460" s="141"/>
      <c r="X1460" s="141"/>
      <c r="Y1460" s="141"/>
      <c r="Z1460" s="141"/>
      <c r="AA1460" s="141"/>
      <c r="AB1460" s="141"/>
      <c r="AC1460" s="141"/>
      <c r="AD1460" s="141"/>
      <c r="AE1460" s="298"/>
      <c r="AF1460" s="298"/>
      <c r="AG1460" s="376"/>
      <c r="AH1460" s="621"/>
      <c r="AI1460" s="622"/>
      <c r="AJ1460" s="664"/>
    </row>
    <row r="1461" spans="2:36" ht="30" customHeight="1">
      <c r="B1461" s="296"/>
      <c r="C1461" s="360"/>
      <c r="D1461" s="45"/>
      <c r="E1461" s="296"/>
      <c r="F1461" s="46"/>
      <c r="G1461" s="86"/>
      <c r="H1461" s="324"/>
      <c r="I1461" s="324"/>
      <c r="J1461" s="400"/>
      <c r="K1461" s="403"/>
      <c r="L1461" s="403"/>
      <c r="M1461" s="385"/>
      <c r="N1461" s="388"/>
      <c r="O1461" s="314"/>
      <c r="P1461" s="32"/>
      <c r="Q1461" s="263"/>
      <c r="R1461" s="32"/>
      <c r="S1461" s="32"/>
      <c r="T1461" s="32"/>
      <c r="U1461" s="32"/>
      <c r="V1461" s="32"/>
      <c r="W1461" s="32"/>
      <c r="X1461" s="32"/>
      <c r="Y1461" s="32"/>
      <c r="Z1461" s="32"/>
      <c r="AA1461" s="32"/>
      <c r="AB1461" s="32"/>
      <c r="AC1461" s="32"/>
      <c r="AD1461" s="32"/>
      <c r="AE1461" s="299"/>
      <c r="AF1461" s="299"/>
      <c r="AG1461" s="376"/>
      <c r="AH1461" s="475"/>
      <c r="AI1461" s="478"/>
      <c r="AJ1461" s="481"/>
    </row>
    <row r="1462" spans="2:36" ht="27" customHeight="1">
      <c r="B1462" s="296"/>
      <c r="C1462" s="360"/>
      <c r="D1462" s="45"/>
      <c r="E1462" s="296"/>
      <c r="F1462" s="47"/>
      <c r="G1462" s="86"/>
      <c r="H1462" s="324"/>
      <c r="I1462" s="324"/>
      <c r="J1462" s="400"/>
      <c r="K1462" s="403"/>
      <c r="L1462" s="403"/>
      <c r="M1462" s="385"/>
      <c r="N1462" s="388"/>
      <c r="O1462" s="314"/>
      <c r="P1462" s="32"/>
      <c r="Q1462" s="263"/>
      <c r="R1462" s="32"/>
      <c r="S1462" s="32"/>
      <c r="T1462" s="32"/>
      <c r="U1462" s="32"/>
      <c r="V1462" s="32"/>
      <c r="W1462" s="32"/>
      <c r="X1462" s="32"/>
      <c r="Y1462" s="32"/>
      <c r="Z1462" s="32"/>
      <c r="AA1462" s="32"/>
      <c r="AB1462" s="32"/>
      <c r="AC1462" s="32"/>
      <c r="AD1462" s="32"/>
      <c r="AE1462" s="299"/>
      <c r="AF1462" s="299"/>
      <c r="AG1462" s="376"/>
      <c r="AH1462" s="475"/>
      <c r="AI1462" s="478"/>
      <c r="AJ1462" s="481"/>
    </row>
    <row r="1463" spans="2:36" ht="38.25" customHeight="1" thickBot="1">
      <c r="B1463" s="297"/>
      <c r="C1463" s="361"/>
      <c r="D1463" s="48"/>
      <c r="E1463" s="297"/>
      <c r="F1463" s="49"/>
      <c r="G1463" s="87"/>
      <c r="H1463" s="325"/>
      <c r="I1463" s="325"/>
      <c r="J1463" s="401"/>
      <c r="K1463" s="404"/>
      <c r="L1463" s="404"/>
      <c r="M1463" s="386"/>
      <c r="N1463" s="389"/>
      <c r="O1463" s="315"/>
      <c r="P1463" s="41"/>
      <c r="Q1463" s="264"/>
      <c r="R1463" s="41"/>
      <c r="S1463" s="41"/>
      <c r="T1463" s="41"/>
      <c r="U1463" s="41"/>
      <c r="V1463" s="41"/>
      <c r="W1463" s="41"/>
      <c r="X1463" s="41"/>
      <c r="Y1463" s="41"/>
      <c r="Z1463" s="41"/>
      <c r="AA1463" s="41"/>
      <c r="AB1463" s="41"/>
      <c r="AC1463" s="41"/>
      <c r="AD1463" s="41"/>
      <c r="AE1463" s="300"/>
      <c r="AF1463" s="300"/>
      <c r="AG1463" s="377"/>
      <c r="AH1463" s="476"/>
      <c r="AI1463" s="479"/>
      <c r="AJ1463" s="482"/>
    </row>
    <row r="1464" ht="15"/>
    <row r="1465" ht="15"/>
    <row r="1466" ht="15"/>
    <row r="1467" ht="15"/>
    <row r="1468" spans="2:33" s="142" customFormat="1" ht="15">
      <c r="B1468" s="63"/>
      <c r="C1468" s="63"/>
      <c r="H1468" s="64"/>
      <c r="I1468" s="64"/>
      <c r="J1468" s="64"/>
      <c r="AG1468" s="65"/>
    </row>
    <row r="1469" ht="15"/>
    <row r="1470" ht="15"/>
    <row r="1471" spans="2:33" s="142" customFormat="1" ht="15">
      <c r="B1471" s="63"/>
      <c r="C1471" s="63"/>
      <c r="H1471" s="64"/>
      <c r="I1471" s="64"/>
      <c r="J1471" s="64"/>
      <c r="AG1471" s="65"/>
    </row>
    <row r="1472" spans="2:33" s="142" customFormat="1" ht="15">
      <c r="B1472" s="63"/>
      <c r="C1472" s="63"/>
      <c r="H1472" s="64"/>
      <c r="I1472" s="64"/>
      <c r="J1472" s="64"/>
      <c r="AG1472" s="65"/>
    </row>
    <row r="1473" spans="2:33" s="142" customFormat="1" ht="15">
      <c r="B1473" s="63"/>
      <c r="C1473" s="63"/>
      <c r="H1473" s="64"/>
      <c r="I1473" s="64"/>
      <c r="J1473" s="64"/>
      <c r="AG1473" s="65"/>
    </row>
    <row r="1474" ht="15"/>
    <row r="1475" spans="2:33" s="81" customFormat="1" ht="15">
      <c r="B1475" s="63"/>
      <c r="C1475" s="63"/>
      <c r="H1475" s="64"/>
      <c r="I1475" s="64"/>
      <c r="J1475" s="64"/>
      <c r="AG1475" s="65"/>
    </row>
    <row r="1476" ht="15"/>
    <row r="1477" ht="15.75" thickBot="1"/>
    <row r="1478" spans="2:36" ht="15">
      <c r="B1478" s="274" t="s">
        <v>37</v>
      </c>
      <c r="C1478" s="275"/>
      <c r="D1478" s="275"/>
      <c r="E1478" s="275"/>
      <c r="F1478" s="275"/>
      <c r="G1478" s="275"/>
      <c r="H1478" s="275"/>
      <c r="I1478" s="275"/>
      <c r="J1478" s="275"/>
      <c r="K1478" s="275"/>
      <c r="L1478" s="275"/>
      <c r="M1478" s="275"/>
      <c r="N1478" s="275"/>
      <c r="O1478" s="275"/>
      <c r="P1478" s="275"/>
      <c r="Q1478" s="275"/>
      <c r="R1478" s="275"/>
      <c r="S1478" s="275"/>
      <c r="T1478" s="275"/>
      <c r="U1478" s="275"/>
      <c r="V1478" s="275"/>
      <c r="W1478" s="275"/>
      <c r="X1478" s="275"/>
      <c r="Y1478" s="275"/>
      <c r="Z1478" s="275"/>
      <c r="AA1478" s="275"/>
      <c r="AB1478" s="275"/>
      <c r="AC1478" s="275"/>
      <c r="AD1478" s="275"/>
      <c r="AE1478" s="275"/>
      <c r="AF1478" s="275"/>
      <c r="AG1478" s="275"/>
      <c r="AH1478" s="275"/>
      <c r="AI1478" s="275"/>
      <c r="AJ1478" s="276"/>
    </row>
    <row r="1479" spans="2:36" ht="15.75" thickBot="1">
      <c r="B1479" s="271" t="s">
        <v>526</v>
      </c>
      <c r="C1479" s="272"/>
      <c r="D1479" s="272"/>
      <c r="E1479" s="272"/>
      <c r="F1479" s="272"/>
      <c r="G1479" s="272"/>
      <c r="H1479" s="272"/>
      <c r="I1479" s="272"/>
      <c r="J1479" s="272"/>
      <c r="K1479" s="272"/>
      <c r="L1479" s="272"/>
      <c r="M1479" s="272"/>
      <c r="N1479" s="272"/>
      <c r="O1479" s="272"/>
      <c r="P1479" s="272"/>
      <c r="Q1479" s="272"/>
      <c r="R1479" s="272"/>
      <c r="S1479" s="272"/>
      <c r="T1479" s="272"/>
      <c r="U1479" s="272"/>
      <c r="V1479" s="272"/>
      <c r="W1479" s="272"/>
      <c r="X1479" s="272"/>
      <c r="Y1479" s="272"/>
      <c r="Z1479" s="272"/>
      <c r="AA1479" s="272"/>
      <c r="AB1479" s="272"/>
      <c r="AC1479" s="272"/>
      <c r="AD1479" s="272"/>
      <c r="AE1479" s="272"/>
      <c r="AF1479" s="272"/>
      <c r="AG1479" s="272"/>
      <c r="AH1479" s="272"/>
      <c r="AI1479" s="272"/>
      <c r="AJ1479" s="273"/>
    </row>
    <row r="1480" spans="2:36" ht="15">
      <c r="B1480" s="265" t="s">
        <v>270</v>
      </c>
      <c r="C1480" s="266"/>
      <c r="D1480" s="266"/>
      <c r="E1480" s="266"/>
      <c r="F1480" s="266"/>
      <c r="G1480" s="266"/>
      <c r="H1480" s="267"/>
      <c r="I1480" s="527" t="s">
        <v>305</v>
      </c>
      <c r="J1480" s="528"/>
      <c r="K1480" s="528"/>
      <c r="L1480" s="528"/>
      <c r="M1480" s="528"/>
      <c r="N1480" s="528"/>
      <c r="O1480" s="528"/>
      <c r="P1480" s="528"/>
      <c r="Q1480" s="528"/>
      <c r="R1480" s="528"/>
      <c r="S1480" s="528"/>
      <c r="T1480" s="529"/>
      <c r="U1480" s="527" t="s">
        <v>18</v>
      </c>
      <c r="V1480" s="530"/>
      <c r="W1480" s="530"/>
      <c r="X1480" s="530"/>
      <c r="Y1480" s="530"/>
      <c r="Z1480" s="530"/>
      <c r="AA1480" s="530"/>
      <c r="AB1480" s="530"/>
      <c r="AC1480" s="530"/>
      <c r="AD1480" s="530"/>
      <c r="AE1480" s="530"/>
      <c r="AF1480" s="530"/>
      <c r="AG1480" s="530"/>
      <c r="AH1480" s="530"/>
      <c r="AI1480" s="530"/>
      <c r="AJ1480" s="531"/>
    </row>
    <row r="1481" spans="2:36" ht="39" customHeight="1" thickBot="1">
      <c r="B1481" s="277" t="s">
        <v>309</v>
      </c>
      <c r="C1481" s="278"/>
      <c r="D1481" s="279"/>
      <c r="E1481" s="4"/>
      <c r="F1481" s="504" t="s">
        <v>306</v>
      </c>
      <c r="G1481" s="504"/>
      <c r="H1481" s="504"/>
      <c r="I1481" s="504"/>
      <c r="J1481" s="504"/>
      <c r="K1481" s="504"/>
      <c r="L1481" s="504"/>
      <c r="M1481" s="504"/>
      <c r="N1481" s="505"/>
      <c r="O1481" s="506" t="s">
        <v>0</v>
      </c>
      <c r="P1481" s="507"/>
      <c r="Q1481" s="507"/>
      <c r="R1481" s="507"/>
      <c r="S1481" s="507"/>
      <c r="T1481" s="507"/>
      <c r="U1481" s="507"/>
      <c r="V1481" s="507"/>
      <c r="W1481" s="507"/>
      <c r="X1481" s="507"/>
      <c r="Y1481" s="507"/>
      <c r="Z1481" s="507"/>
      <c r="AA1481" s="507"/>
      <c r="AB1481" s="507"/>
      <c r="AC1481" s="507"/>
      <c r="AD1481" s="507"/>
      <c r="AE1481" s="507"/>
      <c r="AF1481" s="508"/>
      <c r="AG1481" s="534" t="s">
        <v>1</v>
      </c>
      <c r="AH1481" s="535"/>
      <c r="AI1481" s="535"/>
      <c r="AJ1481" s="536"/>
    </row>
    <row r="1482" spans="2:36" ht="30.75" customHeight="1">
      <c r="B1482" s="450" t="s">
        <v>19</v>
      </c>
      <c r="C1482" s="452" t="s">
        <v>2</v>
      </c>
      <c r="D1482" s="453"/>
      <c r="E1482" s="453"/>
      <c r="F1482" s="453"/>
      <c r="G1482" s="453"/>
      <c r="H1482" s="454"/>
      <c r="I1482" s="458" t="s">
        <v>3</v>
      </c>
      <c r="J1482" s="460" t="s">
        <v>20</v>
      </c>
      <c r="K1482" s="460" t="s">
        <v>4</v>
      </c>
      <c r="L1482" s="522" t="s">
        <v>732</v>
      </c>
      <c r="M1482" s="440" t="s">
        <v>21</v>
      </c>
      <c r="N1482" s="524" t="s">
        <v>22</v>
      </c>
      <c r="O1482" s="526" t="s">
        <v>33</v>
      </c>
      <c r="P1482" s="369"/>
      <c r="Q1482" s="368" t="s">
        <v>34</v>
      </c>
      <c r="R1482" s="369"/>
      <c r="S1482" s="368" t="s">
        <v>35</v>
      </c>
      <c r="T1482" s="369"/>
      <c r="U1482" s="368" t="s">
        <v>7</v>
      </c>
      <c r="V1482" s="369"/>
      <c r="W1482" s="368" t="s">
        <v>6</v>
      </c>
      <c r="X1482" s="369"/>
      <c r="Y1482" s="368" t="s">
        <v>36</v>
      </c>
      <c r="Z1482" s="369"/>
      <c r="AA1482" s="368" t="s">
        <v>5</v>
      </c>
      <c r="AB1482" s="369"/>
      <c r="AC1482" s="368" t="s">
        <v>8</v>
      </c>
      <c r="AD1482" s="369"/>
      <c r="AE1482" s="368" t="s">
        <v>9</v>
      </c>
      <c r="AF1482" s="437"/>
      <c r="AG1482" s="438" t="s">
        <v>10</v>
      </c>
      <c r="AH1482" s="435" t="s">
        <v>11</v>
      </c>
      <c r="AI1482" s="442" t="s">
        <v>12</v>
      </c>
      <c r="AJ1482" s="444" t="s">
        <v>23</v>
      </c>
    </row>
    <row r="1483" spans="2:36" ht="80.25" customHeight="1" thickBot="1">
      <c r="B1483" s="451"/>
      <c r="C1483" s="455"/>
      <c r="D1483" s="456"/>
      <c r="E1483" s="456"/>
      <c r="F1483" s="456"/>
      <c r="G1483" s="456"/>
      <c r="H1483" s="457"/>
      <c r="I1483" s="459"/>
      <c r="J1483" s="461" t="s">
        <v>20</v>
      </c>
      <c r="K1483" s="461"/>
      <c r="L1483" s="523"/>
      <c r="M1483" s="441"/>
      <c r="N1483" s="525"/>
      <c r="O1483" s="5" t="s">
        <v>24</v>
      </c>
      <c r="P1483" s="69" t="s">
        <v>25</v>
      </c>
      <c r="Q1483" s="6" t="s">
        <v>24</v>
      </c>
      <c r="R1483" s="69" t="s">
        <v>25</v>
      </c>
      <c r="S1483" s="6" t="s">
        <v>24</v>
      </c>
      <c r="T1483" s="69" t="s">
        <v>25</v>
      </c>
      <c r="U1483" s="6" t="s">
        <v>24</v>
      </c>
      <c r="V1483" s="69" t="s">
        <v>25</v>
      </c>
      <c r="W1483" s="6" t="s">
        <v>24</v>
      </c>
      <c r="X1483" s="69" t="s">
        <v>25</v>
      </c>
      <c r="Y1483" s="6" t="s">
        <v>24</v>
      </c>
      <c r="Z1483" s="69" t="s">
        <v>25</v>
      </c>
      <c r="AA1483" s="6" t="s">
        <v>24</v>
      </c>
      <c r="AB1483" s="69" t="s">
        <v>26</v>
      </c>
      <c r="AC1483" s="6" t="s">
        <v>24</v>
      </c>
      <c r="AD1483" s="69" t="s">
        <v>26</v>
      </c>
      <c r="AE1483" s="6" t="s">
        <v>24</v>
      </c>
      <c r="AF1483" s="70" t="s">
        <v>26</v>
      </c>
      <c r="AG1483" s="439"/>
      <c r="AH1483" s="436"/>
      <c r="AI1483" s="443"/>
      <c r="AJ1483" s="445"/>
    </row>
    <row r="1484" spans="2:36" ht="130.5" customHeight="1" thickBot="1">
      <c r="B1484" s="7" t="s">
        <v>149</v>
      </c>
      <c r="C1484" s="283" t="s">
        <v>307</v>
      </c>
      <c r="D1484" s="284"/>
      <c r="E1484" s="284"/>
      <c r="F1484" s="284"/>
      <c r="G1484" s="284"/>
      <c r="H1484" s="285"/>
      <c r="I1484" s="74" t="s">
        <v>308</v>
      </c>
      <c r="J1484" s="99">
        <v>0.3</v>
      </c>
      <c r="K1484" s="97">
        <v>0.7</v>
      </c>
      <c r="L1484" s="97">
        <v>0.5</v>
      </c>
      <c r="M1484" s="8"/>
      <c r="N1484" s="75"/>
      <c r="O1484" s="9">
        <f>+O1487</f>
        <v>1000</v>
      </c>
      <c r="P1484" s="10">
        <v>0</v>
      </c>
      <c r="Q1484" s="10">
        <v>0</v>
      </c>
      <c r="R1484" s="10">
        <v>0</v>
      </c>
      <c r="S1484" s="10">
        <v>0</v>
      </c>
      <c r="T1484" s="10">
        <v>0</v>
      </c>
      <c r="U1484" s="10">
        <v>0</v>
      </c>
      <c r="V1484" s="10">
        <v>0</v>
      </c>
      <c r="W1484" s="10">
        <f>+W1499</f>
        <v>100000</v>
      </c>
      <c r="X1484" s="10">
        <v>0</v>
      </c>
      <c r="Y1484" s="10">
        <f>+Y1505</f>
        <v>200000</v>
      </c>
      <c r="Z1484" s="10">
        <v>0</v>
      </c>
      <c r="AA1484" s="10">
        <f>+AA1505</f>
        <v>50000</v>
      </c>
      <c r="AB1484" s="10">
        <v>0</v>
      </c>
      <c r="AC1484" s="10">
        <f>+AC1493</f>
        <v>5000</v>
      </c>
      <c r="AD1484" s="10">
        <v>0</v>
      </c>
      <c r="AE1484" s="10">
        <f>+AC1484+AA1484+Y1484+W1484+U1484+S1484+Q1484+O1484</f>
        <v>356000</v>
      </c>
      <c r="AF1484" s="11">
        <f>+AD1484+AB1484+Z1484+X1484+V1484+T1484+R1484+P1484</f>
        <v>0</v>
      </c>
      <c r="AG1484" s="13" t="s">
        <v>117</v>
      </c>
      <c r="AH1484" s="13"/>
      <c r="AI1484" s="13"/>
      <c r="AJ1484" s="14" t="s">
        <v>470</v>
      </c>
    </row>
    <row r="1485" spans="2:36" ht="15.75" thickBot="1">
      <c r="B1485" s="280"/>
      <c r="C1485" s="281"/>
      <c r="D1485" s="281"/>
      <c r="E1485" s="281"/>
      <c r="F1485" s="281"/>
      <c r="G1485" s="281"/>
      <c r="H1485" s="281"/>
      <c r="I1485" s="281"/>
      <c r="J1485" s="281"/>
      <c r="K1485" s="281"/>
      <c r="L1485" s="281"/>
      <c r="M1485" s="281"/>
      <c r="N1485" s="281"/>
      <c r="O1485" s="281"/>
      <c r="P1485" s="281"/>
      <c r="Q1485" s="281"/>
      <c r="R1485" s="281"/>
      <c r="S1485" s="281"/>
      <c r="T1485" s="281"/>
      <c r="U1485" s="281"/>
      <c r="V1485" s="281"/>
      <c r="W1485" s="281"/>
      <c r="X1485" s="281"/>
      <c r="Y1485" s="281"/>
      <c r="Z1485" s="281"/>
      <c r="AA1485" s="281"/>
      <c r="AB1485" s="281"/>
      <c r="AC1485" s="281"/>
      <c r="AD1485" s="281"/>
      <c r="AE1485" s="281"/>
      <c r="AF1485" s="281"/>
      <c r="AG1485" s="281"/>
      <c r="AH1485" s="281"/>
      <c r="AI1485" s="281"/>
      <c r="AJ1485" s="282"/>
    </row>
    <row r="1486" spans="2:36" ht="34.5" thickBot="1">
      <c r="B1486" s="15" t="s">
        <v>13</v>
      </c>
      <c r="C1486" s="16" t="s">
        <v>31</v>
      </c>
      <c r="D1486" s="16" t="s">
        <v>14</v>
      </c>
      <c r="E1486" s="16" t="s">
        <v>27</v>
      </c>
      <c r="F1486" s="17" t="s">
        <v>28</v>
      </c>
      <c r="G1486" s="17" t="s">
        <v>29</v>
      </c>
      <c r="H1486" s="76" t="s">
        <v>15</v>
      </c>
      <c r="I1486" s="77" t="s">
        <v>32</v>
      </c>
      <c r="J1486" s="78"/>
      <c r="K1486" s="78"/>
      <c r="L1486" s="78"/>
      <c r="M1486" s="78"/>
      <c r="N1486" s="79"/>
      <c r="O1486" s="19"/>
      <c r="P1486" s="20"/>
      <c r="Q1486" s="21"/>
      <c r="R1486" s="20"/>
      <c r="S1486" s="21"/>
      <c r="T1486" s="20"/>
      <c r="U1486" s="21"/>
      <c r="V1486" s="20"/>
      <c r="W1486" s="21"/>
      <c r="X1486" s="20"/>
      <c r="Y1486" s="21"/>
      <c r="Z1486" s="20"/>
      <c r="AA1486" s="21"/>
      <c r="AB1486" s="20"/>
      <c r="AC1486" s="21"/>
      <c r="AD1486" s="20"/>
      <c r="AE1486" s="22"/>
      <c r="AF1486" s="162"/>
      <c r="AG1486" s="143"/>
      <c r="AH1486" s="111"/>
      <c r="AI1486" s="111"/>
      <c r="AJ1486" s="112"/>
    </row>
    <row r="1487" spans="2:36" ht="27.75" customHeight="1">
      <c r="B1487" s="661" t="s">
        <v>573</v>
      </c>
      <c r="C1487" s="332">
        <v>2013250010005</v>
      </c>
      <c r="D1487" s="26"/>
      <c r="E1487" s="295" t="s">
        <v>574</v>
      </c>
      <c r="F1487" s="27"/>
      <c r="G1487" s="28"/>
      <c r="H1487" s="329" t="s">
        <v>571</v>
      </c>
      <c r="I1487" s="326" t="s">
        <v>572</v>
      </c>
      <c r="J1487" s="399">
        <v>0</v>
      </c>
      <c r="K1487" s="402">
        <v>4</v>
      </c>
      <c r="L1487" s="402">
        <v>2</v>
      </c>
      <c r="M1487" s="357"/>
      <c r="N1487" s="653"/>
      <c r="O1487" s="262">
        <v>1000</v>
      </c>
      <c r="P1487" s="422"/>
      <c r="Q1487" s="370">
        <v>0</v>
      </c>
      <c r="R1487" s="370"/>
      <c r="S1487" s="370">
        <v>0</v>
      </c>
      <c r="T1487" s="370"/>
      <c r="U1487" s="370">
        <v>0</v>
      </c>
      <c r="V1487" s="370"/>
      <c r="W1487" s="370">
        <v>0</v>
      </c>
      <c r="X1487" s="370"/>
      <c r="Y1487" s="370">
        <v>0</v>
      </c>
      <c r="Z1487" s="370"/>
      <c r="AA1487" s="370">
        <v>0</v>
      </c>
      <c r="AB1487" s="370"/>
      <c r="AC1487" s="370">
        <v>0</v>
      </c>
      <c r="AD1487" s="370"/>
      <c r="AE1487" s="398">
        <f>+O1487</f>
        <v>1000</v>
      </c>
      <c r="AF1487" s="408"/>
      <c r="AG1487" s="411"/>
      <c r="AH1487" s="378"/>
      <c r="AI1487" s="378"/>
      <c r="AJ1487" s="405" t="s">
        <v>75</v>
      </c>
    </row>
    <row r="1488" spans="2:36" ht="29.25" customHeight="1">
      <c r="B1488" s="662"/>
      <c r="C1488" s="333"/>
      <c r="D1488" s="33"/>
      <c r="E1488" s="296"/>
      <c r="F1488" s="34"/>
      <c r="G1488" s="28"/>
      <c r="H1488" s="330"/>
      <c r="I1488" s="327"/>
      <c r="J1488" s="400"/>
      <c r="K1488" s="403"/>
      <c r="L1488" s="403"/>
      <c r="M1488" s="357"/>
      <c r="N1488" s="653"/>
      <c r="O1488" s="263"/>
      <c r="P1488" s="423"/>
      <c r="Q1488" s="371"/>
      <c r="R1488" s="371"/>
      <c r="S1488" s="371"/>
      <c r="T1488" s="371"/>
      <c r="U1488" s="371"/>
      <c r="V1488" s="371"/>
      <c r="W1488" s="371"/>
      <c r="X1488" s="371"/>
      <c r="Y1488" s="371"/>
      <c r="Z1488" s="371"/>
      <c r="AA1488" s="371"/>
      <c r="AB1488" s="371"/>
      <c r="AC1488" s="371"/>
      <c r="AD1488" s="371"/>
      <c r="AE1488" s="299"/>
      <c r="AF1488" s="409"/>
      <c r="AG1488" s="411"/>
      <c r="AH1488" s="379"/>
      <c r="AI1488" s="379"/>
      <c r="AJ1488" s="406"/>
    </row>
    <row r="1489" spans="2:36" ht="24" customHeight="1">
      <c r="B1489" s="662"/>
      <c r="C1489" s="333"/>
      <c r="D1489" s="33"/>
      <c r="E1489" s="296"/>
      <c r="F1489" s="35"/>
      <c r="G1489" s="28"/>
      <c r="H1489" s="330"/>
      <c r="I1489" s="327"/>
      <c r="J1489" s="400"/>
      <c r="K1489" s="403"/>
      <c r="L1489" s="403"/>
      <c r="M1489" s="357"/>
      <c r="N1489" s="653"/>
      <c r="O1489" s="263"/>
      <c r="P1489" s="423"/>
      <c r="Q1489" s="371"/>
      <c r="R1489" s="371"/>
      <c r="S1489" s="371"/>
      <c r="T1489" s="371"/>
      <c r="U1489" s="371"/>
      <c r="V1489" s="371"/>
      <c r="W1489" s="371"/>
      <c r="X1489" s="371"/>
      <c r="Y1489" s="371"/>
      <c r="Z1489" s="371"/>
      <c r="AA1489" s="371"/>
      <c r="AB1489" s="371"/>
      <c r="AC1489" s="371"/>
      <c r="AD1489" s="371"/>
      <c r="AE1489" s="299"/>
      <c r="AF1489" s="409"/>
      <c r="AG1489" s="411"/>
      <c r="AH1489" s="379"/>
      <c r="AI1489" s="379"/>
      <c r="AJ1489" s="406"/>
    </row>
    <row r="1490" spans="2:36" ht="27.75" customHeight="1" thickBot="1">
      <c r="B1490" s="663"/>
      <c r="C1490" s="334"/>
      <c r="D1490" s="36"/>
      <c r="E1490" s="297"/>
      <c r="F1490" s="37"/>
      <c r="G1490" s="38"/>
      <c r="H1490" s="331"/>
      <c r="I1490" s="328"/>
      <c r="J1490" s="401"/>
      <c r="K1490" s="404"/>
      <c r="L1490" s="404"/>
      <c r="M1490" s="358"/>
      <c r="N1490" s="654"/>
      <c r="O1490" s="264"/>
      <c r="P1490" s="424"/>
      <c r="Q1490" s="372"/>
      <c r="R1490" s="372"/>
      <c r="S1490" s="372"/>
      <c r="T1490" s="372"/>
      <c r="U1490" s="372"/>
      <c r="V1490" s="372"/>
      <c r="W1490" s="372"/>
      <c r="X1490" s="372"/>
      <c r="Y1490" s="372"/>
      <c r="Z1490" s="372"/>
      <c r="AA1490" s="372"/>
      <c r="AB1490" s="372"/>
      <c r="AC1490" s="372"/>
      <c r="AD1490" s="372"/>
      <c r="AE1490" s="300"/>
      <c r="AF1490" s="410"/>
      <c r="AG1490" s="412"/>
      <c r="AH1490" s="380"/>
      <c r="AI1490" s="380"/>
      <c r="AJ1490" s="407"/>
    </row>
    <row r="1491" spans="2:36" ht="15.75" thickBot="1">
      <c r="B1491" s="268"/>
      <c r="C1491" s="269"/>
      <c r="D1491" s="269"/>
      <c r="E1491" s="269"/>
      <c r="F1491" s="269"/>
      <c r="G1491" s="269"/>
      <c r="H1491" s="269"/>
      <c r="I1491" s="269"/>
      <c r="J1491" s="269"/>
      <c r="K1491" s="269"/>
      <c r="L1491" s="269"/>
      <c r="M1491" s="269"/>
      <c r="N1491" s="269"/>
      <c r="O1491" s="269"/>
      <c r="P1491" s="269"/>
      <c r="Q1491" s="269"/>
      <c r="R1491" s="269"/>
      <c r="S1491" s="269"/>
      <c r="T1491" s="269"/>
      <c r="U1491" s="269"/>
      <c r="V1491" s="269"/>
      <c r="W1491" s="269"/>
      <c r="X1491" s="269"/>
      <c r="Y1491" s="269"/>
      <c r="Z1491" s="269"/>
      <c r="AA1491" s="269"/>
      <c r="AB1491" s="269"/>
      <c r="AC1491" s="269"/>
      <c r="AD1491" s="269"/>
      <c r="AE1491" s="269"/>
      <c r="AF1491" s="269"/>
      <c r="AG1491" s="269"/>
      <c r="AH1491" s="269"/>
      <c r="AI1491" s="269"/>
      <c r="AJ1491" s="270"/>
    </row>
    <row r="1492" spans="2:36" ht="34.5" thickBot="1">
      <c r="B1492" s="15" t="s">
        <v>13</v>
      </c>
      <c r="C1492" s="16" t="s">
        <v>31</v>
      </c>
      <c r="D1492" s="16" t="s">
        <v>14</v>
      </c>
      <c r="E1492" s="16" t="s">
        <v>30</v>
      </c>
      <c r="F1492" s="17" t="s">
        <v>28</v>
      </c>
      <c r="G1492" s="17" t="s">
        <v>29</v>
      </c>
      <c r="H1492" s="76" t="s">
        <v>16</v>
      </c>
      <c r="I1492" s="77" t="s">
        <v>32</v>
      </c>
      <c r="J1492" s="18"/>
      <c r="K1492" s="42"/>
      <c r="L1492" s="42"/>
      <c r="M1492" s="43"/>
      <c r="N1492" s="44"/>
      <c r="O1492" s="128"/>
      <c r="P1492" s="129"/>
      <c r="Q1492" s="130"/>
      <c r="R1492" s="129"/>
      <c r="S1492" s="130"/>
      <c r="T1492" s="129"/>
      <c r="U1492" s="130"/>
      <c r="V1492" s="129"/>
      <c r="W1492" s="130"/>
      <c r="X1492" s="129"/>
      <c r="Y1492" s="130"/>
      <c r="Z1492" s="129"/>
      <c r="AA1492" s="130"/>
      <c r="AB1492" s="129"/>
      <c r="AC1492" s="130"/>
      <c r="AD1492" s="129"/>
      <c r="AE1492" s="130"/>
      <c r="AF1492" s="132"/>
      <c r="AG1492" s="143"/>
      <c r="AH1492" s="111"/>
      <c r="AI1492" s="111"/>
      <c r="AJ1492" s="112"/>
    </row>
    <row r="1493" spans="2:36" ht="26.25" customHeight="1">
      <c r="B1493" s="669" t="s">
        <v>577</v>
      </c>
      <c r="C1493" s="428">
        <v>2013250010006</v>
      </c>
      <c r="D1493" s="45"/>
      <c r="E1493" s="295" t="s">
        <v>394</v>
      </c>
      <c r="F1493" s="46"/>
      <c r="G1493" s="86"/>
      <c r="H1493" s="520" t="s">
        <v>575</v>
      </c>
      <c r="I1493" s="520" t="s">
        <v>576</v>
      </c>
      <c r="J1493" s="399">
        <v>0</v>
      </c>
      <c r="K1493" s="402">
        <v>100</v>
      </c>
      <c r="L1493" s="402">
        <v>30</v>
      </c>
      <c r="M1493" s="385"/>
      <c r="N1493" s="388"/>
      <c r="O1493" s="314">
        <v>0</v>
      </c>
      <c r="P1493" s="262"/>
      <c r="Q1493" s="263">
        <v>0</v>
      </c>
      <c r="R1493" s="262"/>
      <c r="S1493" s="262">
        <v>0</v>
      </c>
      <c r="T1493" s="262"/>
      <c r="U1493" s="262">
        <v>0</v>
      </c>
      <c r="V1493" s="262"/>
      <c r="W1493" s="262">
        <v>0</v>
      </c>
      <c r="X1493" s="262"/>
      <c r="Y1493" s="263">
        <v>0</v>
      </c>
      <c r="Z1493" s="262"/>
      <c r="AA1493" s="262">
        <v>0</v>
      </c>
      <c r="AB1493" s="262"/>
      <c r="AC1493" s="263">
        <v>5000</v>
      </c>
      <c r="AD1493" s="262"/>
      <c r="AE1493" s="298">
        <f>+AC1493</f>
        <v>5000</v>
      </c>
      <c r="AF1493" s="298"/>
      <c r="AG1493" s="376"/>
      <c r="AH1493" s="378"/>
      <c r="AI1493" s="381"/>
      <c r="AJ1493" s="405" t="s">
        <v>75</v>
      </c>
    </row>
    <row r="1494" spans="2:36" ht="30" customHeight="1">
      <c r="B1494" s="670"/>
      <c r="C1494" s="333"/>
      <c r="D1494" s="45"/>
      <c r="E1494" s="296"/>
      <c r="F1494" s="46"/>
      <c r="G1494" s="86"/>
      <c r="H1494" s="324"/>
      <c r="I1494" s="324"/>
      <c r="J1494" s="400"/>
      <c r="K1494" s="403"/>
      <c r="L1494" s="403"/>
      <c r="M1494" s="385"/>
      <c r="N1494" s="388"/>
      <c r="O1494" s="314"/>
      <c r="P1494" s="263"/>
      <c r="Q1494" s="263"/>
      <c r="R1494" s="263"/>
      <c r="S1494" s="263"/>
      <c r="T1494" s="263"/>
      <c r="U1494" s="263"/>
      <c r="V1494" s="263"/>
      <c r="W1494" s="263"/>
      <c r="X1494" s="263"/>
      <c r="Y1494" s="263"/>
      <c r="Z1494" s="263"/>
      <c r="AA1494" s="263"/>
      <c r="AB1494" s="263"/>
      <c r="AC1494" s="263"/>
      <c r="AD1494" s="263"/>
      <c r="AE1494" s="299"/>
      <c r="AF1494" s="299"/>
      <c r="AG1494" s="376"/>
      <c r="AH1494" s="379"/>
      <c r="AI1494" s="382"/>
      <c r="AJ1494" s="406"/>
    </row>
    <row r="1495" spans="2:36" ht="30" customHeight="1">
      <c r="B1495" s="670"/>
      <c r="C1495" s="333"/>
      <c r="D1495" s="45"/>
      <c r="E1495" s="296"/>
      <c r="F1495" s="47"/>
      <c r="G1495" s="86"/>
      <c r="H1495" s="324"/>
      <c r="I1495" s="324"/>
      <c r="J1495" s="400"/>
      <c r="K1495" s="403"/>
      <c r="L1495" s="403"/>
      <c r="M1495" s="385"/>
      <c r="N1495" s="388"/>
      <c r="O1495" s="314"/>
      <c r="P1495" s="263"/>
      <c r="Q1495" s="263"/>
      <c r="R1495" s="263"/>
      <c r="S1495" s="263"/>
      <c r="T1495" s="263"/>
      <c r="U1495" s="263"/>
      <c r="V1495" s="263"/>
      <c r="W1495" s="263"/>
      <c r="X1495" s="263"/>
      <c r="Y1495" s="263"/>
      <c r="Z1495" s="263"/>
      <c r="AA1495" s="263"/>
      <c r="AB1495" s="263"/>
      <c r="AC1495" s="263"/>
      <c r="AD1495" s="263"/>
      <c r="AE1495" s="299"/>
      <c r="AF1495" s="299"/>
      <c r="AG1495" s="376"/>
      <c r="AH1495" s="379"/>
      <c r="AI1495" s="382"/>
      <c r="AJ1495" s="406"/>
    </row>
    <row r="1496" spans="2:36" ht="24" customHeight="1" thickBot="1">
      <c r="B1496" s="671"/>
      <c r="C1496" s="334"/>
      <c r="D1496" s="48"/>
      <c r="E1496" s="297"/>
      <c r="F1496" s="49"/>
      <c r="G1496" s="87"/>
      <c r="H1496" s="325"/>
      <c r="I1496" s="325"/>
      <c r="J1496" s="401"/>
      <c r="K1496" s="404"/>
      <c r="L1496" s="404"/>
      <c r="M1496" s="386"/>
      <c r="N1496" s="389"/>
      <c r="O1496" s="315"/>
      <c r="P1496" s="264"/>
      <c r="Q1496" s="264"/>
      <c r="R1496" s="264"/>
      <c r="S1496" s="264"/>
      <c r="T1496" s="264"/>
      <c r="U1496" s="264"/>
      <c r="V1496" s="264"/>
      <c r="W1496" s="264"/>
      <c r="X1496" s="264"/>
      <c r="Y1496" s="264"/>
      <c r="Z1496" s="264"/>
      <c r="AA1496" s="264"/>
      <c r="AB1496" s="264"/>
      <c r="AC1496" s="264"/>
      <c r="AD1496" s="264"/>
      <c r="AE1496" s="300"/>
      <c r="AF1496" s="300"/>
      <c r="AG1496" s="377"/>
      <c r="AH1496" s="380"/>
      <c r="AI1496" s="383"/>
      <c r="AJ1496" s="407"/>
    </row>
    <row r="1497" spans="2:36" ht="15.75" thickBot="1">
      <c r="B1497" s="268"/>
      <c r="C1497" s="269"/>
      <c r="D1497" s="269"/>
      <c r="E1497" s="269"/>
      <c r="F1497" s="269"/>
      <c r="G1497" s="269"/>
      <c r="H1497" s="269"/>
      <c r="I1497" s="269"/>
      <c r="J1497" s="269"/>
      <c r="K1497" s="269"/>
      <c r="L1497" s="269"/>
      <c r="M1497" s="269"/>
      <c r="N1497" s="269"/>
      <c r="O1497" s="269"/>
      <c r="P1497" s="269"/>
      <c r="Q1497" s="269"/>
      <c r="R1497" s="269"/>
      <c r="S1497" s="269"/>
      <c r="T1497" s="269"/>
      <c r="U1497" s="269"/>
      <c r="V1497" s="269"/>
      <c r="W1497" s="269"/>
      <c r="X1497" s="269"/>
      <c r="Y1497" s="269"/>
      <c r="Z1497" s="269"/>
      <c r="AA1497" s="269"/>
      <c r="AB1497" s="269"/>
      <c r="AC1497" s="269"/>
      <c r="AD1497" s="269"/>
      <c r="AE1497" s="269"/>
      <c r="AF1497" s="269"/>
      <c r="AG1497" s="269"/>
      <c r="AH1497" s="269"/>
      <c r="AI1497" s="269"/>
      <c r="AJ1497" s="270"/>
    </row>
    <row r="1498" spans="2:36" ht="34.5" thickBot="1">
      <c r="B1498" s="15" t="s">
        <v>13</v>
      </c>
      <c r="C1498" s="16" t="s">
        <v>31</v>
      </c>
      <c r="D1498" s="16" t="s">
        <v>14</v>
      </c>
      <c r="E1498" s="16" t="s">
        <v>30</v>
      </c>
      <c r="F1498" s="17" t="s">
        <v>28</v>
      </c>
      <c r="G1498" s="17" t="s">
        <v>29</v>
      </c>
      <c r="H1498" s="76" t="s">
        <v>16</v>
      </c>
      <c r="I1498" s="77" t="s">
        <v>32</v>
      </c>
      <c r="J1498" s="18"/>
      <c r="K1498" s="42"/>
      <c r="L1498" s="42"/>
      <c r="M1498" s="43"/>
      <c r="N1498" s="44"/>
      <c r="O1498" s="128"/>
      <c r="P1498" s="129"/>
      <c r="Q1498" s="130"/>
      <c r="R1498" s="129"/>
      <c r="S1498" s="130"/>
      <c r="T1498" s="129"/>
      <c r="U1498" s="130"/>
      <c r="V1498" s="129"/>
      <c r="W1498" s="130"/>
      <c r="X1498" s="129"/>
      <c r="Y1498" s="130"/>
      <c r="Z1498" s="129"/>
      <c r="AA1498" s="130"/>
      <c r="AB1498" s="129"/>
      <c r="AC1498" s="130"/>
      <c r="AD1498" s="129"/>
      <c r="AE1498" s="130"/>
      <c r="AF1498" s="132"/>
      <c r="AG1498" s="143"/>
      <c r="AH1498" s="111"/>
      <c r="AI1498" s="111"/>
      <c r="AJ1498" s="112"/>
    </row>
    <row r="1499" spans="2:36" ht="45" customHeight="1">
      <c r="B1499" s="446" t="s">
        <v>580</v>
      </c>
      <c r="C1499" s="332">
        <v>2013250010007</v>
      </c>
      <c r="D1499" s="546"/>
      <c r="E1499" s="295" t="s">
        <v>581</v>
      </c>
      <c r="F1499" s="289">
        <v>0</v>
      </c>
      <c r="G1499" s="304">
        <v>0</v>
      </c>
      <c r="H1499" s="520" t="s">
        <v>578</v>
      </c>
      <c r="I1499" s="520" t="s">
        <v>579</v>
      </c>
      <c r="J1499" s="385">
        <v>0</v>
      </c>
      <c r="K1499" s="385">
        <v>2</v>
      </c>
      <c r="L1499" s="385">
        <v>1</v>
      </c>
      <c r="M1499" s="385">
        <v>0</v>
      </c>
      <c r="N1499" s="388">
        <v>0</v>
      </c>
      <c r="O1499" s="314">
        <v>0</v>
      </c>
      <c r="P1499" s="263">
        <v>0</v>
      </c>
      <c r="Q1499" s="263">
        <v>0</v>
      </c>
      <c r="R1499" s="263">
        <v>0</v>
      </c>
      <c r="S1499" s="263">
        <v>0</v>
      </c>
      <c r="T1499" s="263">
        <v>0</v>
      </c>
      <c r="U1499" s="263">
        <v>0</v>
      </c>
      <c r="V1499" s="263">
        <v>0</v>
      </c>
      <c r="W1499" s="263">
        <v>100000</v>
      </c>
      <c r="X1499" s="263">
        <v>0</v>
      </c>
      <c r="Y1499" s="263">
        <v>0</v>
      </c>
      <c r="Z1499" s="263">
        <v>0</v>
      </c>
      <c r="AA1499" s="263">
        <v>0</v>
      </c>
      <c r="AB1499" s="263">
        <v>0</v>
      </c>
      <c r="AC1499" s="263">
        <v>0</v>
      </c>
      <c r="AD1499" s="263">
        <v>0</v>
      </c>
      <c r="AE1499" s="298">
        <f>+W1499</f>
        <v>100000</v>
      </c>
      <c r="AF1499" s="298">
        <v>0</v>
      </c>
      <c r="AG1499" s="376"/>
      <c r="AH1499" s="378"/>
      <c r="AI1499" s="381"/>
      <c r="AJ1499" s="405" t="s">
        <v>79</v>
      </c>
    </row>
    <row r="1500" spans="2:36" ht="27.75" customHeight="1">
      <c r="B1500" s="447"/>
      <c r="C1500" s="333"/>
      <c r="D1500" s="390"/>
      <c r="E1500" s="296"/>
      <c r="F1500" s="290"/>
      <c r="G1500" s="305"/>
      <c r="H1500" s="324"/>
      <c r="I1500" s="324"/>
      <c r="J1500" s="385"/>
      <c r="K1500" s="385"/>
      <c r="L1500" s="385"/>
      <c r="M1500" s="385"/>
      <c r="N1500" s="388"/>
      <c r="O1500" s="314"/>
      <c r="P1500" s="263"/>
      <c r="Q1500" s="263"/>
      <c r="R1500" s="263"/>
      <c r="S1500" s="263"/>
      <c r="T1500" s="263"/>
      <c r="U1500" s="263"/>
      <c r="V1500" s="263"/>
      <c r="W1500" s="263"/>
      <c r="X1500" s="263"/>
      <c r="Y1500" s="263"/>
      <c r="Z1500" s="263"/>
      <c r="AA1500" s="263"/>
      <c r="AB1500" s="263"/>
      <c r="AC1500" s="263"/>
      <c r="AD1500" s="263"/>
      <c r="AE1500" s="299"/>
      <c r="AF1500" s="299"/>
      <c r="AG1500" s="376"/>
      <c r="AH1500" s="379"/>
      <c r="AI1500" s="382"/>
      <c r="AJ1500" s="406"/>
    </row>
    <row r="1501" spans="2:36" ht="15">
      <c r="B1501" s="447"/>
      <c r="C1501" s="333"/>
      <c r="D1501" s="390"/>
      <c r="E1501" s="296"/>
      <c r="F1501" s="290"/>
      <c r="G1501" s="305"/>
      <c r="H1501" s="324"/>
      <c r="I1501" s="324"/>
      <c r="J1501" s="385"/>
      <c r="K1501" s="385"/>
      <c r="L1501" s="385"/>
      <c r="M1501" s="385"/>
      <c r="N1501" s="388"/>
      <c r="O1501" s="314"/>
      <c r="P1501" s="263"/>
      <c r="Q1501" s="263"/>
      <c r="R1501" s="263"/>
      <c r="S1501" s="263"/>
      <c r="T1501" s="263"/>
      <c r="U1501" s="263"/>
      <c r="V1501" s="263"/>
      <c r="W1501" s="263"/>
      <c r="X1501" s="263"/>
      <c r="Y1501" s="263"/>
      <c r="Z1501" s="263"/>
      <c r="AA1501" s="263"/>
      <c r="AB1501" s="263"/>
      <c r="AC1501" s="263"/>
      <c r="AD1501" s="263"/>
      <c r="AE1501" s="299"/>
      <c r="AF1501" s="299"/>
      <c r="AG1501" s="376"/>
      <c r="AH1501" s="379"/>
      <c r="AI1501" s="382"/>
      <c r="AJ1501" s="406"/>
    </row>
    <row r="1502" spans="2:36" ht="15.75" thickBot="1">
      <c r="B1502" s="448"/>
      <c r="C1502" s="334"/>
      <c r="D1502" s="391"/>
      <c r="E1502" s="297"/>
      <c r="F1502" s="291"/>
      <c r="G1502" s="306"/>
      <c r="H1502" s="325"/>
      <c r="I1502" s="325"/>
      <c r="J1502" s="386"/>
      <c r="K1502" s="386"/>
      <c r="L1502" s="386"/>
      <c r="M1502" s="386"/>
      <c r="N1502" s="389"/>
      <c r="O1502" s="315"/>
      <c r="P1502" s="264"/>
      <c r="Q1502" s="264"/>
      <c r="R1502" s="264"/>
      <c r="S1502" s="264"/>
      <c r="T1502" s="264"/>
      <c r="U1502" s="264"/>
      <c r="V1502" s="264"/>
      <c r="W1502" s="264"/>
      <c r="X1502" s="264"/>
      <c r="Y1502" s="264"/>
      <c r="Z1502" s="264"/>
      <c r="AA1502" s="264"/>
      <c r="AB1502" s="264"/>
      <c r="AC1502" s="264"/>
      <c r="AD1502" s="264"/>
      <c r="AE1502" s="300"/>
      <c r="AF1502" s="300"/>
      <c r="AG1502" s="377"/>
      <c r="AH1502" s="380"/>
      <c r="AI1502" s="383"/>
      <c r="AJ1502" s="407"/>
    </row>
    <row r="1503" ht="15.75" thickBot="1"/>
    <row r="1504" spans="2:36" ht="34.5" thickBot="1">
      <c r="B1504" s="133" t="s">
        <v>13</v>
      </c>
      <c r="C1504" s="134" t="s">
        <v>31</v>
      </c>
      <c r="D1504" s="134" t="s">
        <v>14</v>
      </c>
      <c r="E1504" s="134" t="s">
        <v>30</v>
      </c>
      <c r="F1504" s="135" t="s">
        <v>28</v>
      </c>
      <c r="G1504" s="135" t="s">
        <v>29</v>
      </c>
      <c r="H1504" s="136" t="s">
        <v>16</v>
      </c>
      <c r="I1504" s="77" t="s">
        <v>32</v>
      </c>
      <c r="J1504" s="146"/>
      <c r="K1504" s="147"/>
      <c r="L1504" s="147"/>
      <c r="M1504" s="78"/>
      <c r="N1504" s="79"/>
      <c r="O1504" s="128"/>
      <c r="P1504" s="129"/>
      <c r="Q1504" s="130"/>
      <c r="R1504" s="129"/>
      <c r="S1504" s="130"/>
      <c r="T1504" s="129"/>
      <c r="U1504" s="130"/>
      <c r="V1504" s="129"/>
      <c r="W1504" s="130"/>
      <c r="X1504" s="129"/>
      <c r="Y1504" s="130"/>
      <c r="Z1504" s="129"/>
      <c r="AA1504" s="130"/>
      <c r="AB1504" s="129"/>
      <c r="AC1504" s="130"/>
      <c r="AD1504" s="129"/>
      <c r="AE1504" s="130"/>
      <c r="AF1504" s="132"/>
      <c r="AG1504" s="143"/>
      <c r="AH1504" s="111"/>
      <c r="AI1504" s="111"/>
      <c r="AJ1504" s="112"/>
    </row>
    <row r="1505" spans="2:36" ht="34.5" customHeight="1">
      <c r="B1505" s="296" t="s">
        <v>585</v>
      </c>
      <c r="C1505" s="336">
        <v>2013250010008</v>
      </c>
      <c r="D1505" s="296" t="s">
        <v>706</v>
      </c>
      <c r="E1505" s="296" t="s">
        <v>584</v>
      </c>
      <c r="F1505" s="290">
        <v>0</v>
      </c>
      <c r="G1505" s="305">
        <v>1</v>
      </c>
      <c r="H1505" s="323" t="s">
        <v>582</v>
      </c>
      <c r="I1505" s="323" t="s">
        <v>583</v>
      </c>
      <c r="J1505" s="384">
        <v>0</v>
      </c>
      <c r="K1505" s="384">
        <v>1</v>
      </c>
      <c r="L1505" s="384">
        <v>1</v>
      </c>
      <c r="M1505" s="384">
        <v>0</v>
      </c>
      <c r="N1505" s="387">
        <v>0</v>
      </c>
      <c r="O1505" s="314">
        <v>0</v>
      </c>
      <c r="P1505" s="263">
        <v>0</v>
      </c>
      <c r="Q1505" s="263">
        <v>0</v>
      </c>
      <c r="R1505" s="263">
        <v>0</v>
      </c>
      <c r="S1505" s="263">
        <v>0</v>
      </c>
      <c r="T1505" s="263">
        <v>0</v>
      </c>
      <c r="U1505" s="263">
        <v>0</v>
      </c>
      <c r="V1505" s="263">
        <v>0</v>
      </c>
      <c r="W1505" s="263">
        <v>0</v>
      </c>
      <c r="X1505" s="263">
        <v>0</v>
      </c>
      <c r="Y1505" s="263">
        <v>200000</v>
      </c>
      <c r="Z1505" s="263">
        <v>0</v>
      </c>
      <c r="AA1505" s="263">
        <v>50000</v>
      </c>
      <c r="AB1505" s="263">
        <v>0</v>
      </c>
      <c r="AC1505" s="263">
        <v>0</v>
      </c>
      <c r="AD1505" s="263">
        <v>0</v>
      </c>
      <c r="AE1505" s="298">
        <f>+Y1505+AA1505</f>
        <v>250000</v>
      </c>
      <c r="AF1505" s="298">
        <v>0</v>
      </c>
      <c r="AG1505" s="376"/>
      <c r="AH1505" s="378"/>
      <c r="AI1505" s="381"/>
      <c r="AJ1505" s="405" t="s">
        <v>79</v>
      </c>
    </row>
    <row r="1506" spans="2:36" ht="32.25" customHeight="1">
      <c r="B1506" s="296"/>
      <c r="C1506" s="336"/>
      <c r="D1506" s="296"/>
      <c r="E1506" s="296"/>
      <c r="F1506" s="290"/>
      <c r="G1506" s="305"/>
      <c r="H1506" s="324"/>
      <c r="I1506" s="324"/>
      <c r="J1506" s="385"/>
      <c r="K1506" s="385"/>
      <c r="L1506" s="385"/>
      <c r="M1506" s="385"/>
      <c r="N1506" s="388"/>
      <c r="O1506" s="314"/>
      <c r="P1506" s="263"/>
      <c r="Q1506" s="263"/>
      <c r="R1506" s="263"/>
      <c r="S1506" s="263"/>
      <c r="T1506" s="263"/>
      <c r="U1506" s="263"/>
      <c r="V1506" s="263"/>
      <c r="W1506" s="263"/>
      <c r="X1506" s="263"/>
      <c r="Y1506" s="263"/>
      <c r="Z1506" s="263"/>
      <c r="AA1506" s="263"/>
      <c r="AB1506" s="263"/>
      <c r="AC1506" s="263"/>
      <c r="AD1506" s="263"/>
      <c r="AE1506" s="299"/>
      <c r="AF1506" s="299"/>
      <c r="AG1506" s="376"/>
      <c r="AH1506" s="379"/>
      <c r="AI1506" s="382"/>
      <c r="AJ1506" s="406"/>
    </row>
    <row r="1507" spans="2:36" ht="27" customHeight="1">
      <c r="B1507" s="296"/>
      <c r="C1507" s="336"/>
      <c r="D1507" s="296"/>
      <c r="E1507" s="296"/>
      <c r="F1507" s="290"/>
      <c r="G1507" s="305"/>
      <c r="H1507" s="324"/>
      <c r="I1507" s="324"/>
      <c r="J1507" s="385"/>
      <c r="K1507" s="385"/>
      <c r="L1507" s="385"/>
      <c r="M1507" s="385"/>
      <c r="N1507" s="388"/>
      <c r="O1507" s="314"/>
      <c r="P1507" s="263"/>
      <c r="Q1507" s="263"/>
      <c r="R1507" s="263"/>
      <c r="S1507" s="263"/>
      <c r="T1507" s="263"/>
      <c r="U1507" s="263"/>
      <c r="V1507" s="263"/>
      <c r="W1507" s="263"/>
      <c r="X1507" s="263"/>
      <c r="Y1507" s="263"/>
      <c r="Z1507" s="263"/>
      <c r="AA1507" s="263"/>
      <c r="AB1507" s="263"/>
      <c r="AC1507" s="263"/>
      <c r="AD1507" s="263"/>
      <c r="AE1507" s="299"/>
      <c r="AF1507" s="299"/>
      <c r="AG1507" s="376"/>
      <c r="AH1507" s="379"/>
      <c r="AI1507" s="382"/>
      <c r="AJ1507" s="406"/>
    </row>
    <row r="1508" spans="2:36" ht="24" customHeight="1" thickBot="1">
      <c r="B1508" s="297"/>
      <c r="C1508" s="337"/>
      <c r="D1508" s="297"/>
      <c r="E1508" s="297"/>
      <c r="F1508" s="291"/>
      <c r="G1508" s="306"/>
      <c r="H1508" s="325"/>
      <c r="I1508" s="325"/>
      <c r="J1508" s="386"/>
      <c r="K1508" s="386"/>
      <c r="L1508" s="386"/>
      <c r="M1508" s="386"/>
      <c r="N1508" s="389"/>
      <c r="O1508" s="315"/>
      <c r="P1508" s="264"/>
      <c r="Q1508" s="264"/>
      <c r="R1508" s="264"/>
      <c r="S1508" s="264"/>
      <c r="T1508" s="264"/>
      <c r="U1508" s="264"/>
      <c r="V1508" s="264"/>
      <c r="W1508" s="264"/>
      <c r="X1508" s="264"/>
      <c r="Y1508" s="264"/>
      <c r="Z1508" s="264"/>
      <c r="AA1508" s="264"/>
      <c r="AB1508" s="264"/>
      <c r="AC1508" s="264"/>
      <c r="AD1508" s="264"/>
      <c r="AE1508" s="300"/>
      <c r="AF1508" s="300"/>
      <c r="AG1508" s="377"/>
      <c r="AH1508" s="380"/>
      <c r="AI1508" s="383"/>
      <c r="AJ1508" s="407"/>
    </row>
    <row r="1509" ht="15"/>
    <row r="1510" spans="2:33" s="142" customFormat="1" ht="15">
      <c r="B1510" s="63"/>
      <c r="C1510" s="63"/>
      <c r="H1510" s="64"/>
      <c r="I1510" s="64"/>
      <c r="J1510" s="64"/>
      <c r="AG1510" s="65"/>
    </row>
    <row r="1511" spans="2:33" s="142" customFormat="1" ht="15">
      <c r="B1511" s="63"/>
      <c r="C1511" s="63"/>
      <c r="H1511" s="64"/>
      <c r="I1511" s="64"/>
      <c r="J1511" s="64"/>
      <c r="AG1511" s="65"/>
    </row>
    <row r="1512" ht="15"/>
    <row r="1513" ht="15.75" thickBot="1"/>
    <row r="1514" spans="2:36" ht="15">
      <c r="B1514" s="274" t="s">
        <v>37</v>
      </c>
      <c r="C1514" s="275"/>
      <c r="D1514" s="275"/>
      <c r="E1514" s="275"/>
      <c r="F1514" s="275"/>
      <c r="G1514" s="275"/>
      <c r="H1514" s="275"/>
      <c r="I1514" s="275"/>
      <c r="J1514" s="275"/>
      <c r="K1514" s="275"/>
      <c r="L1514" s="275"/>
      <c r="M1514" s="275"/>
      <c r="N1514" s="275"/>
      <c r="O1514" s="275"/>
      <c r="P1514" s="275"/>
      <c r="Q1514" s="275"/>
      <c r="R1514" s="275"/>
      <c r="S1514" s="275"/>
      <c r="T1514" s="275"/>
      <c r="U1514" s="275"/>
      <c r="V1514" s="275"/>
      <c r="W1514" s="275"/>
      <c r="X1514" s="275"/>
      <c r="Y1514" s="275"/>
      <c r="Z1514" s="275"/>
      <c r="AA1514" s="275"/>
      <c r="AB1514" s="275"/>
      <c r="AC1514" s="275"/>
      <c r="AD1514" s="275"/>
      <c r="AE1514" s="275"/>
      <c r="AF1514" s="275"/>
      <c r="AG1514" s="275"/>
      <c r="AH1514" s="275"/>
      <c r="AI1514" s="275"/>
      <c r="AJ1514" s="276"/>
    </row>
    <row r="1515" spans="2:36" ht="15.75" thickBot="1">
      <c r="B1515" s="271" t="s">
        <v>526</v>
      </c>
      <c r="C1515" s="272"/>
      <c r="D1515" s="272"/>
      <c r="E1515" s="272"/>
      <c r="F1515" s="272"/>
      <c r="G1515" s="272"/>
      <c r="H1515" s="272"/>
      <c r="I1515" s="272"/>
      <c r="J1515" s="272"/>
      <c r="K1515" s="272"/>
      <c r="L1515" s="272"/>
      <c r="M1515" s="272"/>
      <c r="N1515" s="272"/>
      <c r="O1515" s="272"/>
      <c r="P1515" s="272"/>
      <c r="Q1515" s="272"/>
      <c r="R1515" s="272"/>
      <c r="S1515" s="272"/>
      <c r="T1515" s="272"/>
      <c r="U1515" s="272"/>
      <c r="V1515" s="272"/>
      <c r="W1515" s="272"/>
      <c r="X1515" s="272"/>
      <c r="Y1515" s="272"/>
      <c r="Z1515" s="272"/>
      <c r="AA1515" s="272"/>
      <c r="AB1515" s="272"/>
      <c r="AC1515" s="272"/>
      <c r="AD1515" s="272"/>
      <c r="AE1515" s="272"/>
      <c r="AF1515" s="272"/>
      <c r="AG1515" s="272"/>
      <c r="AH1515" s="272"/>
      <c r="AI1515" s="272"/>
      <c r="AJ1515" s="273"/>
    </row>
    <row r="1516" spans="2:36" ht="15">
      <c r="B1516" s="265" t="s">
        <v>270</v>
      </c>
      <c r="C1516" s="266"/>
      <c r="D1516" s="266"/>
      <c r="E1516" s="266"/>
      <c r="F1516" s="266"/>
      <c r="G1516" s="266"/>
      <c r="H1516" s="267"/>
      <c r="I1516" s="527" t="s">
        <v>310</v>
      </c>
      <c r="J1516" s="528"/>
      <c r="K1516" s="528"/>
      <c r="L1516" s="528"/>
      <c r="M1516" s="528"/>
      <c r="N1516" s="528"/>
      <c r="O1516" s="528"/>
      <c r="P1516" s="528"/>
      <c r="Q1516" s="528"/>
      <c r="R1516" s="528"/>
      <c r="S1516" s="528"/>
      <c r="T1516" s="529"/>
      <c r="U1516" s="527" t="s">
        <v>18</v>
      </c>
      <c r="V1516" s="530"/>
      <c r="W1516" s="530"/>
      <c r="X1516" s="530"/>
      <c r="Y1516" s="530"/>
      <c r="Z1516" s="530"/>
      <c r="AA1516" s="530"/>
      <c r="AB1516" s="530"/>
      <c r="AC1516" s="530"/>
      <c r="AD1516" s="530"/>
      <c r="AE1516" s="530"/>
      <c r="AF1516" s="530"/>
      <c r="AG1516" s="530"/>
      <c r="AH1516" s="530"/>
      <c r="AI1516" s="530"/>
      <c r="AJ1516" s="531"/>
    </row>
    <row r="1517" spans="2:36" ht="40.5" customHeight="1" thickBot="1">
      <c r="B1517" s="277" t="s">
        <v>309</v>
      </c>
      <c r="C1517" s="278"/>
      <c r="D1517" s="279"/>
      <c r="E1517" s="4"/>
      <c r="F1517" s="504" t="s">
        <v>311</v>
      </c>
      <c r="G1517" s="504"/>
      <c r="H1517" s="504"/>
      <c r="I1517" s="504"/>
      <c r="J1517" s="504"/>
      <c r="K1517" s="504"/>
      <c r="L1517" s="504"/>
      <c r="M1517" s="504"/>
      <c r="N1517" s="505"/>
      <c r="O1517" s="506" t="s">
        <v>0</v>
      </c>
      <c r="P1517" s="507"/>
      <c r="Q1517" s="507"/>
      <c r="R1517" s="507"/>
      <c r="S1517" s="507"/>
      <c r="T1517" s="507"/>
      <c r="U1517" s="507"/>
      <c r="V1517" s="507"/>
      <c r="W1517" s="507"/>
      <c r="X1517" s="507"/>
      <c r="Y1517" s="507"/>
      <c r="Z1517" s="507"/>
      <c r="AA1517" s="507"/>
      <c r="AB1517" s="507"/>
      <c r="AC1517" s="507"/>
      <c r="AD1517" s="507"/>
      <c r="AE1517" s="507"/>
      <c r="AF1517" s="508"/>
      <c r="AG1517" s="534" t="s">
        <v>1</v>
      </c>
      <c r="AH1517" s="535"/>
      <c r="AI1517" s="535"/>
      <c r="AJ1517" s="536"/>
    </row>
    <row r="1518" spans="2:36" ht="33" customHeight="1">
      <c r="B1518" s="450" t="s">
        <v>19</v>
      </c>
      <c r="C1518" s="452" t="s">
        <v>2</v>
      </c>
      <c r="D1518" s="453"/>
      <c r="E1518" s="453"/>
      <c r="F1518" s="453"/>
      <c r="G1518" s="453"/>
      <c r="H1518" s="454"/>
      <c r="I1518" s="458" t="s">
        <v>3</v>
      </c>
      <c r="J1518" s="460" t="s">
        <v>20</v>
      </c>
      <c r="K1518" s="460" t="s">
        <v>4</v>
      </c>
      <c r="L1518" s="522" t="s">
        <v>527</v>
      </c>
      <c r="M1518" s="440" t="s">
        <v>21</v>
      </c>
      <c r="N1518" s="524" t="s">
        <v>22</v>
      </c>
      <c r="O1518" s="526" t="s">
        <v>33</v>
      </c>
      <c r="P1518" s="369"/>
      <c r="Q1518" s="368" t="s">
        <v>34</v>
      </c>
      <c r="R1518" s="369"/>
      <c r="S1518" s="368" t="s">
        <v>35</v>
      </c>
      <c r="T1518" s="369"/>
      <c r="U1518" s="368" t="s">
        <v>7</v>
      </c>
      <c r="V1518" s="369"/>
      <c r="W1518" s="368" t="s">
        <v>6</v>
      </c>
      <c r="X1518" s="369"/>
      <c r="Y1518" s="368" t="s">
        <v>36</v>
      </c>
      <c r="Z1518" s="369"/>
      <c r="AA1518" s="368" t="s">
        <v>5</v>
      </c>
      <c r="AB1518" s="369"/>
      <c r="AC1518" s="368" t="s">
        <v>8</v>
      </c>
      <c r="AD1518" s="369"/>
      <c r="AE1518" s="368" t="s">
        <v>9</v>
      </c>
      <c r="AF1518" s="437"/>
      <c r="AG1518" s="438" t="s">
        <v>10</v>
      </c>
      <c r="AH1518" s="435" t="s">
        <v>11</v>
      </c>
      <c r="AI1518" s="442" t="s">
        <v>12</v>
      </c>
      <c r="AJ1518" s="444" t="s">
        <v>23</v>
      </c>
    </row>
    <row r="1519" spans="2:36" ht="60.75" customHeight="1" thickBot="1">
      <c r="B1519" s="451"/>
      <c r="C1519" s="455"/>
      <c r="D1519" s="456"/>
      <c r="E1519" s="456"/>
      <c r="F1519" s="456"/>
      <c r="G1519" s="456"/>
      <c r="H1519" s="457"/>
      <c r="I1519" s="459"/>
      <c r="J1519" s="461" t="s">
        <v>20</v>
      </c>
      <c r="K1519" s="461"/>
      <c r="L1519" s="523"/>
      <c r="M1519" s="441"/>
      <c r="N1519" s="525"/>
      <c r="O1519" s="5" t="s">
        <v>24</v>
      </c>
      <c r="P1519" s="69" t="s">
        <v>25</v>
      </c>
      <c r="Q1519" s="6" t="s">
        <v>24</v>
      </c>
      <c r="R1519" s="69" t="s">
        <v>25</v>
      </c>
      <c r="S1519" s="6" t="s">
        <v>24</v>
      </c>
      <c r="T1519" s="69" t="s">
        <v>25</v>
      </c>
      <c r="U1519" s="6" t="s">
        <v>24</v>
      </c>
      <c r="V1519" s="69" t="s">
        <v>25</v>
      </c>
      <c r="W1519" s="6" t="s">
        <v>24</v>
      </c>
      <c r="X1519" s="69" t="s">
        <v>25</v>
      </c>
      <c r="Y1519" s="6" t="s">
        <v>24</v>
      </c>
      <c r="Z1519" s="69" t="s">
        <v>25</v>
      </c>
      <c r="AA1519" s="6" t="s">
        <v>24</v>
      </c>
      <c r="AB1519" s="69" t="s">
        <v>26</v>
      </c>
      <c r="AC1519" s="6" t="s">
        <v>24</v>
      </c>
      <c r="AD1519" s="69" t="s">
        <v>26</v>
      </c>
      <c r="AE1519" s="6" t="s">
        <v>24</v>
      </c>
      <c r="AF1519" s="70" t="s">
        <v>26</v>
      </c>
      <c r="AG1519" s="439"/>
      <c r="AH1519" s="436"/>
      <c r="AI1519" s="443"/>
      <c r="AJ1519" s="445"/>
    </row>
    <row r="1520" spans="2:36" ht="121.5" customHeight="1" thickBot="1">
      <c r="B1520" s="7" t="s">
        <v>612</v>
      </c>
      <c r="C1520" s="283" t="s">
        <v>312</v>
      </c>
      <c r="D1520" s="284"/>
      <c r="E1520" s="284"/>
      <c r="F1520" s="284"/>
      <c r="G1520" s="284"/>
      <c r="H1520" s="285"/>
      <c r="I1520" s="74" t="s">
        <v>314</v>
      </c>
      <c r="J1520" s="99">
        <v>0.3</v>
      </c>
      <c r="K1520" s="97">
        <v>0.8</v>
      </c>
      <c r="L1520" s="97">
        <v>0.55</v>
      </c>
      <c r="M1520" s="83"/>
      <c r="N1520" s="83"/>
      <c r="O1520" s="9">
        <f>+O1550</f>
        <v>10000</v>
      </c>
      <c r="P1520" s="10">
        <v>0</v>
      </c>
      <c r="Q1520" s="10">
        <f>+Q1534+Q1556+Q1522+Q1528</f>
        <v>65000</v>
      </c>
      <c r="R1520" s="10">
        <v>0</v>
      </c>
      <c r="S1520" s="10">
        <v>0</v>
      </c>
      <c r="T1520" s="10">
        <v>0</v>
      </c>
      <c r="U1520" s="10">
        <v>0</v>
      </c>
      <c r="V1520" s="10">
        <v>0</v>
      </c>
      <c r="W1520" s="10">
        <v>0</v>
      </c>
      <c r="X1520" s="10">
        <v>0</v>
      </c>
      <c r="Y1520" s="10">
        <f>+Y1528+Y1534</f>
        <v>1500000</v>
      </c>
      <c r="Z1520" s="10">
        <v>0</v>
      </c>
      <c r="AA1520" s="10">
        <f>+AA1534+AA1556+AA1528+AA1540++AA1545</f>
        <v>850000</v>
      </c>
      <c r="AB1520" s="10">
        <f>+AB1528</f>
        <v>97996</v>
      </c>
      <c r="AC1520" s="10">
        <v>0</v>
      </c>
      <c r="AD1520" s="10">
        <v>0</v>
      </c>
      <c r="AE1520" s="10">
        <f>+AC1520+AA1520+Y1520+W1520+U1520+S1520+Q1520+O1520</f>
        <v>2425000</v>
      </c>
      <c r="AF1520" s="11">
        <f>+AD1520+AB1520+Z1520+X1520+V1520+T1520+R1520+P1520</f>
        <v>97996</v>
      </c>
      <c r="AG1520" s="13" t="s">
        <v>117</v>
      </c>
      <c r="AH1520" s="13"/>
      <c r="AI1520" s="13"/>
      <c r="AJ1520" s="14" t="s">
        <v>489</v>
      </c>
    </row>
    <row r="1521" spans="2:36" ht="34.5" thickBot="1">
      <c r="B1521" s="15" t="s">
        <v>13</v>
      </c>
      <c r="C1521" s="16" t="s">
        <v>31</v>
      </c>
      <c r="D1521" s="16" t="s">
        <v>14</v>
      </c>
      <c r="E1521" s="16" t="s">
        <v>27</v>
      </c>
      <c r="F1521" s="17" t="s">
        <v>28</v>
      </c>
      <c r="G1521" s="17" t="s">
        <v>29</v>
      </c>
      <c r="H1521" s="76" t="s">
        <v>15</v>
      </c>
      <c r="I1521" s="77" t="s">
        <v>32</v>
      </c>
      <c r="J1521" s="102"/>
      <c r="K1521" s="102"/>
      <c r="L1521" s="102"/>
      <c r="M1521" s="78"/>
      <c r="N1521" s="79"/>
      <c r="O1521" s="19"/>
      <c r="P1521" s="20"/>
      <c r="Q1521" s="21"/>
      <c r="R1521" s="20"/>
      <c r="S1521" s="21"/>
      <c r="T1521" s="20"/>
      <c r="U1521" s="21"/>
      <c r="V1521" s="20"/>
      <c r="W1521" s="21"/>
      <c r="X1521" s="20"/>
      <c r="Y1521" s="21"/>
      <c r="Z1521" s="20"/>
      <c r="AA1521" s="21"/>
      <c r="AB1521" s="20"/>
      <c r="AC1521" s="21"/>
      <c r="AD1521" s="20"/>
      <c r="AE1521" s="22"/>
      <c r="AF1521" s="20"/>
      <c r="AG1521" s="155"/>
      <c r="AH1521" s="111"/>
      <c r="AI1521" s="111"/>
      <c r="AJ1521" s="112"/>
    </row>
    <row r="1522" spans="2:36" s="142" customFormat="1" ht="21.75" customHeight="1">
      <c r="B1522" s="353" t="s">
        <v>739</v>
      </c>
      <c r="C1522" s="332">
        <v>2012250010121</v>
      </c>
      <c r="D1522" s="468" t="s">
        <v>738</v>
      </c>
      <c r="E1522" s="468" t="s">
        <v>589</v>
      </c>
      <c r="F1522" s="470">
        <v>11</v>
      </c>
      <c r="G1522" s="468">
        <v>7</v>
      </c>
      <c r="H1522" s="432" t="s">
        <v>587</v>
      </c>
      <c r="I1522" s="326" t="s">
        <v>588</v>
      </c>
      <c r="J1522" s="422">
        <v>0</v>
      </c>
      <c r="K1522" s="465">
        <v>10</v>
      </c>
      <c r="L1522" s="465">
        <v>3</v>
      </c>
      <c r="M1522" s="465">
        <v>11</v>
      </c>
      <c r="N1522" s="465">
        <v>7</v>
      </c>
      <c r="O1522" s="422">
        <v>0</v>
      </c>
      <c r="P1522" s="422">
        <v>0</v>
      </c>
      <c r="Q1522" s="422">
        <v>5000</v>
      </c>
      <c r="R1522" s="370">
        <v>0</v>
      </c>
      <c r="S1522" s="370">
        <v>0</v>
      </c>
      <c r="T1522" s="370">
        <v>0</v>
      </c>
      <c r="U1522" s="370">
        <v>0</v>
      </c>
      <c r="V1522" s="370">
        <v>0</v>
      </c>
      <c r="W1522" s="370">
        <v>0</v>
      </c>
      <c r="X1522" s="370">
        <v>0</v>
      </c>
      <c r="Y1522" s="398">
        <v>0</v>
      </c>
      <c r="Z1522" s="370">
        <v>0</v>
      </c>
      <c r="AA1522" s="370">
        <v>0</v>
      </c>
      <c r="AB1522" s="398">
        <v>0</v>
      </c>
      <c r="AC1522" s="370">
        <v>0</v>
      </c>
      <c r="AD1522" s="370">
        <v>0</v>
      </c>
      <c r="AE1522" s="398">
        <f>+Q1522</f>
        <v>5000</v>
      </c>
      <c r="AF1522" s="408">
        <v>0</v>
      </c>
      <c r="AG1522" s="411"/>
      <c r="AH1522" s="378" t="s">
        <v>799</v>
      </c>
      <c r="AI1522" s="378"/>
      <c r="AJ1522" s="405" t="s">
        <v>489</v>
      </c>
    </row>
    <row r="1523" spans="2:36" s="142" customFormat="1" ht="37.5" customHeight="1">
      <c r="B1523" s="354"/>
      <c r="C1523" s="333"/>
      <c r="D1523" s="296"/>
      <c r="E1523" s="296"/>
      <c r="F1523" s="302"/>
      <c r="G1523" s="296"/>
      <c r="H1523" s="433"/>
      <c r="I1523" s="327"/>
      <c r="J1523" s="423"/>
      <c r="K1523" s="466"/>
      <c r="L1523" s="466"/>
      <c r="M1523" s="466"/>
      <c r="N1523" s="466"/>
      <c r="O1523" s="423"/>
      <c r="P1523" s="423"/>
      <c r="Q1523" s="423"/>
      <c r="R1523" s="371"/>
      <c r="S1523" s="371"/>
      <c r="T1523" s="371"/>
      <c r="U1523" s="371"/>
      <c r="V1523" s="371"/>
      <c r="W1523" s="371"/>
      <c r="X1523" s="371"/>
      <c r="Y1523" s="299"/>
      <c r="Z1523" s="371"/>
      <c r="AA1523" s="371"/>
      <c r="AB1523" s="299"/>
      <c r="AC1523" s="371"/>
      <c r="AD1523" s="371"/>
      <c r="AE1523" s="299"/>
      <c r="AF1523" s="409"/>
      <c r="AG1523" s="411"/>
      <c r="AH1523" s="379"/>
      <c r="AI1523" s="379"/>
      <c r="AJ1523" s="406"/>
    </row>
    <row r="1524" spans="2:36" s="142" customFormat="1" ht="30" customHeight="1">
      <c r="B1524" s="354"/>
      <c r="C1524" s="333"/>
      <c r="D1524" s="296"/>
      <c r="E1524" s="296"/>
      <c r="F1524" s="302"/>
      <c r="G1524" s="296"/>
      <c r="H1524" s="433"/>
      <c r="I1524" s="327"/>
      <c r="J1524" s="423"/>
      <c r="K1524" s="466"/>
      <c r="L1524" s="466"/>
      <c r="M1524" s="466"/>
      <c r="N1524" s="466"/>
      <c r="O1524" s="423"/>
      <c r="P1524" s="423"/>
      <c r="Q1524" s="423"/>
      <c r="R1524" s="371"/>
      <c r="S1524" s="371"/>
      <c r="T1524" s="371"/>
      <c r="U1524" s="371"/>
      <c r="V1524" s="371"/>
      <c r="W1524" s="371"/>
      <c r="X1524" s="371"/>
      <c r="Y1524" s="299"/>
      <c r="Z1524" s="371"/>
      <c r="AA1524" s="371"/>
      <c r="AB1524" s="299"/>
      <c r="AC1524" s="371"/>
      <c r="AD1524" s="371"/>
      <c r="AE1524" s="299"/>
      <c r="AF1524" s="409"/>
      <c r="AG1524" s="411"/>
      <c r="AH1524" s="379"/>
      <c r="AI1524" s="379"/>
      <c r="AJ1524" s="406"/>
    </row>
    <row r="1525" spans="2:36" s="142" customFormat="1" ht="15.75" thickBot="1">
      <c r="B1525" s="355"/>
      <c r="C1525" s="334"/>
      <c r="D1525" s="297"/>
      <c r="E1525" s="469"/>
      <c r="F1525" s="303"/>
      <c r="G1525" s="297"/>
      <c r="H1525" s="434"/>
      <c r="I1525" s="328"/>
      <c r="J1525" s="424"/>
      <c r="K1525" s="467"/>
      <c r="L1525" s="467"/>
      <c r="M1525" s="467"/>
      <c r="N1525" s="467"/>
      <c r="O1525" s="424"/>
      <c r="P1525" s="424"/>
      <c r="Q1525" s="424"/>
      <c r="R1525" s="372"/>
      <c r="S1525" s="372"/>
      <c r="T1525" s="372"/>
      <c r="U1525" s="372"/>
      <c r="V1525" s="372"/>
      <c r="W1525" s="372"/>
      <c r="X1525" s="372"/>
      <c r="Y1525" s="300"/>
      <c r="Z1525" s="372"/>
      <c r="AA1525" s="372"/>
      <c r="AB1525" s="300"/>
      <c r="AC1525" s="372"/>
      <c r="AD1525" s="372"/>
      <c r="AE1525" s="300"/>
      <c r="AF1525" s="410"/>
      <c r="AG1525" s="412"/>
      <c r="AH1525" s="380"/>
      <c r="AI1525" s="380"/>
      <c r="AJ1525" s="407"/>
    </row>
    <row r="1526" spans="2:36" s="142" customFormat="1" ht="15.75" thickBot="1">
      <c r="B1526" s="181"/>
      <c r="C1526" s="182"/>
      <c r="D1526" s="182"/>
      <c r="E1526" s="182"/>
      <c r="F1526" s="182"/>
      <c r="G1526" s="182"/>
      <c r="H1526" s="182"/>
      <c r="I1526" s="179"/>
      <c r="J1526" s="179"/>
      <c r="K1526" s="179"/>
      <c r="L1526" s="179"/>
      <c r="M1526" s="179"/>
      <c r="N1526" s="179"/>
      <c r="O1526" s="182"/>
      <c r="P1526" s="182"/>
      <c r="Q1526" s="182"/>
      <c r="R1526" s="182"/>
      <c r="S1526" s="182"/>
      <c r="T1526" s="182"/>
      <c r="U1526" s="182"/>
      <c r="V1526" s="182"/>
      <c r="W1526" s="182"/>
      <c r="X1526" s="182"/>
      <c r="Y1526" s="182"/>
      <c r="Z1526" s="182"/>
      <c r="AA1526" s="182"/>
      <c r="AB1526" s="182"/>
      <c r="AC1526" s="182"/>
      <c r="AD1526" s="182"/>
      <c r="AE1526" s="182"/>
      <c r="AF1526" s="182"/>
      <c r="AG1526" s="179"/>
      <c r="AH1526" s="179"/>
      <c r="AI1526" s="179"/>
      <c r="AJ1526" s="180"/>
    </row>
    <row r="1527" spans="2:36" ht="34.5" thickBot="1">
      <c r="B1527" s="15" t="s">
        <v>13</v>
      </c>
      <c r="C1527" s="16" t="s">
        <v>31</v>
      </c>
      <c r="D1527" s="16" t="s">
        <v>14</v>
      </c>
      <c r="E1527" s="16" t="s">
        <v>27</v>
      </c>
      <c r="F1527" s="17" t="s">
        <v>28</v>
      </c>
      <c r="G1527" s="17" t="s">
        <v>29</v>
      </c>
      <c r="H1527" s="76" t="s">
        <v>15</v>
      </c>
      <c r="I1527" s="85" t="s">
        <v>32</v>
      </c>
      <c r="J1527" s="102"/>
      <c r="K1527" s="102"/>
      <c r="L1527" s="102"/>
      <c r="M1527" s="78"/>
      <c r="N1527" s="79"/>
      <c r="O1527" s="128"/>
      <c r="P1527" s="129"/>
      <c r="Q1527" s="130"/>
      <c r="R1527" s="129"/>
      <c r="S1527" s="130"/>
      <c r="T1527" s="129"/>
      <c r="U1527" s="130"/>
      <c r="V1527" s="129"/>
      <c r="W1527" s="130"/>
      <c r="X1527" s="129"/>
      <c r="Y1527" s="130"/>
      <c r="Z1527" s="129"/>
      <c r="AA1527" s="130"/>
      <c r="AB1527" s="129"/>
      <c r="AC1527" s="130"/>
      <c r="AD1527" s="129"/>
      <c r="AE1527" s="131"/>
      <c r="AF1527" s="129"/>
      <c r="AG1527" s="155"/>
      <c r="AH1527" s="111"/>
      <c r="AI1527" s="111"/>
      <c r="AJ1527" s="112"/>
    </row>
    <row r="1528" spans="2:36" ht="27.75" customHeight="1">
      <c r="B1528" s="446" t="s">
        <v>317</v>
      </c>
      <c r="C1528" s="844">
        <v>2012250010010</v>
      </c>
      <c r="D1528" s="908" t="s">
        <v>741</v>
      </c>
      <c r="E1528" s="471" t="s">
        <v>586</v>
      </c>
      <c r="F1528" s="301">
        <v>0</v>
      </c>
      <c r="G1528" s="295">
        <v>500</v>
      </c>
      <c r="H1528" s="432" t="s">
        <v>315</v>
      </c>
      <c r="I1528" s="326" t="s">
        <v>316</v>
      </c>
      <c r="J1528" s="610">
        <v>0</v>
      </c>
      <c r="K1528" s="615">
        <v>20000</v>
      </c>
      <c r="L1528" s="615">
        <v>6500</v>
      </c>
      <c r="M1528" s="615">
        <v>0</v>
      </c>
      <c r="N1528" s="604">
        <v>500</v>
      </c>
      <c r="O1528" s="848">
        <v>0</v>
      </c>
      <c r="P1528" s="519">
        <v>0</v>
      </c>
      <c r="Q1528" s="519">
        <v>20000</v>
      </c>
      <c r="R1528" s="518">
        <v>0</v>
      </c>
      <c r="S1528" s="518">
        <v>0</v>
      </c>
      <c r="T1528" s="518">
        <v>0</v>
      </c>
      <c r="U1528" s="518">
        <v>0</v>
      </c>
      <c r="V1528" s="518">
        <v>0</v>
      </c>
      <c r="W1528" s="518">
        <v>0</v>
      </c>
      <c r="X1528" s="518">
        <v>0</v>
      </c>
      <c r="Y1528" s="298">
        <v>1000000</v>
      </c>
      <c r="Z1528" s="518">
        <v>0</v>
      </c>
      <c r="AA1528" s="298">
        <v>200000</v>
      </c>
      <c r="AB1528" s="262">
        <v>97996</v>
      </c>
      <c r="AC1528" s="518">
        <v>0</v>
      </c>
      <c r="AD1528" s="518">
        <v>0</v>
      </c>
      <c r="AE1528" s="298">
        <f>+AA1528+Y1528+Q1528</f>
        <v>1220000</v>
      </c>
      <c r="AF1528" s="847">
        <f>+P1528+R1528+T1528+V1528+X1528+Z1528+AB1528+AB1530+AB1531+AD1528</f>
        <v>97996</v>
      </c>
      <c r="AG1528" s="411"/>
      <c r="AH1528" s="378" t="s">
        <v>800</v>
      </c>
      <c r="AI1528" s="378"/>
      <c r="AJ1528" s="405" t="s">
        <v>489</v>
      </c>
    </row>
    <row r="1529" spans="2:36" ht="29.25" customHeight="1">
      <c r="B1529" s="447"/>
      <c r="C1529" s="845"/>
      <c r="D1529" s="909"/>
      <c r="E1529" s="472"/>
      <c r="F1529" s="302"/>
      <c r="G1529" s="296"/>
      <c r="H1529" s="433"/>
      <c r="I1529" s="327"/>
      <c r="J1529" s="611"/>
      <c r="K1529" s="616"/>
      <c r="L1529" s="616"/>
      <c r="M1529" s="616"/>
      <c r="N1529" s="605"/>
      <c r="O1529" s="656"/>
      <c r="P1529" s="423"/>
      <c r="Q1529" s="423"/>
      <c r="R1529" s="371"/>
      <c r="S1529" s="371"/>
      <c r="T1529" s="371"/>
      <c r="U1529" s="371"/>
      <c r="V1529" s="371"/>
      <c r="W1529" s="371"/>
      <c r="X1529" s="371"/>
      <c r="Y1529" s="299"/>
      <c r="Z1529" s="371"/>
      <c r="AA1529" s="299"/>
      <c r="AB1529" s="263"/>
      <c r="AC1529" s="371"/>
      <c r="AD1529" s="371"/>
      <c r="AE1529" s="299"/>
      <c r="AF1529" s="409"/>
      <c r="AG1529" s="411"/>
      <c r="AH1529" s="379"/>
      <c r="AI1529" s="379"/>
      <c r="AJ1529" s="406"/>
    </row>
    <row r="1530" spans="2:36" ht="24" customHeight="1">
      <c r="B1530" s="447"/>
      <c r="C1530" s="845"/>
      <c r="D1530" s="909"/>
      <c r="E1530" s="472"/>
      <c r="F1530" s="302"/>
      <c r="G1530" s="296"/>
      <c r="H1530" s="433"/>
      <c r="I1530" s="327"/>
      <c r="J1530" s="611"/>
      <c r="K1530" s="616"/>
      <c r="L1530" s="616"/>
      <c r="M1530" s="616"/>
      <c r="N1530" s="605"/>
      <c r="O1530" s="656"/>
      <c r="P1530" s="423"/>
      <c r="Q1530" s="423"/>
      <c r="R1530" s="371"/>
      <c r="S1530" s="371"/>
      <c r="T1530" s="371"/>
      <c r="U1530" s="371"/>
      <c r="V1530" s="371"/>
      <c r="W1530" s="371"/>
      <c r="X1530" s="371"/>
      <c r="Y1530" s="299"/>
      <c r="Z1530" s="371"/>
      <c r="AA1530" s="299"/>
      <c r="AB1530" s="263"/>
      <c r="AC1530" s="371"/>
      <c r="AD1530" s="371"/>
      <c r="AE1530" s="299"/>
      <c r="AF1530" s="409"/>
      <c r="AG1530" s="411"/>
      <c r="AH1530" s="379"/>
      <c r="AI1530" s="379"/>
      <c r="AJ1530" s="406"/>
    </row>
    <row r="1531" spans="2:36" ht="43.5" customHeight="1" thickBot="1">
      <c r="B1531" s="448"/>
      <c r="C1531" s="846"/>
      <c r="D1531" s="910"/>
      <c r="E1531" s="473"/>
      <c r="F1531" s="303"/>
      <c r="G1531" s="297"/>
      <c r="H1531" s="434"/>
      <c r="I1531" s="328"/>
      <c r="J1531" s="612"/>
      <c r="K1531" s="617"/>
      <c r="L1531" s="617"/>
      <c r="M1531" s="617"/>
      <c r="N1531" s="606"/>
      <c r="O1531" s="657"/>
      <c r="P1531" s="424"/>
      <c r="Q1531" s="424"/>
      <c r="R1531" s="372"/>
      <c r="S1531" s="372"/>
      <c r="T1531" s="372"/>
      <c r="U1531" s="372"/>
      <c r="V1531" s="372"/>
      <c r="W1531" s="372"/>
      <c r="X1531" s="372"/>
      <c r="Y1531" s="300"/>
      <c r="Z1531" s="372"/>
      <c r="AA1531" s="300"/>
      <c r="AB1531" s="298"/>
      <c r="AC1531" s="372"/>
      <c r="AD1531" s="372"/>
      <c r="AE1531" s="300"/>
      <c r="AF1531" s="410"/>
      <c r="AG1531" s="412"/>
      <c r="AH1531" s="380"/>
      <c r="AI1531" s="380"/>
      <c r="AJ1531" s="407"/>
    </row>
    <row r="1532" spans="2:36" ht="15.75" thickBot="1">
      <c r="B1532" s="286"/>
      <c r="C1532" s="287"/>
      <c r="D1532" s="287"/>
      <c r="E1532" s="287"/>
      <c r="F1532" s="287"/>
      <c r="G1532" s="287"/>
      <c r="H1532" s="287"/>
      <c r="I1532" s="287"/>
      <c r="J1532" s="287"/>
      <c r="K1532" s="287"/>
      <c r="L1532" s="287"/>
      <c r="M1532" s="287"/>
      <c r="N1532" s="287"/>
      <c r="O1532" s="287"/>
      <c r="P1532" s="287"/>
      <c r="Q1532" s="287"/>
      <c r="R1532" s="287"/>
      <c r="S1532" s="287"/>
      <c r="T1532" s="287"/>
      <c r="U1532" s="287"/>
      <c r="V1532" s="287"/>
      <c r="W1532" s="287"/>
      <c r="X1532" s="287"/>
      <c r="Y1532" s="287"/>
      <c r="Z1532" s="287"/>
      <c r="AA1532" s="287"/>
      <c r="AB1532" s="287"/>
      <c r="AC1532" s="287"/>
      <c r="AD1532" s="287"/>
      <c r="AE1532" s="287"/>
      <c r="AF1532" s="287"/>
      <c r="AG1532" s="287"/>
      <c r="AH1532" s="287"/>
      <c r="AI1532" s="287"/>
      <c r="AJ1532" s="288"/>
    </row>
    <row r="1533" spans="2:36" ht="34.5" thickBot="1">
      <c r="B1533" s="15" t="s">
        <v>13</v>
      </c>
      <c r="C1533" s="107" t="s">
        <v>31</v>
      </c>
      <c r="D1533" s="85" t="s">
        <v>14</v>
      </c>
      <c r="E1533" s="16" t="s">
        <v>30</v>
      </c>
      <c r="F1533" s="17" t="s">
        <v>28</v>
      </c>
      <c r="G1533" s="17" t="s">
        <v>29</v>
      </c>
      <c r="H1533" s="136" t="s">
        <v>16</v>
      </c>
      <c r="I1533" s="77" t="s">
        <v>32</v>
      </c>
      <c r="J1533" s="137"/>
      <c r="K1533" s="137"/>
      <c r="L1533" s="137"/>
      <c r="M1533" s="78"/>
      <c r="N1533" s="79"/>
      <c r="O1533" s="128"/>
      <c r="P1533" s="129"/>
      <c r="Q1533" s="130"/>
      <c r="R1533" s="129"/>
      <c r="S1533" s="130"/>
      <c r="T1533" s="129"/>
      <c r="U1533" s="130"/>
      <c r="V1533" s="129"/>
      <c r="W1533" s="130"/>
      <c r="X1533" s="129"/>
      <c r="Y1533" s="130"/>
      <c r="Z1533" s="129"/>
      <c r="AA1533" s="130"/>
      <c r="AB1533" s="20"/>
      <c r="AC1533" s="130"/>
      <c r="AD1533" s="20"/>
      <c r="AE1533" s="130"/>
      <c r="AF1533" s="129"/>
      <c r="AG1533" s="155"/>
      <c r="AH1533" s="111"/>
      <c r="AI1533" s="111"/>
      <c r="AJ1533" s="112"/>
    </row>
    <row r="1534" spans="2:36" ht="38.25" customHeight="1">
      <c r="B1534" s="255" t="s">
        <v>320</v>
      </c>
      <c r="C1534" s="260">
        <v>2012250010020</v>
      </c>
      <c r="D1534" s="54" t="s">
        <v>711</v>
      </c>
      <c r="E1534" s="54" t="s">
        <v>492</v>
      </c>
      <c r="F1534" s="252">
        <v>30</v>
      </c>
      <c r="G1534" s="115">
        <v>0</v>
      </c>
      <c r="H1534" s="462" t="s">
        <v>318</v>
      </c>
      <c r="I1534" s="323" t="s">
        <v>319</v>
      </c>
      <c r="J1534" s="384">
        <v>0</v>
      </c>
      <c r="K1534" s="384">
        <v>60</v>
      </c>
      <c r="L1534" s="384">
        <v>18</v>
      </c>
      <c r="M1534" s="384">
        <v>30.2</v>
      </c>
      <c r="N1534" s="387">
        <v>0.2</v>
      </c>
      <c r="O1534" s="314">
        <v>0</v>
      </c>
      <c r="P1534" s="262">
        <v>0</v>
      </c>
      <c r="Q1534" s="263">
        <v>10000</v>
      </c>
      <c r="R1534" s="262">
        <v>0</v>
      </c>
      <c r="S1534" s="262">
        <v>0</v>
      </c>
      <c r="T1534" s="262">
        <v>0</v>
      </c>
      <c r="U1534" s="262">
        <v>0</v>
      </c>
      <c r="V1534" s="262">
        <v>0</v>
      </c>
      <c r="W1534" s="262">
        <v>0</v>
      </c>
      <c r="X1534" s="262">
        <v>0</v>
      </c>
      <c r="Y1534" s="263">
        <v>500000</v>
      </c>
      <c r="Z1534" s="262">
        <v>40000</v>
      </c>
      <c r="AA1534" s="263">
        <v>100000</v>
      </c>
      <c r="AB1534" s="32">
        <v>0</v>
      </c>
      <c r="AC1534" s="263">
        <v>0</v>
      </c>
      <c r="AD1534" s="202"/>
      <c r="AE1534" s="298">
        <f>+Q1534+Y1534+AA1534</f>
        <v>610000</v>
      </c>
      <c r="AF1534" s="298">
        <f>+AB1535+AB1537+AD1536</f>
        <v>378583</v>
      </c>
      <c r="AG1534" s="376" t="s">
        <v>487</v>
      </c>
      <c r="AH1534" s="378"/>
      <c r="AI1534" s="381"/>
      <c r="AJ1534" s="405" t="s">
        <v>79</v>
      </c>
    </row>
    <row r="1535" spans="2:36" ht="61.5" customHeight="1">
      <c r="B1535" s="254" t="s">
        <v>320</v>
      </c>
      <c r="C1535" s="258" t="s">
        <v>740</v>
      </c>
      <c r="D1535" s="28" t="s">
        <v>707</v>
      </c>
      <c r="E1535" s="28" t="s">
        <v>492</v>
      </c>
      <c r="F1535" s="253">
        <v>0.12</v>
      </c>
      <c r="G1535" s="116">
        <v>0</v>
      </c>
      <c r="H1535" s="463"/>
      <c r="I1535" s="324"/>
      <c r="J1535" s="385"/>
      <c r="K1535" s="385"/>
      <c r="L1535" s="385"/>
      <c r="M1535" s="385"/>
      <c r="N1535" s="388"/>
      <c r="O1535" s="314"/>
      <c r="P1535" s="263"/>
      <c r="Q1535" s="263"/>
      <c r="R1535" s="263"/>
      <c r="S1535" s="263"/>
      <c r="T1535" s="263"/>
      <c r="U1535" s="263"/>
      <c r="V1535" s="263"/>
      <c r="W1535" s="263"/>
      <c r="X1535" s="263"/>
      <c r="Y1535" s="263"/>
      <c r="Z1535" s="263"/>
      <c r="AA1535" s="263"/>
      <c r="AB1535" s="32">
        <v>149983</v>
      </c>
      <c r="AC1535" s="263"/>
      <c r="AD1535" s="202"/>
      <c r="AE1535" s="299"/>
      <c r="AF1535" s="299"/>
      <c r="AG1535" s="376"/>
      <c r="AH1535" s="379"/>
      <c r="AI1535" s="382"/>
      <c r="AJ1535" s="406"/>
    </row>
    <row r="1536" spans="2:36" s="142" customFormat="1" ht="61.5" customHeight="1">
      <c r="B1536" s="254" t="s">
        <v>320</v>
      </c>
      <c r="C1536" s="257">
        <v>2012250010020</v>
      </c>
      <c r="D1536" s="259" t="s">
        <v>801</v>
      </c>
      <c r="E1536" s="28" t="s">
        <v>492</v>
      </c>
      <c r="F1536" s="253">
        <v>0</v>
      </c>
      <c r="G1536" s="116">
        <v>0.2</v>
      </c>
      <c r="H1536" s="463"/>
      <c r="I1536" s="324"/>
      <c r="J1536" s="385"/>
      <c r="K1536" s="385"/>
      <c r="L1536" s="385"/>
      <c r="M1536" s="385"/>
      <c r="N1536" s="388"/>
      <c r="O1536" s="314"/>
      <c r="P1536" s="263"/>
      <c r="Q1536" s="263"/>
      <c r="R1536" s="263"/>
      <c r="S1536" s="263"/>
      <c r="T1536" s="263"/>
      <c r="U1536" s="263"/>
      <c r="V1536" s="263"/>
      <c r="W1536" s="263"/>
      <c r="X1536" s="263"/>
      <c r="Y1536" s="263"/>
      <c r="Z1536" s="263"/>
      <c r="AA1536" s="263"/>
      <c r="AB1536" s="60"/>
      <c r="AC1536" s="263"/>
      <c r="AD1536" s="202">
        <v>178600</v>
      </c>
      <c r="AE1536" s="299"/>
      <c r="AF1536" s="299"/>
      <c r="AG1536" s="376"/>
      <c r="AH1536" s="379"/>
      <c r="AI1536" s="382"/>
      <c r="AJ1536" s="406"/>
    </row>
    <row r="1537" spans="2:36" ht="51" customHeight="1">
      <c r="B1537" s="366" t="s">
        <v>320</v>
      </c>
      <c r="C1537" s="364">
        <v>2012250010020</v>
      </c>
      <c r="D1537" s="309" t="s">
        <v>712</v>
      </c>
      <c r="E1537" s="309" t="s">
        <v>492</v>
      </c>
      <c r="F1537" s="851">
        <v>0.08</v>
      </c>
      <c r="G1537" s="849">
        <v>0</v>
      </c>
      <c r="H1537" s="463"/>
      <c r="I1537" s="324"/>
      <c r="J1537" s="385"/>
      <c r="K1537" s="385"/>
      <c r="L1537" s="385"/>
      <c r="M1537" s="385"/>
      <c r="N1537" s="388"/>
      <c r="O1537" s="314"/>
      <c r="P1537" s="263"/>
      <c r="Q1537" s="263"/>
      <c r="R1537" s="263"/>
      <c r="S1537" s="263"/>
      <c r="T1537" s="263"/>
      <c r="U1537" s="263"/>
      <c r="V1537" s="263"/>
      <c r="W1537" s="263"/>
      <c r="X1537" s="263"/>
      <c r="Y1537" s="263"/>
      <c r="Z1537" s="263"/>
      <c r="AA1537" s="263"/>
      <c r="AB1537" s="373">
        <v>50000</v>
      </c>
      <c r="AC1537" s="263"/>
      <c r="AD1537" s="202"/>
      <c r="AE1537" s="299"/>
      <c r="AF1537" s="299"/>
      <c r="AG1537" s="376"/>
      <c r="AH1537" s="379"/>
      <c r="AI1537" s="382"/>
      <c r="AJ1537" s="406"/>
    </row>
    <row r="1538" spans="2:36" ht="43.5" customHeight="1" thickBot="1">
      <c r="B1538" s="367"/>
      <c r="C1538" s="365"/>
      <c r="D1538" s="310"/>
      <c r="E1538" s="310"/>
      <c r="F1538" s="852"/>
      <c r="G1538" s="850"/>
      <c r="H1538" s="464"/>
      <c r="I1538" s="325"/>
      <c r="J1538" s="386"/>
      <c r="K1538" s="386"/>
      <c r="L1538" s="386"/>
      <c r="M1538" s="386"/>
      <c r="N1538" s="389"/>
      <c r="O1538" s="315"/>
      <c r="P1538" s="264"/>
      <c r="Q1538" s="264"/>
      <c r="R1538" s="264"/>
      <c r="S1538" s="264"/>
      <c r="T1538" s="264"/>
      <c r="U1538" s="264"/>
      <c r="V1538" s="264"/>
      <c r="W1538" s="264"/>
      <c r="X1538" s="264"/>
      <c r="Y1538" s="264"/>
      <c r="Z1538" s="264"/>
      <c r="AA1538" s="264"/>
      <c r="AB1538" s="298"/>
      <c r="AC1538" s="264"/>
      <c r="AD1538" s="202"/>
      <c r="AE1538" s="300"/>
      <c r="AF1538" s="300"/>
      <c r="AG1538" s="377"/>
      <c r="AH1538" s="380"/>
      <c r="AI1538" s="383"/>
      <c r="AJ1538" s="407"/>
    </row>
    <row r="1539" spans="2:36" ht="34.5" thickBot="1">
      <c r="B1539" s="226" t="s">
        <v>13</v>
      </c>
      <c r="C1539" s="227" t="s">
        <v>31</v>
      </c>
      <c r="D1539" s="228" t="s">
        <v>14</v>
      </c>
      <c r="E1539" s="229" t="s">
        <v>30</v>
      </c>
      <c r="F1539" s="230" t="s">
        <v>28</v>
      </c>
      <c r="G1539" s="230" t="s">
        <v>29</v>
      </c>
      <c r="H1539" s="136" t="s">
        <v>17</v>
      </c>
      <c r="I1539" s="109" t="s">
        <v>32</v>
      </c>
      <c r="J1539" s="156"/>
      <c r="K1539" s="137"/>
      <c r="L1539" s="137"/>
      <c r="M1539" s="78"/>
      <c r="N1539" s="79"/>
      <c r="O1539" s="128"/>
      <c r="P1539" s="129"/>
      <c r="Q1539" s="130"/>
      <c r="R1539" s="129"/>
      <c r="S1539" s="130"/>
      <c r="T1539" s="129"/>
      <c r="U1539" s="130"/>
      <c r="V1539" s="129"/>
      <c r="W1539" s="130"/>
      <c r="X1539" s="129"/>
      <c r="Y1539" s="130"/>
      <c r="Z1539" s="129"/>
      <c r="AA1539" s="130"/>
      <c r="AB1539" s="231"/>
      <c r="AC1539" s="130"/>
      <c r="AD1539" s="222"/>
      <c r="AE1539" s="130"/>
      <c r="AF1539" s="129"/>
      <c r="AG1539" s="155"/>
      <c r="AH1539" s="111"/>
      <c r="AI1539" s="111"/>
      <c r="AJ1539" s="112"/>
    </row>
    <row r="1540" spans="2:36" s="142" customFormat="1" ht="39.75" customHeight="1">
      <c r="B1540" s="309" t="s">
        <v>591</v>
      </c>
      <c r="C1540" s="428">
        <v>2012250010122</v>
      </c>
      <c r="D1540" s="309" t="s">
        <v>708</v>
      </c>
      <c r="E1540" s="309" t="s">
        <v>492</v>
      </c>
      <c r="F1540" s="362">
        <v>0</v>
      </c>
      <c r="G1540" s="309">
        <v>0.65</v>
      </c>
      <c r="H1540" s="462" t="s">
        <v>590</v>
      </c>
      <c r="I1540" s="323" t="s">
        <v>592</v>
      </c>
      <c r="J1540" s="384">
        <v>0</v>
      </c>
      <c r="K1540" s="384">
        <v>60</v>
      </c>
      <c r="L1540" s="384">
        <v>15</v>
      </c>
      <c r="M1540" s="384">
        <v>0</v>
      </c>
      <c r="N1540" s="387">
        <v>15</v>
      </c>
      <c r="O1540" s="314">
        <v>0</v>
      </c>
      <c r="P1540" s="262">
        <v>0</v>
      </c>
      <c r="Q1540" s="263">
        <v>0</v>
      </c>
      <c r="R1540" s="262">
        <v>0</v>
      </c>
      <c r="S1540" s="262">
        <v>0</v>
      </c>
      <c r="T1540" s="262">
        <v>0</v>
      </c>
      <c r="U1540" s="262">
        <v>0</v>
      </c>
      <c r="V1540" s="262">
        <v>0</v>
      </c>
      <c r="W1540" s="262">
        <v>0</v>
      </c>
      <c r="X1540" s="262">
        <v>0</v>
      </c>
      <c r="Y1540" s="262">
        <v>0</v>
      </c>
      <c r="Z1540" s="262">
        <v>0</v>
      </c>
      <c r="AA1540" s="263">
        <v>150000</v>
      </c>
      <c r="AB1540" s="299">
        <v>320000</v>
      </c>
      <c r="AC1540" s="262">
        <v>0</v>
      </c>
      <c r="AD1540" s="262">
        <v>0</v>
      </c>
      <c r="AE1540" s="298">
        <f>+AA1540+Q1540</f>
        <v>150000</v>
      </c>
      <c r="AF1540" s="298">
        <f>+AB1540</f>
        <v>320000</v>
      </c>
      <c r="AG1540" s="376" t="s">
        <v>117</v>
      </c>
      <c r="AH1540" s="378" t="s">
        <v>800</v>
      </c>
      <c r="AI1540" s="381"/>
      <c r="AJ1540" s="405" t="s">
        <v>489</v>
      </c>
    </row>
    <row r="1541" spans="2:36" s="142" customFormat="1" ht="33.75" customHeight="1">
      <c r="B1541" s="309"/>
      <c r="C1541" s="333"/>
      <c r="D1541" s="309"/>
      <c r="E1541" s="309"/>
      <c r="F1541" s="363"/>
      <c r="G1541" s="309"/>
      <c r="H1541" s="463"/>
      <c r="I1541" s="324"/>
      <c r="J1541" s="385"/>
      <c r="K1541" s="385"/>
      <c r="L1541" s="385"/>
      <c r="M1541" s="385"/>
      <c r="N1541" s="388"/>
      <c r="O1541" s="314"/>
      <c r="P1541" s="263"/>
      <c r="Q1541" s="263"/>
      <c r="R1541" s="263"/>
      <c r="S1541" s="263"/>
      <c r="T1541" s="263"/>
      <c r="U1541" s="263"/>
      <c r="V1541" s="263"/>
      <c r="W1541" s="263"/>
      <c r="X1541" s="263"/>
      <c r="Y1541" s="263"/>
      <c r="Z1541" s="263"/>
      <c r="AA1541" s="263"/>
      <c r="AB1541" s="299"/>
      <c r="AC1541" s="263"/>
      <c r="AD1541" s="263"/>
      <c r="AE1541" s="299"/>
      <c r="AF1541" s="299"/>
      <c r="AG1541" s="376"/>
      <c r="AH1541" s="379"/>
      <c r="AI1541" s="382"/>
      <c r="AJ1541" s="406"/>
    </row>
    <row r="1542" spans="2:36" s="142" customFormat="1" ht="24" customHeight="1">
      <c r="B1542" s="309"/>
      <c r="C1542" s="333"/>
      <c r="D1542" s="309" t="s">
        <v>802</v>
      </c>
      <c r="E1542" s="309"/>
      <c r="F1542" s="362">
        <v>0</v>
      </c>
      <c r="G1542" s="309">
        <v>14.35</v>
      </c>
      <c r="H1542" s="463"/>
      <c r="I1542" s="324"/>
      <c r="J1542" s="385"/>
      <c r="K1542" s="385"/>
      <c r="L1542" s="385"/>
      <c r="M1542" s="385"/>
      <c r="N1542" s="388"/>
      <c r="O1542" s="314"/>
      <c r="P1542" s="263"/>
      <c r="Q1542" s="263"/>
      <c r="R1542" s="263"/>
      <c r="S1542" s="263"/>
      <c r="T1542" s="263"/>
      <c r="U1542" s="263"/>
      <c r="V1542" s="263"/>
      <c r="W1542" s="263"/>
      <c r="X1542" s="263"/>
      <c r="Y1542" s="263"/>
      <c r="Z1542" s="263"/>
      <c r="AA1542" s="263"/>
      <c r="AB1542" s="299">
        <v>0</v>
      </c>
      <c r="AC1542" s="263"/>
      <c r="AD1542" s="263"/>
      <c r="AE1542" s="299"/>
      <c r="AF1542" s="299"/>
      <c r="AG1542" s="376"/>
      <c r="AH1542" s="379"/>
      <c r="AI1542" s="382"/>
      <c r="AJ1542" s="406"/>
    </row>
    <row r="1543" spans="2:36" s="142" customFormat="1" ht="30" customHeight="1" thickBot="1">
      <c r="B1543" s="309"/>
      <c r="C1543" s="907"/>
      <c r="D1543" s="309"/>
      <c r="E1543" s="309"/>
      <c r="F1543" s="363"/>
      <c r="G1543" s="309"/>
      <c r="H1543" s="464"/>
      <c r="I1543" s="325"/>
      <c r="J1543" s="386"/>
      <c r="K1543" s="386"/>
      <c r="L1543" s="386"/>
      <c r="M1543" s="386"/>
      <c r="N1543" s="389"/>
      <c r="O1543" s="315"/>
      <c r="P1543" s="264"/>
      <c r="Q1543" s="264"/>
      <c r="R1543" s="264"/>
      <c r="S1543" s="264"/>
      <c r="T1543" s="264"/>
      <c r="U1543" s="264"/>
      <c r="V1543" s="264"/>
      <c r="W1543" s="264"/>
      <c r="X1543" s="264"/>
      <c r="Y1543" s="264"/>
      <c r="Z1543" s="264"/>
      <c r="AA1543" s="264"/>
      <c r="AB1543" s="299"/>
      <c r="AC1543" s="264"/>
      <c r="AD1543" s="264"/>
      <c r="AE1543" s="300"/>
      <c r="AF1543" s="300"/>
      <c r="AG1543" s="377"/>
      <c r="AH1543" s="380"/>
      <c r="AI1543" s="383"/>
      <c r="AJ1543" s="407"/>
    </row>
    <row r="1544" spans="2:36" s="142" customFormat="1" ht="34.5" thickBot="1">
      <c r="B1544" s="225" t="s">
        <v>13</v>
      </c>
      <c r="C1544" s="223" t="s">
        <v>31</v>
      </c>
      <c r="D1544" s="223" t="s">
        <v>14</v>
      </c>
      <c r="E1544" s="223" t="s">
        <v>30</v>
      </c>
      <c r="F1544" s="224" t="s">
        <v>28</v>
      </c>
      <c r="G1544" s="224" t="s">
        <v>29</v>
      </c>
      <c r="H1544" s="136" t="s">
        <v>17</v>
      </c>
      <c r="I1544" s="109" t="s">
        <v>32</v>
      </c>
      <c r="J1544" s="156"/>
      <c r="K1544" s="137"/>
      <c r="L1544" s="137"/>
      <c r="M1544" s="78"/>
      <c r="N1544" s="79"/>
      <c r="O1544" s="128"/>
      <c r="P1544" s="129"/>
      <c r="Q1544" s="130"/>
      <c r="R1544" s="129"/>
      <c r="S1544" s="130"/>
      <c r="T1544" s="129"/>
      <c r="U1544" s="130"/>
      <c r="V1544" s="129"/>
      <c r="W1544" s="130"/>
      <c r="X1544" s="129"/>
      <c r="Y1544" s="130"/>
      <c r="Z1544" s="129"/>
      <c r="AA1544" s="130"/>
      <c r="AB1544" s="222"/>
      <c r="AC1544" s="130"/>
      <c r="AD1544" s="129"/>
      <c r="AE1544" s="130"/>
      <c r="AF1544" s="129"/>
      <c r="AG1544" s="155"/>
      <c r="AH1544" s="111"/>
      <c r="AI1544" s="111"/>
      <c r="AJ1544" s="112"/>
    </row>
    <row r="1545" spans="2:36" s="142" customFormat="1" ht="37.5" customHeight="1">
      <c r="B1545" s="296" t="s">
        <v>594</v>
      </c>
      <c r="C1545" s="333">
        <v>2013250010026</v>
      </c>
      <c r="D1545" s="296"/>
      <c r="E1545" s="296" t="s">
        <v>460</v>
      </c>
      <c r="F1545" s="290">
        <v>0</v>
      </c>
      <c r="G1545" s="305">
        <v>1</v>
      </c>
      <c r="H1545" s="323" t="s">
        <v>593</v>
      </c>
      <c r="I1545" s="323" t="s">
        <v>595</v>
      </c>
      <c r="J1545" s="384">
        <v>0</v>
      </c>
      <c r="K1545" s="384">
        <v>1</v>
      </c>
      <c r="L1545" s="384">
        <v>1</v>
      </c>
      <c r="M1545" s="384">
        <v>0</v>
      </c>
      <c r="N1545" s="387">
        <v>1</v>
      </c>
      <c r="O1545" s="314">
        <v>0</v>
      </c>
      <c r="P1545" s="262"/>
      <c r="Q1545" s="263">
        <v>0</v>
      </c>
      <c r="R1545" s="262"/>
      <c r="S1545" s="262">
        <v>0</v>
      </c>
      <c r="T1545" s="262"/>
      <c r="U1545" s="262">
        <v>0</v>
      </c>
      <c r="V1545" s="262"/>
      <c r="W1545" s="262">
        <v>0</v>
      </c>
      <c r="X1545" s="262"/>
      <c r="Y1545" s="262">
        <v>0</v>
      </c>
      <c r="Z1545" s="262"/>
      <c r="AA1545" s="263">
        <v>300000</v>
      </c>
      <c r="AB1545" s="262"/>
      <c r="AC1545" s="262">
        <v>0</v>
      </c>
      <c r="AD1545" s="262"/>
      <c r="AE1545" s="298">
        <f>+AA1545+Q1545</f>
        <v>300000</v>
      </c>
      <c r="AF1545" s="298"/>
      <c r="AG1545" s="376" t="s">
        <v>117</v>
      </c>
      <c r="AH1545" s="378"/>
      <c r="AI1545" s="381"/>
      <c r="AJ1545" s="405" t="s">
        <v>611</v>
      </c>
    </row>
    <row r="1546" spans="2:36" s="142" customFormat="1" ht="32.25" customHeight="1">
      <c r="B1546" s="296"/>
      <c r="C1546" s="333"/>
      <c r="D1546" s="296"/>
      <c r="E1546" s="296"/>
      <c r="F1546" s="290"/>
      <c r="G1546" s="305"/>
      <c r="H1546" s="324"/>
      <c r="I1546" s="324"/>
      <c r="J1546" s="385"/>
      <c r="K1546" s="385"/>
      <c r="L1546" s="385"/>
      <c r="M1546" s="385"/>
      <c r="N1546" s="388"/>
      <c r="O1546" s="314"/>
      <c r="P1546" s="263"/>
      <c r="Q1546" s="263"/>
      <c r="R1546" s="263"/>
      <c r="S1546" s="263"/>
      <c r="T1546" s="263"/>
      <c r="U1546" s="263"/>
      <c r="V1546" s="263"/>
      <c r="W1546" s="263"/>
      <c r="X1546" s="263"/>
      <c r="Y1546" s="263"/>
      <c r="Z1546" s="263"/>
      <c r="AA1546" s="263"/>
      <c r="AB1546" s="263"/>
      <c r="AC1546" s="263"/>
      <c r="AD1546" s="263"/>
      <c r="AE1546" s="299"/>
      <c r="AF1546" s="299"/>
      <c r="AG1546" s="376"/>
      <c r="AH1546" s="379"/>
      <c r="AI1546" s="382"/>
      <c r="AJ1546" s="406"/>
    </row>
    <row r="1547" spans="2:36" s="142" customFormat="1" ht="35.25" customHeight="1">
      <c r="B1547" s="296"/>
      <c r="C1547" s="333"/>
      <c r="D1547" s="296"/>
      <c r="E1547" s="296"/>
      <c r="F1547" s="290"/>
      <c r="G1547" s="305"/>
      <c r="H1547" s="324"/>
      <c r="I1547" s="324"/>
      <c r="J1547" s="385"/>
      <c r="K1547" s="385"/>
      <c r="L1547" s="385"/>
      <c r="M1547" s="385"/>
      <c r="N1547" s="388"/>
      <c r="O1547" s="314"/>
      <c r="P1547" s="263"/>
      <c r="Q1547" s="263"/>
      <c r="R1547" s="263"/>
      <c r="S1547" s="263"/>
      <c r="T1547" s="263"/>
      <c r="U1547" s="263"/>
      <c r="V1547" s="263"/>
      <c r="W1547" s="263"/>
      <c r="X1547" s="263"/>
      <c r="Y1547" s="263"/>
      <c r="Z1547" s="263"/>
      <c r="AA1547" s="263"/>
      <c r="AB1547" s="263"/>
      <c r="AC1547" s="263"/>
      <c r="AD1547" s="263"/>
      <c r="AE1547" s="299"/>
      <c r="AF1547" s="299"/>
      <c r="AG1547" s="376"/>
      <c r="AH1547" s="379"/>
      <c r="AI1547" s="382"/>
      <c r="AJ1547" s="406"/>
    </row>
    <row r="1548" spans="2:36" s="142" customFormat="1" ht="33.75" customHeight="1" thickBot="1">
      <c r="B1548" s="297"/>
      <c r="C1548" s="334"/>
      <c r="D1548" s="297"/>
      <c r="E1548" s="297"/>
      <c r="F1548" s="291"/>
      <c r="G1548" s="306"/>
      <c r="H1548" s="325"/>
      <c r="I1548" s="325"/>
      <c r="J1548" s="386"/>
      <c r="K1548" s="386"/>
      <c r="L1548" s="386"/>
      <c r="M1548" s="386"/>
      <c r="N1548" s="389"/>
      <c r="O1548" s="315"/>
      <c r="P1548" s="264"/>
      <c r="Q1548" s="264"/>
      <c r="R1548" s="264"/>
      <c r="S1548" s="264"/>
      <c r="T1548" s="264"/>
      <c r="U1548" s="264"/>
      <c r="V1548" s="264"/>
      <c r="W1548" s="264"/>
      <c r="X1548" s="264"/>
      <c r="Y1548" s="264"/>
      <c r="Z1548" s="264"/>
      <c r="AA1548" s="264"/>
      <c r="AB1548" s="264"/>
      <c r="AC1548" s="264"/>
      <c r="AD1548" s="264"/>
      <c r="AE1548" s="300"/>
      <c r="AF1548" s="300"/>
      <c r="AG1548" s="377"/>
      <c r="AH1548" s="380"/>
      <c r="AI1548" s="383"/>
      <c r="AJ1548" s="407"/>
    </row>
    <row r="1549" spans="2:36" s="142" customFormat="1" ht="34.5" thickBot="1">
      <c r="B1549" s="133" t="s">
        <v>13</v>
      </c>
      <c r="C1549" s="134" t="s">
        <v>31</v>
      </c>
      <c r="D1549" s="134" t="s">
        <v>14</v>
      </c>
      <c r="E1549" s="134" t="s">
        <v>30</v>
      </c>
      <c r="F1549" s="135" t="s">
        <v>28</v>
      </c>
      <c r="G1549" s="135" t="s">
        <v>29</v>
      </c>
      <c r="H1549" s="136" t="s">
        <v>17</v>
      </c>
      <c r="I1549" s="109" t="s">
        <v>32</v>
      </c>
      <c r="J1549" s="156"/>
      <c r="K1549" s="137"/>
      <c r="L1549" s="137"/>
      <c r="M1549" s="78"/>
      <c r="N1549" s="79"/>
      <c r="O1549" s="128"/>
      <c r="P1549" s="129"/>
      <c r="Q1549" s="130"/>
      <c r="R1549" s="129"/>
      <c r="S1549" s="130"/>
      <c r="T1549" s="129"/>
      <c r="U1549" s="130"/>
      <c r="V1549" s="129"/>
      <c r="W1549" s="130"/>
      <c r="X1549" s="129"/>
      <c r="Y1549" s="130"/>
      <c r="Z1549" s="129"/>
      <c r="AA1549" s="130"/>
      <c r="AB1549" s="129"/>
      <c r="AC1549" s="130"/>
      <c r="AD1549" s="129"/>
      <c r="AE1549" s="130"/>
      <c r="AF1549" s="129"/>
      <c r="AG1549" s="155"/>
      <c r="AH1549" s="111"/>
      <c r="AI1549" s="111"/>
      <c r="AJ1549" s="112"/>
    </row>
    <row r="1550" spans="2:36" s="142" customFormat="1" ht="27" customHeight="1">
      <c r="B1550" s="296" t="s">
        <v>613</v>
      </c>
      <c r="C1550" s="333">
        <v>2012250010124</v>
      </c>
      <c r="D1550" s="296" t="s">
        <v>742</v>
      </c>
      <c r="E1550" s="296" t="s">
        <v>491</v>
      </c>
      <c r="F1550" s="290"/>
      <c r="G1550" s="305"/>
      <c r="H1550" s="323" t="s">
        <v>596</v>
      </c>
      <c r="I1550" s="323" t="s">
        <v>597</v>
      </c>
      <c r="J1550" s="384">
        <v>0</v>
      </c>
      <c r="K1550" s="384">
        <v>1</v>
      </c>
      <c r="L1550" s="384">
        <v>1</v>
      </c>
      <c r="M1550" s="384"/>
      <c r="N1550" s="387"/>
      <c r="O1550" s="314">
        <v>10000</v>
      </c>
      <c r="P1550" s="262"/>
      <c r="Q1550" s="263">
        <v>0</v>
      </c>
      <c r="R1550" s="262"/>
      <c r="S1550" s="262">
        <v>0</v>
      </c>
      <c r="T1550" s="262"/>
      <c r="U1550" s="262">
        <v>0</v>
      </c>
      <c r="V1550" s="262"/>
      <c r="W1550" s="262">
        <v>0</v>
      </c>
      <c r="X1550" s="262"/>
      <c r="Y1550" s="262">
        <v>0</v>
      </c>
      <c r="Z1550" s="262"/>
      <c r="AA1550" s="263">
        <v>0</v>
      </c>
      <c r="AB1550" s="262"/>
      <c r="AC1550" s="262">
        <v>0</v>
      </c>
      <c r="AD1550" s="262"/>
      <c r="AE1550" s="298">
        <f>+O1550</f>
        <v>10000</v>
      </c>
      <c r="AF1550" s="298"/>
      <c r="AG1550" s="376" t="s">
        <v>117</v>
      </c>
      <c r="AH1550" s="378"/>
      <c r="AI1550" s="381"/>
      <c r="AJ1550" s="405" t="s">
        <v>611</v>
      </c>
    </row>
    <row r="1551" spans="2:36" s="142" customFormat="1" ht="40.5" customHeight="1">
      <c r="B1551" s="296"/>
      <c r="C1551" s="333"/>
      <c r="D1551" s="296"/>
      <c r="E1551" s="296"/>
      <c r="F1551" s="290"/>
      <c r="G1551" s="305"/>
      <c r="H1551" s="324"/>
      <c r="I1551" s="324"/>
      <c r="J1551" s="385"/>
      <c r="K1551" s="385"/>
      <c r="L1551" s="385"/>
      <c r="M1551" s="385"/>
      <c r="N1551" s="388"/>
      <c r="O1551" s="314"/>
      <c r="P1551" s="263"/>
      <c r="Q1551" s="263"/>
      <c r="R1551" s="263"/>
      <c r="S1551" s="263"/>
      <c r="T1551" s="263"/>
      <c r="U1551" s="263"/>
      <c r="V1551" s="263"/>
      <c r="W1551" s="263"/>
      <c r="X1551" s="263"/>
      <c r="Y1551" s="263"/>
      <c r="Z1551" s="263"/>
      <c r="AA1551" s="263"/>
      <c r="AB1551" s="263"/>
      <c r="AC1551" s="263"/>
      <c r="AD1551" s="263"/>
      <c r="AE1551" s="299"/>
      <c r="AF1551" s="299"/>
      <c r="AG1551" s="376"/>
      <c r="AH1551" s="379"/>
      <c r="AI1551" s="382"/>
      <c r="AJ1551" s="406"/>
    </row>
    <row r="1552" spans="2:36" s="142" customFormat="1" ht="27" customHeight="1">
      <c r="B1552" s="296"/>
      <c r="C1552" s="333"/>
      <c r="D1552" s="296"/>
      <c r="E1552" s="296"/>
      <c r="F1552" s="290"/>
      <c r="G1552" s="305"/>
      <c r="H1552" s="324"/>
      <c r="I1552" s="324"/>
      <c r="J1552" s="385"/>
      <c r="K1552" s="385"/>
      <c r="L1552" s="385"/>
      <c r="M1552" s="385"/>
      <c r="N1552" s="388"/>
      <c r="O1552" s="314"/>
      <c r="P1552" s="263"/>
      <c r="Q1552" s="263"/>
      <c r="R1552" s="263"/>
      <c r="S1552" s="263"/>
      <c r="T1552" s="263"/>
      <c r="U1552" s="263"/>
      <c r="V1552" s="263"/>
      <c r="W1552" s="263"/>
      <c r="X1552" s="263"/>
      <c r="Y1552" s="263"/>
      <c r="Z1552" s="263"/>
      <c r="AA1552" s="263"/>
      <c r="AB1552" s="263"/>
      <c r="AC1552" s="263"/>
      <c r="AD1552" s="263"/>
      <c r="AE1552" s="299"/>
      <c r="AF1552" s="299"/>
      <c r="AG1552" s="376"/>
      <c r="AH1552" s="379"/>
      <c r="AI1552" s="382"/>
      <c r="AJ1552" s="406"/>
    </row>
    <row r="1553" spans="2:36" s="142" customFormat="1" ht="33" customHeight="1" thickBot="1">
      <c r="B1553" s="297"/>
      <c r="C1553" s="334"/>
      <c r="D1553" s="297"/>
      <c r="E1553" s="297"/>
      <c r="F1553" s="291"/>
      <c r="G1553" s="306"/>
      <c r="H1553" s="325"/>
      <c r="I1553" s="325"/>
      <c r="J1553" s="386"/>
      <c r="K1553" s="386"/>
      <c r="L1553" s="386"/>
      <c r="M1553" s="386"/>
      <c r="N1553" s="389"/>
      <c r="O1553" s="315"/>
      <c r="P1553" s="264"/>
      <c r="Q1553" s="264"/>
      <c r="R1553" s="264"/>
      <c r="S1553" s="264"/>
      <c r="T1553" s="264"/>
      <c r="U1553" s="264"/>
      <c r="V1553" s="264"/>
      <c r="W1553" s="264"/>
      <c r="X1553" s="264"/>
      <c r="Y1553" s="264"/>
      <c r="Z1553" s="264"/>
      <c r="AA1553" s="264"/>
      <c r="AB1553" s="264"/>
      <c r="AC1553" s="264"/>
      <c r="AD1553" s="264"/>
      <c r="AE1553" s="300"/>
      <c r="AF1553" s="300"/>
      <c r="AG1553" s="377"/>
      <c r="AH1553" s="380"/>
      <c r="AI1553" s="383"/>
      <c r="AJ1553" s="407"/>
    </row>
    <row r="1554" spans="2:36" s="142" customFormat="1" ht="15.75" thickBot="1">
      <c r="B1554" s="174"/>
      <c r="C1554" s="175"/>
      <c r="D1554" s="175"/>
      <c r="E1554" s="175"/>
      <c r="F1554" s="175"/>
      <c r="G1554" s="175"/>
      <c r="H1554" s="175"/>
      <c r="I1554" s="175"/>
      <c r="J1554" s="175"/>
      <c r="K1554" s="175"/>
      <c r="L1554" s="175"/>
      <c r="M1554" s="175"/>
      <c r="N1554" s="175"/>
      <c r="O1554" s="175"/>
      <c r="P1554" s="175"/>
      <c r="Q1554" s="175"/>
      <c r="R1554" s="175"/>
      <c r="S1554" s="175"/>
      <c r="T1554" s="175"/>
      <c r="U1554" s="175"/>
      <c r="V1554" s="175"/>
      <c r="W1554" s="175"/>
      <c r="X1554" s="175"/>
      <c r="Y1554" s="175"/>
      <c r="Z1554" s="175"/>
      <c r="AA1554" s="175"/>
      <c r="AB1554" s="175"/>
      <c r="AC1554" s="175"/>
      <c r="AD1554" s="175"/>
      <c r="AE1554" s="175"/>
      <c r="AF1554" s="175"/>
      <c r="AG1554" s="175"/>
      <c r="AH1554" s="175"/>
      <c r="AI1554" s="175"/>
      <c r="AJ1554" s="176"/>
    </row>
    <row r="1555" spans="2:36" ht="34.5" thickBot="1">
      <c r="B1555" s="133" t="s">
        <v>13</v>
      </c>
      <c r="C1555" s="134" t="s">
        <v>31</v>
      </c>
      <c r="D1555" s="134" t="s">
        <v>14</v>
      </c>
      <c r="E1555" s="134" t="s">
        <v>30</v>
      </c>
      <c r="F1555" s="135" t="s">
        <v>28</v>
      </c>
      <c r="G1555" s="135" t="s">
        <v>29</v>
      </c>
      <c r="H1555" s="136" t="s">
        <v>17</v>
      </c>
      <c r="I1555" s="109" t="s">
        <v>32</v>
      </c>
      <c r="J1555" s="156"/>
      <c r="K1555" s="137"/>
      <c r="L1555" s="137"/>
      <c r="M1555" s="78"/>
      <c r="N1555" s="79"/>
      <c r="O1555" s="128"/>
      <c r="P1555" s="129"/>
      <c r="Q1555" s="130"/>
      <c r="R1555" s="129"/>
      <c r="S1555" s="130"/>
      <c r="T1555" s="129"/>
      <c r="U1555" s="130"/>
      <c r="V1555" s="129"/>
      <c r="W1555" s="130"/>
      <c r="X1555" s="129"/>
      <c r="Y1555" s="130"/>
      <c r="Z1555" s="129"/>
      <c r="AA1555" s="130"/>
      <c r="AB1555" s="129"/>
      <c r="AC1555" s="130"/>
      <c r="AD1555" s="129"/>
      <c r="AE1555" s="130"/>
      <c r="AF1555" s="129"/>
      <c r="AG1555" s="155"/>
      <c r="AH1555" s="111"/>
      <c r="AI1555" s="111"/>
      <c r="AJ1555" s="112"/>
    </row>
    <row r="1556" spans="2:36" ht="37.5" customHeight="1">
      <c r="B1556" s="296" t="s">
        <v>322</v>
      </c>
      <c r="C1556" s="336">
        <v>2012250010092</v>
      </c>
      <c r="D1556" s="296" t="s">
        <v>709</v>
      </c>
      <c r="E1556" s="296" t="s">
        <v>491</v>
      </c>
      <c r="F1556" s="290">
        <v>0</v>
      </c>
      <c r="G1556" s="305">
        <v>0</v>
      </c>
      <c r="H1556" s="323" t="s">
        <v>519</v>
      </c>
      <c r="I1556" s="323" t="s">
        <v>321</v>
      </c>
      <c r="J1556" s="384">
        <v>0</v>
      </c>
      <c r="K1556" s="384">
        <v>3</v>
      </c>
      <c r="L1556" s="384">
        <v>1</v>
      </c>
      <c r="M1556" s="384">
        <v>0</v>
      </c>
      <c r="N1556" s="387">
        <v>0</v>
      </c>
      <c r="O1556" s="314">
        <v>0</v>
      </c>
      <c r="P1556" s="262">
        <v>0</v>
      </c>
      <c r="Q1556" s="263">
        <v>30000</v>
      </c>
      <c r="R1556" s="262">
        <v>0</v>
      </c>
      <c r="S1556" s="262">
        <v>0</v>
      </c>
      <c r="T1556" s="262">
        <v>0</v>
      </c>
      <c r="U1556" s="262">
        <v>0</v>
      </c>
      <c r="V1556" s="262">
        <v>0</v>
      </c>
      <c r="W1556" s="262">
        <v>0</v>
      </c>
      <c r="X1556" s="262">
        <v>0</v>
      </c>
      <c r="Y1556" s="262">
        <v>0</v>
      </c>
      <c r="Z1556" s="262">
        <v>0</v>
      </c>
      <c r="AA1556" s="263">
        <v>100000</v>
      </c>
      <c r="AB1556" s="262">
        <v>0</v>
      </c>
      <c r="AC1556" s="262">
        <v>0</v>
      </c>
      <c r="AD1556" s="262">
        <v>0</v>
      </c>
      <c r="AE1556" s="298">
        <f>+AA1556+Q1556</f>
        <v>130000</v>
      </c>
      <c r="AF1556" s="298">
        <v>0</v>
      </c>
      <c r="AG1556" s="376" t="s">
        <v>117</v>
      </c>
      <c r="AH1556" s="378"/>
      <c r="AI1556" s="381"/>
      <c r="AJ1556" s="405" t="s">
        <v>489</v>
      </c>
    </row>
    <row r="1557" spans="2:36" ht="36.75" customHeight="1">
      <c r="B1557" s="296"/>
      <c r="C1557" s="336"/>
      <c r="D1557" s="296"/>
      <c r="E1557" s="296"/>
      <c r="F1557" s="290"/>
      <c r="G1557" s="305"/>
      <c r="H1557" s="324"/>
      <c r="I1557" s="324"/>
      <c r="J1557" s="385"/>
      <c r="K1557" s="385"/>
      <c r="L1557" s="385"/>
      <c r="M1557" s="385"/>
      <c r="N1557" s="388"/>
      <c r="O1557" s="314"/>
      <c r="P1557" s="263"/>
      <c r="Q1557" s="263"/>
      <c r="R1557" s="263"/>
      <c r="S1557" s="263"/>
      <c r="T1557" s="263"/>
      <c r="U1557" s="263"/>
      <c r="V1557" s="263"/>
      <c r="W1557" s="263"/>
      <c r="X1557" s="263"/>
      <c r="Y1557" s="263"/>
      <c r="Z1557" s="263"/>
      <c r="AA1557" s="263"/>
      <c r="AB1557" s="263"/>
      <c r="AC1557" s="263"/>
      <c r="AD1557" s="263"/>
      <c r="AE1557" s="299"/>
      <c r="AF1557" s="299"/>
      <c r="AG1557" s="376"/>
      <c r="AH1557" s="379"/>
      <c r="AI1557" s="382"/>
      <c r="AJ1557" s="406"/>
    </row>
    <row r="1558" spans="2:36" ht="36.75" customHeight="1">
      <c r="B1558" s="296"/>
      <c r="C1558" s="336"/>
      <c r="D1558" s="296"/>
      <c r="E1558" s="296"/>
      <c r="F1558" s="290"/>
      <c r="G1558" s="305"/>
      <c r="H1558" s="324"/>
      <c r="I1558" s="324"/>
      <c r="J1558" s="385"/>
      <c r="K1558" s="385"/>
      <c r="L1558" s="385"/>
      <c r="M1558" s="385"/>
      <c r="N1558" s="388"/>
      <c r="O1558" s="314"/>
      <c r="P1558" s="263"/>
      <c r="Q1558" s="263"/>
      <c r="R1558" s="263"/>
      <c r="S1558" s="263"/>
      <c r="T1558" s="263"/>
      <c r="U1558" s="263"/>
      <c r="V1558" s="263"/>
      <c r="W1558" s="263"/>
      <c r="X1558" s="263"/>
      <c r="Y1558" s="263"/>
      <c r="Z1558" s="263"/>
      <c r="AA1558" s="263"/>
      <c r="AB1558" s="263"/>
      <c r="AC1558" s="263"/>
      <c r="AD1558" s="263"/>
      <c r="AE1558" s="299"/>
      <c r="AF1558" s="299"/>
      <c r="AG1558" s="376"/>
      <c r="AH1558" s="379"/>
      <c r="AI1558" s="382"/>
      <c r="AJ1558" s="406"/>
    </row>
    <row r="1559" spans="2:36" ht="15.75" thickBot="1">
      <c r="B1559" s="297"/>
      <c r="C1559" s="337"/>
      <c r="D1559" s="297"/>
      <c r="E1559" s="297"/>
      <c r="F1559" s="291"/>
      <c r="G1559" s="306"/>
      <c r="H1559" s="325"/>
      <c r="I1559" s="325"/>
      <c r="J1559" s="386"/>
      <c r="K1559" s="386"/>
      <c r="L1559" s="386"/>
      <c r="M1559" s="386"/>
      <c r="N1559" s="389"/>
      <c r="O1559" s="315"/>
      <c r="P1559" s="264"/>
      <c r="Q1559" s="264"/>
      <c r="R1559" s="264"/>
      <c r="S1559" s="264"/>
      <c r="T1559" s="264"/>
      <c r="U1559" s="264"/>
      <c r="V1559" s="264"/>
      <c r="W1559" s="264"/>
      <c r="X1559" s="264"/>
      <c r="Y1559" s="264"/>
      <c r="Z1559" s="264"/>
      <c r="AA1559" s="264"/>
      <c r="AB1559" s="264"/>
      <c r="AC1559" s="264"/>
      <c r="AD1559" s="264"/>
      <c r="AE1559" s="300"/>
      <c r="AF1559" s="300"/>
      <c r="AG1559" s="377"/>
      <c r="AH1559" s="380"/>
      <c r="AI1559" s="383"/>
      <c r="AJ1559" s="407"/>
    </row>
    <row r="1560" ht="15"/>
    <row r="1561" ht="15"/>
    <row r="1562" ht="15"/>
    <row r="1563" ht="15"/>
    <row r="1564" spans="2:33" s="142" customFormat="1" ht="15">
      <c r="B1564" s="63"/>
      <c r="C1564" s="63"/>
      <c r="H1564" s="64"/>
      <c r="I1564" s="64"/>
      <c r="J1564" s="64"/>
      <c r="AG1564" s="65"/>
    </row>
    <row r="1565" spans="2:33" s="142" customFormat="1" ht="15">
      <c r="B1565" s="63"/>
      <c r="C1565" s="63"/>
      <c r="H1565" s="64"/>
      <c r="I1565" s="64"/>
      <c r="J1565" s="64"/>
      <c r="AG1565" s="65"/>
    </row>
    <row r="1566" spans="2:33" s="142" customFormat="1" ht="15">
      <c r="B1566" s="63"/>
      <c r="C1566" s="63"/>
      <c r="H1566" s="64"/>
      <c r="I1566" s="64"/>
      <c r="J1566" s="64"/>
      <c r="AG1566" s="65"/>
    </row>
    <row r="1567" spans="2:33" s="142" customFormat="1" ht="15">
      <c r="B1567" s="63"/>
      <c r="C1567" s="63"/>
      <c r="H1567" s="64"/>
      <c r="I1567" s="64"/>
      <c r="J1567" s="64"/>
      <c r="AG1567" s="65"/>
    </row>
    <row r="1568" spans="2:33" s="142" customFormat="1" ht="15">
      <c r="B1568" s="63"/>
      <c r="C1568" s="63"/>
      <c r="H1568" s="64"/>
      <c r="I1568" s="64"/>
      <c r="J1568" s="64"/>
      <c r="AG1568" s="65"/>
    </row>
    <row r="1569" spans="2:33" s="142" customFormat="1" ht="15">
      <c r="B1569" s="63"/>
      <c r="C1569" s="63"/>
      <c r="H1569" s="64"/>
      <c r="I1569" s="64"/>
      <c r="J1569" s="64"/>
      <c r="AG1569" s="65"/>
    </row>
    <row r="1570" spans="2:33" s="142" customFormat="1" ht="15">
      <c r="B1570" s="63"/>
      <c r="C1570" s="63"/>
      <c r="H1570" s="64"/>
      <c r="I1570" s="64"/>
      <c r="J1570" s="64"/>
      <c r="AG1570" s="65"/>
    </row>
    <row r="1571" spans="2:33" s="142" customFormat="1" ht="15">
      <c r="B1571" s="63"/>
      <c r="C1571" s="63"/>
      <c r="H1571" s="64"/>
      <c r="I1571" s="64"/>
      <c r="J1571" s="64"/>
      <c r="AG1571" s="65"/>
    </row>
    <row r="1572" spans="2:33" s="142" customFormat="1" ht="15">
      <c r="B1572" s="63"/>
      <c r="C1572" s="63"/>
      <c r="H1572" s="64"/>
      <c r="I1572" s="64"/>
      <c r="J1572" s="64"/>
      <c r="AG1572" s="65"/>
    </row>
    <row r="1573" spans="2:33" s="142" customFormat="1" ht="15">
      <c r="B1573" s="63"/>
      <c r="C1573" s="63"/>
      <c r="H1573" s="64"/>
      <c r="I1573" s="64"/>
      <c r="J1573" s="64"/>
      <c r="AG1573" s="65"/>
    </row>
    <row r="1574" spans="2:33" s="142" customFormat="1" ht="15">
      <c r="B1574" s="63"/>
      <c r="C1574" s="63"/>
      <c r="H1574" s="64"/>
      <c r="I1574" s="64"/>
      <c r="J1574" s="64"/>
      <c r="AG1574" s="65"/>
    </row>
    <row r="1575" spans="2:33" s="142" customFormat="1" ht="15">
      <c r="B1575" s="63"/>
      <c r="C1575" s="63"/>
      <c r="H1575" s="64"/>
      <c r="I1575" s="64"/>
      <c r="J1575" s="64"/>
      <c r="AG1575" s="65"/>
    </row>
    <row r="1576" spans="2:33" s="142" customFormat="1" ht="15">
      <c r="B1576" s="63"/>
      <c r="C1576" s="63"/>
      <c r="H1576" s="64"/>
      <c r="I1576" s="64"/>
      <c r="J1576" s="64"/>
      <c r="AG1576" s="65"/>
    </row>
    <row r="1577" spans="2:33" s="142" customFormat="1" ht="15">
      <c r="B1577" s="63"/>
      <c r="C1577" s="63"/>
      <c r="H1577" s="64"/>
      <c r="I1577" s="64"/>
      <c r="J1577" s="64"/>
      <c r="AG1577" s="65"/>
    </row>
    <row r="1578" spans="2:33" s="142" customFormat="1" ht="15">
      <c r="B1578" s="63"/>
      <c r="C1578" s="63"/>
      <c r="H1578" s="64"/>
      <c r="I1578" s="64"/>
      <c r="J1578" s="64"/>
      <c r="AG1578" s="65"/>
    </row>
    <row r="1579" spans="2:33" s="142" customFormat="1" ht="15">
      <c r="B1579" s="63"/>
      <c r="C1579" s="63"/>
      <c r="H1579" s="64"/>
      <c r="I1579" s="64"/>
      <c r="J1579" s="64"/>
      <c r="AG1579" s="65"/>
    </row>
    <row r="1580" spans="2:33" s="142" customFormat="1" ht="15">
      <c r="B1580" s="63"/>
      <c r="C1580" s="63"/>
      <c r="H1580" s="64"/>
      <c r="I1580" s="64"/>
      <c r="J1580" s="64"/>
      <c r="AG1580" s="65"/>
    </row>
    <row r="1581" spans="2:33" s="142" customFormat="1" ht="15">
      <c r="B1581" s="63"/>
      <c r="C1581" s="63"/>
      <c r="H1581" s="64"/>
      <c r="I1581" s="64"/>
      <c r="J1581" s="64"/>
      <c r="AG1581" s="65"/>
    </row>
    <row r="1582" spans="2:33" s="142" customFormat="1" ht="15">
      <c r="B1582" s="63"/>
      <c r="C1582" s="63"/>
      <c r="H1582" s="64"/>
      <c r="I1582" s="64"/>
      <c r="J1582" s="64"/>
      <c r="AG1582" s="65"/>
    </row>
    <row r="1583" spans="2:33" s="142" customFormat="1" ht="15">
      <c r="B1583" s="63"/>
      <c r="C1583" s="63"/>
      <c r="H1583" s="64"/>
      <c r="I1583" s="64"/>
      <c r="J1583" s="64"/>
      <c r="AG1583" s="65"/>
    </row>
    <row r="1584" spans="2:33" s="142" customFormat="1" ht="15">
      <c r="B1584" s="63"/>
      <c r="C1584" s="63"/>
      <c r="H1584" s="64"/>
      <c r="I1584" s="64"/>
      <c r="J1584" s="64"/>
      <c r="AG1584" s="65"/>
    </row>
    <row r="1585" spans="2:33" s="142" customFormat="1" ht="15">
      <c r="B1585" s="63"/>
      <c r="C1585" s="63"/>
      <c r="H1585" s="64"/>
      <c r="I1585" s="64"/>
      <c r="J1585" s="64"/>
      <c r="AG1585" s="65"/>
    </row>
    <row r="1586" spans="2:33" s="142" customFormat="1" ht="15">
      <c r="B1586" s="63"/>
      <c r="C1586" s="63"/>
      <c r="H1586" s="64"/>
      <c r="I1586" s="64"/>
      <c r="J1586" s="64"/>
      <c r="AG1586" s="65"/>
    </row>
    <row r="1587" spans="2:33" s="142" customFormat="1" ht="15">
      <c r="B1587" s="63"/>
      <c r="C1587" s="63"/>
      <c r="H1587" s="64"/>
      <c r="I1587" s="64"/>
      <c r="J1587" s="64"/>
      <c r="AG1587" s="65"/>
    </row>
    <row r="1588" spans="2:33" s="142" customFormat="1" ht="15">
      <c r="B1588" s="63"/>
      <c r="C1588" s="63"/>
      <c r="H1588" s="64"/>
      <c r="I1588" s="64"/>
      <c r="J1588" s="64"/>
      <c r="AG1588" s="65"/>
    </row>
    <row r="1589" ht="15"/>
    <row r="1590" ht="15"/>
    <row r="1591" ht="15.75" thickBot="1"/>
    <row r="1592" spans="2:36" ht="15">
      <c r="B1592" s="274" t="s">
        <v>37</v>
      </c>
      <c r="C1592" s="275"/>
      <c r="D1592" s="275"/>
      <c r="E1592" s="275"/>
      <c r="F1592" s="275"/>
      <c r="G1592" s="275"/>
      <c r="H1592" s="275"/>
      <c r="I1592" s="275"/>
      <c r="J1592" s="275"/>
      <c r="K1592" s="275"/>
      <c r="L1592" s="275"/>
      <c r="M1592" s="275"/>
      <c r="N1592" s="275"/>
      <c r="O1592" s="275"/>
      <c r="P1592" s="275"/>
      <c r="Q1592" s="275"/>
      <c r="R1592" s="275"/>
      <c r="S1592" s="275"/>
      <c r="T1592" s="275"/>
      <c r="U1592" s="275"/>
      <c r="V1592" s="275"/>
      <c r="W1592" s="275"/>
      <c r="X1592" s="275"/>
      <c r="Y1592" s="275"/>
      <c r="Z1592" s="275"/>
      <c r="AA1592" s="275"/>
      <c r="AB1592" s="275"/>
      <c r="AC1592" s="275"/>
      <c r="AD1592" s="275"/>
      <c r="AE1592" s="275"/>
      <c r="AF1592" s="275"/>
      <c r="AG1592" s="275"/>
      <c r="AH1592" s="275"/>
      <c r="AI1592" s="275"/>
      <c r="AJ1592" s="276"/>
    </row>
    <row r="1593" spans="2:36" ht="15.75" thickBot="1">
      <c r="B1593" s="271" t="s">
        <v>526</v>
      </c>
      <c r="C1593" s="272"/>
      <c r="D1593" s="272"/>
      <c r="E1593" s="272"/>
      <c r="F1593" s="272"/>
      <c r="G1593" s="272"/>
      <c r="H1593" s="272"/>
      <c r="I1593" s="272"/>
      <c r="J1593" s="272"/>
      <c r="K1593" s="272"/>
      <c r="L1593" s="272"/>
      <c r="M1593" s="272"/>
      <c r="N1593" s="272"/>
      <c r="O1593" s="272"/>
      <c r="P1593" s="272"/>
      <c r="Q1593" s="272"/>
      <c r="R1593" s="272"/>
      <c r="S1593" s="272"/>
      <c r="T1593" s="272"/>
      <c r="U1593" s="272"/>
      <c r="V1593" s="272"/>
      <c r="W1593" s="272"/>
      <c r="X1593" s="272"/>
      <c r="Y1593" s="272"/>
      <c r="Z1593" s="272"/>
      <c r="AA1593" s="272"/>
      <c r="AB1593" s="272"/>
      <c r="AC1593" s="272"/>
      <c r="AD1593" s="272"/>
      <c r="AE1593" s="272"/>
      <c r="AF1593" s="272"/>
      <c r="AG1593" s="272"/>
      <c r="AH1593" s="272"/>
      <c r="AI1593" s="272"/>
      <c r="AJ1593" s="273"/>
    </row>
    <row r="1594" spans="2:36" ht="15">
      <c r="B1594" s="265" t="s">
        <v>270</v>
      </c>
      <c r="C1594" s="266"/>
      <c r="D1594" s="266"/>
      <c r="E1594" s="266"/>
      <c r="F1594" s="266"/>
      <c r="G1594" s="266"/>
      <c r="H1594" s="267"/>
      <c r="I1594" s="527" t="s">
        <v>323</v>
      </c>
      <c r="J1594" s="528"/>
      <c r="K1594" s="528"/>
      <c r="L1594" s="528"/>
      <c r="M1594" s="528"/>
      <c r="N1594" s="528"/>
      <c r="O1594" s="528"/>
      <c r="P1594" s="528"/>
      <c r="Q1594" s="528"/>
      <c r="R1594" s="528"/>
      <c r="S1594" s="528"/>
      <c r="T1594" s="529"/>
      <c r="U1594" s="527" t="s">
        <v>18</v>
      </c>
      <c r="V1594" s="530"/>
      <c r="W1594" s="530"/>
      <c r="X1594" s="530"/>
      <c r="Y1594" s="530"/>
      <c r="Z1594" s="530"/>
      <c r="AA1594" s="530"/>
      <c r="AB1594" s="530"/>
      <c r="AC1594" s="530"/>
      <c r="AD1594" s="530"/>
      <c r="AE1594" s="530"/>
      <c r="AF1594" s="530"/>
      <c r="AG1594" s="530"/>
      <c r="AH1594" s="530"/>
      <c r="AI1594" s="530"/>
      <c r="AJ1594" s="531"/>
    </row>
    <row r="1595" spans="2:36" ht="43.5" customHeight="1" thickBot="1">
      <c r="B1595" s="277" t="s">
        <v>324</v>
      </c>
      <c r="C1595" s="278"/>
      <c r="D1595" s="279"/>
      <c r="E1595" s="4"/>
      <c r="F1595" s="504" t="s">
        <v>325</v>
      </c>
      <c r="G1595" s="504"/>
      <c r="H1595" s="504"/>
      <c r="I1595" s="504"/>
      <c r="J1595" s="504"/>
      <c r="K1595" s="504"/>
      <c r="L1595" s="504"/>
      <c r="M1595" s="504"/>
      <c r="N1595" s="505"/>
      <c r="O1595" s="506" t="s">
        <v>0</v>
      </c>
      <c r="P1595" s="507"/>
      <c r="Q1595" s="507"/>
      <c r="R1595" s="507"/>
      <c r="S1595" s="507"/>
      <c r="T1595" s="507"/>
      <c r="U1595" s="507"/>
      <c r="V1595" s="507"/>
      <c r="W1595" s="507"/>
      <c r="X1595" s="507"/>
      <c r="Y1595" s="507"/>
      <c r="Z1595" s="507"/>
      <c r="AA1595" s="507"/>
      <c r="AB1595" s="507"/>
      <c r="AC1595" s="507"/>
      <c r="AD1595" s="507"/>
      <c r="AE1595" s="507"/>
      <c r="AF1595" s="508"/>
      <c r="AG1595" s="534" t="s">
        <v>1</v>
      </c>
      <c r="AH1595" s="535"/>
      <c r="AI1595" s="535"/>
      <c r="AJ1595" s="536"/>
    </row>
    <row r="1596" spans="2:36" ht="30.75" customHeight="1">
      <c r="B1596" s="450" t="s">
        <v>19</v>
      </c>
      <c r="C1596" s="452" t="s">
        <v>2</v>
      </c>
      <c r="D1596" s="453"/>
      <c r="E1596" s="453"/>
      <c r="F1596" s="453"/>
      <c r="G1596" s="453"/>
      <c r="H1596" s="454"/>
      <c r="I1596" s="458" t="s">
        <v>3</v>
      </c>
      <c r="J1596" s="460" t="s">
        <v>20</v>
      </c>
      <c r="K1596" s="460" t="s">
        <v>4</v>
      </c>
      <c r="L1596" s="522" t="s">
        <v>732</v>
      </c>
      <c r="M1596" s="440" t="s">
        <v>21</v>
      </c>
      <c r="N1596" s="524" t="s">
        <v>22</v>
      </c>
      <c r="O1596" s="526" t="s">
        <v>33</v>
      </c>
      <c r="P1596" s="369"/>
      <c r="Q1596" s="368" t="s">
        <v>34</v>
      </c>
      <c r="R1596" s="369"/>
      <c r="S1596" s="368" t="s">
        <v>35</v>
      </c>
      <c r="T1596" s="369"/>
      <c r="U1596" s="368" t="s">
        <v>7</v>
      </c>
      <c r="V1596" s="369"/>
      <c r="W1596" s="368" t="s">
        <v>6</v>
      </c>
      <c r="X1596" s="369"/>
      <c r="Y1596" s="368" t="s">
        <v>36</v>
      </c>
      <c r="Z1596" s="369"/>
      <c r="AA1596" s="368" t="s">
        <v>5</v>
      </c>
      <c r="AB1596" s="369"/>
      <c r="AC1596" s="368" t="s">
        <v>8</v>
      </c>
      <c r="AD1596" s="369"/>
      <c r="AE1596" s="368" t="s">
        <v>9</v>
      </c>
      <c r="AF1596" s="437"/>
      <c r="AG1596" s="438" t="s">
        <v>10</v>
      </c>
      <c r="AH1596" s="435" t="s">
        <v>11</v>
      </c>
      <c r="AI1596" s="442" t="s">
        <v>12</v>
      </c>
      <c r="AJ1596" s="444" t="s">
        <v>23</v>
      </c>
    </row>
    <row r="1597" spans="2:36" ht="75.75" customHeight="1" thickBot="1">
      <c r="B1597" s="451"/>
      <c r="C1597" s="455"/>
      <c r="D1597" s="456"/>
      <c r="E1597" s="456"/>
      <c r="F1597" s="456"/>
      <c r="G1597" s="456"/>
      <c r="H1597" s="457"/>
      <c r="I1597" s="459"/>
      <c r="J1597" s="461" t="s">
        <v>20</v>
      </c>
      <c r="K1597" s="461"/>
      <c r="L1597" s="523"/>
      <c r="M1597" s="441"/>
      <c r="N1597" s="525"/>
      <c r="O1597" s="5" t="s">
        <v>24</v>
      </c>
      <c r="P1597" s="69" t="s">
        <v>25</v>
      </c>
      <c r="Q1597" s="6" t="s">
        <v>24</v>
      </c>
      <c r="R1597" s="69" t="s">
        <v>25</v>
      </c>
      <c r="S1597" s="6" t="s">
        <v>24</v>
      </c>
      <c r="T1597" s="69" t="s">
        <v>25</v>
      </c>
      <c r="U1597" s="6" t="s">
        <v>24</v>
      </c>
      <c r="V1597" s="69" t="s">
        <v>25</v>
      </c>
      <c r="W1597" s="6" t="s">
        <v>24</v>
      </c>
      <c r="X1597" s="69" t="s">
        <v>25</v>
      </c>
      <c r="Y1597" s="6" t="s">
        <v>24</v>
      </c>
      <c r="Z1597" s="69" t="s">
        <v>25</v>
      </c>
      <c r="AA1597" s="6" t="s">
        <v>24</v>
      </c>
      <c r="AB1597" s="69" t="s">
        <v>26</v>
      </c>
      <c r="AC1597" s="6" t="s">
        <v>24</v>
      </c>
      <c r="AD1597" s="69" t="s">
        <v>26</v>
      </c>
      <c r="AE1597" s="6" t="s">
        <v>24</v>
      </c>
      <c r="AF1597" s="70" t="s">
        <v>26</v>
      </c>
      <c r="AG1597" s="439"/>
      <c r="AH1597" s="436"/>
      <c r="AI1597" s="443"/>
      <c r="AJ1597" s="445"/>
    </row>
    <row r="1598" spans="2:36" ht="128.25" customHeight="1" thickBot="1">
      <c r="B1598" s="7" t="s">
        <v>614</v>
      </c>
      <c r="C1598" s="283" t="s">
        <v>326</v>
      </c>
      <c r="D1598" s="284"/>
      <c r="E1598" s="284"/>
      <c r="F1598" s="284"/>
      <c r="G1598" s="284"/>
      <c r="H1598" s="285"/>
      <c r="I1598" s="74" t="s">
        <v>327</v>
      </c>
      <c r="J1598" s="99">
        <v>0.4</v>
      </c>
      <c r="K1598" s="97">
        <v>0.8</v>
      </c>
      <c r="L1598" s="97">
        <v>0.6</v>
      </c>
      <c r="M1598" s="97"/>
      <c r="N1598" s="97"/>
      <c r="O1598" s="9">
        <f>+O1601</f>
        <v>3000</v>
      </c>
      <c r="P1598" s="10">
        <v>0</v>
      </c>
      <c r="Q1598" s="10">
        <f>+Q1607</f>
        <v>5000</v>
      </c>
      <c r="R1598" s="10">
        <f>+R1601+R1602</f>
        <v>0</v>
      </c>
      <c r="S1598" s="10">
        <v>0</v>
      </c>
      <c r="T1598" s="10">
        <v>0</v>
      </c>
      <c r="U1598" s="10">
        <v>0</v>
      </c>
      <c r="V1598" s="10">
        <v>0</v>
      </c>
      <c r="W1598" s="10">
        <f>+W1601</f>
        <v>0</v>
      </c>
      <c r="X1598" s="10">
        <v>0</v>
      </c>
      <c r="Y1598" s="10">
        <f>+Y1613</f>
        <v>300000</v>
      </c>
      <c r="Z1598" s="10">
        <v>0</v>
      </c>
      <c r="AA1598" s="10">
        <f>+AA1613</f>
        <v>200000</v>
      </c>
      <c r="AB1598" s="10">
        <v>0</v>
      </c>
      <c r="AC1598" s="10">
        <f>+AC1613</f>
        <v>500000</v>
      </c>
      <c r="AD1598" s="10">
        <v>0</v>
      </c>
      <c r="AE1598" s="10">
        <f>+AC1598+AA1598+Y1598+W1598+U1598+S1598+Q1598+O1598</f>
        <v>1008000</v>
      </c>
      <c r="AF1598" s="11">
        <f>+AD1598+AB1598+Z1598+X1598+V1598+T1598+R1598+P1598</f>
        <v>0</v>
      </c>
      <c r="AG1598" s="13" t="s">
        <v>117</v>
      </c>
      <c r="AH1598" s="13"/>
      <c r="AI1598" s="13"/>
      <c r="AJ1598" s="14" t="s">
        <v>489</v>
      </c>
    </row>
    <row r="1599" spans="2:36" ht="15.75" thickBot="1">
      <c r="B1599" s="280"/>
      <c r="C1599" s="281"/>
      <c r="D1599" s="281"/>
      <c r="E1599" s="281"/>
      <c r="F1599" s="281"/>
      <c r="G1599" s="281"/>
      <c r="H1599" s="281"/>
      <c r="I1599" s="281"/>
      <c r="J1599" s="281"/>
      <c r="K1599" s="281"/>
      <c r="L1599" s="281"/>
      <c r="M1599" s="281"/>
      <c r="N1599" s="281"/>
      <c r="O1599" s="281"/>
      <c r="P1599" s="281"/>
      <c r="Q1599" s="281"/>
      <c r="R1599" s="281"/>
      <c r="S1599" s="281"/>
      <c r="T1599" s="281"/>
      <c r="U1599" s="281"/>
      <c r="V1599" s="281"/>
      <c r="W1599" s="281"/>
      <c r="X1599" s="281"/>
      <c r="Y1599" s="281"/>
      <c r="Z1599" s="281"/>
      <c r="AA1599" s="281"/>
      <c r="AB1599" s="281"/>
      <c r="AC1599" s="281"/>
      <c r="AD1599" s="281"/>
      <c r="AE1599" s="281"/>
      <c r="AF1599" s="281"/>
      <c r="AG1599" s="281"/>
      <c r="AH1599" s="281"/>
      <c r="AI1599" s="281"/>
      <c r="AJ1599" s="282"/>
    </row>
    <row r="1600" spans="2:36" ht="34.5" thickBot="1">
      <c r="B1600" s="15" t="s">
        <v>13</v>
      </c>
      <c r="C1600" s="16" t="s">
        <v>31</v>
      </c>
      <c r="D1600" s="16" t="s">
        <v>14</v>
      </c>
      <c r="E1600" s="16" t="s">
        <v>27</v>
      </c>
      <c r="F1600" s="17" t="s">
        <v>28</v>
      </c>
      <c r="G1600" s="17" t="s">
        <v>29</v>
      </c>
      <c r="H1600" s="76" t="s">
        <v>15</v>
      </c>
      <c r="I1600" s="77" t="s">
        <v>32</v>
      </c>
      <c r="J1600" s="102"/>
      <c r="K1600" s="102"/>
      <c r="L1600" s="102"/>
      <c r="M1600" s="78"/>
      <c r="N1600" s="79"/>
      <c r="O1600" s="19"/>
      <c r="P1600" s="20"/>
      <c r="Q1600" s="21"/>
      <c r="R1600" s="20"/>
      <c r="S1600" s="21"/>
      <c r="T1600" s="20"/>
      <c r="U1600" s="21"/>
      <c r="V1600" s="20"/>
      <c r="W1600" s="21"/>
      <c r="X1600" s="20"/>
      <c r="Y1600" s="21"/>
      <c r="Z1600" s="20"/>
      <c r="AA1600" s="21"/>
      <c r="AB1600" s="20"/>
      <c r="AC1600" s="21"/>
      <c r="AD1600" s="20"/>
      <c r="AE1600" s="22"/>
      <c r="AF1600" s="162"/>
      <c r="AG1600" s="144"/>
      <c r="AH1600" s="111"/>
      <c r="AI1600" s="111"/>
      <c r="AJ1600" s="112"/>
    </row>
    <row r="1601" spans="2:36" ht="42" customHeight="1">
      <c r="B1601" s="661" t="s">
        <v>600</v>
      </c>
      <c r="C1601" s="332">
        <v>2012250010125</v>
      </c>
      <c r="D1601" s="54"/>
      <c r="E1601" s="295" t="s">
        <v>601</v>
      </c>
      <c r="F1601" s="27"/>
      <c r="G1601" s="124"/>
      <c r="H1601" s="329" t="s">
        <v>598</v>
      </c>
      <c r="I1601" s="326" t="s">
        <v>599</v>
      </c>
      <c r="J1601" s="357">
        <v>0</v>
      </c>
      <c r="K1601" s="544">
        <v>3</v>
      </c>
      <c r="L1601" s="544">
        <v>1</v>
      </c>
      <c r="M1601" s="357"/>
      <c r="N1601" s="651"/>
      <c r="O1601" s="655">
        <v>3000</v>
      </c>
      <c r="P1601" s="422"/>
      <c r="Q1601" s="398">
        <v>0</v>
      </c>
      <c r="R1601" s="413"/>
      <c r="S1601" s="370">
        <v>0</v>
      </c>
      <c r="T1601" s="370"/>
      <c r="U1601" s="370">
        <v>0</v>
      </c>
      <c r="V1601" s="370"/>
      <c r="W1601" s="398">
        <v>0</v>
      </c>
      <c r="X1601" s="370"/>
      <c r="Y1601" s="370">
        <v>0</v>
      </c>
      <c r="Z1601" s="370"/>
      <c r="AA1601" s="370">
        <v>0</v>
      </c>
      <c r="AB1601" s="370"/>
      <c r="AC1601" s="370">
        <v>0</v>
      </c>
      <c r="AD1601" s="370"/>
      <c r="AE1601" s="398">
        <f>+O1601</f>
        <v>3000</v>
      </c>
      <c r="AF1601" s="408"/>
      <c r="AG1601" s="411" t="s">
        <v>117</v>
      </c>
      <c r="AH1601" s="378"/>
      <c r="AI1601" s="378"/>
      <c r="AJ1601" s="405" t="s">
        <v>77</v>
      </c>
    </row>
    <row r="1602" spans="2:36" s="142" customFormat="1" ht="36.75" customHeight="1">
      <c r="B1602" s="662"/>
      <c r="C1602" s="333"/>
      <c r="D1602" s="28"/>
      <c r="E1602" s="296"/>
      <c r="F1602" s="34"/>
      <c r="G1602" s="86"/>
      <c r="H1602" s="330"/>
      <c r="I1602" s="327"/>
      <c r="J1602" s="357"/>
      <c r="K1602" s="544"/>
      <c r="L1602" s="544"/>
      <c r="M1602" s="357"/>
      <c r="N1602" s="651"/>
      <c r="O1602" s="656"/>
      <c r="P1602" s="423"/>
      <c r="Q1602" s="299"/>
      <c r="R1602" s="414"/>
      <c r="S1602" s="371"/>
      <c r="T1602" s="371"/>
      <c r="U1602" s="371"/>
      <c r="V1602" s="371"/>
      <c r="W1602" s="299"/>
      <c r="X1602" s="371"/>
      <c r="Y1602" s="371"/>
      <c r="Z1602" s="371"/>
      <c r="AA1602" s="371"/>
      <c r="AB1602" s="371"/>
      <c r="AC1602" s="371"/>
      <c r="AD1602" s="371"/>
      <c r="AE1602" s="299"/>
      <c r="AF1602" s="409"/>
      <c r="AG1602" s="411"/>
      <c r="AH1602" s="379"/>
      <c r="AI1602" s="379"/>
      <c r="AJ1602" s="406"/>
    </row>
    <row r="1603" spans="2:36" ht="33.75" customHeight="1">
      <c r="B1603" s="662"/>
      <c r="C1603" s="333"/>
      <c r="D1603" s="110"/>
      <c r="E1603" s="296"/>
      <c r="F1603" s="35"/>
      <c r="G1603" s="86"/>
      <c r="H1603" s="330"/>
      <c r="I1603" s="327"/>
      <c r="J1603" s="357"/>
      <c r="K1603" s="544"/>
      <c r="L1603" s="544"/>
      <c r="M1603" s="357"/>
      <c r="N1603" s="651"/>
      <c r="O1603" s="656"/>
      <c r="P1603" s="423"/>
      <c r="Q1603" s="299"/>
      <c r="R1603" s="414"/>
      <c r="S1603" s="371"/>
      <c r="T1603" s="371"/>
      <c r="U1603" s="371"/>
      <c r="V1603" s="371"/>
      <c r="W1603" s="299"/>
      <c r="X1603" s="371"/>
      <c r="Y1603" s="371"/>
      <c r="Z1603" s="371"/>
      <c r="AA1603" s="371"/>
      <c r="AB1603" s="371"/>
      <c r="AC1603" s="371"/>
      <c r="AD1603" s="371"/>
      <c r="AE1603" s="299"/>
      <c r="AF1603" s="409"/>
      <c r="AG1603" s="411"/>
      <c r="AH1603" s="379"/>
      <c r="AI1603" s="379"/>
      <c r="AJ1603" s="406"/>
    </row>
    <row r="1604" spans="2:36" ht="23.25" customHeight="1" thickBot="1">
      <c r="B1604" s="663"/>
      <c r="C1604" s="334"/>
      <c r="D1604" s="114"/>
      <c r="E1604" s="297"/>
      <c r="F1604" s="37"/>
      <c r="G1604" s="87"/>
      <c r="H1604" s="331"/>
      <c r="I1604" s="328"/>
      <c r="J1604" s="358"/>
      <c r="K1604" s="545"/>
      <c r="L1604" s="545"/>
      <c r="M1604" s="358"/>
      <c r="N1604" s="652"/>
      <c r="O1604" s="657"/>
      <c r="P1604" s="424"/>
      <c r="Q1604" s="300"/>
      <c r="R1604" s="415"/>
      <c r="S1604" s="372"/>
      <c r="T1604" s="372"/>
      <c r="U1604" s="372"/>
      <c r="V1604" s="372"/>
      <c r="W1604" s="300"/>
      <c r="X1604" s="372"/>
      <c r="Y1604" s="372"/>
      <c r="Z1604" s="372"/>
      <c r="AA1604" s="372"/>
      <c r="AB1604" s="372"/>
      <c r="AC1604" s="372"/>
      <c r="AD1604" s="372"/>
      <c r="AE1604" s="300"/>
      <c r="AF1604" s="410"/>
      <c r="AG1604" s="412"/>
      <c r="AH1604" s="380"/>
      <c r="AI1604" s="380"/>
      <c r="AJ1604" s="407"/>
    </row>
    <row r="1605" spans="2:36" ht="15.75" thickBot="1">
      <c r="B1605" s="268"/>
      <c r="C1605" s="269"/>
      <c r="D1605" s="269"/>
      <c r="E1605" s="269"/>
      <c r="F1605" s="269"/>
      <c r="G1605" s="269"/>
      <c r="H1605" s="269"/>
      <c r="I1605" s="269"/>
      <c r="J1605" s="269"/>
      <c r="K1605" s="269"/>
      <c r="L1605" s="269"/>
      <c r="M1605" s="269"/>
      <c r="N1605" s="269"/>
      <c r="O1605" s="269"/>
      <c r="P1605" s="269"/>
      <c r="Q1605" s="269"/>
      <c r="R1605" s="269"/>
      <c r="S1605" s="269"/>
      <c r="T1605" s="269"/>
      <c r="U1605" s="269"/>
      <c r="V1605" s="269"/>
      <c r="W1605" s="269"/>
      <c r="X1605" s="269"/>
      <c r="Y1605" s="269"/>
      <c r="Z1605" s="269"/>
      <c r="AA1605" s="269"/>
      <c r="AB1605" s="269"/>
      <c r="AC1605" s="269"/>
      <c r="AD1605" s="269"/>
      <c r="AE1605" s="269"/>
      <c r="AF1605" s="269"/>
      <c r="AG1605" s="269"/>
      <c r="AH1605" s="269"/>
      <c r="AI1605" s="269"/>
      <c r="AJ1605" s="270"/>
    </row>
    <row r="1606" spans="2:36" ht="34.5" thickBot="1">
      <c r="B1606" s="15" t="s">
        <v>13</v>
      </c>
      <c r="C1606" s="16" t="s">
        <v>31</v>
      </c>
      <c r="D1606" s="16" t="s">
        <v>14</v>
      </c>
      <c r="E1606" s="16" t="s">
        <v>30</v>
      </c>
      <c r="F1606" s="17" t="s">
        <v>28</v>
      </c>
      <c r="G1606" s="17" t="s">
        <v>29</v>
      </c>
      <c r="H1606" s="76" t="s">
        <v>16</v>
      </c>
      <c r="I1606" s="109" t="s">
        <v>32</v>
      </c>
      <c r="J1606" s="166"/>
      <c r="K1606" s="147"/>
      <c r="L1606" s="147"/>
      <c r="M1606" s="78"/>
      <c r="N1606" s="79"/>
      <c r="O1606" s="128"/>
      <c r="P1606" s="129"/>
      <c r="Q1606" s="130"/>
      <c r="R1606" s="129"/>
      <c r="S1606" s="130"/>
      <c r="T1606" s="129"/>
      <c r="U1606" s="130"/>
      <c r="V1606" s="129"/>
      <c r="W1606" s="130"/>
      <c r="X1606" s="129"/>
      <c r="Y1606" s="130"/>
      <c r="Z1606" s="129"/>
      <c r="AA1606" s="130"/>
      <c r="AB1606" s="129"/>
      <c r="AC1606" s="130"/>
      <c r="AD1606" s="129"/>
      <c r="AE1606" s="130"/>
      <c r="AF1606" s="132"/>
      <c r="AG1606" s="144"/>
      <c r="AH1606" s="111"/>
      <c r="AI1606" s="111"/>
      <c r="AJ1606" s="112"/>
    </row>
    <row r="1607" spans="2:36" ht="36" customHeight="1">
      <c r="B1607" s="661" t="s">
        <v>604</v>
      </c>
      <c r="C1607" s="332">
        <v>2012250010126</v>
      </c>
      <c r="D1607" s="54"/>
      <c r="E1607" s="295" t="s">
        <v>560</v>
      </c>
      <c r="F1607" s="27"/>
      <c r="G1607" s="124"/>
      <c r="H1607" s="329" t="s">
        <v>602</v>
      </c>
      <c r="I1607" s="326" t="s">
        <v>603</v>
      </c>
      <c r="J1607" s="357">
        <v>0</v>
      </c>
      <c r="K1607" s="544">
        <v>10</v>
      </c>
      <c r="L1607" s="544">
        <v>3</v>
      </c>
      <c r="M1607" s="357"/>
      <c r="N1607" s="651"/>
      <c r="O1607" s="655">
        <v>0</v>
      </c>
      <c r="P1607" s="422"/>
      <c r="Q1607" s="398">
        <v>5000</v>
      </c>
      <c r="R1607" s="413"/>
      <c r="S1607" s="370">
        <v>0</v>
      </c>
      <c r="T1607" s="370"/>
      <c r="U1607" s="370">
        <v>0</v>
      </c>
      <c r="V1607" s="370"/>
      <c r="W1607" s="398">
        <v>0</v>
      </c>
      <c r="X1607" s="370"/>
      <c r="Y1607" s="370">
        <v>0</v>
      </c>
      <c r="Z1607" s="370"/>
      <c r="AA1607" s="370">
        <v>0</v>
      </c>
      <c r="AB1607" s="370"/>
      <c r="AC1607" s="370">
        <v>0</v>
      </c>
      <c r="AD1607" s="370"/>
      <c r="AE1607" s="398">
        <f>+Q1607</f>
        <v>5000</v>
      </c>
      <c r="AF1607" s="408"/>
      <c r="AG1607" s="411" t="s">
        <v>117</v>
      </c>
      <c r="AH1607" s="378"/>
      <c r="AI1607" s="378"/>
      <c r="AJ1607" s="405" t="s">
        <v>77</v>
      </c>
    </row>
    <row r="1608" spans="2:36" ht="33.75" customHeight="1">
      <c r="B1608" s="662"/>
      <c r="C1608" s="333"/>
      <c r="D1608" s="28"/>
      <c r="E1608" s="296"/>
      <c r="F1608" s="34"/>
      <c r="G1608" s="86"/>
      <c r="H1608" s="330"/>
      <c r="I1608" s="327"/>
      <c r="J1608" s="357"/>
      <c r="K1608" s="544"/>
      <c r="L1608" s="544"/>
      <c r="M1608" s="357"/>
      <c r="N1608" s="651"/>
      <c r="O1608" s="656"/>
      <c r="P1608" s="423"/>
      <c r="Q1608" s="299"/>
      <c r="R1608" s="414"/>
      <c r="S1608" s="371"/>
      <c r="T1608" s="371"/>
      <c r="U1608" s="371"/>
      <c r="V1608" s="371"/>
      <c r="W1608" s="299"/>
      <c r="X1608" s="371"/>
      <c r="Y1608" s="371"/>
      <c r="Z1608" s="371"/>
      <c r="AA1608" s="371"/>
      <c r="AB1608" s="371"/>
      <c r="AC1608" s="371"/>
      <c r="AD1608" s="371"/>
      <c r="AE1608" s="299"/>
      <c r="AF1608" s="409"/>
      <c r="AG1608" s="411"/>
      <c r="AH1608" s="379"/>
      <c r="AI1608" s="379"/>
      <c r="AJ1608" s="406"/>
    </row>
    <row r="1609" spans="2:36" ht="32.25" customHeight="1">
      <c r="B1609" s="662"/>
      <c r="C1609" s="333"/>
      <c r="D1609" s="110"/>
      <c r="E1609" s="296"/>
      <c r="F1609" s="35"/>
      <c r="G1609" s="86"/>
      <c r="H1609" s="330"/>
      <c r="I1609" s="327"/>
      <c r="J1609" s="357"/>
      <c r="K1609" s="544"/>
      <c r="L1609" s="544"/>
      <c r="M1609" s="357"/>
      <c r="N1609" s="651"/>
      <c r="O1609" s="656"/>
      <c r="P1609" s="423"/>
      <c r="Q1609" s="299"/>
      <c r="R1609" s="414"/>
      <c r="S1609" s="371"/>
      <c r="T1609" s="371"/>
      <c r="U1609" s="371"/>
      <c r="V1609" s="371"/>
      <c r="W1609" s="299"/>
      <c r="X1609" s="371"/>
      <c r="Y1609" s="371"/>
      <c r="Z1609" s="371"/>
      <c r="AA1609" s="371"/>
      <c r="AB1609" s="371"/>
      <c r="AC1609" s="371"/>
      <c r="AD1609" s="371"/>
      <c r="AE1609" s="299"/>
      <c r="AF1609" s="409"/>
      <c r="AG1609" s="411"/>
      <c r="AH1609" s="379"/>
      <c r="AI1609" s="379"/>
      <c r="AJ1609" s="406"/>
    </row>
    <row r="1610" spans="2:36" ht="30" customHeight="1" thickBot="1">
      <c r="B1610" s="663"/>
      <c r="C1610" s="334"/>
      <c r="D1610" s="114"/>
      <c r="E1610" s="297"/>
      <c r="F1610" s="37"/>
      <c r="G1610" s="87"/>
      <c r="H1610" s="331"/>
      <c r="I1610" s="328"/>
      <c r="J1610" s="358"/>
      <c r="K1610" s="545"/>
      <c r="L1610" s="545"/>
      <c r="M1610" s="358"/>
      <c r="N1610" s="652"/>
      <c r="O1610" s="657"/>
      <c r="P1610" s="424"/>
      <c r="Q1610" s="300"/>
      <c r="R1610" s="415"/>
      <c r="S1610" s="372"/>
      <c r="T1610" s="372"/>
      <c r="U1610" s="372"/>
      <c r="V1610" s="372"/>
      <c r="W1610" s="300"/>
      <c r="X1610" s="372"/>
      <c r="Y1610" s="372"/>
      <c r="Z1610" s="372"/>
      <c r="AA1610" s="372"/>
      <c r="AB1610" s="372"/>
      <c r="AC1610" s="372"/>
      <c r="AD1610" s="372"/>
      <c r="AE1610" s="300"/>
      <c r="AF1610" s="410"/>
      <c r="AG1610" s="412"/>
      <c r="AH1610" s="380"/>
      <c r="AI1610" s="380"/>
      <c r="AJ1610" s="407"/>
    </row>
    <row r="1611" spans="2:36" ht="15.75" thickBot="1">
      <c r="B1611" s="268"/>
      <c r="C1611" s="269"/>
      <c r="D1611" s="269"/>
      <c r="E1611" s="269"/>
      <c r="F1611" s="269"/>
      <c r="G1611" s="269"/>
      <c r="H1611" s="269"/>
      <c r="I1611" s="269"/>
      <c r="J1611" s="269"/>
      <c r="K1611" s="269"/>
      <c r="L1611" s="269"/>
      <c r="M1611" s="269"/>
      <c r="N1611" s="269"/>
      <c r="O1611" s="269"/>
      <c r="P1611" s="269"/>
      <c r="Q1611" s="269"/>
      <c r="R1611" s="269"/>
      <c r="S1611" s="269"/>
      <c r="T1611" s="269"/>
      <c r="U1611" s="269"/>
      <c r="V1611" s="269"/>
      <c r="W1611" s="269"/>
      <c r="X1611" s="269"/>
      <c r="Y1611" s="269"/>
      <c r="Z1611" s="269"/>
      <c r="AA1611" s="269"/>
      <c r="AB1611" s="269"/>
      <c r="AC1611" s="269"/>
      <c r="AD1611" s="269"/>
      <c r="AE1611" s="269"/>
      <c r="AF1611" s="269"/>
      <c r="AG1611" s="269"/>
      <c r="AH1611" s="269"/>
      <c r="AI1611" s="269"/>
      <c r="AJ1611" s="270"/>
    </row>
    <row r="1612" spans="2:36" ht="34.5" thickBot="1">
      <c r="B1612" s="15" t="s">
        <v>13</v>
      </c>
      <c r="C1612" s="16" t="s">
        <v>31</v>
      </c>
      <c r="D1612" s="16" t="s">
        <v>14</v>
      </c>
      <c r="E1612" s="16" t="s">
        <v>30</v>
      </c>
      <c r="F1612" s="17" t="s">
        <v>28</v>
      </c>
      <c r="G1612" s="17" t="s">
        <v>29</v>
      </c>
      <c r="H1612" s="76" t="s">
        <v>16</v>
      </c>
      <c r="I1612" s="167" t="s">
        <v>32</v>
      </c>
      <c r="J1612" s="166"/>
      <c r="K1612" s="147"/>
      <c r="L1612" s="147"/>
      <c r="M1612" s="78"/>
      <c r="N1612" s="79"/>
      <c r="O1612" s="128"/>
      <c r="P1612" s="129"/>
      <c r="Q1612" s="130"/>
      <c r="R1612" s="129"/>
      <c r="S1612" s="130"/>
      <c r="T1612" s="129"/>
      <c r="U1612" s="130"/>
      <c r="V1612" s="129"/>
      <c r="W1612" s="130"/>
      <c r="X1612" s="129"/>
      <c r="Y1612" s="130"/>
      <c r="Z1612" s="129"/>
      <c r="AA1612" s="130"/>
      <c r="AB1612" s="129"/>
      <c r="AC1612" s="130"/>
      <c r="AD1612" s="129"/>
      <c r="AE1612" s="130"/>
      <c r="AF1612" s="132"/>
      <c r="AG1612" s="144"/>
      <c r="AH1612" s="111"/>
      <c r="AI1612" s="111"/>
      <c r="AJ1612" s="112"/>
    </row>
    <row r="1613" spans="2:36" ht="33.75" customHeight="1">
      <c r="B1613" s="446" t="s">
        <v>330</v>
      </c>
      <c r="C1613" s="335">
        <v>2012250010012</v>
      </c>
      <c r="D1613" s="295" t="s">
        <v>710</v>
      </c>
      <c r="E1613" s="295" t="s">
        <v>331</v>
      </c>
      <c r="F1613" s="301">
        <v>1</v>
      </c>
      <c r="G1613" s="304">
        <v>1</v>
      </c>
      <c r="H1613" s="329" t="s">
        <v>328</v>
      </c>
      <c r="I1613" s="326" t="s">
        <v>329</v>
      </c>
      <c r="J1613" s="357">
        <v>0</v>
      </c>
      <c r="K1613" s="544">
        <v>1</v>
      </c>
      <c r="L1613" s="544">
        <v>1</v>
      </c>
      <c r="M1613" s="544">
        <v>1</v>
      </c>
      <c r="N1613" s="651">
        <v>1</v>
      </c>
      <c r="O1613" s="655">
        <v>0</v>
      </c>
      <c r="P1613" s="422">
        <v>0</v>
      </c>
      <c r="Q1613" s="398">
        <v>0</v>
      </c>
      <c r="R1613" s="413">
        <v>0</v>
      </c>
      <c r="S1613" s="370">
        <v>0</v>
      </c>
      <c r="T1613" s="370">
        <v>0</v>
      </c>
      <c r="U1613" s="370">
        <v>0</v>
      </c>
      <c r="V1613" s="370">
        <v>0</v>
      </c>
      <c r="W1613" s="398">
        <v>0</v>
      </c>
      <c r="X1613" s="370">
        <v>0</v>
      </c>
      <c r="Y1613" s="398">
        <v>300000</v>
      </c>
      <c r="Z1613" s="370">
        <v>0</v>
      </c>
      <c r="AA1613" s="398">
        <v>200000</v>
      </c>
      <c r="AB1613" s="370">
        <v>0</v>
      </c>
      <c r="AC1613" s="398">
        <v>500000</v>
      </c>
      <c r="AD1613" s="370">
        <v>0</v>
      </c>
      <c r="AE1613" s="398">
        <f>+Q1613+W1613</f>
        <v>0</v>
      </c>
      <c r="AF1613" s="408">
        <f>+R1613+R1614</f>
        <v>0</v>
      </c>
      <c r="AG1613" s="411" t="s">
        <v>117</v>
      </c>
      <c r="AH1613" s="378"/>
      <c r="AI1613" s="378"/>
      <c r="AJ1613" s="405" t="s">
        <v>489</v>
      </c>
    </row>
    <row r="1614" spans="2:36" ht="34.5" customHeight="1">
      <c r="B1614" s="447"/>
      <c r="C1614" s="336"/>
      <c r="D1614" s="296"/>
      <c r="E1614" s="296"/>
      <c r="F1614" s="302"/>
      <c r="G1614" s="305"/>
      <c r="H1614" s="330"/>
      <c r="I1614" s="327"/>
      <c r="J1614" s="357"/>
      <c r="K1614" s="544"/>
      <c r="L1614" s="544"/>
      <c r="M1614" s="544"/>
      <c r="N1614" s="651"/>
      <c r="O1614" s="656"/>
      <c r="P1614" s="423"/>
      <c r="Q1614" s="299"/>
      <c r="R1614" s="414"/>
      <c r="S1614" s="371"/>
      <c r="T1614" s="371"/>
      <c r="U1614" s="371"/>
      <c r="V1614" s="371"/>
      <c r="W1614" s="299"/>
      <c r="X1614" s="371"/>
      <c r="Y1614" s="299"/>
      <c r="Z1614" s="371"/>
      <c r="AA1614" s="299"/>
      <c r="AB1614" s="371"/>
      <c r="AC1614" s="299"/>
      <c r="AD1614" s="371"/>
      <c r="AE1614" s="299"/>
      <c r="AF1614" s="409"/>
      <c r="AG1614" s="411"/>
      <c r="AH1614" s="379"/>
      <c r="AI1614" s="379"/>
      <c r="AJ1614" s="406"/>
    </row>
    <row r="1615" spans="2:36" ht="36.75" customHeight="1">
      <c r="B1615" s="447"/>
      <c r="C1615" s="336"/>
      <c r="D1615" s="296"/>
      <c r="E1615" s="296"/>
      <c r="F1615" s="302"/>
      <c r="G1615" s="305"/>
      <c r="H1615" s="330"/>
      <c r="I1615" s="327"/>
      <c r="J1615" s="357"/>
      <c r="K1615" s="544"/>
      <c r="L1615" s="544"/>
      <c r="M1615" s="544"/>
      <c r="N1615" s="651"/>
      <c r="O1615" s="656"/>
      <c r="P1615" s="423"/>
      <c r="Q1615" s="299"/>
      <c r="R1615" s="414"/>
      <c r="S1615" s="371"/>
      <c r="T1615" s="371"/>
      <c r="U1615" s="371"/>
      <c r="V1615" s="371"/>
      <c r="W1615" s="299"/>
      <c r="X1615" s="371"/>
      <c r="Y1615" s="299"/>
      <c r="Z1615" s="371"/>
      <c r="AA1615" s="299"/>
      <c r="AB1615" s="371"/>
      <c r="AC1615" s="299"/>
      <c r="AD1615" s="371"/>
      <c r="AE1615" s="299"/>
      <c r="AF1615" s="409"/>
      <c r="AG1615" s="411"/>
      <c r="AH1615" s="379"/>
      <c r="AI1615" s="379"/>
      <c r="AJ1615" s="406"/>
    </row>
    <row r="1616" spans="2:36" ht="30.75" customHeight="1" thickBot="1">
      <c r="B1616" s="448"/>
      <c r="C1616" s="337"/>
      <c r="D1616" s="297"/>
      <c r="E1616" s="297"/>
      <c r="F1616" s="303"/>
      <c r="G1616" s="306"/>
      <c r="H1616" s="331"/>
      <c r="I1616" s="328"/>
      <c r="J1616" s="358"/>
      <c r="K1616" s="545"/>
      <c r="L1616" s="545"/>
      <c r="M1616" s="545"/>
      <c r="N1616" s="652"/>
      <c r="O1616" s="657"/>
      <c r="P1616" s="424"/>
      <c r="Q1616" s="300"/>
      <c r="R1616" s="415"/>
      <c r="S1616" s="372"/>
      <c r="T1616" s="372"/>
      <c r="U1616" s="372"/>
      <c r="V1616" s="372"/>
      <c r="W1616" s="300"/>
      <c r="X1616" s="372"/>
      <c r="Y1616" s="300"/>
      <c r="Z1616" s="372"/>
      <c r="AA1616" s="300"/>
      <c r="AB1616" s="372"/>
      <c r="AC1616" s="300"/>
      <c r="AD1616" s="372"/>
      <c r="AE1616" s="300"/>
      <c r="AF1616" s="410"/>
      <c r="AG1616" s="412"/>
      <c r="AH1616" s="380"/>
      <c r="AI1616" s="380"/>
      <c r="AJ1616" s="407"/>
    </row>
    <row r="1617" ht="15"/>
    <row r="1618" ht="15"/>
    <row r="1619" ht="15"/>
    <row r="1620" ht="15"/>
    <row r="1621" ht="15"/>
    <row r="1622" ht="15"/>
    <row r="1623" ht="15"/>
    <row r="1624" ht="15"/>
    <row r="1625" spans="2:33" s="81" customFormat="1" ht="15">
      <c r="B1625" s="63"/>
      <c r="C1625" s="63"/>
      <c r="H1625" s="64"/>
      <c r="I1625" s="64"/>
      <c r="J1625" s="64"/>
      <c r="AG1625" s="65"/>
    </row>
    <row r="1626" ht="15"/>
    <row r="1627" ht="15.75" thickBot="1"/>
    <row r="1628" spans="2:36" ht="15">
      <c r="B1628" s="274" t="s">
        <v>37</v>
      </c>
      <c r="C1628" s="275"/>
      <c r="D1628" s="275"/>
      <c r="E1628" s="275"/>
      <c r="F1628" s="275"/>
      <c r="G1628" s="275"/>
      <c r="H1628" s="275"/>
      <c r="I1628" s="275"/>
      <c r="J1628" s="275"/>
      <c r="K1628" s="275"/>
      <c r="L1628" s="275"/>
      <c r="M1628" s="275"/>
      <c r="N1628" s="275"/>
      <c r="O1628" s="275"/>
      <c r="P1628" s="275"/>
      <c r="Q1628" s="275"/>
      <c r="R1628" s="275"/>
      <c r="S1628" s="275"/>
      <c r="T1628" s="275"/>
      <c r="U1628" s="275"/>
      <c r="V1628" s="275"/>
      <c r="W1628" s="275"/>
      <c r="X1628" s="275"/>
      <c r="Y1628" s="275"/>
      <c r="Z1628" s="275"/>
      <c r="AA1628" s="275"/>
      <c r="AB1628" s="275"/>
      <c r="AC1628" s="275"/>
      <c r="AD1628" s="275"/>
      <c r="AE1628" s="275"/>
      <c r="AF1628" s="275"/>
      <c r="AG1628" s="275"/>
      <c r="AH1628" s="275"/>
      <c r="AI1628" s="275"/>
      <c r="AJ1628" s="276"/>
    </row>
    <row r="1629" spans="2:36" ht="15.75" thickBot="1">
      <c r="B1629" s="271" t="s">
        <v>526</v>
      </c>
      <c r="C1629" s="272"/>
      <c r="D1629" s="272"/>
      <c r="E1629" s="272"/>
      <c r="F1629" s="272"/>
      <c r="G1629" s="272"/>
      <c r="H1629" s="272"/>
      <c r="I1629" s="272"/>
      <c r="J1629" s="272"/>
      <c r="K1629" s="272"/>
      <c r="L1629" s="272"/>
      <c r="M1629" s="272"/>
      <c r="N1629" s="272"/>
      <c r="O1629" s="272"/>
      <c r="P1629" s="272"/>
      <c r="Q1629" s="272"/>
      <c r="R1629" s="272"/>
      <c r="S1629" s="272"/>
      <c r="T1629" s="272"/>
      <c r="U1629" s="272"/>
      <c r="V1629" s="272"/>
      <c r="W1629" s="272"/>
      <c r="X1629" s="272"/>
      <c r="Y1629" s="272"/>
      <c r="Z1629" s="272"/>
      <c r="AA1629" s="272"/>
      <c r="AB1629" s="272"/>
      <c r="AC1629" s="272"/>
      <c r="AD1629" s="272"/>
      <c r="AE1629" s="272"/>
      <c r="AF1629" s="272"/>
      <c r="AG1629" s="272"/>
      <c r="AH1629" s="272"/>
      <c r="AI1629" s="272"/>
      <c r="AJ1629" s="273"/>
    </row>
    <row r="1630" spans="2:36" ht="15">
      <c r="B1630" s="265" t="s">
        <v>332</v>
      </c>
      <c r="C1630" s="266"/>
      <c r="D1630" s="266"/>
      <c r="E1630" s="266"/>
      <c r="F1630" s="266"/>
      <c r="G1630" s="266"/>
      <c r="H1630" s="267"/>
      <c r="I1630" s="527" t="s">
        <v>333</v>
      </c>
      <c r="J1630" s="528"/>
      <c r="K1630" s="528"/>
      <c r="L1630" s="528"/>
      <c r="M1630" s="528"/>
      <c r="N1630" s="528"/>
      <c r="O1630" s="528"/>
      <c r="P1630" s="528"/>
      <c r="Q1630" s="528"/>
      <c r="R1630" s="528"/>
      <c r="S1630" s="528"/>
      <c r="T1630" s="529"/>
      <c r="U1630" s="527" t="s">
        <v>18</v>
      </c>
      <c r="V1630" s="530"/>
      <c r="W1630" s="530"/>
      <c r="X1630" s="530"/>
      <c r="Y1630" s="530"/>
      <c r="Z1630" s="530"/>
      <c r="AA1630" s="530"/>
      <c r="AB1630" s="530"/>
      <c r="AC1630" s="530"/>
      <c r="AD1630" s="530"/>
      <c r="AE1630" s="530"/>
      <c r="AF1630" s="530"/>
      <c r="AG1630" s="530"/>
      <c r="AH1630" s="530"/>
      <c r="AI1630" s="530"/>
      <c r="AJ1630" s="531"/>
    </row>
    <row r="1631" spans="2:36" ht="44.25" customHeight="1" thickBot="1">
      <c r="B1631" s="277" t="s">
        <v>334</v>
      </c>
      <c r="C1631" s="278"/>
      <c r="D1631" s="279"/>
      <c r="E1631" s="4"/>
      <c r="F1631" s="504" t="s">
        <v>335</v>
      </c>
      <c r="G1631" s="504"/>
      <c r="H1631" s="504"/>
      <c r="I1631" s="504"/>
      <c r="J1631" s="504"/>
      <c r="K1631" s="504"/>
      <c r="L1631" s="504"/>
      <c r="M1631" s="504"/>
      <c r="N1631" s="505"/>
      <c r="O1631" s="506" t="s">
        <v>0</v>
      </c>
      <c r="P1631" s="507"/>
      <c r="Q1631" s="507"/>
      <c r="R1631" s="507"/>
      <c r="S1631" s="507"/>
      <c r="T1631" s="507"/>
      <c r="U1631" s="507"/>
      <c r="V1631" s="507"/>
      <c r="W1631" s="507"/>
      <c r="X1631" s="507"/>
      <c r="Y1631" s="507"/>
      <c r="Z1631" s="507"/>
      <c r="AA1631" s="507"/>
      <c r="AB1631" s="507"/>
      <c r="AC1631" s="507"/>
      <c r="AD1631" s="507"/>
      <c r="AE1631" s="507"/>
      <c r="AF1631" s="508"/>
      <c r="AG1631" s="534" t="s">
        <v>1</v>
      </c>
      <c r="AH1631" s="535"/>
      <c r="AI1631" s="535"/>
      <c r="AJ1631" s="536"/>
    </row>
    <row r="1632" spans="2:36" ht="28.5" customHeight="1">
      <c r="B1632" s="450" t="s">
        <v>19</v>
      </c>
      <c r="C1632" s="452" t="s">
        <v>2</v>
      </c>
      <c r="D1632" s="453"/>
      <c r="E1632" s="453"/>
      <c r="F1632" s="453"/>
      <c r="G1632" s="453"/>
      <c r="H1632" s="454"/>
      <c r="I1632" s="458" t="s">
        <v>3</v>
      </c>
      <c r="J1632" s="460" t="s">
        <v>20</v>
      </c>
      <c r="K1632" s="460" t="s">
        <v>4</v>
      </c>
      <c r="L1632" s="522" t="s">
        <v>732</v>
      </c>
      <c r="M1632" s="440" t="s">
        <v>21</v>
      </c>
      <c r="N1632" s="524" t="s">
        <v>22</v>
      </c>
      <c r="O1632" s="526" t="s">
        <v>33</v>
      </c>
      <c r="P1632" s="369"/>
      <c r="Q1632" s="368" t="s">
        <v>34</v>
      </c>
      <c r="R1632" s="369"/>
      <c r="S1632" s="368" t="s">
        <v>35</v>
      </c>
      <c r="T1632" s="369"/>
      <c r="U1632" s="368" t="s">
        <v>7</v>
      </c>
      <c r="V1632" s="369"/>
      <c r="W1632" s="368" t="s">
        <v>6</v>
      </c>
      <c r="X1632" s="369"/>
      <c r="Y1632" s="368" t="s">
        <v>36</v>
      </c>
      <c r="Z1632" s="369"/>
      <c r="AA1632" s="368" t="s">
        <v>5</v>
      </c>
      <c r="AB1632" s="369"/>
      <c r="AC1632" s="368" t="s">
        <v>8</v>
      </c>
      <c r="AD1632" s="369"/>
      <c r="AE1632" s="368" t="s">
        <v>9</v>
      </c>
      <c r="AF1632" s="437"/>
      <c r="AG1632" s="438" t="s">
        <v>10</v>
      </c>
      <c r="AH1632" s="435" t="s">
        <v>11</v>
      </c>
      <c r="AI1632" s="442" t="s">
        <v>12</v>
      </c>
      <c r="AJ1632" s="444" t="s">
        <v>23</v>
      </c>
    </row>
    <row r="1633" spans="2:36" ht="76.5" customHeight="1" thickBot="1">
      <c r="B1633" s="451"/>
      <c r="C1633" s="455"/>
      <c r="D1633" s="456"/>
      <c r="E1633" s="456"/>
      <c r="F1633" s="456"/>
      <c r="G1633" s="456"/>
      <c r="H1633" s="457"/>
      <c r="I1633" s="459"/>
      <c r="J1633" s="461" t="s">
        <v>20</v>
      </c>
      <c r="K1633" s="461"/>
      <c r="L1633" s="523"/>
      <c r="M1633" s="441"/>
      <c r="N1633" s="525"/>
      <c r="O1633" s="5" t="s">
        <v>24</v>
      </c>
      <c r="P1633" s="69" t="s">
        <v>25</v>
      </c>
      <c r="Q1633" s="6" t="s">
        <v>24</v>
      </c>
      <c r="R1633" s="69" t="s">
        <v>25</v>
      </c>
      <c r="S1633" s="6" t="s">
        <v>24</v>
      </c>
      <c r="T1633" s="69" t="s">
        <v>25</v>
      </c>
      <c r="U1633" s="6" t="s">
        <v>24</v>
      </c>
      <c r="V1633" s="69" t="s">
        <v>25</v>
      </c>
      <c r="W1633" s="6" t="s">
        <v>24</v>
      </c>
      <c r="X1633" s="69" t="s">
        <v>25</v>
      </c>
      <c r="Y1633" s="6" t="s">
        <v>24</v>
      </c>
      <c r="Z1633" s="69" t="s">
        <v>25</v>
      </c>
      <c r="AA1633" s="6" t="s">
        <v>24</v>
      </c>
      <c r="AB1633" s="69" t="s">
        <v>26</v>
      </c>
      <c r="AC1633" s="6" t="s">
        <v>24</v>
      </c>
      <c r="AD1633" s="69" t="s">
        <v>26</v>
      </c>
      <c r="AE1633" s="6" t="s">
        <v>24</v>
      </c>
      <c r="AF1633" s="70" t="s">
        <v>26</v>
      </c>
      <c r="AG1633" s="439"/>
      <c r="AH1633" s="436"/>
      <c r="AI1633" s="443"/>
      <c r="AJ1633" s="445"/>
    </row>
    <row r="1634" spans="2:36" ht="124.5" customHeight="1" thickBot="1">
      <c r="B1634" s="7" t="s">
        <v>338</v>
      </c>
      <c r="C1634" s="283" t="s">
        <v>336</v>
      </c>
      <c r="D1634" s="284"/>
      <c r="E1634" s="284"/>
      <c r="F1634" s="284"/>
      <c r="G1634" s="284"/>
      <c r="H1634" s="285"/>
      <c r="I1634" s="74" t="s">
        <v>337</v>
      </c>
      <c r="J1634" s="99">
        <v>0.99</v>
      </c>
      <c r="K1634" s="97">
        <v>1</v>
      </c>
      <c r="L1634" s="83">
        <v>0.995</v>
      </c>
      <c r="M1634" s="8"/>
      <c r="N1634" s="75"/>
      <c r="O1634" s="9">
        <v>0</v>
      </c>
      <c r="P1634" s="10">
        <v>0</v>
      </c>
      <c r="Q1634" s="10">
        <f>+Q1637</f>
        <v>87000</v>
      </c>
      <c r="R1634" s="10">
        <v>0</v>
      </c>
      <c r="S1634" s="10">
        <v>0</v>
      </c>
      <c r="T1634" s="10">
        <v>0</v>
      </c>
      <c r="U1634" s="10">
        <v>0</v>
      </c>
      <c r="V1634" s="10">
        <v>0</v>
      </c>
      <c r="W1634" s="10">
        <v>0</v>
      </c>
      <c r="X1634" s="10">
        <v>0</v>
      </c>
      <c r="Y1634" s="10">
        <f>+Y1637</f>
        <v>50000</v>
      </c>
      <c r="Z1634" s="10">
        <v>0</v>
      </c>
      <c r="AA1634" s="10">
        <f>+AA1637</f>
        <v>100000</v>
      </c>
      <c r="AB1634" s="10">
        <v>0</v>
      </c>
      <c r="AC1634" s="10">
        <v>0</v>
      </c>
      <c r="AD1634" s="10">
        <v>0</v>
      </c>
      <c r="AE1634" s="10">
        <f>+AC1634+AA1634+Y1634+W1634+U1634+S1634+Q1634+O1634</f>
        <v>237000</v>
      </c>
      <c r="AF1634" s="11">
        <f>+AD1634+AB1634+Z1634+X1634+V1634+T1634+R1634+P1634</f>
        <v>0</v>
      </c>
      <c r="AG1634" s="13" t="s">
        <v>490</v>
      </c>
      <c r="AH1634" s="13"/>
      <c r="AI1634" s="13"/>
      <c r="AJ1634" s="14" t="s">
        <v>338</v>
      </c>
    </row>
    <row r="1635" spans="2:36" ht="15.75" thickBot="1">
      <c r="B1635" s="280"/>
      <c r="C1635" s="281"/>
      <c r="D1635" s="281"/>
      <c r="E1635" s="281"/>
      <c r="F1635" s="281"/>
      <c r="G1635" s="281"/>
      <c r="H1635" s="281"/>
      <c r="I1635" s="281"/>
      <c r="J1635" s="281"/>
      <c r="K1635" s="281"/>
      <c r="L1635" s="281"/>
      <c r="M1635" s="281"/>
      <c r="N1635" s="281"/>
      <c r="O1635" s="281"/>
      <c r="P1635" s="281"/>
      <c r="Q1635" s="281"/>
      <c r="R1635" s="281"/>
      <c r="S1635" s="281"/>
      <c r="T1635" s="281"/>
      <c r="U1635" s="281"/>
      <c r="V1635" s="281"/>
      <c r="W1635" s="281"/>
      <c r="X1635" s="281"/>
      <c r="Y1635" s="281"/>
      <c r="Z1635" s="281"/>
      <c r="AA1635" s="281"/>
      <c r="AB1635" s="281"/>
      <c r="AC1635" s="281"/>
      <c r="AD1635" s="281"/>
      <c r="AE1635" s="281"/>
      <c r="AF1635" s="281"/>
      <c r="AG1635" s="281"/>
      <c r="AH1635" s="281"/>
      <c r="AI1635" s="281"/>
      <c r="AJ1635" s="282"/>
    </row>
    <row r="1636" spans="2:36" ht="34.5" thickBot="1">
      <c r="B1636" s="15" t="s">
        <v>13</v>
      </c>
      <c r="C1636" s="16" t="s">
        <v>31</v>
      </c>
      <c r="D1636" s="16" t="s">
        <v>14</v>
      </c>
      <c r="E1636" s="16" t="s">
        <v>27</v>
      </c>
      <c r="F1636" s="17" t="s">
        <v>28</v>
      </c>
      <c r="G1636" s="17" t="s">
        <v>29</v>
      </c>
      <c r="H1636" s="76" t="s">
        <v>15</v>
      </c>
      <c r="I1636" s="77" t="s">
        <v>32</v>
      </c>
      <c r="J1636" s="78"/>
      <c r="K1636" s="78"/>
      <c r="L1636" s="78"/>
      <c r="M1636" s="78"/>
      <c r="N1636" s="79"/>
      <c r="O1636" s="128"/>
      <c r="P1636" s="129"/>
      <c r="Q1636" s="130"/>
      <c r="R1636" s="129"/>
      <c r="S1636" s="130"/>
      <c r="T1636" s="129"/>
      <c r="U1636" s="130"/>
      <c r="V1636" s="129"/>
      <c r="W1636" s="130"/>
      <c r="X1636" s="129"/>
      <c r="Y1636" s="130"/>
      <c r="Z1636" s="129"/>
      <c r="AA1636" s="130"/>
      <c r="AB1636" s="129"/>
      <c r="AC1636" s="130"/>
      <c r="AD1636" s="129"/>
      <c r="AE1636" s="131"/>
      <c r="AF1636" s="132"/>
      <c r="AG1636" s="144"/>
      <c r="AH1636" s="111"/>
      <c r="AI1636" s="111"/>
      <c r="AJ1636" s="112"/>
    </row>
    <row r="1637" spans="2:36" ht="27.75" customHeight="1">
      <c r="B1637" s="661" t="s">
        <v>343</v>
      </c>
      <c r="C1637" s="428">
        <v>2012250010004</v>
      </c>
      <c r="D1637" s="26"/>
      <c r="E1637" s="295"/>
      <c r="F1637" s="27"/>
      <c r="G1637" s="28"/>
      <c r="H1637" s="329" t="s">
        <v>341</v>
      </c>
      <c r="I1637" s="326" t="s">
        <v>342</v>
      </c>
      <c r="J1637" s="658">
        <v>0</v>
      </c>
      <c r="K1637" s="537">
        <v>0.3</v>
      </c>
      <c r="L1637" s="540">
        <v>0.09</v>
      </c>
      <c r="M1637" s="357"/>
      <c r="N1637" s="653"/>
      <c r="O1637" s="603">
        <v>0</v>
      </c>
      <c r="P1637" s="422"/>
      <c r="Q1637" s="398">
        <v>87000</v>
      </c>
      <c r="R1637" s="370"/>
      <c r="S1637" s="370">
        <v>0</v>
      </c>
      <c r="T1637" s="370"/>
      <c r="U1637" s="370">
        <v>0</v>
      </c>
      <c r="V1637" s="370"/>
      <c r="W1637" s="666">
        <v>0</v>
      </c>
      <c r="X1637" s="370"/>
      <c r="Y1637" s="398">
        <v>50000</v>
      </c>
      <c r="Z1637" s="370"/>
      <c r="AA1637" s="398">
        <v>100000</v>
      </c>
      <c r="AB1637" s="370"/>
      <c r="AC1637" s="370">
        <v>0</v>
      </c>
      <c r="AD1637" s="370"/>
      <c r="AE1637" s="398">
        <f>+Q1637+W1637+Y1637+AA1637</f>
        <v>237000</v>
      </c>
      <c r="AF1637" s="408"/>
      <c r="AG1637" s="411" t="s">
        <v>490</v>
      </c>
      <c r="AH1637" s="378"/>
      <c r="AI1637" s="378"/>
      <c r="AJ1637" s="405" t="s">
        <v>338</v>
      </c>
    </row>
    <row r="1638" spans="2:36" ht="33.75" customHeight="1">
      <c r="B1638" s="662"/>
      <c r="C1638" s="333"/>
      <c r="D1638" s="33"/>
      <c r="E1638" s="296"/>
      <c r="F1638" s="34"/>
      <c r="G1638" s="28"/>
      <c r="H1638" s="330"/>
      <c r="I1638" s="327"/>
      <c r="J1638" s="659"/>
      <c r="K1638" s="538"/>
      <c r="L1638" s="541"/>
      <c r="M1638" s="357"/>
      <c r="N1638" s="653"/>
      <c r="O1638" s="601"/>
      <c r="P1638" s="423"/>
      <c r="Q1638" s="299"/>
      <c r="R1638" s="371"/>
      <c r="S1638" s="371"/>
      <c r="T1638" s="371"/>
      <c r="U1638" s="371"/>
      <c r="V1638" s="371"/>
      <c r="W1638" s="667"/>
      <c r="X1638" s="371"/>
      <c r="Y1638" s="299"/>
      <c r="Z1638" s="371"/>
      <c r="AA1638" s="299"/>
      <c r="AB1638" s="371"/>
      <c r="AC1638" s="371"/>
      <c r="AD1638" s="371"/>
      <c r="AE1638" s="299"/>
      <c r="AF1638" s="409"/>
      <c r="AG1638" s="411"/>
      <c r="AH1638" s="379"/>
      <c r="AI1638" s="379"/>
      <c r="AJ1638" s="406"/>
    </row>
    <row r="1639" spans="2:36" ht="34.5" customHeight="1">
      <c r="B1639" s="662"/>
      <c r="C1639" s="333"/>
      <c r="D1639" s="33"/>
      <c r="E1639" s="296"/>
      <c r="F1639" s="35"/>
      <c r="G1639" s="28"/>
      <c r="H1639" s="330"/>
      <c r="I1639" s="327"/>
      <c r="J1639" s="659"/>
      <c r="K1639" s="538"/>
      <c r="L1639" s="541"/>
      <c r="M1639" s="357"/>
      <c r="N1639" s="653"/>
      <c r="O1639" s="601"/>
      <c r="P1639" s="423"/>
      <c r="Q1639" s="299"/>
      <c r="R1639" s="371"/>
      <c r="S1639" s="371"/>
      <c r="T1639" s="371"/>
      <c r="U1639" s="371"/>
      <c r="V1639" s="371"/>
      <c r="W1639" s="667"/>
      <c r="X1639" s="371"/>
      <c r="Y1639" s="299"/>
      <c r="Z1639" s="371"/>
      <c r="AA1639" s="299"/>
      <c r="AB1639" s="371"/>
      <c r="AC1639" s="371"/>
      <c r="AD1639" s="371"/>
      <c r="AE1639" s="299"/>
      <c r="AF1639" s="409"/>
      <c r="AG1639" s="411"/>
      <c r="AH1639" s="379"/>
      <c r="AI1639" s="379"/>
      <c r="AJ1639" s="406"/>
    </row>
    <row r="1640" spans="2:36" ht="30.75" customHeight="1" thickBot="1">
      <c r="B1640" s="663"/>
      <c r="C1640" s="334"/>
      <c r="D1640" s="36"/>
      <c r="E1640" s="297"/>
      <c r="F1640" s="37"/>
      <c r="G1640" s="38"/>
      <c r="H1640" s="331"/>
      <c r="I1640" s="328"/>
      <c r="J1640" s="660"/>
      <c r="K1640" s="539"/>
      <c r="L1640" s="542"/>
      <c r="M1640" s="358"/>
      <c r="N1640" s="654"/>
      <c r="O1640" s="602"/>
      <c r="P1640" s="424"/>
      <c r="Q1640" s="300"/>
      <c r="R1640" s="372"/>
      <c r="S1640" s="372"/>
      <c r="T1640" s="372"/>
      <c r="U1640" s="372"/>
      <c r="V1640" s="372"/>
      <c r="W1640" s="668"/>
      <c r="X1640" s="372"/>
      <c r="Y1640" s="300"/>
      <c r="Z1640" s="372"/>
      <c r="AA1640" s="300"/>
      <c r="AB1640" s="372"/>
      <c r="AC1640" s="372"/>
      <c r="AD1640" s="372"/>
      <c r="AE1640" s="300"/>
      <c r="AF1640" s="410"/>
      <c r="AG1640" s="412"/>
      <c r="AH1640" s="380"/>
      <c r="AI1640" s="380"/>
      <c r="AJ1640" s="407"/>
    </row>
    <row r="1641" spans="2:36" ht="15.75" thickBot="1">
      <c r="B1641" s="268"/>
      <c r="C1641" s="269"/>
      <c r="D1641" s="269"/>
      <c r="E1641" s="269"/>
      <c r="F1641" s="269"/>
      <c r="G1641" s="269"/>
      <c r="H1641" s="269"/>
      <c r="I1641" s="269"/>
      <c r="J1641" s="269"/>
      <c r="K1641" s="269"/>
      <c r="L1641" s="269"/>
      <c r="M1641" s="269"/>
      <c r="N1641" s="269"/>
      <c r="O1641" s="269"/>
      <c r="P1641" s="269"/>
      <c r="Q1641" s="269"/>
      <c r="R1641" s="269"/>
      <c r="S1641" s="269"/>
      <c r="T1641" s="269"/>
      <c r="U1641" s="269"/>
      <c r="V1641" s="269"/>
      <c r="W1641" s="269"/>
      <c r="X1641" s="269"/>
      <c r="Y1641" s="269"/>
      <c r="Z1641" s="269"/>
      <c r="AA1641" s="269"/>
      <c r="AB1641" s="269"/>
      <c r="AC1641" s="269"/>
      <c r="AD1641" s="269"/>
      <c r="AE1641" s="269"/>
      <c r="AF1641" s="269"/>
      <c r="AG1641" s="269"/>
      <c r="AH1641" s="269"/>
      <c r="AI1641" s="269"/>
      <c r="AJ1641" s="270"/>
    </row>
    <row r="1642" spans="2:36" ht="34.5" thickBot="1">
      <c r="B1642" s="15" t="s">
        <v>13</v>
      </c>
      <c r="C1642" s="16" t="s">
        <v>31</v>
      </c>
      <c r="D1642" s="16" t="s">
        <v>14</v>
      </c>
      <c r="E1642" s="16" t="s">
        <v>30</v>
      </c>
      <c r="F1642" s="17" t="s">
        <v>28</v>
      </c>
      <c r="G1642" s="17" t="s">
        <v>29</v>
      </c>
      <c r="H1642" s="76" t="s">
        <v>16</v>
      </c>
      <c r="I1642" s="77" t="s">
        <v>32</v>
      </c>
      <c r="J1642" s="18"/>
      <c r="K1642" s="42"/>
      <c r="L1642" s="42"/>
      <c r="M1642" s="43"/>
      <c r="N1642" s="44"/>
      <c r="O1642" s="128"/>
      <c r="P1642" s="129"/>
      <c r="Q1642" s="130"/>
      <c r="R1642" s="129"/>
      <c r="S1642" s="130"/>
      <c r="T1642" s="129"/>
      <c r="U1642" s="130"/>
      <c r="V1642" s="129"/>
      <c r="W1642" s="130"/>
      <c r="X1642" s="129"/>
      <c r="Y1642" s="130"/>
      <c r="Z1642" s="129"/>
      <c r="AA1642" s="130"/>
      <c r="AB1642" s="129"/>
      <c r="AC1642" s="130"/>
      <c r="AD1642" s="129"/>
      <c r="AE1642" s="130"/>
      <c r="AF1642" s="132"/>
      <c r="AG1642" s="143"/>
      <c r="AH1642" s="111"/>
      <c r="AI1642" s="111"/>
      <c r="AJ1642" s="112"/>
    </row>
    <row r="1643" spans="2:36" ht="15">
      <c r="B1643" s="295"/>
      <c r="C1643" s="600"/>
      <c r="D1643" s="45"/>
      <c r="E1643" s="295"/>
      <c r="F1643" s="46"/>
      <c r="G1643" s="86"/>
      <c r="H1643" s="520"/>
      <c r="I1643" s="520"/>
      <c r="J1643" s="399"/>
      <c r="K1643" s="402"/>
      <c r="L1643" s="402"/>
      <c r="M1643" s="385"/>
      <c r="N1643" s="388"/>
      <c r="O1643" s="314"/>
      <c r="P1643" s="263"/>
      <c r="Q1643" s="263"/>
      <c r="R1643" s="263"/>
      <c r="S1643" s="263"/>
      <c r="T1643" s="263"/>
      <c r="U1643" s="263"/>
      <c r="V1643" s="263"/>
      <c r="W1643" s="263"/>
      <c r="X1643" s="263"/>
      <c r="Y1643" s="263"/>
      <c r="Z1643" s="263"/>
      <c r="AA1643" s="263"/>
      <c r="AB1643" s="263"/>
      <c r="AC1643" s="263"/>
      <c r="AD1643" s="263"/>
      <c r="AE1643" s="298"/>
      <c r="AF1643" s="298"/>
      <c r="AG1643" s="376"/>
      <c r="AH1643" s="378"/>
      <c r="AI1643" s="381"/>
      <c r="AJ1643" s="376"/>
    </row>
    <row r="1644" spans="2:36" ht="15">
      <c r="B1644" s="296"/>
      <c r="C1644" s="360"/>
      <c r="D1644" s="45"/>
      <c r="E1644" s="296"/>
      <c r="F1644" s="46"/>
      <c r="G1644" s="86"/>
      <c r="H1644" s="324"/>
      <c r="I1644" s="324"/>
      <c r="J1644" s="400"/>
      <c r="K1644" s="403"/>
      <c r="L1644" s="403"/>
      <c r="M1644" s="385"/>
      <c r="N1644" s="388"/>
      <c r="O1644" s="314"/>
      <c r="P1644" s="263"/>
      <c r="Q1644" s="263"/>
      <c r="R1644" s="263"/>
      <c r="S1644" s="263"/>
      <c r="T1644" s="263"/>
      <c r="U1644" s="263"/>
      <c r="V1644" s="263"/>
      <c r="W1644" s="263"/>
      <c r="X1644" s="263"/>
      <c r="Y1644" s="263"/>
      <c r="Z1644" s="263"/>
      <c r="AA1644" s="263"/>
      <c r="AB1644" s="263"/>
      <c r="AC1644" s="263"/>
      <c r="AD1644" s="263"/>
      <c r="AE1644" s="299"/>
      <c r="AF1644" s="299"/>
      <c r="AG1644" s="376"/>
      <c r="AH1644" s="379"/>
      <c r="AI1644" s="382"/>
      <c r="AJ1644" s="376"/>
    </row>
    <row r="1645" spans="2:36" ht="15">
      <c r="B1645" s="296"/>
      <c r="C1645" s="360"/>
      <c r="D1645" s="45"/>
      <c r="E1645" s="296"/>
      <c r="F1645" s="47"/>
      <c r="G1645" s="86"/>
      <c r="H1645" s="324"/>
      <c r="I1645" s="324"/>
      <c r="J1645" s="400"/>
      <c r="K1645" s="403"/>
      <c r="L1645" s="403"/>
      <c r="M1645" s="385"/>
      <c r="N1645" s="388"/>
      <c r="O1645" s="314"/>
      <c r="P1645" s="263"/>
      <c r="Q1645" s="263"/>
      <c r="R1645" s="263"/>
      <c r="S1645" s="263"/>
      <c r="T1645" s="263"/>
      <c r="U1645" s="263"/>
      <c r="V1645" s="263"/>
      <c r="W1645" s="263"/>
      <c r="X1645" s="263"/>
      <c r="Y1645" s="263"/>
      <c r="Z1645" s="263"/>
      <c r="AA1645" s="263"/>
      <c r="AB1645" s="263"/>
      <c r="AC1645" s="263"/>
      <c r="AD1645" s="263"/>
      <c r="AE1645" s="299"/>
      <c r="AF1645" s="299"/>
      <c r="AG1645" s="376"/>
      <c r="AH1645" s="379"/>
      <c r="AI1645" s="382"/>
      <c r="AJ1645" s="376"/>
    </row>
    <row r="1646" spans="2:36" ht="15.75" thickBot="1">
      <c r="B1646" s="297"/>
      <c r="C1646" s="361"/>
      <c r="D1646" s="48"/>
      <c r="E1646" s="297"/>
      <c r="F1646" s="49"/>
      <c r="G1646" s="87"/>
      <c r="H1646" s="325"/>
      <c r="I1646" s="325"/>
      <c r="J1646" s="401"/>
      <c r="K1646" s="404"/>
      <c r="L1646" s="404"/>
      <c r="M1646" s="386"/>
      <c r="N1646" s="389"/>
      <c r="O1646" s="315"/>
      <c r="P1646" s="264"/>
      <c r="Q1646" s="264"/>
      <c r="R1646" s="264"/>
      <c r="S1646" s="264"/>
      <c r="T1646" s="264"/>
      <c r="U1646" s="264"/>
      <c r="V1646" s="264"/>
      <c r="W1646" s="264"/>
      <c r="X1646" s="264"/>
      <c r="Y1646" s="264"/>
      <c r="Z1646" s="264"/>
      <c r="AA1646" s="264"/>
      <c r="AB1646" s="264"/>
      <c r="AC1646" s="264"/>
      <c r="AD1646" s="264"/>
      <c r="AE1646" s="300"/>
      <c r="AF1646" s="300"/>
      <c r="AG1646" s="377"/>
      <c r="AH1646" s="380"/>
      <c r="AI1646" s="383"/>
      <c r="AJ1646" s="377"/>
    </row>
    <row r="1647" spans="2:36" ht="15.75" thickBot="1">
      <c r="B1647" s="268"/>
      <c r="C1647" s="269"/>
      <c r="D1647" s="269"/>
      <c r="E1647" s="269"/>
      <c r="F1647" s="269"/>
      <c r="G1647" s="269"/>
      <c r="H1647" s="269"/>
      <c r="I1647" s="269"/>
      <c r="J1647" s="269"/>
      <c r="K1647" s="269"/>
      <c r="L1647" s="269"/>
      <c r="M1647" s="269"/>
      <c r="N1647" s="269"/>
      <c r="O1647" s="269"/>
      <c r="P1647" s="269"/>
      <c r="Q1647" s="269"/>
      <c r="R1647" s="269"/>
      <c r="S1647" s="269"/>
      <c r="T1647" s="269"/>
      <c r="U1647" s="269"/>
      <c r="V1647" s="269"/>
      <c r="W1647" s="269"/>
      <c r="X1647" s="269"/>
      <c r="Y1647" s="269"/>
      <c r="Z1647" s="269"/>
      <c r="AA1647" s="269"/>
      <c r="AB1647" s="269"/>
      <c r="AC1647" s="269"/>
      <c r="AD1647" s="269"/>
      <c r="AE1647" s="269"/>
      <c r="AF1647" s="269"/>
      <c r="AG1647" s="269"/>
      <c r="AH1647" s="269"/>
      <c r="AI1647" s="269"/>
      <c r="AJ1647" s="270"/>
    </row>
    <row r="1648" spans="2:36" ht="34.5" thickBot="1">
      <c r="B1648" s="15" t="s">
        <v>13</v>
      </c>
      <c r="C1648" s="16" t="s">
        <v>31</v>
      </c>
      <c r="D1648" s="16" t="s">
        <v>14</v>
      </c>
      <c r="E1648" s="16" t="s">
        <v>30</v>
      </c>
      <c r="F1648" s="17" t="s">
        <v>28</v>
      </c>
      <c r="G1648" s="17" t="s">
        <v>29</v>
      </c>
      <c r="H1648" s="76" t="s">
        <v>16</v>
      </c>
      <c r="I1648" s="77" t="s">
        <v>32</v>
      </c>
      <c r="J1648" s="18"/>
      <c r="K1648" s="42"/>
      <c r="L1648" s="42"/>
      <c r="M1648" s="43"/>
      <c r="N1648" s="44"/>
      <c r="O1648" s="19"/>
      <c r="P1648" s="20"/>
      <c r="Q1648" s="21"/>
      <c r="R1648" s="20"/>
      <c r="S1648" s="21"/>
      <c r="T1648" s="20"/>
      <c r="U1648" s="21"/>
      <c r="V1648" s="20"/>
      <c r="W1648" s="21"/>
      <c r="X1648" s="20"/>
      <c r="Y1648" s="21"/>
      <c r="Z1648" s="20"/>
      <c r="AA1648" s="21"/>
      <c r="AB1648" s="20"/>
      <c r="AC1648" s="21"/>
      <c r="AD1648" s="20"/>
      <c r="AE1648" s="21"/>
      <c r="AF1648" s="20"/>
      <c r="AG1648" s="23"/>
      <c r="AH1648" s="24"/>
      <c r="AI1648" s="24"/>
      <c r="AJ1648" s="25"/>
    </row>
    <row r="1649" spans="2:36" ht="15">
      <c r="B1649" s="295"/>
      <c r="C1649" s="600"/>
      <c r="D1649" s="45"/>
      <c r="E1649" s="295"/>
      <c r="F1649" s="46"/>
      <c r="G1649" s="86"/>
      <c r="H1649" s="520"/>
      <c r="I1649" s="520"/>
      <c r="J1649" s="399"/>
      <c r="K1649" s="402"/>
      <c r="L1649" s="402"/>
      <c r="M1649" s="385"/>
      <c r="N1649" s="388"/>
      <c r="O1649" s="665"/>
      <c r="P1649" s="32"/>
      <c r="Q1649" s="373">
        <v>0</v>
      </c>
      <c r="R1649" s="32"/>
      <c r="S1649" s="32"/>
      <c r="T1649" s="32"/>
      <c r="U1649" s="32"/>
      <c r="V1649" s="32"/>
      <c r="W1649" s="32"/>
      <c r="X1649" s="32"/>
      <c r="Y1649" s="32"/>
      <c r="Z1649" s="32"/>
      <c r="AA1649" s="373">
        <v>0</v>
      </c>
      <c r="AB1649" s="32"/>
      <c r="AC1649" s="32"/>
      <c r="AD1649" s="32"/>
      <c r="AE1649" s="299">
        <f>+AA1649+Q1649</f>
        <v>0</v>
      </c>
      <c r="AF1649" s="299"/>
      <c r="AG1649" s="392"/>
      <c r="AH1649" s="379"/>
      <c r="AI1649" s="382"/>
      <c r="AJ1649" s="392"/>
    </row>
    <row r="1650" spans="2:36" ht="15">
      <c r="B1650" s="296"/>
      <c r="C1650" s="360"/>
      <c r="D1650" s="45"/>
      <c r="E1650" s="296"/>
      <c r="F1650" s="46"/>
      <c r="G1650" s="86"/>
      <c r="H1650" s="324"/>
      <c r="I1650" s="324"/>
      <c r="J1650" s="400"/>
      <c r="K1650" s="403"/>
      <c r="L1650" s="403"/>
      <c r="M1650" s="385"/>
      <c r="N1650" s="388"/>
      <c r="O1650" s="314"/>
      <c r="P1650" s="32"/>
      <c r="Q1650" s="263"/>
      <c r="R1650" s="32"/>
      <c r="S1650" s="32"/>
      <c r="T1650" s="32"/>
      <c r="U1650" s="32"/>
      <c r="V1650" s="32"/>
      <c r="W1650" s="32"/>
      <c r="X1650" s="32"/>
      <c r="Y1650" s="32"/>
      <c r="Z1650" s="32"/>
      <c r="AA1650" s="263"/>
      <c r="AB1650" s="32"/>
      <c r="AC1650" s="32"/>
      <c r="AD1650" s="32"/>
      <c r="AE1650" s="299"/>
      <c r="AF1650" s="299"/>
      <c r="AG1650" s="376"/>
      <c r="AH1650" s="379"/>
      <c r="AI1650" s="382"/>
      <c r="AJ1650" s="376"/>
    </row>
    <row r="1651" spans="2:36" ht="15">
      <c r="B1651" s="296"/>
      <c r="C1651" s="360"/>
      <c r="D1651" s="45"/>
      <c r="E1651" s="296"/>
      <c r="F1651" s="47"/>
      <c r="G1651" s="86"/>
      <c r="H1651" s="324"/>
      <c r="I1651" s="324"/>
      <c r="J1651" s="400"/>
      <c r="K1651" s="403"/>
      <c r="L1651" s="403"/>
      <c r="M1651" s="385"/>
      <c r="N1651" s="388"/>
      <c r="O1651" s="314"/>
      <c r="P1651" s="32"/>
      <c r="Q1651" s="263"/>
      <c r="R1651" s="32"/>
      <c r="S1651" s="32"/>
      <c r="T1651" s="32"/>
      <c r="U1651" s="32"/>
      <c r="V1651" s="32"/>
      <c r="W1651" s="32"/>
      <c r="X1651" s="32"/>
      <c r="Y1651" s="32"/>
      <c r="Z1651" s="32"/>
      <c r="AA1651" s="263"/>
      <c r="AB1651" s="32"/>
      <c r="AC1651" s="32"/>
      <c r="AD1651" s="32"/>
      <c r="AE1651" s="299"/>
      <c r="AF1651" s="299"/>
      <c r="AG1651" s="376"/>
      <c r="AH1651" s="379"/>
      <c r="AI1651" s="382"/>
      <c r="AJ1651" s="376"/>
    </row>
    <row r="1652" spans="2:36" ht="15.75" thickBot="1">
      <c r="B1652" s="297"/>
      <c r="C1652" s="361"/>
      <c r="D1652" s="48"/>
      <c r="E1652" s="297"/>
      <c r="F1652" s="49"/>
      <c r="G1652" s="87"/>
      <c r="H1652" s="325"/>
      <c r="I1652" s="325"/>
      <c r="J1652" s="401"/>
      <c r="K1652" s="404"/>
      <c r="L1652" s="404"/>
      <c r="M1652" s="386"/>
      <c r="N1652" s="389"/>
      <c r="O1652" s="315"/>
      <c r="P1652" s="41"/>
      <c r="Q1652" s="264"/>
      <c r="R1652" s="41"/>
      <c r="S1652" s="41"/>
      <c r="T1652" s="41"/>
      <c r="U1652" s="41"/>
      <c r="V1652" s="41"/>
      <c r="W1652" s="41"/>
      <c r="X1652" s="41"/>
      <c r="Y1652" s="41"/>
      <c r="Z1652" s="41"/>
      <c r="AA1652" s="264"/>
      <c r="AB1652" s="41"/>
      <c r="AC1652" s="41"/>
      <c r="AD1652" s="41"/>
      <c r="AE1652" s="300"/>
      <c r="AF1652" s="300"/>
      <c r="AG1652" s="377"/>
      <c r="AH1652" s="380"/>
      <c r="AI1652" s="383"/>
      <c r="AJ1652" s="377"/>
    </row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.75" thickBot="1"/>
    <row r="1674" spans="2:36" ht="15">
      <c r="B1674" s="274" t="s">
        <v>37</v>
      </c>
      <c r="C1674" s="275"/>
      <c r="D1674" s="275"/>
      <c r="E1674" s="275"/>
      <c r="F1674" s="275"/>
      <c r="G1674" s="275"/>
      <c r="H1674" s="275"/>
      <c r="I1674" s="275"/>
      <c r="J1674" s="275"/>
      <c r="K1674" s="275"/>
      <c r="L1674" s="275"/>
      <c r="M1674" s="275"/>
      <c r="N1674" s="275"/>
      <c r="O1674" s="275"/>
      <c r="P1674" s="275"/>
      <c r="Q1674" s="275"/>
      <c r="R1674" s="275"/>
      <c r="S1674" s="275"/>
      <c r="T1674" s="275"/>
      <c r="U1674" s="275"/>
      <c r="V1674" s="275"/>
      <c r="W1674" s="275"/>
      <c r="X1674" s="275"/>
      <c r="Y1674" s="275"/>
      <c r="Z1674" s="275"/>
      <c r="AA1674" s="275"/>
      <c r="AB1674" s="275"/>
      <c r="AC1674" s="275"/>
      <c r="AD1674" s="275"/>
      <c r="AE1674" s="275"/>
      <c r="AF1674" s="275"/>
      <c r="AG1674" s="275"/>
      <c r="AH1674" s="275"/>
      <c r="AI1674" s="275"/>
      <c r="AJ1674" s="276"/>
    </row>
    <row r="1675" spans="2:36" ht="15.75" thickBot="1">
      <c r="B1675" s="271" t="s">
        <v>526</v>
      </c>
      <c r="C1675" s="272"/>
      <c r="D1675" s="272"/>
      <c r="E1675" s="272"/>
      <c r="F1675" s="272"/>
      <c r="G1675" s="272"/>
      <c r="H1675" s="272"/>
      <c r="I1675" s="272"/>
      <c r="J1675" s="272"/>
      <c r="K1675" s="272"/>
      <c r="L1675" s="272"/>
      <c r="M1675" s="272"/>
      <c r="N1675" s="272"/>
      <c r="O1675" s="272"/>
      <c r="P1675" s="272"/>
      <c r="Q1675" s="272"/>
      <c r="R1675" s="272"/>
      <c r="S1675" s="272"/>
      <c r="T1675" s="272"/>
      <c r="U1675" s="272"/>
      <c r="V1675" s="272"/>
      <c r="W1675" s="272"/>
      <c r="X1675" s="272"/>
      <c r="Y1675" s="272"/>
      <c r="Z1675" s="272"/>
      <c r="AA1675" s="272"/>
      <c r="AB1675" s="272"/>
      <c r="AC1675" s="272"/>
      <c r="AD1675" s="272"/>
      <c r="AE1675" s="272"/>
      <c r="AF1675" s="272"/>
      <c r="AG1675" s="272"/>
      <c r="AH1675" s="272"/>
      <c r="AI1675" s="272"/>
      <c r="AJ1675" s="273"/>
    </row>
    <row r="1676" spans="2:36" ht="15">
      <c r="B1676" s="265" t="s">
        <v>332</v>
      </c>
      <c r="C1676" s="266"/>
      <c r="D1676" s="266"/>
      <c r="E1676" s="266"/>
      <c r="F1676" s="266"/>
      <c r="G1676" s="266"/>
      <c r="H1676" s="267"/>
      <c r="I1676" s="527" t="s">
        <v>333</v>
      </c>
      <c r="J1676" s="528"/>
      <c r="K1676" s="528"/>
      <c r="L1676" s="528"/>
      <c r="M1676" s="528"/>
      <c r="N1676" s="528"/>
      <c r="O1676" s="528"/>
      <c r="P1676" s="528"/>
      <c r="Q1676" s="528"/>
      <c r="R1676" s="528"/>
      <c r="S1676" s="528"/>
      <c r="T1676" s="529"/>
      <c r="U1676" s="527" t="s">
        <v>18</v>
      </c>
      <c r="V1676" s="530"/>
      <c r="W1676" s="530"/>
      <c r="X1676" s="530"/>
      <c r="Y1676" s="530"/>
      <c r="Z1676" s="530"/>
      <c r="AA1676" s="530"/>
      <c r="AB1676" s="530"/>
      <c r="AC1676" s="530"/>
      <c r="AD1676" s="530"/>
      <c r="AE1676" s="530"/>
      <c r="AF1676" s="530"/>
      <c r="AG1676" s="530"/>
      <c r="AH1676" s="530"/>
      <c r="AI1676" s="530"/>
      <c r="AJ1676" s="531"/>
    </row>
    <row r="1677" spans="2:36" ht="45.75" customHeight="1" thickBot="1">
      <c r="B1677" s="277" t="s">
        <v>334</v>
      </c>
      <c r="C1677" s="278"/>
      <c r="D1677" s="279"/>
      <c r="E1677" s="4"/>
      <c r="F1677" s="504" t="s">
        <v>335</v>
      </c>
      <c r="G1677" s="504"/>
      <c r="H1677" s="504"/>
      <c r="I1677" s="504"/>
      <c r="J1677" s="504"/>
      <c r="K1677" s="504"/>
      <c r="L1677" s="504"/>
      <c r="M1677" s="504"/>
      <c r="N1677" s="505"/>
      <c r="O1677" s="506" t="s">
        <v>0</v>
      </c>
      <c r="P1677" s="507"/>
      <c r="Q1677" s="507"/>
      <c r="R1677" s="507"/>
      <c r="S1677" s="507"/>
      <c r="T1677" s="507"/>
      <c r="U1677" s="507"/>
      <c r="V1677" s="507"/>
      <c r="W1677" s="507"/>
      <c r="X1677" s="507"/>
      <c r="Y1677" s="507"/>
      <c r="Z1677" s="507"/>
      <c r="AA1677" s="507"/>
      <c r="AB1677" s="507"/>
      <c r="AC1677" s="507"/>
      <c r="AD1677" s="507"/>
      <c r="AE1677" s="507"/>
      <c r="AF1677" s="508"/>
      <c r="AG1677" s="534" t="s">
        <v>1</v>
      </c>
      <c r="AH1677" s="535"/>
      <c r="AI1677" s="535"/>
      <c r="AJ1677" s="536"/>
    </row>
    <row r="1678" spans="2:36" ht="30.75" customHeight="1">
      <c r="B1678" s="450" t="s">
        <v>19</v>
      </c>
      <c r="C1678" s="452" t="s">
        <v>2</v>
      </c>
      <c r="D1678" s="453"/>
      <c r="E1678" s="453"/>
      <c r="F1678" s="453"/>
      <c r="G1678" s="453"/>
      <c r="H1678" s="454"/>
      <c r="I1678" s="458" t="s">
        <v>3</v>
      </c>
      <c r="J1678" s="460" t="s">
        <v>20</v>
      </c>
      <c r="K1678" s="460" t="s">
        <v>4</v>
      </c>
      <c r="L1678" s="522" t="s">
        <v>732</v>
      </c>
      <c r="M1678" s="440" t="s">
        <v>21</v>
      </c>
      <c r="N1678" s="524" t="s">
        <v>22</v>
      </c>
      <c r="O1678" s="526" t="s">
        <v>33</v>
      </c>
      <c r="P1678" s="369"/>
      <c r="Q1678" s="368" t="s">
        <v>34</v>
      </c>
      <c r="R1678" s="369"/>
      <c r="S1678" s="368" t="s">
        <v>35</v>
      </c>
      <c r="T1678" s="369"/>
      <c r="U1678" s="368" t="s">
        <v>7</v>
      </c>
      <c r="V1678" s="369"/>
      <c r="W1678" s="368" t="s">
        <v>6</v>
      </c>
      <c r="X1678" s="369"/>
      <c r="Y1678" s="368" t="s">
        <v>36</v>
      </c>
      <c r="Z1678" s="369"/>
      <c r="AA1678" s="368" t="s">
        <v>5</v>
      </c>
      <c r="AB1678" s="369"/>
      <c r="AC1678" s="368" t="s">
        <v>8</v>
      </c>
      <c r="AD1678" s="369"/>
      <c r="AE1678" s="368" t="s">
        <v>9</v>
      </c>
      <c r="AF1678" s="437"/>
      <c r="AG1678" s="438" t="s">
        <v>10</v>
      </c>
      <c r="AH1678" s="435" t="s">
        <v>11</v>
      </c>
      <c r="AI1678" s="442" t="s">
        <v>12</v>
      </c>
      <c r="AJ1678" s="444" t="s">
        <v>23</v>
      </c>
    </row>
    <row r="1679" spans="2:36" ht="77.25" customHeight="1" thickBot="1">
      <c r="B1679" s="451"/>
      <c r="C1679" s="455"/>
      <c r="D1679" s="456"/>
      <c r="E1679" s="456"/>
      <c r="F1679" s="456"/>
      <c r="G1679" s="456"/>
      <c r="H1679" s="457"/>
      <c r="I1679" s="459"/>
      <c r="J1679" s="461" t="s">
        <v>20</v>
      </c>
      <c r="K1679" s="461"/>
      <c r="L1679" s="523"/>
      <c r="M1679" s="441"/>
      <c r="N1679" s="525"/>
      <c r="O1679" s="5" t="s">
        <v>24</v>
      </c>
      <c r="P1679" s="69" t="s">
        <v>25</v>
      </c>
      <c r="Q1679" s="6" t="s">
        <v>24</v>
      </c>
      <c r="R1679" s="69" t="s">
        <v>25</v>
      </c>
      <c r="S1679" s="6" t="s">
        <v>24</v>
      </c>
      <c r="T1679" s="69" t="s">
        <v>25</v>
      </c>
      <c r="U1679" s="6" t="s">
        <v>24</v>
      </c>
      <c r="V1679" s="69" t="s">
        <v>25</v>
      </c>
      <c r="W1679" s="6" t="s">
        <v>24</v>
      </c>
      <c r="X1679" s="69" t="s">
        <v>25</v>
      </c>
      <c r="Y1679" s="6" t="s">
        <v>24</v>
      </c>
      <c r="Z1679" s="69" t="s">
        <v>25</v>
      </c>
      <c r="AA1679" s="6" t="s">
        <v>24</v>
      </c>
      <c r="AB1679" s="69" t="s">
        <v>26</v>
      </c>
      <c r="AC1679" s="6" t="s">
        <v>24</v>
      </c>
      <c r="AD1679" s="69" t="s">
        <v>26</v>
      </c>
      <c r="AE1679" s="6" t="s">
        <v>24</v>
      </c>
      <c r="AF1679" s="70" t="s">
        <v>26</v>
      </c>
      <c r="AG1679" s="439"/>
      <c r="AH1679" s="436"/>
      <c r="AI1679" s="443"/>
      <c r="AJ1679" s="445"/>
    </row>
    <row r="1680" spans="2:36" ht="123.75" customHeight="1" thickBot="1">
      <c r="B1680" s="7" t="s">
        <v>338</v>
      </c>
      <c r="C1680" s="283" t="s">
        <v>615</v>
      </c>
      <c r="D1680" s="284"/>
      <c r="E1680" s="284"/>
      <c r="F1680" s="284"/>
      <c r="G1680" s="284"/>
      <c r="H1680" s="285"/>
      <c r="I1680" s="74" t="s">
        <v>340</v>
      </c>
      <c r="J1680" s="99">
        <v>0.57</v>
      </c>
      <c r="K1680" s="97">
        <v>0.7</v>
      </c>
      <c r="L1680" s="83">
        <v>0.64</v>
      </c>
      <c r="M1680" s="8"/>
      <c r="N1680" s="75"/>
      <c r="O1680" s="9">
        <v>0</v>
      </c>
      <c r="P1680" s="10">
        <v>0</v>
      </c>
      <c r="Q1680" s="10">
        <f>+Q1683</f>
        <v>0</v>
      </c>
      <c r="R1680" s="10">
        <v>0</v>
      </c>
      <c r="S1680" s="10">
        <v>0</v>
      </c>
      <c r="T1680" s="10">
        <v>0</v>
      </c>
      <c r="U1680" s="10">
        <v>0</v>
      </c>
      <c r="V1680" s="10">
        <v>0</v>
      </c>
      <c r="W1680" s="10">
        <v>0</v>
      </c>
      <c r="X1680" s="10">
        <v>0</v>
      </c>
      <c r="Y1680" s="10">
        <f>+Y1683</f>
        <v>470658</v>
      </c>
      <c r="Z1680" s="10">
        <v>0</v>
      </c>
      <c r="AA1680" s="10">
        <f>+AA1683</f>
        <v>25000</v>
      </c>
      <c r="AB1680" s="10">
        <v>0</v>
      </c>
      <c r="AC1680" s="10">
        <v>0</v>
      </c>
      <c r="AD1680" s="10">
        <v>0</v>
      </c>
      <c r="AE1680" s="10">
        <f>+AC1680+AA1680+Y1680+W1680+U1680+S1680+Q1680+O1680</f>
        <v>495658</v>
      </c>
      <c r="AF1680" s="11">
        <f>+AD1680+AB1680+Z1680+X1680+V1680+T1680+R1680+P1680</f>
        <v>0</v>
      </c>
      <c r="AG1680" s="13" t="s">
        <v>490</v>
      </c>
      <c r="AH1680" s="13"/>
      <c r="AI1680" s="13"/>
      <c r="AJ1680" s="14" t="s">
        <v>338</v>
      </c>
    </row>
    <row r="1681" spans="2:36" ht="15.75" thickBot="1">
      <c r="B1681" s="280"/>
      <c r="C1681" s="281"/>
      <c r="D1681" s="281"/>
      <c r="E1681" s="281"/>
      <c r="F1681" s="281"/>
      <c r="G1681" s="281"/>
      <c r="H1681" s="281"/>
      <c r="I1681" s="281"/>
      <c r="J1681" s="281"/>
      <c r="K1681" s="281"/>
      <c r="L1681" s="281"/>
      <c r="M1681" s="281"/>
      <c r="N1681" s="281"/>
      <c r="O1681" s="281"/>
      <c r="P1681" s="281"/>
      <c r="Q1681" s="281"/>
      <c r="R1681" s="281"/>
      <c r="S1681" s="281"/>
      <c r="T1681" s="281"/>
      <c r="U1681" s="281"/>
      <c r="V1681" s="281"/>
      <c r="W1681" s="281"/>
      <c r="X1681" s="281"/>
      <c r="Y1681" s="281"/>
      <c r="Z1681" s="281"/>
      <c r="AA1681" s="281"/>
      <c r="AB1681" s="281"/>
      <c r="AC1681" s="281"/>
      <c r="AD1681" s="281"/>
      <c r="AE1681" s="281"/>
      <c r="AF1681" s="281"/>
      <c r="AG1681" s="281"/>
      <c r="AH1681" s="281"/>
      <c r="AI1681" s="281"/>
      <c r="AJ1681" s="282"/>
    </row>
    <row r="1682" spans="2:36" ht="34.5" thickBot="1">
      <c r="B1682" s="15" t="s">
        <v>13</v>
      </c>
      <c r="C1682" s="16" t="s">
        <v>31</v>
      </c>
      <c r="D1682" s="16" t="s">
        <v>14</v>
      </c>
      <c r="E1682" s="16" t="s">
        <v>27</v>
      </c>
      <c r="F1682" s="17" t="s">
        <v>28</v>
      </c>
      <c r="G1682" s="17" t="s">
        <v>29</v>
      </c>
      <c r="H1682" s="76" t="s">
        <v>15</v>
      </c>
      <c r="I1682" s="77" t="s">
        <v>32</v>
      </c>
      <c r="J1682" s="78"/>
      <c r="K1682" s="78"/>
      <c r="L1682" s="78"/>
      <c r="M1682" s="78"/>
      <c r="N1682" s="79"/>
      <c r="O1682" s="19"/>
      <c r="P1682" s="20"/>
      <c r="Q1682" s="21"/>
      <c r="R1682" s="20"/>
      <c r="S1682" s="21"/>
      <c r="T1682" s="20"/>
      <c r="U1682" s="21"/>
      <c r="V1682" s="20"/>
      <c r="W1682" s="21"/>
      <c r="X1682" s="20"/>
      <c r="Y1682" s="21"/>
      <c r="Z1682" s="20"/>
      <c r="AA1682" s="21"/>
      <c r="AB1682" s="20"/>
      <c r="AC1682" s="21"/>
      <c r="AD1682" s="20"/>
      <c r="AE1682" s="22"/>
      <c r="AF1682" s="20"/>
      <c r="AG1682" s="155"/>
      <c r="AH1682" s="111"/>
      <c r="AI1682" s="111"/>
      <c r="AJ1682" s="112"/>
    </row>
    <row r="1683" spans="2:36" ht="42.75" customHeight="1">
      <c r="B1683" s="661" t="s">
        <v>343</v>
      </c>
      <c r="C1683" s="428">
        <v>2012250010004</v>
      </c>
      <c r="D1683" s="295"/>
      <c r="E1683" s="295" t="s">
        <v>520</v>
      </c>
      <c r="F1683" s="301"/>
      <c r="G1683" s="307"/>
      <c r="H1683" s="329" t="s">
        <v>341</v>
      </c>
      <c r="I1683" s="326" t="s">
        <v>342</v>
      </c>
      <c r="J1683" s="658">
        <v>0</v>
      </c>
      <c r="K1683" s="537">
        <v>0.3</v>
      </c>
      <c r="L1683" s="540">
        <v>0.09</v>
      </c>
      <c r="M1683" s="357"/>
      <c r="N1683" s="653"/>
      <c r="O1683" s="655">
        <v>0</v>
      </c>
      <c r="P1683" s="422"/>
      <c r="Q1683" s="422">
        <v>0</v>
      </c>
      <c r="R1683" s="370"/>
      <c r="S1683" s="370">
        <v>0</v>
      </c>
      <c r="T1683" s="370"/>
      <c r="U1683" s="370">
        <v>0</v>
      </c>
      <c r="V1683" s="370"/>
      <c r="W1683" s="370">
        <v>0</v>
      </c>
      <c r="X1683" s="370"/>
      <c r="Y1683" s="344">
        <v>470658</v>
      </c>
      <c r="Z1683" s="370"/>
      <c r="AA1683" s="344">
        <v>25000</v>
      </c>
      <c r="AB1683" s="370"/>
      <c r="AC1683" s="370">
        <v>0</v>
      </c>
      <c r="AD1683" s="370"/>
      <c r="AE1683" s="398">
        <f>+O1683+Q1683+Y1683+AA1683</f>
        <v>495658</v>
      </c>
      <c r="AF1683" s="408">
        <f>+P1683</f>
        <v>0</v>
      </c>
      <c r="AG1683" s="411" t="s">
        <v>490</v>
      </c>
      <c r="AH1683" s="378"/>
      <c r="AI1683" s="378"/>
      <c r="AJ1683" s="664" t="s">
        <v>338</v>
      </c>
    </row>
    <row r="1684" spans="2:36" ht="24.75" customHeight="1">
      <c r="B1684" s="662"/>
      <c r="C1684" s="333"/>
      <c r="D1684" s="296"/>
      <c r="E1684" s="296"/>
      <c r="F1684" s="302"/>
      <c r="G1684" s="305"/>
      <c r="H1684" s="330"/>
      <c r="I1684" s="327"/>
      <c r="J1684" s="659"/>
      <c r="K1684" s="538"/>
      <c r="L1684" s="541"/>
      <c r="M1684" s="357"/>
      <c r="N1684" s="653"/>
      <c r="O1684" s="656"/>
      <c r="P1684" s="423"/>
      <c r="Q1684" s="423"/>
      <c r="R1684" s="371"/>
      <c r="S1684" s="371"/>
      <c r="T1684" s="371"/>
      <c r="U1684" s="371"/>
      <c r="V1684" s="371"/>
      <c r="W1684" s="371"/>
      <c r="X1684" s="371"/>
      <c r="Y1684" s="345"/>
      <c r="Z1684" s="371"/>
      <c r="AA1684" s="345"/>
      <c r="AB1684" s="371"/>
      <c r="AC1684" s="371"/>
      <c r="AD1684" s="371"/>
      <c r="AE1684" s="299"/>
      <c r="AF1684" s="409"/>
      <c r="AG1684" s="411"/>
      <c r="AH1684" s="379"/>
      <c r="AI1684" s="379"/>
      <c r="AJ1684" s="481"/>
    </row>
    <row r="1685" spans="2:36" ht="27.75" customHeight="1">
      <c r="B1685" s="662"/>
      <c r="C1685" s="333"/>
      <c r="D1685" s="296"/>
      <c r="E1685" s="296"/>
      <c r="F1685" s="302"/>
      <c r="G1685" s="305"/>
      <c r="H1685" s="330"/>
      <c r="I1685" s="327"/>
      <c r="J1685" s="659"/>
      <c r="K1685" s="538"/>
      <c r="L1685" s="541"/>
      <c r="M1685" s="357"/>
      <c r="N1685" s="653"/>
      <c r="O1685" s="656"/>
      <c r="P1685" s="423"/>
      <c r="Q1685" s="423"/>
      <c r="R1685" s="371"/>
      <c r="S1685" s="371"/>
      <c r="T1685" s="371"/>
      <c r="U1685" s="371"/>
      <c r="V1685" s="371"/>
      <c r="W1685" s="371"/>
      <c r="X1685" s="371"/>
      <c r="Y1685" s="345"/>
      <c r="Z1685" s="371"/>
      <c r="AA1685" s="345"/>
      <c r="AB1685" s="371"/>
      <c r="AC1685" s="371"/>
      <c r="AD1685" s="371"/>
      <c r="AE1685" s="299"/>
      <c r="AF1685" s="409"/>
      <c r="AG1685" s="411"/>
      <c r="AH1685" s="379"/>
      <c r="AI1685" s="379"/>
      <c r="AJ1685" s="481"/>
    </row>
    <row r="1686" spans="2:36" ht="28.5" customHeight="1" thickBot="1">
      <c r="B1686" s="663"/>
      <c r="C1686" s="334"/>
      <c r="D1686" s="297"/>
      <c r="E1686" s="297"/>
      <c r="F1686" s="303"/>
      <c r="G1686" s="306"/>
      <c r="H1686" s="331"/>
      <c r="I1686" s="328"/>
      <c r="J1686" s="660"/>
      <c r="K1686" s="539"/>
      <c r="L1686" s="542"/>
      <c r="M1686" s="358"/>
      <c r="N1686" s="654"/>
      <c r="O1686" s="657"/>
      <c r="P1686" s="424"/>
      <c r="Q1686" s="424"/>
      <c r="R1686" s="372"/>
      <c r="S1686" s="372"/>
      <c r="T1686" s="372"/>
      <c r="U1686" s="372"/>
      <c r="V1686" s="372"/>
      <c r="W1686" s="372"/>
      <c r="X1686" s="372"/>
      <c r="Y1686" s="346"/>
      <c r="Z1686" s="372"/>
      <c r="AA1686" s="346"/>
      <c r="AB1686" s="372"/>
      <c r="AC1686" s="372"/>
      <c r="AD1686" s="372"/>
      <c r="AE1686" s="300"/>
      <c r="AF1686" s="410"/>
      <c r="AG1686" s="412"/>
      <c r="AH1686" s="380"/>
      <c r="AI1686" s="380"/>
      <c r="AJ1686" s="482"/>
    </row>
    <row r="1687" spans="2:36" ht="15.75" thickBot="1">
      <c r="B1687" s="268"/>
      <c r="C1687" s="269"/>
      <c r="D1687" s="269"/>
      <c r="E1687" s="269"/>
      <c r="F1687" s="269"/>
      <c r="G1687" s="269"/>
      <c r="H1687" s="269"/>
      <c r="I1687" s="269"/>
      <c r="J1687" s="269"/>
      <c r="K1687" s="269"/>
      <c r="L1687" s="269"/>
      <c r="M1687" s="269"/>
      <c r="N1687" s="269"/>
      <c r="O1687" s="269"/>
      <c r="P1687" s="269"/>
      <c r="Q1687" s="269"/>
      <c r="R1687" s="269"/>
      <c r="S1687" s="269"/>
      <c r="T1687" s="269"/>
      <c r="U1687" s="269"/>
      <c r="V1687" s="269"/>
      <c r="W1687" s="269"/>
      <c r="X1687" s="269"/>
      <c r="Y1687" s="269"/>
      <c r="Z1687" s="269"/>
      <c r="AA1687" s="269"/>
      <c r="AB1687" s="269"/>
      <c r="AC1687" s="269"/>
      <c r="AD1687" s="269"/>
      <c r="AE1687" s="269"/>
      <c r="AF1687" s="269"/>
      <c r="AG1687" s="269"/>
      <c r="AH1687" s="269"/>
      <c r="AI1687" s="269"/>
      <c r="AJ1687" s="270"/>
    </row>
    <row r="1688" spans="2:36" ht="34.5" thickBot="1">
      <c r="B1688" s="15" t="s">
        <v>13</v>
      </c>
      <c r="C1688" s="16" t="s">
        <v>31</v>
      </c>
      <c r="D1688" s="16" t="s">
        <v>14</v>
      </c>
      <c r="E1688" s="16" t="s">
        <v>30</v>
      </c>
      <c r="F1688" s="17" t="s">
        <v>28</v>
      </c>
      <c r="G1688" s="17" t="s">
        <v>29</v>
      </c>
      <c r="H1688" s="76" t="s">
        <v>16</v>
      </c>
      <c r="I1688" s="167" t="s">
        <v>32</v>
      </c>
      <c r="J1688" s="166"/>
      <c r="K1688" s="147"/>
      <c r="L1688" s="147"/>
      <c r="M1688" s="78"/>
      <c r="N1688" s="79"/>
      <c r="O1688" s="128"/>
      <c r="P1688" s="129"/>
      <c r="Q1688" s="130"/>
      <c r="R1688" s="129"/>
      <c r="S1688" s="130"/>
      <c r="T1688" s="129"/>
      <c r="U1688" s="130"/>
      <c r="V1688" s="129"/>
      <c r="W1688" s="130"/>
      <c r="X1688" s="129"/>
      <c r="Y1688" s="130"/>
      <c r="Z1688" s="129"/>
      <c r="AA1688" s="130"/>
      <c r="AB1688" s="129"/>
      <c r="AC1688" s="130"/>
      <c r="AD1688" s="129"/>
      <c r="AE1688" s="130"/>
      <c r="AF1688" s="129"/>
      <c r="AG1688" s="155"/>
      <c r="AH1688" s="111"/>
      <c r="AI1688" s="111"/>
      <c r="AJ1688" s="112"/>
    </row>
    <row r="1689" spans="2:36" ht="15">
      <c r="B1689" s="295"/>
      <c r="C1689" s="600"/>
      <c r="D1689" s="521"/>
      <c r="E1689" s="295"/>
      <c r="F1689" s="362"/>
      <c r="G1689" s="307"/>
      <c r="H1689" s="520"/>
      <c r="I1689" s="520"/>
      <c r="J1689" s="639"/>
      <c r="K1689" s="543"/>
      <c r="L1689" s="543"/>
      <c r="M1689" s="384"/>
      <c r="N1689" s="387"/>
      <c r="O1689" s="314"/>
      <c r="P1689" s="262"/>
      <c r="Q1689" s="263"/>
      <c r="R1689" s="262"/>
      <c r="S1689" s="262"/>
      <c r="T1689" s="262"/>
      <c r="U1689" s="262"/>
      <c r="V1689" s="262"/>
      <c r="W1689" s="262"/>
      <c r="X1689" s="262"/>
      <c r="Y1689" s="263"/>
      <c r="Z1689" s="262"/>
      <c r="AA1689" s="263"/>
      <c r="AB1689" s="262"/>
      <c r="AC1689" s="263"/>
      <c r="AD1689" s="262"/>
      <c r="AE1689" s="298"/>
      <c r="AF1689" s="298"/>
      <c r="AG1689" s="376"/>
      <c r="AH1689" s="378"/>
      <c r="AI1689" s="381"/>
      <c r="AJ1689" s="376"/>
    </row>
    <row r="1690" spans="2:36" ht="15">
      <c r="B1690" s="296"/>
      <c r="C1690" s="360"/>
      <c r="D1690" s="390"/>
      <c r="E1690" s="296"/>
      <c r="F1690" s="290"/>
      <c r="G1690" s="305"/>
      <c r="H1690" s="324"/>
      <c r="I1690" s="324"/>
      <c r="J1690" s="400"/>
      <c r="K1690" s="403"/>
      <c r="L1690" s="403"/>
      <c r="M1690" s="385"/>
      <c r="N1690" s="388"/>
      <c r="O1690" s="314"/>
      <c r="P1690" s="263"/>
      <c r="Q1690" s="263"/>
      <c r="R1690" s="263"/>
      <c r="S1690" s="263"/>
      <c r="T1690" s="263"/>
      <c r="U1690" s="263"/>
      <c r="V1690" s="263"/>
      <c r="W1690" s="263"/>
      <c r="X1690" s="263"/>
      <c r="Y1690" s="263"/>
      <c r="Z1690" s="263"/>
      <c r="AA1690" s="263"/>
      <c r="AB1690" s="263"/>
      <c r="AC1690" s="263"/>
      <c r="AD1690" s="263"/>
      <c r="AE1690" s="299"/>
      <c r="AF1690" s="299"/>
      <c r="AG1690" s="376"/>
      <c r="AH1690" s="379"/>
      <c r="AI1690" s="382"/>
      <c r="AJ1690" s="376"/>
    </row>
    <row r="1691" spans="2:36" ht="15">
      <c r="B1691" s="296"/>
      <c r="C1691" s="360"/>
      <c r="D1691" s="390"/>
      <c r="E1691" s="296"/>
      <c r="F1691" s="290"/>
      <c r="G1691" s="305"/>
      <c r="H1691" s="324"/>
      <c r="I1691" s="324"/>
      <c r="J1691" s="400"/>
      <c r="K1691" s="403"/>
      <c r="L1691" s="403"/>
      <c r="M1691" s="385"/>
      <c r="N1691" s="388"/>
      <c r="O1691" s="314"/>
      <c r="P1691" s="263"/>
      <c r="Q1691" s="263"/>
      <c r="R1691" s="263"/>
      <c r="S1691" s="263"/>
      <c r="T1691" s="263"/>
      <c r="U1691" s="263"/>
      <c r="V1691" s="263"/>
      <c r="W1691" s="263"/>
      <c r="X1691" s="263"/>
      <c r="Y1691" s="263"/>
      <c r="Z1691" s="263"/>
      <c r="AA1691" s="263"/>
      <c r="AB1691" s="263"/>
      <c r="AC1691" s="263"/>
      <c r="AD1691" s="263"/>
      <c r="AE1691" s="299"/>
      <c r="AF1691" s="299"/>
      <c r="AG1691" s="376"/>
      <c r="AH1691" s="379"/>
      <c r="AI1691" s="382"/>
      <c r="AJ1691" s="376"/>
    </row>
    <row r="1692" spans="2:36" ht="15.75" thickBot="1">
      <c r="B1692" s="297"/>
      <c r="C1692" s="361"/>
      <c r="D1692" s="391"/>
      <c r="E1692" s="297"/>
      <c r="F1692" s="291"/>
      <c r="G1692" s="306"/>
      <c r="H1692" s="325"/>
      <c r="I1692" s="325"/>
      <c r="J1692" s="401"/>
      <c r="K1692" s="404"/>
      <c r="L1692" s="404"/>
      <c r="M1692" s="386"/>
      <c r="N1692" s="389"/>
      <c r="O1692" s="315"/>
      <c r="P1692" s="264"/>
      <c r="Q1692" s="264"/>
      <c r="R1692" s="264"/>
      <c r="S1692" s="264"/>
      <c r="T1692" s="264"/>
      <c r="U1692" s="264"/>
      <c r="V1692" s="264"/>
      <c r="W1692" s="264"/>
      <c r="X1692" s="264"/>
      <c r="Y1692" s="264"/>
      <c r="Z1692" s="264"/>
      <c r="AA1692" s="264"/>
      <c r="AB1692" s="264"/>
      <c r="AC1692" s="264"/>
      <c r="AD1692" s="264"/>
      <c r="AE1692" s="300"/>
      <c r="AF1692" s="300"/>
      <c r="AG1692" s="377"/>
      <c r="AH1692" s="380"/>
      <c r="AI1692" s="383"/>
      <c r="AJ1692" s="377"/>
    </row>
    <row r="1693" spans="2:36" ht="15.75" thickBot="1">
      <c r="B1693" s="268"/>
      <c r="C1693" s="269"/>
      <c r="D1693" s="269"/>
      <c r="E1693" s="269"/>
      <c r="F1693" s="269"/>
      <c r="G1693" s="269"/>
      <c r="H1693" s="269"/>
      <c r="I1693" s="269"/>
      <c r="J1693" s="269"/>
      <c r="K1693" s="269"/>
      <c r="L1693" s="269"/>
      <c r="M1693" s="269"/>
      <c r="N1693" s="269"/>
      <c r="O1693" s="269"/>
      <c r="P1693" s="269"/>
      <c r="Q1693" s="269"/>
      <c r="R1693" s="269"/>
      <c r="S1693" s="269"/>
      <c r="T1693" s="269"/>
      <c r="U1693" s="269"/>
      <c r="V1693" s="269"/>
      <c r="W1693" s="269"/>
      <c r="X1693" s="269"/>
      <c r="Y1693" s="269"/>
      <c r="Z1693" s="269"/>
      <c r="AA1693" s="269"/>
      <c r="AB1693" s="269"/>
      <c r="AC1693" s="269"/>
      <c r="AD1693" s="269"/>
      <c r="AE1693" s="269"/>
      <c r="AF1693" s="269"/>
      <c r="AG1693" s="269"/>
      <c r="AH1693" s="269"/>
      <c r="AI1693" s="269"/>
      <c r="AJ1693" s="270"/>
    </row>
    <row r="1694" spans="2:36" ht="34.5" thickBot="1">
      <c r="B1694" s="15" t="s">
        <v>13</v>
      </c>
      <c r="C1694" s="16" t="s">
        <v>31</v>
      </c>
      <c r="D1694" s="16" t="s">
        <v>14</v>
      </c>
      <c r="E1694" s="16" t="s">
        <v>30</v>
      </c>
      <c r="F1694" s="17" t="s">
        <v>28</v>
      </c>
      <c r="G1694" s="17" t="s">
        <v>29</v>
      </c>
      <c r="H1694" s="76" t="s">
        <v>16</v>
      </c>
      <c r="I1694" s="77" t="s">
        <v>32</v>
      </c>
      <c r="J1694" s="18"/>
      <c r="K1694" s="42"/>
      <c r="L1694" s="42"/>
      <c r="M1694" s="43"/>
      <c r="N1694" s="44"/>
      <c r="O1694" s="128"/>
      <c r="P1694" s="129"/>
      <c r="Q1694" s="130"/>
      <c r="R1694" s="129"/>
      <c r="S1694" s="130"/>
      <c r="T1694" s="129"/>
      <c r="U1694" s="130"/>
      <c r="V1694" s="129"/>
      <c r="W1694" s="130"/>
      <c r="X1694" s="129"/>
      <c r="Y1694" s="130"/>
      <c r="Z1694" s="129"/>
      <c r="AA1694" s="130"/>
      <c r="AB1694" s="129"/>
      <c r="AC1694" s="130"/>
      <c r="AD1694" s="129"/>
      <c r="AE1694" s="130"/>
      <c r="AF1694" s="129"/>
      <c r="AG1694" s="155"/>
      <c r="AH1694" s="111"/>
      <c r="AI1694" s="111"/>
      <c r="AJ1694" s="112"/>
    </row>
    <row r="1695" spans="2:36" ht="15">
      <c r="B1695" s="295"/>
      <c r="C1695" s="600"/>
      <c r="D1695" s="521"/>
      <c r="E1695" s="295"/>
      <c r="F1695" s="362"/>
      <c r="G1695" s="307"/>
      <c r="H1695" s="520"/>
      <c r="I1695" s="520"/>
      <c r="J1695" s="399"/>
      <c r="K1695" s="402"/>
      <c r="L1695" s="402"/>
      <c r="M1695" s="385"/>
      <c r="N1695" s="388"/>
      <c r="O1695" s="314"/>
      <c r="P1695" s="263"/>
      <c r="Q1695" s="263"/>
      <c r="R1695" s="263"/>
      <c r="S1695" s="263"/>
      <c r="T1695" s="263"/>
      <c r="U1695" s="263"/>
      <c r="V1695" s="263"/>
      <c r="W1695" s="263"/>
      <c r="X1695" s="263"/>
      <c r="Y1695" s="263"/>
      <c r="Z1695" s="263"/>
      <c r="AA1695" s="263"/>
      <c r="AB1695" s="263"/>
      <c r="AC1695" s="263"/>
      <c r="AD1695" s="263"/>
      <c r="AE1695" s="298"/>
      <c r="AF1695" s="298"/>
      <c r="AG1695" s="376"/>
      <c r="AH1695" s="378"/>
      <c r="AI1695" s="381"/>
      <c r="AJ1695" s="376"/>
    </row>
    <row r="1696" spans="2:36" ht="15">
      <c r="B1696" s="296"/>
      <c r="C1696" s="360"/>
      <c r="D1696" s="390"/>
      <c r="E1696" s="296"/>
      <c r="F1696" s="290"/>
      <c r="G1696" s="305"/>
      <c r="H1696" s="324"/>
      <c r="I1696" s="324"/>
      <c r="J1696" s="400"/>
      <c r="K1696" s="403"/>
      <c r="L1696" s="403"/>
      <c r="M1696" s="385"/>
      <c r="N1696" s="388"/>
      <c r="O1696" s="314"/>
      <c r="P1696" s="263"/>
      <c r="Q1696" s="263"/>
      <c r="R1696" s="263"/>
      <c r="S1696" s="263"/>
      <c r="T1696" s="263"/>
      <c r="U1696" s="263"/>
      <c r="V1696" s="263"/>
      <c r="W1696" s="263"/>
      <c r="X1696" s="263"/>
      <c r="Y1696" s="263"/>
      <c r="Z1696" s="263"/>
      <c r="AA1696" s="263"/>
      <c r="AB1696" s="263"/>
      <c r="AC1696" s="263"/>
      <c r="AD1696" s="263"/>
      <c r="AE1696" s="299"/>
      <c r="AF1696" s="299"/>
      <c r="AG1696" s="376"/>
      <c r="AH1696" s="379"/>
      <c r="AI1696" s="382"/>
      <c r="AJ1696" s="376"/>
    </row>
    <row r="1697" spans="2:36" ht="15">
      <c r="B1697" s="296"/>
      <c r="C1697" s="360"/>
      <c r="D1697" s="390"/>
      <c r="E1697" s="296"/>
      <c r="F1697" s="290"/>
      <c r="G1697" s="305"/>
      <c r="H1697" s="324"/>
      <c r="I1697" s="324"/>
      <c r="J1697" s="400"/>
      <c r="K1697" s="403"/>
      <c r="L1697" s="403"/>
      <c r="M1697" s="385"/>
      <c r="N1697" s="388"/>
      <c r="O1697" s="314"/>
      <c r="P1697" s="263"/>
      <c r="Q1697" s="263"/>
      <c r="R1697" s="263"/>
      <c r="S1697" s="263"/>
      <c r="T1697" s="263"/>
      <c r="U1697" s="263"/>
      <c r="V1697" s="263"/>
      <c r="W1697" s="263"/>
      <c r="X1697" s="263"/>
      <c r="Y1697" s="263"/>
      <c r="Z1697" s="263"/>
      <c r="AA1697" s="263"/>
      <c r="AB1697" s="263"/>
      <c r="AC1697" s="263"/>
      <c r="AD1697" s="263"/>
      <c r="AE1697" s="299"/>
      <c r="AF1697" s="299"/>
      <c r="AG1697" s="376"/>
      <c r="AH1697" s="379"/>
      <c r="AI1697" s="382"/>
      <c r="AJ1697" s="376"/>
    </row>
    <row r="1698" spans="2:36" ht="15.75" thickBot="1">
      <c r="B1698" s="297"/>
      <c r="C1698" s="361"/>
      <c r="D1698" s="391"/>
      <c r="E1698" s="297"/>
      <c r="F1698" s="291"/>
      <c r="G1698" s="306"/>
      <c r="H1698" s="325"/>
      <c r="I1698" s="325"/>
      <c r="J1698" s="401"/>
      <c r="K1698" s="404"/>
      <c r="L1698" s="404"/>
      <c r="M1698" s="386"/>
      <c r="N1698" s="389"/>
      <c r="O1698" s="315"/>
      <c r="P1698" s="264"/>
      <c r="Q1698" s="264"/>
      <c r="R1698" s="264"/>
      <c r="S1698" s="264"/>
      <c r="T1698" s="264"/>
      <c r="U1698" s="264"/>
      <c r="V1698" s="264"/>
      <c r="W1698" s="264"/>
      <c r="X1698" s="264"/>
      <c r="Y1698" s="264"/>
      <c r="Z1698" s="264"/>
      <c r="AA1698" s="264"/>
      <c r="AB1698" s="264"/>
      <c r="AC1698" s="264"/>
      <c r="AD1698" s="264"/>
      <c r="AE1698" s="300"/>
      <c r="AF1698" s="300"/>
      <c r="AG1698" s="377"/>
      <c r="AH1698" s="380"/>
      <c r="AI1698" s="383"/>
      <c r="AJ1698" s="377"/>
    </row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spans="2:33" s="142" customFormat="1" ht="15">
      <c r="B1712" s="63"/>
      <c r="C1712" s="63"/>
      <c r="H1712" s="64"/>
      <c r="I1712" s="64"/>
      <c r="J1712" s="64"/>
      <c r="AG1712" s="65"/>
    </row>
    <row r="1713" spans="2:33" s="142" customFormat="1" ht="15">
      <c r="B1713" s="63"/>
      <c r="C1713" s="63"/>
      <c r="H1713" s="64"/>
      <c r="I1713" s="64"/>
      <c r="J1713" s="64"/>
      <c r="AG1713" s="65"/>
    </row>
    <row r="1714" spans="2:33" s="142" customFormat="1" ht="15">
      <c r="B1714" s="63"/>
      <c r="C1714" s="63"/>
      <c r="H1714" s="64"/>
      <c r="I1714" s="64"/>
      <c r="J1714" s="64"/>
      <c r="AG1714" s="65"/>
    </row>
    <row r="1715" spans="2:33" s="142" customFormat="1" ht="15">
      <c r="B1715" s="63"/>
      <c r="C1715" s="63"/>
      <c r="H1715" s="64"/>
      <c r="I1715" s="64"/>
      <c r="J1715" s="64"/>
      <c r="AG1715" s="65"/>
    </row>
    <row r="1716" spans="2:33" s="142" customFormat="1" ht="15">
      <c r="B1716" s="63"/>
      <c r="C1716" s="63"/>
      <c r="H1716" s="64"/>
      <c r="I1716" s="64"/>
      <c r="J1716" s="64"/>
      <c r="AG1716" s="65"/>
    </row>
    <row r="1717" spans="2:33" s="142" customFormat="1" ht="15">
      <c r="B1717" s="63"/>
      <c r="C1717" s="63"/>
      <c r="H1717" s="64"/>
      <c r="I1717" s="64"/>
      <c r="J1717" s="64"/>
      <c r="AG1717" s="65"/>
    </row>
    <row r="1718" ht="15"/>
    <row r="1719" ht="15.75" thickBot="1"/>
    <row r="1720" spans="2:36" ht="15">
      <c r="B1720" s="274" t="s">
        <v>37</v>
      </c>
      <c r="C1720" s="275"/>
      <c r="D1720" s="275"/>
      <c r="E1720" s="275"/>
      <c r="F1720" s="275"/>
      <c r="G1720" s="275"/>
      <c r="H1720" s="275"/>
      <c r="I1720" s="275"/>
      <c r="J1720" s="275"/>
      <c r="K1720" s="275"/>
      <c r="L1720" s="275"/>
      <c r="M1720" s="275"/>
      <c r="N1720" s="275"/>
      <c r="O1720" s="275"/>
      <c r="P1720" s="275"/>
      <c r="Q1720" s="275"/>
      <c r="R1720" s="275"/>
      <c r="S1720" s="275"/>
      <c r="T1720" s="275"/>
      <c r="U1720" s="275"/>
      <c r="V1720" s="275"/>
      <c r="W1720" s="275"/>
      <c r="X1720" s="275"/>
      <c r="Y1720" s="275"/>
      <c r="Z1720" s="275"/>
      <c r="AA1720" s="275"/>
      <c r="AB1720" s="275"/>
      <c r="AC1720" s="275"/>
      <c r="AD1720" s="275"/>
      <c r="AE1720" s="275"/>
      <c r="AF1720" s="275"/>
      <c r="AG1720" s="275"/>
      <c r="AH1720" s="275"/>
      <c r="AI1720" s="275"/>
      <c r="AJ1720" s="276"/>
    </row>
    <row r="1721" spans="2:36" ht="15.75" thickBot="1">
      <c r="B1721" s="271" t="s">
        <v>526</v>
      </c>
      <c r="C1721" s="272"/>
      <c r="D1721" s="272"/>
      <c r="E1721" s="272"/>
      <c r="F1721" s="272"/>
      <c r="G1721" s="272"/>
      <c r="H1721" s="272"/>
      <c r="I1721" s="272"/>
      <c r="J1721" s="272"/>
      <c r="K1721" s="272"/>
      <c r="L1721" s="272"/>
      <c r="M1721" s="272"/>
      <c r="N1721" s="272"/>
      <c r="O1721" s="272"/>
      <c r="P1721" s="272"/>
      <c r="Q1721" s="272"/>
      <c r="R1721" s="272"/>
      <c r="S1721" s="272"/>
      <c r="T1721" s="272"/>
      <c r="U1721" s="272"/>
      <c r="V1721" s="272"/>
      <c r="W1721" s="272"/>
      <c r="X1721" s="272"/>
      <c r="Y1721" s="272"/>
      <c r="Z1721" s="272"/>
      <c r="AA1721" s="272"/>
      <c r="AB1721" s="272"/>
      <c r="AC1721" s="272"/>
      <c r="AD1721" s="272"/>
      <c r="AE1721" s="272"/>
      <c r="AF1721" s="272"/>
      <c r="AG1721" s="272"/>
      <c r="AH1721" s="272"/>
      <c r="AI1721" s="272"/>
      <c r="AJ1721" s="273"/>
    </row>
    <row r="1722" spans="2:36" ht="15">
      <c r="B1722" s="265" t="s">
        <v>332</v>
      </c>
      <c r="C1722" s="266"/>
      <c r="D1722" s="266"/>
      <c r="E1722" s="266"/>
      <c r="F1722" s="266"/>
      <c r="G1722" s="266"/>
      <c r="H1722" s="267"/>
      <c r="I1722" s="527" t="s">
        <v>333</v>
      </c>
      <c r="J1722" s="528"/>
      <c r="K1722" s="528"/>
      <c r="L1722" s="528"/>
      <c r="M1722" s="528"/>
      <c r="N1722" s="528"/>
      <c r="O1722" s="528"/>
      <c r="P1722" s="528"/>
      <c r="Q1722" s="528"/>
      <c r="R1722" s="528"/>
      <c r="S1722" s="528"/>
      <c r="T1722" s="529"/>
      <c r="U1722" s="527" t="s">
        <v>18</v>
      </c>
      <c r="V1722" s="530"/>
      <c r="W1722" s="530"/>
      <c r="X1722" s="530"/>
      <c r="Y1722" s="530"/>
      <c r="Z1722" s="530"/>
      <c r="AA1722" s="530"/>
      <c r="AB1722" s="530"/>
      <c r="AC1722" s="530"/>
      <c r="AD1722" s="530"/>
      <c r="AE1722" s="530"/>
      <c r="AF1722" s="530"/>
      <c r="AG1722" s="530"/>
      <c r="AH1722" s="530"/>
      <c r="AI1722" s="530"/>
      <c r="AJ1722" s="531"/>
    </row>
    <row r="1723" spans="2:36" ht="45.75" customHeight="1" thickBot="1">
      <c r="B1723" s="277" t="s">
        <v>334</v>
      </c>
      <c r="C1723" s="278"/>
      <c r="D1723" s="279"/>
      <c r="E1723" s="4"/>
      <c r="F1723" s="504" t="s">
        <v>335</v>
      </c>
      <c r="G1723" s="504"/>
      <c r="H1723" s="504"/>
      <c r="I1723" s="504"/>
      <c r="J1723" s="504"/>
      <c r="K1723" s="504"/>
      <c r="L1723" s="504"/>
      <c r="M1723" s="504"/>
      <c r="N1723" s="505"/>
      <c r="O1723" s="506" t="s">
        <v>0</v>
      </c>
      <c r="P1723" s="507"/>
      <c r="Q1723" s="507"/>
      <c r="R1723" s="507"/>
      <c r="S1723" s="507"/>
      <c r="T1723" s="507"/>
      <c r="U1723" s="507"/>
      <c r="V1723" s="507"/>
      <c r="W1723" s="507"/>
      <c r="X1723" s="507"/>
      <c r="Y1723" s="507"/>
      <c r="Z1723" s="507"/>
      <c r="AA1723" s="507"/>
      <c r="AB1723" s="507"/>
      <c r="AC1723" s="507"/>
      <c r="AD1723" s="507"/>
      <c r="AE1723" s="507"/>
      <c r="AF1723" s="508"/>
      <c r="AG1723" s="534" t="s">
        <v>1</v>
      </c>
      <c r="AH1723" s="535"/>
      <c r="AI1723" s="535"/>
      <c r="AJ1723" s="536"/>
    </row>
    <row r="1724" spans="2:36" ht="30" customHeight="1">
      <c r="B1724" s="450" t="s">
        <v>19</v>
      </c>
      <c r="C1724" s="452" t="s">
        <v>2</v>
      </c>
      <c r="D1724" s="453"/>
      <c r="E1724" s="453"/>
      <c r="F1724" s="453"/>
      <c r="G1724" s="453"/>
      <c r="H1724" s="454"/>
      <c r="I1724" s="458" t="s">
        <v>3</v>
      </c>
      <c r="J1724" s="460" t="s">
        <v>20</v>
      </c>
      <c r="K1724" s="460" t="s">
        <v>4</v>
      </c>
      <c r="L1724" s="522" t="s">
        <v>732</v>
      </c>
      <c r="M1724" s="440" t="s">
        <v>21</v>
      </c>
      <c r="N1724" s="524" t="s">
        <v>22</v>
      </c>
      <c r="O1724" s="526" t="s">
        <v>33</v>
      </c>
      <c r="P1724" s="369"/>
      <c r="Q1724" s="368" t="s">
        <v>34</v>
      </c>
      <c r="R1724" s="369"/>
      <c r="S1724" s="368" t="s">
        <v>35</v>
      </c>
      <c r="T1724" s="369"/>
      <c r="U1724" s="368" t="s">
        <v>7</v>
      </c>
      <c r="V1724" s="369"/>
      <c r="W1724" s="368" t="s">
        <v>6</v>
      </c>
      <c r="X1724" s="369"/>
      <c r="Y1724" s="368" t="s">
        <v>36</v>
      </c>
      <c r="Z1724" s="369"/>
      <c r="AA1724" s="368" t="s">
        <v>5</v>
      </c>
      <c r="AB1724" s="369"/>
      <c r="AC1724" s="368" t="s">
        <v>8</v>
      </c>
      <c r="AD1724" s="369"/>
      <c r="AE1724" s="368" t="s">
        <v>9</v>
      </c>
      <c r="AF1724" s="437"/>
      <c r="AG1724" s="438" t="s">
        <v>10</v>
      </c>
      <c r="AH1724" s="435" t="s">
        <v>11</v>
      </c>
      <c r="AI1724" s="442" t="s">
        <v>12</v>
      </c>
      <c r="AJ1724" s="444" t="s">
        <v>23</v>
      </c>
    </row>
    <row r="1725" spans="2:36" ht="71.25" customHeight="1" thickBot="1">
      <c r="B1725" s="451"/>
      <c r="C1725" s="455"/>
      <c r="D1725" s="456"/>
      <c r="E1725" s="456"/>
      <c r="F1725" s="456"/>
      <c r="G1725" s="456"/>
      <c r="H1725" s="457"/>
      <c r="I1725" s="459"/>
      <c r="J1725" s="461" t="s">
        <v>20</v>
      </c>
      <c r="K1725" s="461"/>
      <c r="L1725" s="523"/>
      <c r="M1725" s="441"/>
      <c r="N1725" s="525"/>
      <c r="O1725" s="5" t="s">
        <v>24</v>
      </c>
      <c r="P1725" s="69" t="s">
        <v>25</v>
      </c>
      <c r="Q1725" s="6" t="s">
        <v>24</v>
      </c>
      <c r="R1725" s="69" t="s">
        <v>25</v>
      </c>
      <c r="S1725" s="6" t="s">
        <v>24</v>
      </c>
      <c r="T1725" s="69" t="s">
        <v>25</v>
      </c>
      <c r="U1725" s="6" t="s">
        <v>24</v>
      </c>
      <c r="V1725" s="69" t="s">
        <v>25</v>
      </c>
      <c r="W1725" s="6" t="s">
        <v>24</v>
      </c>
      <c r="X1725" s="69" t="s">
        <v>25</v>
      </c>
      <c r="Y1725" s="6" t="s">
        <v>24</v>
      </c>
      <c r="Z1725" s="69" t="s">
        <v>25</v>
      </c>
      <c r="AA1725" s="6" t="s">
        <v>24</v>
      </c>
      <c r="AB1725" s="69" t="s">
        <v>26</v>
      </c>
      <c r="AC1725" s="6" t="s">
        <v>24</v>
      </c>
      <c r="AD1725" s="69" t="s">
        <v>26</v>
      </c>
      <c r="AE1725" s="6" t="s">
        <v>24</v>
      </c>
      <c r="AF1725" s="70" t="s">
        <v>26</v>
      </c>
      <c r="AG1725" s="439"/>
      <c r="AH1725" s="436"/>
      <c r="AI1725" s="443"/>
      <c r="AJ1725" s="445"/>
    </row>
    <row r="1726" spans="2:36" ht="127.5" customHeight="1" thickBot="1">
      <c r="B1726" s="7" t="s">
        <v>338</v>
      </c>
      <c r="C1726" s="283" t="s">
        <v>339</v>
      </c>
      <c r="D1726" s="284"/>
      <c r="E1726" s="284"/>
      <c r="F1726" s="284"/>
      <c r="G1726" s="284"/>
      <c r="H1726" s="285"/>
      <c r="I1726" s="74" t="s">
        <v>518</v>
      </c>
      <c r="J1726" s="100">
        <v>0.95</v>
      </c>
      <c r="K1726" s="97">
        <v>1</v>
      </c>
      <c r="L1726" s="83">
        <v>0.98</v>
      </c>
      <c r="M1726" s="8"/>
      <c r="N1726" s="75"/>
      <c r="O1726" s="9">
        <v>0</v>
      </c>
      <c r="P1726" s="10">
        <v>0</v>
      </c>
      <c r="Q1726" s="10">
        <f>+Q1729</f>
        <v>67500</v>
      </c>
      <c r="R1726" s="10">
        <v>0</v>
      </c>
      <c r="S1726" s="10">
        <v>0</v>
      </c>
      <c r="T1726" s="10">
        <v>0</v>
      </c>
      <c r="U1726" s="10">
        <v>0</v>
      </c>
      <c r="V1726" s="10">
        <v>0</v>
      </c>
      <c r="W1726" s="10">
        <v>0</v>
      </c>
      <c r="X1726" s="10">
        <v>0</v>
      </c>
      <c r="Y1726" s="10">
        <f>+Y1729</f>
        <v>79342</v>
      </c>
      <c r="Z1726" s="10">
        <v>0</v>
      </c>
      <c r="AA1726" s="10">
        <f>+AA1729</f>
        <v>200000</v>
      </c>
      <c r="AB1726" s="10">
        <v>0</v>
      </c>
      <c r="AC1726" s="10">
        <v>0</v>
      </c>
      <c r="AD1726" s="10">
        <v>0</v>
      </c>
      <c r="AE1726" s="10">
        <f>+AC1726+AA1726+Y1726+W1726+U1726+S1726+Q1726+O1726</f>
        <v>346842</v>
      </c>
      <c r="AF1726" s="11">
        <f>+AD1726+AB1726+Z1726+X1726+V1726+T1726+R1726+P1726</f>
        <v>0</v>
      </c>
      <c r="AG1726" s="13" t="s">
        <v>487</v>
      </c>
      <c r="AH1726" s="13"/>
      <c r="AI1726" s="13"/>
      <c r="AJ1726" s="14" t="s">
        <v>338</v>
      </c>
    </row>
    <row r="1727" spans="2:36" ht="15.75" thickBot="1">
      <c r="B1727" s="280"/>
      <c r="C1727" s="281"/>
      <c r="D1727" s="281"/>
      <c r="E1727" s="281"/>
      <c r="F1727" s="281"/>
      <c r="G1727" s="281"/>
      <c r="H1727" s="281"/>
      <c r="I1727" s="281"/>
      <c r="J1727" s="281"/>
      <c r="K1727" s="281"/>
      <c r="L1727" s="281"/>
      <c r="M1727" s="281"/>
      <c r="N1727" s="281"/>
      <c r="O1727" s="281"/>
      <c r="P1727" s="281"/>
      <c r="Q1727" s="281"/>
      <c r="R1727" s="281"/>
      <c r="S1727" s="281"/>
      <c r="T1727" s="281"/>
      <c r="U1727" s="281"/>
      <c r="V1727" s="281"/>
      <c r="W1727" s="281"/>
      <c r="X1727" s="281"/>
      <c r="Y1727" s="281"/>
      <c r="Z1727" s="281"/>
      <c r="AA1727" s="281"/>
      <c r="AB1727" s="281"/>
      <c r="AC1727" s="281"/>
      <c r="AD1727" s="281"/>
      <c r="AE1727" s="281"/>
      <c r="AF1727" s="281"/>
      <c r="AG1727" s="281"/>
      <c r="AH1727" s="281"/>
      <c r="AI1727" s="281"/>
      <c r="AJ1727" s="282"/>
    </row>
    <row r="1728" spans="2:36" ht="34.5" thickBot="1">
      <c r="B1728" s="15" t="s">
        <v>13</v>
      </c>
      <c r="C1728" s="16" t="s">
        <v>31</v>
      </c>
      <c r="D1728" s="16" t="s">
        <v>14</v>
      </c>
      <c r="E1728" s="16" t="s">
        <v>27</v>
      </c>
      <c r="F1728" s="17" t="s">
        <v>28</v>
      </c>
      <c r="G1728" s="17" t="s">
        <v>29</v>
      </c>
      <c r="H1728" s="76" t="s">
        <v>15</v>
      </c>
      <c r="I1728" s="77" t="s">
        <v>32</v>
      </c>
      <c r="J1728" s="78"/>
      <c r="K1728" s="78"/>
      <c r="L1728" s="78"/>
      <c r="M1728" s="78"/>
      <c r="N1728" s="79"/>
      <c r="O1728" s="19"/>
      <c r="P1728" s="20"/>
      <c r="Q1728" s="21"/>
      <c r="R1728" s="20"/>
      <c r="S1728" s="21"/>
      <c r="T1728" s="20"/>
      <c r="U1728" s="21"/>
      <c r="V1728" s="20"/>
      <c r="W1728" s="21"/>
      <c r="X1728" s="20"/>
      <c r="Y1728" s="21"/>
      <c r="Z1728" s="20"/>
      <c r="AA1728" s="21"/>
      <c r="AB1728" s="20"/>
      <c r="AC1728" s="21"/>
      <c r="AD1728" s="20"/>
      <c r="AE1728" s="22"/>
      <c r="AF1728" s="20"/>
      <c r="AG1728" s="155"/>
      <c r="AH1728" s="111"/>
      <c r="AI1728" s="111"/>
      <c r="AJ1728" s="112"/>
    </row>
    <row r="1729" spans="2:36" ht="26.25" customHeight="1">
      <c r="B1729" s="661" t="s">
        <v>343</v>
      </c>
      <c r="C1729" s="428">
        <v>2012250010004</v>
      </c>
      <c r="D1729" s="26"/>
      <c r="E1729" s="295" t="s">
        <v>344</v>
      </c>
      <c r="F1729" s="27"/>
      <c r="G1729" s="28"/>
      <c r="H1729" s="329" t="s">
        <v>341</v>
      </c>
      <c r="I1729" s="326" t="s">
        <v>342</v>
      </c>
      <c r="J1729" s="658">
        <v>0</v>
      </c>
      <c r="K1729" s="537">
        <v>0.3</v>
      </c>
      <c r="L1729" s="540">
        <v>0.09</v>
      </c>
      <c r="M1729" s="357"/>
      <c r="N1729" s="653"/>
      <c r="O1729" s="370">
        <v>0</v>
      </c>
      <c r="P1729" s="422"/>
      <c r="Q1729" s="398">
        <v>67500</v>
      </c>
      <c r="R1729" s="370"/>
      <c r="S1729" s="370">
        <v>0</v>
      </c>
      <c r="T1729" s="370"/>
      <c r="U1729" s="370">
        <v>0</v>
      </c>
      <c r="V1729" s="370"/>
      <c r="W1729" s="370">
        <v>0</v>
      </c>
      <c r="X1729" s="370"/>
      <c r="Y1729" s="398">
        <v>79342</v>
      </c>
      <c r="Z1729" s="370"/>
      <c r="AA1729" s="398">
        <v>200000</v>
      </c>
      <c r="AB1729" s="370"/>
      <c r="AC1729" s="370">
        <v>0</v>
      </c>
      <c r="AD1729" s="370"/>
      <c r="AE1729" s="398">
        <f>+O1729+Y1729+AA1729+Q1729</f>
        <v>346842</v>
      </c>
      <c r="AF1729" s="408"/>
      <c r="AG1729" s="411" t="s">
        <v>487</v>
      </c>
      <c r="AH1729" s="378"/>
      <c r="AI1729" s="378"/>
      <c r="AJ1729" s="405" t="s">
        <v>338</v>
      </c>
    </row>
    <row r="1730" spans="2:36" ht="39.75" customHeight="1">
      <c r="B1730" s="662"/>
      <c r="C1730" s="333"/>
      <c r="D1730" s="33"/>
      <c r="E1730" s="296"/>
      <c r="F1730" s="34"/>
      <c r="G1730" s="28"/>
      <c r="H1730" s="330"/>
      <c r="I1730" s="327"/>
      <c r="J1730" s="659"/>
      <c r="K1730" s="538"/>
      <c r="L1730" s="541"/>
      <c r="M1730" s="357"/>
      <c r="N1730" s="653"/>
      <c r="O1730" s="371"/>
      <c r="P1730" s="423"/>
      <c r="Q1730" s="299"/>
      <c r="R1730" s="371"/>
      <c r="S1730" s="371"/>
      <c r="T1730" s="371"/>
      <c r="U1730" s="371"/>
      <c r="V1730" s="371"/>
      <c r="W1730" s="371"/>
      <c r="X1730" s="371"/>
      <c r="Y1730" s="299"/>
      <c r="Z1730" s="371"/>
      <c r="AA1730" s="299"/>
      <c r="AB1730" s="371"/>
      <c r="AC1730" s="371"/>
      <c r="AD1730" s="371"/>
      <c r="AE1730" s="299"/>
      <c r="AF1730" s="409"/>
      <c r="AG1730" s="411"/>
      <c r="AH1730" s="379"/>
      <c r="AI1730" s="379"/>
      <c r="AJ1730" s="406"/>
    </row>
    <row r="1731" spans="2:36" ht="30.75" customHeight="1">
      <c r="B1731" s="662"/>
      <c r="C1731" s="333"/>
      <c r="D1731" s="33"/>
      <c r="E1731" s="296"/>
      <c r="F1731" s="35"/>
      <c r="G1731" s="28"/>
      <c r="H1731" s="330"/>
      <c r="I1731" s="327"/>
      <c r="J1731" s="659"/>
      <c r="K1731" s="538"/>
      <c r="L1731" s="541"/>
      <c r="M1731" s="357"/>
      <c r="N1731" s="653"/>
      <c r="O1731" s="371"/>
      <c r="P1731" s="423"/>
      <c r="Q1731" s="299"/>
      <c r="R1731" s="371"/>
      <c r="S1731" s="371"/>
      <c r="T1731" s="371"/>
      <c r="U1731" s="371"/>
      <c r="V1731" s="371"/>
      <c r="W1731" s="371"/>
      <c r="X1731" s="371"/>
      <c r="Y1731" s="299"/>
      <c r="Z1731" s="371"/>
      <c r="AA1731" s="299"/>
      <c r="AB1731" s="371"/>
      <c r="AC1731" s="371"/>
      <c r="AD1731" s="371"/>
      <c r="AE1731" s="299"/>
      <c r="AF1731" s="409"/>
      <c r="AG1731" s="411"/>
      <c r="AH1731" s="379"/>
      <c r="AI1731" s="379"/>
      <c r="AJ1731" s="406"/>
    </row>
    <row r="1732" spans="2:36" ht="33.75" customHeight="1" thickBot="1">
      <c r="B1732" s="663"/>
      <c r="C1732" s="334"/>
      <c r="D1732" s="36"/>
      <c r="E1732" s="297"/>
      <c r="F1732" s="37"/>
      <c r="G1732" s="38"/>
      <c r="H1732" s="331"/>
      <c r="I1732" s="328"/>
      <c r="J1732" s="660"/>
      <c r="K1732" s="539"/>
      <c r="L1732" s="542"/>
      <c r="M1732" s="358"/>
      <c r="N1732" s="654"/>
      <c r="O1732" s="372"/>
      <c r="P1732" s="424"/>
      <c r="Q1732" s="300"/>
      <c r="R1732" s="372"/>
      <c r="S1732" s="372"/>
      <c r="T1732" s="372"/>
      <c r="U1732" s="372"/>
      <c r="V1732" s="372"/>
      <c r="W1732" s="372"/>
      <c r="X1732" s="372"/>
      <c r="Y1732" s="300"/>
      <c r="Z1732" s="372"/>
      <c r="AA1732" s="300"/>
      <c r="AB1732" s="372"/>
      <c r="AC1732" s="372"/>
      <c r="AD1732" s="372"/>
      <c r="AE1732" s="300"/>
      <c r="AF1732" s="410"/>
      <c r="AG1732" s="412"/>
      <c r="AH1732" s="380"/>
      <c r="AI1732" s="380"/>
      <c r="AJ1732" s="407"/>
    </row>
    <row r="1733" spans="2:36" ht="15.75" thickBot="1">
      <c r="B1733" s="268"/>
      <c r="C1733" s="269"/>
      <c r="D1733" s="269"/>
      <c r="E1733" s="269"/>
      <c r="F1733" s="269"/>
      <c r="G1733" s="269"/>
      <c r="H1733" s="269"/>
      <c r="I1733" s="269"/>
      <c r="J1733" s="269"/>
      <c r="K1733" s="269"/>
      <c r="L1733" s="269"/>
      <c r="M1733" s="269"/>
      <c r="N1733" s="269"/>
      <c r="O1733" s="269"/>
      <c r="P1733" s="269"/>
      <c r="Q1733" s="269"/>
      <c r="R1733" s="269"/>
      <c r="S1733" s="269"/>
      <c r="T1733" s="269"/>
      <c r="U1733" s="269"/>
      <c r="V1733" s="269"/>
      <c r="W1733" s="269"/>
      <c r="X1733" s="269"/>
      <c r="Y1733" s="269"/>
      <c r="Z1733" s="269"/>
      <c r="AA1733" s="269"/>
      <c r="AB1733" s="269"/>
      <c r="AC1733" s="269"/>
      <c r="AD1733" s="269"/>
      <c r="AE1733" s="269"/>
      <c r="AF1733" s="269"/>
      <c r="AG1733" s="269"/>
      <c r="AH1733" s="269"/>
      <c r="AI1733" s="269"/>
      <c r="AJ1733" s="270"/>
    </row>
    <row r="1734" spans="2:36" ht="34.5" thickBot="1">
      <c r="B1734" s="15" t="s">
        <v>13</v>
      </c>
      <c r="C1734" s="16" t="s">
        <v>31</v>
      </c>
      <c r="D1734" s="16" t="s">
        <v>14</v>
      </c>
      <c r="E1734" s="16" t="s">
        <v>30</v>
      </c>
      <c r="F1734" s="17" t="s">
        <v>28</v>
      </c>
      <c r="G1734" s="17" t="s">
        <v>29</v>
      </c>
      <c r="H1734" s="76" t="s">
        <v>16</v>
      </c>
      <c r="I1734" s="77" t="s">
        <v>32</v>
      </c>
      <c r="J1734" s="18"/>
      <c r="K1734" s="42"/>
      <c r="L1734" s="42"/>
      <c r="M1734" s="43"/>
      <c r="N1734" s="44"/>
      <c r="O1734" s="128"/>
      <c r="P1734" s="129"/>
      <c r="Q1734" s="130"/>
      <c r="R1734" s="129"/>
      <c r="S1734" s="130"/>
      <c r="T1734" s="129"/>
      <c r="U1734" s="130"/>
      <c r="V1734" s="129"/>
      <c r="W1734" s="130"/>
      <c r="X1734" s="129"/>
      <c r="Y1734" s="130"/>
      <c r="Z1734" s="129"/>
      <c r="AA1734" s="130"/>
      <c r="AB1734" s="129"/>
      <c r="AC1734" s="130"/>
      <c r="AD1734" s="129"/>
      <c r="AE1734" s="130"/>
      <c r="AF1734" s="129"/>
      <c r="AG1734" s="155"/>
      <c r="AH1734" s="111"/>
      <c r="AI1734" s="111"/>
      <c r="AJ1734" s="112"/>
    </row>
    <row r="1735" spans="2:36" ht="15">
      <c r="B1735" s="295"/>
      <c r="C1735" s="600"/>
      <c r="D1735" s="521"/>
      <c r="E1735" s="295"/>
      <c r="F1735" s="362"/>
      <c r="G1735" s="307"/>
      <c r="H1735" s="520"/>
      <c r="I1735" s="520"/>
      <c r="J1735" s="399"/>
      <c r="K1735" s="402"/>
      <c r="L1735" s="402"/>
      <c r="M1735" s="385"/>
      <c r="N1735" s="388"/>
      <c r="O1735" s="314"/>
      <c r="P1735" s="262"/>
      <c r="Q1735" s="263"/>
      <c r="R1735" s="262"/>
      <c r="S1735" s="262"/>
      <c r="T1735" s="262"/>
      <c r="U1735" s="262"/>
      <c r="V1735" s="262"/>
      <c r="W1735" s="262"/>
      <c r="X1735" s="262"/>
      <c r="Y1735" s="263"/>
      <c r="Z1735" s="262"/>
      <c r="AA1735" s="263"/>
      <c r="AB1735" s="262"/>
      <c r="AC1735" s="263"/>
      <c r="AD1735" s="262"/>
      <c r="AE1735" s="298"/>
      <c r="AF1735" s="298"/>
      <c r="AG1735" s="376"/>
      <c r="AH1735" s="378"/>
      <c r="AI1735" s="381"/>
      <c r="AJ1735" s="376"/>
    </row>
    <row r="1736" spans="2:36" ht="15">
      <c r="B1736" s="296"/>
      <c r="C1736" s="360"/>
      <c r="D1736" s="390"/>
      <c r="E1736" s="296"/>
      <c r="F1736" s="290"/>
      <c r="G1736" s="305"/>
      <c r="H1736" s="324"/>
      <c r="I1736" s="324"/>
      <c r="J1736" s="400"/>
      <c r="K1736" s="403"/>
      <c r="L1736" s="403"/>
      <c r="M1736" s="385"/>
      <c r="N1736" s="388"/>
      <c r="O1736" s="314"/>
      <c r="P1736" s="263"/>
      <c r="Q1736" s="263"/>
      <c r="R1736" s="263"/>
      <c r="S1736" s="263"/>
      <c r="T1736" s="263"/>
      <c r="U1736" s="263"/>
      <c r="V1736" s="263"/>
      <c r="W1736" s="263"/>
      <c r="X1736" s="263"/>
      <c r="Y1736" s="263"/>
      <c r="Z1736" s="263"/>
      <c r="AA1736" s="263"/>
      <c r="AB1736" s="263"/>
      <c r="AC1736" s="263"/>
      <c r="AD1736" s="263"/>
      <c r="AE1736" s="299"/>
      <c r="AF1736" s="299"/>
      <c r="AG1736" s="376"/>
      <c r="AH1736" s="379"/>
      <c r="AI1736" s="382"/>
      <c r="AJ1736" s="376"/>
    </row>
    <row r="1737" spans="2:36" ht="15">
      <c r="B1737" s="296"/>
      <c r="C1737" s="360"/>
      <c r="D1737" s="390"/>
      <c r="E1737" s="296"/>
      <c r="F1737" s="290"/>
      <c r="G1737" s="305"/>
      <c r="H1737" s="324"/>
      <c r="I1737" s="324"/>
      <c r="J1737" s="400"/>
      <c r="K1737" s="403"/>
      <c r="L1737" s="403"/>
      <c r="M1737" s="385"/>
      <c r="N1737" s="388"/>
      <c r="O1737" s="314"/>
      <c r="P1737" s="263"/>
      <c r="Q1737" s="263"/>
      <c r="R1737" s="263"/>
      <c r="S1737" s="263"/>
      <c r="T1737" s="263"/>
      <c r="U1737" s="263"/>
      <c r="V1737" s="263"/>
      <c r="W1737" s="263"/>
      <c r="X1737" s="263"/>
      <c r="Y1737" s="263"/>
      <c r="Z1737" s="263"/>
      <c r="AA1737" s="263"/>
      <c r="AB1737" s="263"/>
      <c r="AC1737" s="263"/>
      <c r="AD1737" s="263"/>
      <c r="AE1737" s="299"/>
      <c r="AF1737" s="299"/>
      <c r="AG1737" s="376"/>
      <c r="AH1737" s="379"/>
      <c r="AI1737" s="382"/>
      <c r="AJ1737" s="376"/>
    </row>
    <row r="1738" spans="2:36" ht="15.75" thickBot="1">
      <c r="B1738" s="297"/>
      <c r="C1738" s="361"/>
      <c r="D1738" s="391"/>
      <c r="E1738" s="297"/>
      <c r="F1738" s="291"/>
      <c r="G1738" s="306"/>
      <c r="H1738" s="325"/>
      <c r="I1738" s="325"/>
      <c r="J1738" s="401"/>
      <c r="K1738" s="404"/>
      <c r="L1738" s="404"/>
      <c r="M1738" s="386"/>
      <c r="N1738" s="389"/>
      <c r="O1738" s="315"/>
      <c r="P1738" s="264"/>
      <c r="Q1738" s="264"/>
      <c r="R1738" s="264"/>
      <c r="S1738" s="264"/>
      <c r="T1738" s="264"/>
      <c r="U1738" s="264"/>
      <c r="V1738" s="264"/>
      <c r="W1738" s="264"/>
      <c r="X1738" s="264"/>
      <c r="Y1738" s="264"/>
      <c r="Z1738" s="264"/>
      <c r="AA1738" s="264"/>
      <c r="AB1738" s="264"/>
      <c r="AC1738" s="264"/>
      <c r="AD1738" s="264"/>
      <c r="AE1738" s="300"/>
      <c r="AF1738" s="300"/>
      <c r="AG1738" s="377"/>
      <c r="AH1738" s="380"/>
      <c r="AI1738" s="383"/>
      <c r="AJ1738" s="377"/>
    </row>
    <row r="1739" spans="2:36" ht="15.75" thickBot="1">
      <c r="B1739" s="268"/>
      <c r="C1739" s="269"/>
      <c r="D1739" s="269"/>
      <c r="E1739" s="269"/>
      <c r="F1739" s="269"/>
      <c r="G1739" s="269"/>
      <c r="H1739" s="269"/>
      <c r="I1739" s="269"/>
      <c r="J1739" s="269"/>
      <c r="K1739" s="269"/>
      <c r="L1739" s="269"/>
      <c r="M1739" s="269"/>
      <c r="N1739" s="269"/>
      <c r="O1739" s="269"/>
      <c r="P1739" s="269"/>
      <c r="Q1739" s="269"/>
      <c r="R1739" s="269"/>
      <c r="S1739" s="269"/>
      <c r="T1739" s="269"/>
      <c r="U1739" s="269"/>
      <c r="V1739" s="269"/>
      <c r="W1739" s="269"/>
      <c r="X1739" s="269"/>
      <c r="Y1739" s="269"/>
      <c r="Z1739" s="269"/>
      <c r="AA1739" s="269"/>
      <c r="AB1739" s="269"/>
      <c r="AC1739" s="269"/>
      <c r="AD1739" s="269"/>
      <c r="AE1739" s="269"/>
      <c r="AF1739" s="269"/>
      <c r="AG1739" s="269"/>
      <c r="AH1739" s="269"/>
      <c r="AI1739" s="269"/>
      <c r="AJ1739" s="270"/>
    </row>
    <row r="1740" spans="2:36" ht="34.5" thickBot="1">
      <c r="B1740" s="15" t="s">
        <v>13</v>
      </c>
      <c r="C1740" s="16" t="s">
        <v>31</v>
      </c>
      <c r="D1740" s="16" t="s">
        <v>14</v>
      </c>
      <c r="E1740" s="16" t="s">
        <v>30</v>
      </c>
      <c r="F1740" s="17" t="s">
        <v>28</v>
      </c>
      <c r="G1740" s="17" t="s">
        <v>29</v>
      </c>
      <c r="H1740" s="76" t="s">
        <v>16</v>
      </c>
      <c r="I1740" s="77" t="s">
        <v>32</v>
      </c>
      <c r="J1740" s="18"/>
      <c r="K1740" s="42"/>
      <c r="L1740" s="42"/>
      <c r="M1740" s="43"/>
      <c r="N1740" s="44"/>
      <c r="O1740" s="128"/>
      <c r="P1740" s="129"/>
      <c r="Q1740" s="130"/>
      <c r="R1740" s="129"/>
      <c r="S1740" s="130"/>
      <c r="T1740" s="129"/>
      <c r="U1740" s="130"/>
      <c r="V1740" s="129"/>
      <c r="W1740" s="130"/>
      <c r="X1740" s="129"/>
      <c r="Y1740" s="130"/>
      <c r="Z1740" s="129"/>
      <c r="AA1740" s="130"/>
      <c r="AB1740" s="129"/>
      <c r="AC1740" s="130"/>
      <c r="AD1740" s="129"/>
      <c r="AE1740" s="130"/>
      <c r="AF1740" s="129"/>
      <c r="AG1740" s="155"/>
      <c r="AH1740" s="111"/>
      <c r="AI1740" s="111"/>
      <c r="AJ1740" s="112"/>
    </row>
    <row r="1741" spans="2:36" ht="15">
      <c r="B1741" s="295"/>
      <c r="C1741" s="600"/>
      <c r="D1741" s="521"/>
      <c r="E1741" s="295"/>
      <c r="F1741" s="362"/>
      <c r="G1741" s="307"/>
      <c r="H1741" s="520"/>
      <c r="I1741" s="520"/>
      <c r="J1741" s="399"/>
      <c r="K1741" s="402"/>
      <c r="L1741" s="402"/>
      <c r="M1741" s="385"/>
      <c r="N1741" s="388"/>
      <c r="O1741" s="314"/>
      <c r="P1741" s="263"/>
      <c r="Q1741" s="263"/>
      <c r="R1741" s="263"/>
      <c r="S1741" s="263"/>
      <c r="T1741" s="263"/>
      <c r="U1741" s="263"/>
      <c r="V1741" s="263"/>
      <c r="W1741" s="263"/>
      <c r="X1741" s="263"/>
      <c r="Y1741" s="263"/>
      <c r="Z1741" s="263"/>
      <c r="AA1741" s="263"/>
      <c r="AB1741" s="263"/>
      <c r="AC1741" s="263"/>
      <c r="AD1741" s="263"/>
      <c r="AE1741" s="298"/>
      <c r="AF1741" s="298"/>
      <c r="AG1741" s="376"/>
      <c r="AH1741" s="378"/>
      <c r="AI1741" s="381"/>
      <c r="AJ1741" s="376"/>
    </row>
    <row r="1742" spans="2:36" ht="15">
      <c r="B1742" s="296"/>
      <c r="C1742" s="360"/>
      <c r="D1742" s="390"/>
      <c r="E1742" s="296"/>
      <c r="F1742" s="290"/>
      <c r="G1742" s="305"/>
      <c r="H1742" s="324"/>
      <c r="I1742" s="324"/>
      <c r="J1742" s="400"/>
      <c r="K1742" s="403"/>
      <c r="L1742" s="403"/>
      <c r="M1742" s="385"/>
      <c r="N1742" s="388"/>
      <c r="O1742" s="314"/>
      <c r="P1742" s="263"/>
      <c r="Q1742" s="263"/>
      <c r="R1742" s="263"/>
      <c r="S1742" s="263"/>
      <c r="T1742" s="263"/>
      <c r="U1742" s="263"/>
      <c r="V1742" s="263"/>
      <c r="W1742" s="263"/>
      <c r="X1742" s="263"/>
      <c r="Y1742" s="263"/>
      <c r="Z1742" s="263"/>
      <c r="AA1742" s="263"/>
      <c r="AB1742" s="263"/>
      <c r="AC1742" s="263"/>
      <c r="AD1742" s="263"/>
      <c r="AE1742" s="299"/>
      <c r="AF1742" s="299"/>
      <c r="AG1742" s="376"/>
      <c r="AH1742" s="379"/>
      <c r="AI1742" s="382"/>
      <c r="AJ1742" s="376"/>
    </row>
    <row r="1743" spans="2:36" ht="15">
      <c r="B1743" s="296"/>
      <c r="C1743" s="360"/>
      <c r="D1743" s="390"/>
      <c r="E1743" s="296"/>
      <c r="F1743" s="290"/>
      <c r="G1743" s="305"/>
      <c r="H1743" s="324"/>
      <c r="I1743" s="324"/>
      <c r="J1743" s="400"/>
      <c r="K1743" s="403"/>
      <c r="L1743" s="403"/>
      <c r="M1743" s="385"/>
      <c r="N1743" s="388"/>
      <c r="O1743" s="314"/>
      <c r="P1743" s="263"/>
      <c r="Q1743" s="263"/>
      <c r="R1743" s="263"/>
      <c r="S1743" s="263"/>
      <c r="T1743" s="263"/>
      <c r="U1743" s="263"/>
      <c r="V1743" s="263"/>
      <c r="W1743" s="263"/>
      <c r="X1743" s="263"/>
      <c r="Y1743" s="263"/>
      <c r="Z1743" s="263"/>
      <c r="AA1743" s="263"/>
      <c r="AB1743" s="263"/>
      <c r="AC1743" s="263"/>
      <c r="AD1743" s="263"/>
      <c r="AE1743" s="299"/>
      <c r="AF1743" s="299"/>
      <c r="AG1743" s="376"/>
      <c r="AH1743" s="379"/>
      <c r="AI1743" s="382"/>
      <c r="AJ1743" s="376"/>
    </row>
    <row r="1744" spans="2:36" ht="15.75" thickBot="1">
      <c r="B1744" s="297"/>
      <c r="C1744" s="361"/>
      <c r="D1744" s="391"/>
      <c r="E1744" s="297"/>
      <c r="F1744" s="291"/>
      <c r="G1744" s="306"/>
      <c r="H1744" s="325"/>
      <c r="I1744" s="325"/>
      <c r="J1744" s="401"/>
      <c r="K1744" s="404"/>
      <c r="L1744" s="404"/>
      <c r="M1744" s="386"/>
      <c r="N1744" s="389"/>
      <c r="O1744" s="315"/>
      <c r="P1744" s="264"/>
      <c r="Q1744" s="264"/>
      <c r="R1744" s="264"/>
      <c r="S1744" s="264"/>
      <c r="T1744" s="264"/>
      <c r="U1744" s="264"/>
      <c r="V1744" s="264"/>
      <c r="W1744" s="264"/>
      <c r="X1744" s="264"/>
      <c r="Y1744" s="264"/>
      <c r="Z1744" s="264"/>
      <c r="AA1744" s="264"/>
      <c r="AB1744" s="264"/>
      <c r="AC1744" s="264"/>
      <c r="AD1744" s="264"/>
      <c r="AE1744" s="300"/>
      <c r="AF1744" s="300"/>
      <c r="AG1744" s="377"/>
      <c r="AH1744" s="380"/>
      <c r="AI1744" s="383"/>
      <c r="AJ1744" s="377"/>
    </row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spans="2:33" s="142" customFormat="1" ht="15">
      <c r="B1763" s="63"/>
      <c r="C1763" s="63"/>
      <c r="H1763" s="64"/>
      <c r="I1763" s="64"/>
      <c r="J1763" s="64"/>
      <c r="AG1763" s="65"/>
    </row>
    <row r="1764" spans="2:33" s="142" customFormat="1" ht="15">
      <c r="B1764" s="63"/>
      <c r="C1764" s="63"/>
      <c r="H1764" s="64"/>
      <c r="I1764" s="64"/>
      <c r="J1764" s="64"/>
      <c r="AG1764" s="65"/>
    </row>
    <row r="1765" spans="2:33" s="142" customFormat="1" ht="15.75" thickBot="1">
      <c r="B1765" s="63"/>
      <c r="C1765" s="63"/>
      <c r="H1765" s="64"/>
      <c r="I1765" s="64"/>
      <c r="J1765" s="64"/>
      <c r="AG1765" s="65"/>
    </row>
    <row r="1766" spans="2:36" s="142" customFormat="1" ht="15">
      <c r="B1766" s="274" t="s">
        <v>37</v>
      </c>
      <c r="C1766" s="275"/>
      <c r="D1766" s="275"/>
      <c r="E1766" s="275"/>
      <c r="F1766" s="275"/>
      <c r="G1766" s="275"/>
      <c r="H1766" s="275"/>
      <c r="I1766" s="275"/>
      <c r="J1766" s="275"/>
      <c r="K1766" s="275"/>
      <c r="L1766" s="275"/>
      <c r="M1766" s="275"/>
      <c r="N1766" s="275"/>
      <c r="O1766" s="275"/>
      <c r="P1766" s="275"/>
      <c r="Q1766" s="275"/>
      <c r="R1766" s="275"/>
      <c r="S1766" s="275"/>
      <c r="T1766" s="275"/>
      <c r="U1766" s="275"/>
      <c r="V1766" s="275"/>
      <c r="W1766" s="275"/>
      <c r="X1766" s="275"/>
      <c r="Y1766" s="275"/>
      <c r="Z1766" s="275"/>
      <c r="AA1766" s="275"/>
      <c r="AB1766" s="275"/>
      <c r="AC1766" s="275"/>
      <c r="AD1766" s="275"/>
      <c r="AE1766" s="275"/>
      <c r="AF1766" s="275"/>
      <c r="AG1766" s="275"/>
      <c r="AH1766" s="275"/>
      <c r="AI1766" s="275"/>
      <c r="AJ1766" s="276"/>
    </row>
    <row r="1767" spans="2:36" s="142" customFormat="1" ht="15.75" thickBot="1">
      <c r="B1767" s="271" t="s">
        <v>526</v>
      </c>
      <c r="C1767" s="272"/>
      <c r="D1767" s="272"/>
      <c r="E1767" s="272"/>
      <c r="F1767" s="272"/>
      <c r="G1767" s="272"/>
      <c r="H1767" s="272"/>
      <c r="I1767" s="272"/>
      <c r="J1767" s="272"/>
      <c r="K1767" s="272"/>
      <c r="L1767" s="272"/>
      <c r="M1767" s="272"/>
      <c r="N1767" s="272"/>
      <c r="O1767" s="272"/>
      <c r="P1767" s="272"/>
      <c r="Q1767" s="272"/>
      <c r="R1767" s="272"/>
      <c r="S1767" s="272"/>
      <c r="T1767" s="272"/>
      <c r="U1767" s="272"/>
      <c r="V1767" s="272"/>
      <c r="W1767" s="272"/>
      <c r="X1767" s="272"/>
      <c r="Y1767" s="272"/>
      <c r="Z1767" s="272"/>
      <c r="AA1767" s="272"/>
      <c r="AB1767" s="272"/>
      <c r="AC1767" s="272"/>
      <c r="AD1767" s="272"/>
      <c r="AE1767" s="272"/>
      <c r="AF1767" s="272"/>
      <c r="AG1767" s="272"/>
      <c r="AH1767" s="272"/>
      <c r="AI1767" s="272"/>
      <c r="AJ1767" s="273"/>
    </row>
    <row r="1768" spans="2:36" s="142" customFormat="1" ht="15">
      <c r="B1768" s="265" t="s">
        <v>332</v>
      </c>
      <c r="C1768" s="266"/>
      <c r="D1768" s="266"/>
      <c r="E1768" s="266"/>
      <c r="F1768" s="266"/>
      <c r="G1768" s="266"/>
      <c r="H1768" s="267"/>
      <c r="I1768" s="527" t="s">
        <v>333</v>
      </c>
      <c r="J1768" s="528"/>
      <c r="K1768" s="528"/>
      <c r="L1768" s="528"/>
      <c r="M1768" s="528"/>
      <c r="N1768" s="528"/>
      <c r="O1768" s="528"/>
      <c r="P1768" s="528"/>
      <c r="Q1768" s="528"/>
      <c r="R1768" s="528"/>
      <c r="S1768" s="528"/>
      <c r="T1768" s="529"/>
      <c r="U1768" s="527" t="s">
        <v>18</v>
      </c>
      <c r="V1768" s="530"/>
      <c r="W1768" s="530"/>
      <c r="X1768" s="530"/>
      <c r="Y1768" s="530"/>
      <c r="Z1768" s="530"/>
      <c r="AA1768" s="530"/>
      <c r="AB1768" s="530"/>
      <c r="AC1768" s="530"/>
      <c r="AD1768" s="530"/>
      <c r="AE1768" s="530"/>
      <c r="AF1768" s="530"/>
      <c r="AG1768" s="530"/>
      <c r="AH1768" s="530"/>
      <c r="AI1768" s="530"/>
      <c r="AJ1768" s="531"/>
    </row>
    <row r="1769" spans="2:36" s="142" customFormat="1" ht="15.75" customHeight="1" thickBot="1">
      <c r="B1769" s="277" t="s">
        <v>334</v>
      </c>
      <c r="C1769" s="278"/>
      <c r="D1769" s="279"/>
      <c r="E1769" s="4"/>
      <c r="F1769" s="504" t="s">
        <v>335</v>
      </c>
      <c r="G1769" s="504"/>
      <c r="H1769" s="504"/>
      <c r="I1769" s="504"/>
      <c r="J1769" s="504"/>
      <c r="K1769" s="504"/>
      <c r="L1769" s="504"/>
      <c r="M1769" s="504"/>
      <c r="N1769" s="505"/>
      <c r="O1769" s="506" t="s">
        <v>0</v>
      </c>
      <c r="P1769" s="507"/>
      <c r="Q1769" s="507"/>
      <c r="R1769" s="507"/>
      <c r="S1769" s="507"/>
      <c r="T1769" s="507"/>
      <c r="U1769" s="507"/>
      <c r="V1769" s="507"/>
      <c r="W1769" s="507"/>
      <c r="X1769" s="507"/>
      <c r="Y1769" s="507"/>
      <c r="Z1769" s="507"/>
      <c r="AA1769" s="507"/>
      <c r="AB1769" s="507"/>
      <c r="AC1769" s="507"/>
      <c r="AD1769" s="507"/>
      <c r="AE1769" s="507"/>
      <c r="AF1769" s="508"/>
      <c r="AG1769" s="534" t="s">
        <v>1</v>
      </c>
      <c r="AH1769" s="535"/>
      <c r="AI1769" s="535"/>
      <c r="AJ1769" s="536"/>
    </row>
    <row r="1770" spans="2:36" s="142" customFormat="1" ht="15" customHeight="1">
      <c r="B1770" s="450" t="s">
        <v>19</v>
      </c>
      <c r="C1770" s="452" t="s">
        <v>2</v>
      </c>
      <c r="D1770" s="453"/>
      <c r="E1770" s="453"/>
      <c r="F1770" s="453"/>
      <c r="G1770" s="453"/>
      <c r="H1770" s="454"/>
      <c r="I1770" s="458" t="s">
        <v>3</v>
      </c>
      <c r="J1770" s="460" t="s">
        <v>20</v>
      </c>
      <c r="K1770" s="460" t="s">
        <v>4</v>
      </c>
      <c r="L1770" s="522" t="s">
        <v>732</v>
      </c>
      <c r="M1770" s="440" t="s">
        <v>21</v>
      </c>
      <c r="N1770" s="524" t="s">
        <v>22</v>
      </c>
      <c r="O1770" s="526" t="s">
        <v>33</v>
      </c>
      <c r="P1770" s="369"/>
      <c r="Q1770" s="368" t="s">
        <v>34</v>
      </c>
      <c r="R1770" s="369"/>
      <c r="S1770" s="368" t="s">
        <v>35</v>
      </c>
      <c r="T1770" s="369"/>
      <c r="U1770" s="368" t="s">
        <v>7</v>
      </c>
      <c r="V1770" s="369"/>
      <c r="W1770" s="368" t="s">
        <v>6</v>
      </c>
      <c r="X1770" s="369"/>
      <c r="Y1770" s="368" t="s">
        <v>36</v>
      </c>
      <c r="Z1770" s="369"/>
      <c r="AA1770" s="368" t="s">
        <v>5</v>
      </c>
      <c r="AB1770" s="369"/>
      <c r="AC1770" s="368" t="s">
        <v>8</v>
      </c>
      <c r="AD1770" s="369"/>
      <c r="AE1770" s="368" t="s">
        <v>9</v>
      </c>
      <c r="AF1770" s="437"/>
      <c r="AG1770" s="438" t="s">
        <v>10</v>
      </c>
      <c r="AH1770" s="435" t="s">
        <v>11</v>
      </c>
      <c r="AI1770" s="442" t="s">
        <v>12</v>
      </c>
      <c r="AJ1770" s="444" t="s">
        <v>23</v>
      </c>
    </row>
    <row r="1771" spans="2:36" s="142" customFormat="1" ht="75.75" customHeight="1" thickBot="1">
      <c r="B1771" s="451"/>
      <c r="C1771" s="455"/>
      <c r="D1771" s="456"/>
      <c r="E1771" s="456"/>
      <c r="F1771" s="456"/>
      <c r="G1771" s="456"/>
      <c r="H1771" s="457"/>
      <c r="I1771" s="459"/>
      <c r="J1771" s="461" t="s">
        <v>20</v>
      </c>
      <c r="K1771" s="461"/>
      <c r="L1771" s="523"/>
      <c r="M1771" s="441"/>
      <c r="N1771" s="525"/>
      <c r="O1771" s="5" t="s">
        <v>24</v>
      </c>
      <c r="P1771" s="69" t="s">
        <v>25</v>
      </c>
      <c r="Q1771" s="6" t="s">
        <v>24</v>
      </c>
      <c r="R1771" s="69" t="s">
        <v>25</v>
      </c>
      <c r="S1771" s="6" t="s">
        <v>24</v>
      </c>
      <c r="T1771" s="69" t="s">
        <v>25</v>
      </c>
      <c r="U1771" s="6" t="s">
        <v>24</v>
      </c>
      <c r="V1771" s="69" t="s">
        <v>25</v>
      </c>
      <c r="W1771" s="6" t="s">
        <v>24</v>
      </c>
      <c r="X1771" s="69" t="s">
        <v>25</v>
      </c>
      <c r="Y1771" s="6" t="s">
        <v>24</v>
      </c>
      <c r="Z1771" s="69" t="s">
        <v>25</v>
      </c>
      <c r="AA1771" s="6" t="s">
        <v>24</v>
      </c>
      <c r="AB1771" s="69" t="s">
        <v>26</v>
      </c>
      <c r="AC1771" s="6" t="s">
        <v>24</v>
      </c>
      <c r="AD1771" s="69" t="s">
        <v>26</v>
      </c>
      <c r="AE1771" s="6" t="s">
        <v>24</v>
      </c>
      <c r="AF1771" s="70" t="s">
        <v>26</v>
      </c>
      <c r="AG1771" s="439"/>
      <c r="AH1771" s="436"/>
      <c r="AI1771" s="443"/>
      <c r="AJ1771" s="445"/>
    </row>
    <row r="1772" spans="2:36" s="142" customFormat="1" ht="125.25" thickBot="1">
      <c r="B1772" s="7" t="s">
        <v>338</v>
      </c>
      <c r="C1772" s="283" t="s">
        <v>616</v>
      </c>
      <c r="D1772" s="284"/>
      <c r="E1772" s="284"/>
      <c r="F1772" s="284"/>
      <c r="G1772" s="284"/>
      <c r="H1772" s="285"/>
      <c r="I1772" s="74" t="s">
        <v>518</v>
      </c>
      <c r="J1772" s="100">
        <v>0.036</v>
      </c>
      <c r="K1772" s="97">
        <v>0.1</v>
      </c>
      <c r="L1772" s="83">
        <v>0.068</v>
      </c>
      <c r="M1772" s="8"/>
      <c r="N1772" s="75"/>
      <c r="O1772" s="9">
        <v>0</v>
      </c>
      <c r="P1772" s="10">
        <v>0</v>
      </c>
      <c r="Q1772" s="10">
        <f>+Q1775</f>
        <v>0</v>
      </c>
      <c r="R1772" s="10">
        <v>0</v>
      </c>
      <c r="S1772" s="10">
        <v>0</v>
      </c>
      <c r="T1772" s="10">
        <v>0</v>
      </c>
      <c r="U1772" s="10">
        <v>0</v>
      </c>
      <c r="V1772" s="10">
        <v>0</v>
      </c>
      <c r="W1772" s="10">
        <v>0</v>
      </c>
      <c r="X1772" s="10">
        <v>0</v>
      </c>
      <c r="Y1772" s="10">
        <f>+Y1775</f>
        <v>0</v>
      </c>
      <c r="Z1772" s="10">
        <v>0</v>
      </c>
      <c r="AA1772" s="10">
        <f>+AA1775</f>
        <v>75000</v>
      </c>
      <c r="AB1772" s="10">
        <v>0</v>
      </c>
      <c r="AC1772" s="10">
        <v>0</v>
      </c>
      <c r="AD1772" s="10">
        <v>0</v>
      </c>
      <c r="AE1772" s="10">
        <f>+AC1772+AA1772+Y1772+W1772+U1772+S1772+Q1772+O1772</f>
        <v>75000</v>
      </c>
      <c r="AF1772" s="11">
        <f>+AD1772+AB1772+Z1772+X1772+V1772+T1772+R1772+P1772</f>
        <v>0</v>
      </c>
      <c r="AG1772" s="13" t="s">
        <v>487</v>
      </c>
      <c r="AH1772" s="13"/>
      <c r="AI1772" s="13"/>
      <c r="AJ1772" s="14" t="s">
        <v>338</v>
      </c>
    </row>
    <row r="1773" spans="2:36" s="142" customFormat="1" ht="15.75" thickBot="1">
      <c r="B1773" s="280"/>
      <c r="C1773" s="281"/>
      <c r="D1773" s="281"/>
      <c r="E1773" s="281"/>
      <c r="F1773" s="281"/>
      <c r="G1773" s="281"/>
      <c r="H1773" s="281"/>
      <c r="I1773" s="281"/>
      <c r="J1773" s="281"/>
      <c r="K1773" s="281"/>
      <c r="L1773" s="281"/>
      <c r="M1773" s="281"/>
      <c r="N1773" s="281"/>
      <c r="O1773" s="281"/>
      <c r="P1773" s="281"/>
      <c r="Q1773" s="281"/>
      <c r="R1773" s="281"/>
      <c r="S1773" s="281"/>
      <c r="T1773" s="281"/>
      <c r="U1773" s="281"/>
      <c r="V1773" s="281"/>
      <c r="W1773" s="281"/>
      <c r="X1773" s="281"/>
      <c r="Y1773" s="281"/>
      <c r="Z1773" s="281"/>
      <c r="AA1773" s="281"/>
      <c r="AB1773" s="281"/>
      <c r="AC1773" s="281"/>
      <c r="AD1773" s="281"/>
      <c r="AE1773" s="281"/>
      <c r="AF1773" s="281"/>
      <c r="AG1773" s="281"/>
      <c r="AH1773" s="281"/>
      <c r="AI1773" s="281"/>
      <c r="AJ1773" s="282"/>
    </row>
    <row r="1774" spans="2:36" s="142" customFormat="1" ht="34.5" thickBot="1">
      <c r="B1774" s="15" t="s">
        <v>13</v>
      </c>
      <c r="C1774" s="16" t="s">
        <v>31</v>
      </c>
      <c r="D1774" s="16" t="s">
        <v>14</v>
      </c>
      <c r="E1774" s="16" t="s">
        <v>27</v>
      </c>
      <c r="F1774" s="17" t="s">
        <v>28</v>
      </c>
      <c r="G1774" s="17" t="s">
        <v>29</v>
      </c>
      <c r="H1774" s="76" t="s">
        <v>15</v>
      </c>
      <c r="I1774" s="77" t="s">
        <v>32</v>
      </c>
      <c r="J1774" s="78"/>
      <c r="K1774" s="78"/>
      <c r="L1774" s="78"/>
      <c r="M1774" s="78"/>
      <c r="N1774" s="79"/>
      <c r="O1774" s="19"/>
      <c r="P1774" s="20"/>
      <c r="Q1774" s="21"/>
      <c r="R1774" s="20"/>
      <c r="S1774" s="21"/>
      <c r="T1774" s="20"/>
      <c r="U1774" s="21"/>
      <c r="V1774" s="20"/>
      <c r="W1774" s="21"/>
      <c r="X1774" s="20"/>
      <c r="Y1774" s="21"/>
      <c r="Z1774" s="20"/>
      <c r="AA1774" s="21"/>
      <c r="AB1774" s="20"/>
      <c r="AC1774" s="21"/>
      <c r="AD1774" s="20"/>
      <c r="AE1774" s="22"/>
      <c r="AF1774" s="20"/>
      <c r="AG1774" s="155"/>
      <c r="AH1774" s="111"/>
      <c r="AI1774" s="111"/>
      <c r="AJ1774" s="112"/>
    </row>
    <row r="1775" spans="2:36" s="142" customFormat="1" ht="40.5" customHeight="1">
      <c r="B1775" s="661" t="s">
        <v>343</v>
      </c>
      <c r="C1775" s="428">
        <v>2012250010004</v>
      </c>
      <c r="D1775" s="26"/>
      <c r="E1775" s="295" t="s">
        <v>344</v>
      </c>
      <c r="F1775" s="27"/>
      <c r="G1775" s="28"/>
      <c r="H1775" s="329" t="s">
        <v>341</v>
      </c>
      <c r="I1775" s="326" t="s">
        <v>342</v>
      </c>
      <c r="J1775" s="658">
        <v>0</v>
      </c>
      <c r="K1775" s="537">
        <v>0.3</v>
      </c>
      <c r="L1775" s="540">
        <v>0.09</v>
      </c>
      <c r="M1775" s="357"/>
      <c r="N1775" s="653"/>
      <c r="O1775" s="370">
        <v>0</v>
      </c>
      <c r="P1775" s="422"/>
      <c r="Q1775" s="398">
        <v>0</v>
      </c>
      <c r="R1775" s="370"/>
      <c r="S1775" s="370">
        <v>0</v>
      </c>
      <c r="T1775" s="370"/>
      <c r="U1775" s="370">
        <v>0</v>
      </c>
      <c r="V1775" s="370"/>
      <c r="W1775" s="370">
        <v>0</v>
      </c>
      <c r="X1775" s="370"/>
      <c r="Y1775" s="398">
        <v>0</v>
      </c>
      <c r="Z1775" s="370"/>
      <c r="AA1775" s="398">
        <v>75000</v>
      </c>
      <c r="AB1775" s="370"/>
      <c r="AC1775" s="370">
        <v>0</v>
      </c>
      <c r="AD1775" s="370"/>
      <c r="AE1775" s="398">
        <f>+O1775+Y1775+AA1775+Q1775</f>
        <v>75000</v>
      </c>
      <c r="AF1775" s="408"/>
      <c r="AG1775" s="411" t="s">
        <v>487</v>
      </c>
      <c r="AH1775" s="378"/>
      <c r="AI1775" s="378"/>
      <c r="AJ1775" s="405" t="s">
        <v>338</v>
      </c>
    </row>
    <row r="1776" spans="2:36" s="142" customFormat="1" ht="44.25" customHeight="1">
      <c r="B1776" s="662"/>
      <c r="C1776" s="333"/>
      <c r="D1776" s="33"/>
      <c r="E1776" s="296"/>
      <c r="F1776" s="34"/>
      <c r="G1776" s="28"/>
      <c r="H1776" s="330"/>
      <c r="I1776" s="327"/>
      <c r="J1776" s="659"/>
      <c r="K1776" s="538"/>
      <c r="L1776" s="541"/>
      <c r="M1776" s="357"/>
      <c r="N1776" s="653"/>
      <c r="O1776" s="371"/>
      <c r="P1776" s="423"/>
      <c r="Q1776" s="299"/>
      <c r="R1776" s="371"/>
      <c r="S1776" s="371"/>
      <c r="T1776" s="371"/>
      <c r="U1776" s="371"/>
      <c r="V1776" s="371"/>
      <c r="W1776" s="371"/>
      <c r="X1776" s="371"/>
      <c r="Y1776" s="299"/>
      <c r="Z1776" s="371"/>
      <c r="AA1776" s="299"/>
      <c r="AB1776" s="371"/>
      <c r="AC1776" s="371"/>
      <c r="AD1776" s="371"/>
      <c r="AE1776" s="299"/>
      <c r="AF1776" s="409"/>
      <c r="AG1776" s="411"/>
      <c r="AH1776" s="379"/>
      <c r="AI1776" s="379"/>
      <c r="AJ1776" s="406"/>
    </row>
    <row r="1777" spans="2:36" s="142" customFormat="1" ht="24.75" customHeight="1">
      <c r="B1777" s="662"/>
      <c r="C1777" s="333"/>
      <c r="D1777" s="33"/>
      <c r="E1777" s="296"/>
      <c r="F1777" s="35"/>
      <c r="G1777" s="28"/>
      <c r="H1777" s="330"/>
      <c r="I1777" s="327"/>
      <c r="J1777" s="659"/>
      <c r="K1777" s="538"/>
      <c r="L1777" s="541"/>
      <c r="M1777" s="357"/>
      <c r="N1777" s="653"/>
      <c r="O1777" s="371"/>
      <c r="P1777" s="423"/>
      <c r="Q1777" s="299"/>
      <c r="R1777" s="371"/>
      <c r="S1777" s="371"/>
      <c r="T1777" s="371"/>
      <c r="U1777" s="371"/>
      <c r="V1777" s="371"/>
      <c r="W1777" s="371"/>
      <c r="X1777" s="371"/>
      <c r="Y1777" s="299"/>
      <c r="Z1777" s="371"/>
      <c r="AA1777" s="299"/>
      <c r="AB1777" s="371"/>
      <c r="AC1777" s="371"/>
      <c r="AD1777" s="371"/>
      <c r="AE1777" s="299"/>
      <c r="AF1777" s="409"/>
      <c r="AG1777" s="411"/>
      <c r="AH1777" s="379"/>
      <c r="AI1777" s="379"/>
      <c r="AJ1777" s="406"/>
    </row>
    <row r="1778" spans="2:36" s="142" customFormat="1" ht="36" customHeight="1" thickBot="1">
      <c r="B1778" s="663"/>
      <c r="C1778" s="334"/>
      <c r="D1778" s="36"/>
      <c r="E1778" s="297"/>
      <c r="F1778" s="37"/>
      <c r="G1778" s="38"/>
      <c r="H1778" s="331"/>
      <c r="I1778" s="328"/>
      <c r="J1778" s="660"/>
      <c r="K1778" s="539"/>
      <c r="L1778" s="542"/>
      <c r="M1778" s="358"/>
      <c r="N1778" s="654"/>
      <c r="O1778" s="372"/>
      <c r="P1778" s="424"/>
      <c r="Q1778" s="300"/>
      <c r="R1778" s="372"/>
      <c r="S1778" s="372"/>
      <c r="T1778" s="372"/>
      <c r="U1778" s="372"/>
      <c r="V1778" s="372"/>
      <c r="W1778" s="372"/>
      <c r="X1778" s="372"/>
      <c r="Y1778" s="300"/>
      <c r="Z1778" s="372"/>
      <c r="AA1778" s="300"/>
      <c r="AB1778" s="372"/>
      <c r="AC1778" s="372"/>
      <c r="AD1778" s="372"/>
      <c r="AE1778" s="300"/>
      <c r="AF1778" s="410"/>
      <c r="AG1778" s="412"/>
      <c r="AH1778" s="380"/>
      <c r="AI1778" s="380"/>
      <c r="AJ1778" s="407"/>
    </row>
    <row r="1779" spans="2:36" s="142" customFormat="1" ht="15.75" thickBot="1">
      <c r="B1779" s="268"/>
      <c r="C1779" s="269"/>
      <c r="D1779" s="269"/>
      <c r="E1779" s="269"/>
      <c r="F1779" s="269"/>
      <c r="G1779" s="269"/>
      <c r="H1779" s="269"/>
      <c r="I1779" s="269"/>
      <c r="J1779" s="269"/>
      <c r="K1779" s="269"/>
      <c r="L1779" s="269"/>
      <c r="M1779" s="269"/>
      <c r="N1779" s="269"/>
      <c r="O1779" s="269"/>
      <c r="P1779" s="269"/>
      <c r="Q1779" s="269"/>
      <c r="R1779" s="269"/>
      <c r="S1779" s="269"/>
      <c r="T1779" s="269"/>
      <c r="U1779" s="269"/>
      <c r="V1779" s="269"/>
      <c r="W1779" s="269"/>
      <c r="X1779" s="269"/>
      <c r="Y1779" s="269"/>
      <c r="Z1779" s="269"/>
      <c r="AA1779" s="269"/>
      <c r="AB1779" s="269"/>
      <c r="AC1779" s="269"/>
      <c r="AD1779" s="269"/>
      <c r="AE1779" s="269"/>
      <c r="AF1779" s="269"/>
      <c r="AG1779" s="269"/>
      <c r="AH1779" s="269"/>
      <c r="AI1779" s="269"/>
      <c r="AJ1779" s="270"/>
    </row>
    <row r="1780" spans="2:36" s="142" customFormat="1" ht="34.5" thickBot="1">
      <c r="B1780" s="15" t="s">
        <v>13</v>
      </c>
      <c r="C1780" s="16" t="s">
        <v>31</v>
      </c>
      <c r="D1780" s="16" t="s">
        <v>14</v>
      </c>
      <c r="E1780" s="16" t="s">
        <v>30</v>
      </c>
      <c r="F1780" s="17" t="s">
        <v>28</v>
      </c>
      <c r="G1780" s="17" t="s">
        <v>29</v>
      </c>
      <c r="H1780" s="76" t="s">
        <v>16</v>
      </c>
      <c r="I1780" s="77" t="s">
        <v>32</v>
      </c>
      <c r="J1780" s="18"/>
      <c r="K1780" s="42"/>
      <c r="L1780" s="42"/>
      <c r="M1780" s="43"/>
      <c r="N1780" s="44"/>
      <c r="O1780" s="128"/>
      <c r="P1780" s="129"/>
      <c r="Q1780" s="130"/>
      <c r="R1780" s="129"/>
      <c r="S1780" s="130"/>
      <c r="T1780" s="129"/>
      <c r="U1780" s="130"/>
      <c r="V1780" s="129"/>
      <c r="W1780" s="130"/>
      <c r="X1780" s="129"/>
      <c r="Y1780" s="130"/>
      <c r="Z1780" s="129"/>
      <c r="AA1780" s="130"/>
      <c r="AB1780" s="129"/>
      <c r="AC1780" s="130"/>
      <c r="AD1780" s="129"/>
      <c r="AE1780" s="130"/>
      <c r="AF1780" s="129"/>
      <c r="AG1780" s="155"/>
      <c r="AH1780" s="111"/>
      <c r="AI1780" s="111"/>
      <c r="AJ1780" s="112"/>
    </row>
    <row r="1781" spans="2:36" s="142" customFormat="1" ht="15">
      <c r="B1781" s="295"/>
      <c r="C1781" s="600"/>
      <c r="D1781" s="521"/>
      <c r="E1781" s="295"/>
      <c r="F1781" s="362"/>
      <c r="G1781" s="307"/>
      <c r="H1781" s="520"/>
      <c r="I1781" s="520"/>
      <c r="J1781" s="399"/>
      <c r="K1781" s="402"/>
      <c r="L1781" s="402"/>
      <c r="M1781" s="385"/>
      <c r="N1781" s="388"/>
      <c r="O1781" s="314"/>
      <c r="P1781" s="262"/>
      <c r="Q1781" s="263"/>
      <c r="R1781" s="262"/>
      <c r="S1781" s="262"/>
      <c r="T1781" s="262"/>
      <c r="U1781" s="262"/>
      <c r="V1781" s="262"/>
      <c r="W1781" s="262"/>
      <c r="X1781" s="262"/>
      <c r="Y1781" s="263"/>
      <c r="Z1781" s="262"/>
      <c r="AA1781" s="263"/>
      <c r="AB1781" s="262"/>
      <c r="AC1781" s="263"/>
      <c r="AD1781" s="262"/>
      <c r="AE1781" s="298"/>
      <c r="AF1781" s="298"/>
      <c r="AG1781" s="376"/>
      <c r="AH1781" s="378"/>
      <c r="AI1781" s="381"/>
      <c r="AJ1781" s="376"/>
    </row>
    <row r="1782" spans="2:36" s="142" customFormat="1" ht="15">
      <c r="B1782" s="296"/>
      <c r="C1782" s="360"/>
      <c r="D1782" s="390"/>
      <c r="E1782" s="296"/>
      <c r="F1782" s="290"/>
      <c r="G1782" s="305"/>
      <c r="H1782" s="324"/>
      <c r="I1782" s="324"/>
      <c r="J1782" s="400"/>
      <c r="K1782" s="403"/>
      <c r="L1782" s="403"/>
      <c r="M1782" s="385"/>
      <c r="N1782" s="388"/>
      <c r="O1782" s="314"/>
      <c r="P1782" s="263"/>
      <c r="Q1782" s="263"/>
      <c r="R1782" s="263"/>
      <c r="S1782" s="263"/>
      <c r="T1782" s="263"/>
      <c r="U1782" s="263"/>
      <c r="V1782" s="263"/>
      <c r="W1782" s="263"/>
      <c r="X1782" s="263"/>
      <c r="Y1782" s="263"/>
      <c r="Z1782" s="263"/>
      <c r="AA1782" s="263"/>
      <c r="AB1782" s="263"/>
      <c r="AC1782" s="263"/>
      <c r="AD1782" s="263"/>
      <c r="AE1782" s="299"/>
      <c r="AF1782" s="299"/>
      <c r="AG1782" s="376"/>
      <c r="AH1782" s="379"/>
      <c r="AI1782" s="382"/>
      <c r="AJ1782" s="376"/>
    </row>
    <row r="1783" spans="2:36" s="142" customFormat="1" ht="15">
      <c r="B1783" s="296"/>
      <c r="C1783" s="360"/>
      <c r="D1783" s="390"/>
      <c r="E1783" s="296"/>
      <c r="F1783" s="290"/>
      <c r="G1783" s="305"/>
      <c r="H1783" s="324"/>
      <c r="I1783" s="324"/>
      <c r="J1783" s="400"/>
      <c r="K1783" s="403"/>
      <c r="L1783" s="403"/>
      <c r="M1783" s="385"/>
      <c r="N1783" s="388"/>
      <c r="O1783" s="314"/>
      <c r="P1783" s="263"/>
      <c r="Q1783" s="263"/>
      <c r="R1783" s="263"/>
      <c r="S1783" s="263"/>
      <c r="T1783" s="263"/>
      <c r="U1783" s="263"/>
      <c r="V1783" s="263"/>
      <c r="W1783" s="263"/>
      <c r="X1783" s="263"/>
      <c r="Y1783" s="263"/>
      <c r="Z1783" s="263"/>
      <c r="AA1783" s="263"/>
      <c r="AB1783" s="263"/>
      <c r="AC1783" s="263"/>
      <c r="AD1783" s="263"/>
      <c r="AE1783" s="299"/>
      <c r="AF1783" s="299"/>
      <c r="AG1783" s="376"/>
      <c r="AH1783" s="379"/>
      <c r="AI1783" s="382"/>
      <c r="AJ1783" s="376"/>
    </row>
    <row r="1784" spans="2:36" s="142" customFormat="1" ht="15.75" thickBot="1">
      <c r="B1784" s="297"/>
      <c r="C1784" s="361"/>
      <c r="D1784" s="391"/>
      <c r="E1784" s="297"/>
      <c r="F1784" s="291"/>
      <c r="G1784" s="306"/>
      <c r="H1784" s="325"/>
      <c r="I1784" s="325"/>
      <c r="J1784" s="401"/>
      <c r="K1784" s="404"/>
      <c r="L1784" s="404"/>
      <c r="M1784" s="386"/>
      <c r="N1784" s="389"/>
      <c r="O1784" s="315"/>
      <c r="P1784" s="264"/>
      <c r="Q1784" s="264"/>
      <c r="R1784" s="264"/>
      <c r="S1784" s="264"/>
      <c r="T1784" s="264"/>
      <c r="U1784" s="264"/>
      <c r="V1784" s="264"/>
      <c r="W1784" s="264"/>
      <c r="X1784" s="264"/>
      <c r="Y1784" s="264"/>
      <c r="Z1784" s="264"/>
      <c r="AA1784" s="264"/>
      <c r="AB1784" s="264"/>
      <c r="AC1784" s="264"/>
      <c r="AD1784" s="264"/>
      <c r="AE1784" s="300"/>
      <c r="AF1784" s="300"/>
      <c r="AG1784" s="377"/>
      <c r="AH1784" s="380"/>
      <c r="AI1784" s="383"/>
      <c r="AJ1784" s="377"/>
    </row>
    <row r="1785" spans="2:36" s="142" customFormat="1" ht="15.75" thickBot="1">
      <c r="B1785" s="268"/>
      <c r="C1785" s="269"/>
      <c r="D1785" s="269"/>
      <c r="E1785" s="269"/>
      <c r="F1785" s="269"/>
      <c r="G1785" s="269"/>
      <c r="H1785" s="269"/>
      <c r="I1785" s="269"/>
      <c r="J1785" s="269"/>
      <c r="K1785" s="269"/>
      <c r="L1785" s="269"/>
      <c r="M1785" s="269"/>
      <c r="N1785" s="269"/>
      <c r="O1785" s="269"/>
      <c r="P1785" s="269"/>
      <c r="Q1785" s="269"/>
      <c r="R1785" s="269"/>
      <c r="S1785" s="269"/>
      <c r="T1785" s="269"/>
      <c r="U1785" s="269"/>
      <c r="V1785" s="269"/>
      <c r="W1785" s="269"/>
      <c r="X1785" s="269"/>
      <c r="Y1785" s="269"/>
      <c r="Z1785" s="269"/>
      <c r="AA1785" s="269"/>
      <c r="AB1785" s="269"/>
      <c r="AC1785" s="269"/>
      <c r="AD1785" s="269"/>
      <c r="AE1785" s="269"/>
      <c r="AF1785" s="269"/>
      <c r="AG1785" s="269"/>
      <c r="AH1785" s="269"/>
      <c r="AI1785" s="269"/>
      <c r="AJ1785" s="270"/>
    </row>
    <row r="1786" spans="2:36" s="142" customFormat="1" ht="34.5" thickBot="1">
      <c r="B1786" s="15" t="s">
        <v>13</v>
      </c>
      <c r="C1786" s="16" t="s">
        <v>31</v>
      </c>
      <c r="D1786" s="16" t="s">
        <v>14</v>
      </c>
      <c r="E1786" s="16" t="s">
        <v>30</v>
      </c>
      <c r="F1786" s="17" t="s">
        <v>28</v>
      </c>
      <c r="G1786" s="17" t="s">
        <v>29</v>
      </c>
      <c r="H1786" s="76" t="s">
        <v>16</v>
      </c>
      <c r="I1786" s="77" t="s">
        <v>32</v>
      </c>
      <c r="J1786" s="18"/>
      <c r="K1786" s="42"/>
      <c r="L1786" s="42"/>
      <c r="M1786" s="43"/>
      <c r="N1786" s="44"/>
      <c r="O1786" s="128"/>
      <c r="P1786" s="129"/>
      <c r="Q1786" s="130"/>
      <c r="R1786" s="129"/>
      <c r="S1786" s="130"/>
      <c r="T1786" s="129"/>
      <c r="U1786" s="130"/>
      <c r="V1786" s="129"/>
      <c r="W1786" s="130"/>
      <c r="X1786" s="129"/>
      <c r="Y1786" s="130"/>
      <c r="Z1786" s="129"/>
      <c r="AA1786" s="130"/>
      <c r="AB1786" s="129"/>
      <c r="AC1786" s="130"/>
      <c r="AD1786" s="129"/>
      <c r="AE1786" s="130"/>
      <c r="AF1786" s="129"/>
      <c r="AG1786" s="155"/>
      <c r="AH1786" s="111"/>
      <c r="AI1786" s="111"/>
      <c r="AJ1786" s="112"/>
    </row>
    <row r="1787" spans="2:36" s="142" customFormat="1" ht="15">
      <c r="B1787" s="295"/>
      <c r="C1787" s="600"/>
      <c r="D1787" s="521"/>
      <c r="E1787" s="295"/>
      <c r="F1787" s="362"/>
      <c r="G1787" s="307"/>
      <c r="H1787" s="520"/>
      <c r="I1787" s="520"/>
      <c r="J1787" s="399"/>
      <c r="K1787" s="402"/>
      <c r="L1787" s="402"/>
      <c r="M1787" s="385"/>
      <c r="N1787" s="388"/>
      <c r="O1787" s="314"/>
      <c r="P1787" s="263"/>
      <c r="Q1787" s="263"/>
      <c r="R1787" s="263"/>
      <c r="S1787" s="263"/>
      <c r="T1787" s="263"/>
      <c r="U1787" s="263"/>
      <c r="V1787" s="263"/>
      <c r="W1787" s="263"/>
      <c r="X1787" s="263"/>
      <c r="Y1787" s="263"/>
      <c r="Z1787" s="263"/>
      <c r="AA1787" s="263"/>
      <c r="AB1787" s="263"/>
      <c r="AC1787" s="263"/>
      <c r="AD1787" s="263"/>
      <c r="AE1787" s="298"/>
      <c r="AF1787" s="298"/>
      <c r="AG1787" s="376"/>
      <c r="AH1787" s="378"/>
      <c r="AI1787" s="381"/>
      <c r="AJ1787" s="376"/>
    </row>
    <row r="1788" spans="2:36" s="142" customFormat="1" ht="15">
      <c r="B1788" s="296"/>
      <c r="C1788" s="360"/>
      <c r="D1788" s="390"/>
      <c r="E1788" s="296"/>
      <c r="F1788" s="290"/>
      <c r="G1788" s="305"/>
      <c r="H1788" s="324"/>
      <c r="I1788" s="324"/>
      <c r="J1788" s="400"/>
      <c r="K1788" s="403"/>
      <c r="L1788" s="403"/>
      <c r="M1788" s="385"/>
      <c r="N1788" s="388"/>
      <c r="O1788" s="314"/>
      <c r="P1788" s="263"/>
      <c r="Q1788" s="263"/>
      <c r="R1788" s="263"/>
      <c r="S1788" s="263"/>
      <c r="T1788" s="263"/>
      <c r="U1788" s="263"/>
      <c r="V1788" s="263"/>
      <c r="W1788" s="263"/>
      <c r="X1788" s="263"/>
      <c r="Y1788" s="263"/>
      <c r="Z1788" s="263"/>
      <c r="AA1788" s="263"/>
      <c r="AB1788" s="263"/>
      <c r="AC1788" s="263"/>
      <c r="AD1788" s="263"/>
      <c r="AE1788" s="299"/>
      <c r="AF1788" s="299"/>
      <c r="AG1788" s="376"/>
      <c r="AH1788" s="379"/>
      <c r="AI1788" s="382"/>
      <c r="AJ1788" s="376"/>
    </row>
    <row r="1789" spans="2:36" s="142" customFormat="1" ht="15">
      <c r="B1789" s="296"/>
      <c r="C1789" s="360"/>
      <c r="D1789" s="390"/>
      <c r="E1789" s="296"/>
      <c r="F1789" s="290"/>
      <c r="G1789" s="305"/>
      <c r="H1789" s="324"/>
      <c r="I1789" s="324"/>
      <c r="J1789" s="400"/>
      <c r="K1789" s="403"/>
      <c r="L1789" s="403"/>
      <c r="M1789" s="385"/>
      <c r="N1789" s="388"/>
      <c r="O1789" s="314"/>
      <c r="P1789" s="263"/>
      <c r="Q1789" s="263"/>
      <c r="R1789" s="263"/>
      <c r="S1789" s="263"/>
      <c r="T1789" s="263"/>
      <c r="U1789" s="263"/>
      <c r="V1789" s="263"/>
      <c r="W1789" s="263"/>
      <c r="X1789" s="263"/>
      <c r="Y1789" s="263"/>
      <c r="Z1789" s="263"/>
      <c r="AA1789" s="263"/>
      <c r="AB1789" s="263"/>
      <c r="AC1789" s="263"/>
      <c r="AD1789" s="263"/>
      <c r="AE1789" s="299"/>
      <c r="AF1789" s="299"/>
      <c r="AG1789" s="376"/>
      <c r="AH1789" s="379"/>
      <c r="AI1789" s="382"/>
      <c r="AJ1789" s="376"/>
    </row>
    <row r="1790" spans="2:36" s="142" customFormat="1" ht="15.75" thickBot="1">
      <c r="B1790" s="297"/>
      <c r="C1790" s="361"/>
      <c r="D1790" s="391"/>
      <c r="E1790" s="297"/>
      <c r="F1790" s="291"/>
      <c r="G1790" s="306"/>
      <c r="H1790" s="325"/>
      <c r="I1790" s="325"/>
      <c r="J1790" s="401"/>
      <c r="K1790" s="404"/>
      <c r="L1790" s="404"/>
      <c r="M1790" s="386"/>
      <c r="N1790" s="389"/>
      <c r="O1790" s="315"/>
      <c r="P1790" s="264"/>
      <c r="Q1790" s="264"/>
      <c r="R1790" s="264"/>
      <c r="S1790" s="264"/>
      <c r="T1790" s="264"/>
      <c r="U1790" s="264"/>
      <c r="V1790" s="264"/>
      <c r="W1790" s="264"/>
      <c r="X1790" s="264"/>
      <c r="Y1790" s="264"/>
      <c r="Z1790" s="264"/>
      <c r="AA1790" s="264"/>
      <c r="AB1790" s="264"/>
      <c r="AC1790" s="264"/>
      <c r="AD1790" s="264"/>
      <c r="AE1790" s="300"/>
      <c r="AF1790" s="300"/>
      <c r="AG1790" s="377"/>
      <c r="AH1790" s="380"/>
      <c r="AI1790" s="383"/>
      <c r="AJ1790" s="377"/>
    </row>
    <row r="1791" spans="2:33" s="142" customFormat="1" ht="15">
      <c r="B1791" s="63"/>
      <c r="C1791" s="63"/>
      <c r="H1791" s="64"/>
      <c r="I1791" s="64"/>
      <c r="J1791" s="64"/>
      <c r="AG1791" s="65"/>
    </row>
    <row r="1792" spans="2:33" s="142" customFormat="1" ht="15">
      <c r="B1792" s="63"/>
      <c r="C1792" s="63"/>
      <c r="H1792" s="64"/>
      <c r="I1792" s="64"/>
      <c r="J1792" s="64"/>
      <c r="AG1792" s="65"/>
    </row>
    <row r="1793" spans="2:33" s="142" customFormat="1" ht="15">
      <c r="B1793" s="63"/>
      <c r="C1793" s="63"/>
      <c r="H1793" s="64"/>
      <c r="I1793" s="64"/>
      <c r="J1793" s="64"/>
      <c r="AG1793" s="65"/>
    </row>
    <row r="1794" spans="2:33" s="142" customFormat="1" ht="15">
      <c r="B1794" s="63"/>
      <c r="C1794" s="63"/>
      <c r="H1794" s="64"/>
      <c r="I1794" s="64"/>
      <c r="J1794" s="64"/>
      <c r="AG1794" s="65"/>
    </row>
    <row r="1795" spans="2:33" s="142" customFormat="1" ht="15">
      <c r="B1795" s="63"/>
      <c r="C1795" s="63"/>
      <c r="H1795" s="64"/>
      <c r="I1795" s="64"/>
      <c r="J1795" s="64"/>
      <c r="AG1795" s="65"/>
    </row>
    <row r="1796" spans="2:33" s="142" customFormat="1" ht="15">
      <c r="B1796" s="63"/>
      <c r="C1796" s="63"/>
      <c r="H1796" s="64"/>
      <c r="I1796" s="64"/>
      <c r="J1796" s="64"/>
      <c r="AG1796" s="65"/>
    </row>
    <row r="1797" spans="2:33" s="142" customFormat="1" ht="15">
      <c r="B1797" s="63"/>
      <c r="C1797" s="63"/>
      <c r="H1797" s="64"/>
      <c r="I1797" s="64"/>
      <c r="J1797" s="64"/>
      <c r="AG1797" s="65"/>
    </row>
    <row r="1798" spans="2:33" s="142" customFormat="1" ht="15">
      <c r="B1798" s="63"/>
      <c r="C1798" s="63"/>
      <c r="H1798" s="64"/>
      <c r="I1798" s="64"/>
      <c r="J1798" s="64"/>
      <c r="AG1798" s="65"/>
    </row>
    <row r="1799" spans="2:33" s="142" customFormat="1" ht="15">
      <c r="B1799" s="63"/>
      <c r="C1799" s="63"/>
      <c r="H1799" s="64"/>
      <c r="I1799" s="64"/>
      <c r="J1799" s="64"/>
      <c r="AG1799" s="65"/>
    </row>
    <row r="1800" spans="2:33" s="142" customFormat="1" ht="15">
      <c r="B1800" s="63"/>
      <c r="C1800" s="63"/>
      <c r="H1800" s="64"/>
      <c r="I1800" s="64"/>
      <c r="J1800" s="64"/>
      <c r="AG1800" s="65"/>
    </row>
    <row r="1801" spans="2:33" s="142" customFormat="1" ht="15">
      <c r="B1801" s="63"/>
      <c r="C1801" s="63"/>
      <c r="H1801" s="64"/>
      <c r="I1801" s="64"/>
      <c r="J1801" s="64"/>
      <c r="AG1801" s="65"/>
    </row>
    <row r="1802" spans="2:33" s="142" customFormat="1" ht="15">
      <c r="B1802" s="63"/>
      <c r="C1802" s="63"/>
      <c r="H1802" s="64"/>
      <c r="I1802" s="64"/>
      <c r="J1802" s="64"/>
      <c r="AG1802" s="65"/>
    </row>
    <row r="1803" spans="2:33" s="142" customFormat="1" ht="15">
      <c r="B1803" s="63"/>
      <c r="C1803" s="63"/>
      <c r="H1803" s="64"/>
      <c r="I1803" s="64"/>
      <c r="J1803" s="64"/>
      <c r="AG1803" s="65"/>
    </row>
    <row r="1804" spans="2:33" s="142" customFormat="1" ht="15">
      <c r="B1804" s="63"/>
      <c r="C1804" s="63"/>
      <c r="H1804" s="64"/>
      <c r="I1804" s="64"/>
      <c r="J1804" s="64"/>
      <c r="AG1804" s="65"/>
    </row>
    <row r="1805" spans="2:33" s="142" customFormat="1" ht="15">
      <c r="B1805" s="63"/>
      <c r="C1805" s="63"/>
      <c r="H1805" s="64"/>
      <c r="I1805" s="64"/>
      <c r="J1805" s="64"/>
      <c r="AG1805" s="65"/>
    </row>
    <row r="1806" spans="2:33" s="142" customFormat="1" ht="15">
      <c r="B1806" s="63"/>
      <c r="C1806" s="63"/>
      <c r="H1806" s="64"/>
      <c r="I1806" s="64"/>
      <c r="J1806" s="64"/>
      <c r="AG1806" s="65"/>
    </row>
    <row r="1807" spans="2:33" s="142" customFormat="1" ht="15">
      <c r="B1807" s="63"/>
      <c r="C1807" s="63"/>
      <c r="H1807" s="64"/>
      <c r="I1807" s="64"/>
      <c r="J1807" s="64"/>
      <c r="AG1807" s="65"/>
    </row>
    <row r="1808" spans="2:33" s="142" customFormat="1" ht="15">
      <c r="B1808" s="63"/>
      <c r="C1808" s="63"/>
      <c r="H1808" s="64"/>
      <c r="I1808" s="64"/>
      <c r="J1808" s="64"/>
      <c r="AG1808" s="65"/>
    </row>
    <row r="1809" spans="2:33" s="142" customFormat="1" ht="15">
      <c r="B1809" s="63"/>
      <c r="C1809" s="63"/>
      <c r="H1809" s="64"/>
      <c r="I1809" s="64"/>
      <c r="J1809" s="64"/>
      <c r="AG1809" s="65"/>
    </row>
    <row r="1810" spans="2:33" s="142" customFormat="1" ht="15">
      <c r="B1810" s="63"/>
      <c r="C1810" s="63"/>
      <c r="H1810" s="64"/>
      <c r="I1810" s="64"/>
      <c r="J1810" s="64"/>
      <c r="AG1810" s="65"/>
    </row>
    <row r="1811" spans="2:33" s="142" customFormat="1" ht="15">
      <c r="B1811" s="63"/>
      <c r="C1811" s="63"/>
      <c r="H1811" s="64"/>
      <c r="I1811" s="64"/>
      <c r="J1811" s="64"/>
      <c r="AG1811" s="65"/>
    </row>
    <row r="1812" spans="2:33" s="142" customFormat="1" ht="15">
      <c r="B1812" s="63"/>
      <c r="C1812" s="63"/>
      <c r="H1812" s="64"/>
      <c r="I1812" s="64"/>
      <c r="J1812" s="64"/>
      <c r="AG1812" s="65"/>
    </row>
    <row r="1813" spans="2:33" s="142" customFormat="1" ht="15">
      <c r="B1813" s="63"/>
      <c r="C1813" s="63"/>
      <c r="H1813" s="64"/>
      <c r="I1813" s="64"/>
      <c r="J1813" s="64"/>
      <c r="AG1813" s="65"/>
    </row>
    <row r="1814" spans="2:33" s="142" customFormat="1" ht="15.75" thickBot="1">
      <c r="B1814" s="63"/>
      <c r="C1814" s="63"/>
      <c r="H1814" s="64"/>
      <c r="I1814" s="64"/>
      <c r="J1814" s="64"/>
      <c r="AG1814" s="65"/>
    </row>
    <row r="1815" spans="2:36" s="142" customFormat="1" ht="15">
      <c r="B1815" s="274" t="s">
        <v>37</v>
      </c>
      <c r="C1815" s="275"/>
      <c r="D1815" s="275"/>
      <c r="E1815" s="275"/>
      <c r="F1815" s="275"/>
      <c r="G1815" s="275"/>
      <c r="H1815" s="275"/>
      <c r="I1815" s="275"/>
      <c r="J1815" s="275"/>
      <c r="K1815" s="275"/>
      <c r="L1815" s="275"/>
      <c r="M1815" s="275"/>
      <c r="N1815" s="275"/>
      <c r="O1815" s="275"/>
      <c r="P1815" s="275"/>
      <c r="Q1815" s="275"/>
      <c r="R1815" s="275"/>
      <c r="S1815" s="275"/>
      <c r="T1815" s="275"/>
      <c r="U1815" s="275"/>
      <c r="V1815" s="275"/>
      <c r="W1815" s="275"/>
      <c r="X1815" s="275"/>
      <c r="Y1815" s="275"/>
      <c r="Z1815" s="275"/>
      <c r="AA1815" s="275"/>
      <c r="AB1815" s="275"/>
      <c r="AC1815" s="275"/>
      <c r="AD1815" s="275"/>
      <c r="AE1815" s="275"/>
      <c r="AF1815" s="275"/>
      <c r="AG1815" s="275"/>
      <c r="AH1815" s="275"/>
      <c r="AI1815" s="275"/>
      <c r="AJ1815" s="276"/>
    </row>
    <row r="1816" spans="2:36" s="142" customFormat="1" ht="15.75" thickBot="1">
      <c r="B1816" s="271" t="s">
        <v>526</v>
      </c>
      <c r="C1816" s="272"/>
      <c r="D1816" s="272"/>
      <c r="E1816" s="272"/>
      <c r="F1816" s="272"/>
      <c r="G1816" s="272"/>
      <c r="H1816" s="272"/>
      <c r="I1816" s="272"/>
      <c r="J1816" s="272"/>
      <c r="K1816" s="272"/>
      <c r="L1816" s="272"/>
      <c r="M1816" s="272"/>
      <c r="N1816" s="272"/>
      <c r="O1816" s="272"/>
      <c r="P1816" s="272"/>
      <c r="Q1816" s="272"/>
      <c r="R1816" s="272"/>
      <c r="S1816" s="272"/>
      <c r="T1816" s="272"/>
      <c r="U1816" s="272"/>
      <c r="V1816" s="272"/>
      <c r="W1816" s="272"/>
      <c r="X1816" s="272"/>
      <c r="Y1816" s="272"/>
      <c r="Z1816" s="272"/>
      <c r="AA1816" s="272"/>
      <c r="AB1816" s="272"/>
      <c r="AC1816" s="272"/>
      <c r="AD1816" s="272"/>
      <c r="AE1816" s="272"/>
      <c r="AF1816" s="272"/>
      <c r="AG1816" s="272"/>
      <c r="AH1816" s="272"/>
      <c r="AI1816" s="272"/>
      <c r="AJ1816" s="273"/>
    </row>
    <row r="1817" spans="2:36" s="142" customFormat="1" ht="15">
      <c r="B1817" s="265" t="s">
        <v>332</v>
      </c>
      <c r="C1817" s="266"/>
      <c r="D1817" s="266"/>
      <c r="E1817" s="266"/>
      <c r="F1817" s="266"/>
      <c r="G1817" s="266"/>
      <c r="H1817" s="267"/>
      <c r="I1817" s="527" t="s">
        <v>333</v>
      </c>
      <c r="J1817" s="528"/>
      <c r="K1817" s="528"/>
      <c r="L1817" s="528"/>
      <c r="M1817" s="528"/>
      <c r="N1817" s="528"/>
      <c r="O1817" s="528"/>
      <c r="P1817" s="528"/>
      <c r="Q1817" s="528"/>
      <c r="R1817" s="528"/>
      <c r="S1817" s="528"/>
      <c r="T1817" s="529"/>
      <c r="U1817" s="527" t="s">
        <v>18</v>
      </c>
      <c r="V1817" s="530"/>
      <c r="W1817" s="530"/>
      <c r="X1817" s="530"/>
      <c r="Y1817" s="530"/>
      <c r="Z1817" s="530"/>
      <c r="AA1817" s="530"/>
      <c r="AB1817" s="530"/>
      <c r="AC1817" s="530"/>
      <c r="AD1817" s="530"/>
      <c r="AE1817" s="530"/>
      <c r="AF1817" s="530"/>
      <c r="AG1817" s="530"/>
      <c r="AH1817" s="530"/>
      <c r="AI1817" s="530"/>
      <c r="AJ1817" s="531"/>
    </row>
    <row r="1818" spans="2:36" s="142" customFormat="1" ht="46.5" customHeight="1" thickBot="1">
      <c r="B1818" s="277" t="s">
        <v>334</v>
      </c>
      <c r="C1818" s="278"/>
      <c r="D1818" s="279"/>
      <c r="E1818" s="4"/>
      <c r="F1818" s="504" t="s">
        <v>335</v>
      </c>
      <c r="G1818" s="504"/>
      <c r="H1818" s="504"/>
      <c r="I1818" s="504"/>
      <c r="J1818" s="504"/>
      <c r="K1818" s="504"/>
      <c r="L1818" s="504"/>
      <c r="M1818" s="504"/>
      <c r="N1818" s="505"/>
      <c r="O1818" s="506" t="s">
        <v>0</v>
      </c>
      <c r="P1818" s="507"/>
      <c r="Q1818" s="507"/>
      <c r="R1818" s="507"/>
      <c r="S1818" s="507"/>
      <c r="T1818" s="507"/>
      <c r="U1818" s="507"/>
      <c r="V1818" s="507"/>
      <c r="W1818" s="507"/>
      <c r="X1818" s="507"/>
      <c r="Y1818" s="507"/>
      <c r="Z1818" s="507"/>
      <c r="AA1818" s="507"/>
      <c r="AB1818" s="507"/>
      <c r="AC1818" s="507"/>
      <c r="AD1818" s="507"/>
      <c r="AE1818" s="507"/>
      <c r="AF1818" s="508"/>
      <c r="AG1818" s="534" t="s">
        <v>1</v>
      </c>
      <c r="AH1818" s="535"/>
      <c r="AI1818" s="535"/>
      <c r="AJ1818" s="536"/>
    </row>
    <row r="1819" spans="2:36" s="142" customFormat="1" ht="28.5" customHeight="1">
      <c r="B1819" s="450" t="s">
        <v>19</v>
      </c>
      <c r="C1819" s="452" t="s">
        <v>2</v>
      </c>
      <c r="D1819" s="453"/>
      <c r="E1819" s="453"/>
      <c r="F1819" s="453"/>
      <c r="G1819" s="453"/>
      <c r="H1819" s="454"/>
      <c r="I1819" s="458" t="s">
        <v>3</v>
      </c>
      <c r="J1819" s="460" t="s">
        <v>20</v>
      </c>
      <c r="K1819" s="460" t="s">
        <v>4</v>
      </c>
      <c r="L1819" s="522" t="s">
        <v>732</v>
      </c>
      <c r="M1819" s="440" t="s">
        <v>21</v>
      </c>
      <c r="N1819" s="524" t="s">
        <v>22</v>
      </c>
      <c r="O1819" s="526" t="s">
        <v>33</v>
      </c>
      <c r="P1819" s="369"/>
      <c r="Q1819" s="368" t="s">
        <v>34</v>
      </c>
      <c r="R1819" s="369"/>
      <c r="S1819" s="368" t="s">
        <v>35</v>
      </c>
      <c r="T1819" s="369"/>
      <c r="U1819" s="368" t="s">
        <v>7</v>
      </c>
      <c r="V1819" s="369"/>
      <c r="W1819" s="368" t="s">
        <v>6</v>
      </c>
      <c r="X1819" s="369"/>
      <c r="Y1819" s="368" t="s">
        <v>36</v>
      </c>
      <c r="Z1819" s="369"/>
      <c r="AA1819" s="368" t="s">
        <v>5</v>
      </c>
      <c r="AB1819" s="369"/>
      <c r="AC1819" s="368" t="s">
        <v>8</v>
      </c>
      <c r="AD1819" s="369"/>
      <c r="AE1819" s="368" t="s">
        <v>9</v>
      </c>
      <c r="AF1819" s="437"/>
      <c r="AG1819" s="438" t="s">
        <v>10</v>
      </c>
      <c r="AH1819" s="435" t="s">
        <v>11</v>
      </c>
      <c r="AI1819" s="442" t="s">
        <v>12</v>
      </c>
      <c r="AJ1819" s="444" t="s">
        <v>23</v>
      </c>
    </row>
    <row r="1820" spans="2:36" s="142" customFormat="1" ht="64.5" customHeight="1" thickBot="1">
      <c r="B1820" s="451"/>
      <c r="C1820" s="455"/>
      <c r="D1820" s="456"/>
      <c r="E1820" s="456"/>
      <c r="F1820" s="456"/>
      <c r="G1820" s="456"/>
      <c r="H1820" s="457"/>
      <c r="I1820" s="459"/>
      <c r="J1820" s="461" t="s">
        <v>20</v>
      </c>
      <c r="K1820" s="461"/>
      <c r="L1820" s="523"/>
      <c r="M1820" s="441"/>
      <c r="N1820" s="525"/>
      <c r="O1820" s="5" t="s">
        <v>24</v>
      </c>
      <c r="P1820" s="69" t="s">
        <v>25</v>
      </c>
      <c r="Q1820" s="6" t="s">
        <v>24</v>
      </c>
      <c r="R1820" s="69" t="s">
        <v>25</v>
      </c>
      <c r="S1820" s="6" t="s">
        <v>24</v>
      </c>
      <c r="T1820" s="69" t="s">
        <v>25</v>
      </c>
      <c r="U1820" s="6" t="s">
        <v>24</v>
      </c>
      <c r="V1820" s="69" t="s">
        <v>25</v>
      </c>
      <c r="W1820" s="6" t="s">
        <v>24</v>
      </c>
      <c r="X1820" s="69" t="s">
        <v>25</v>
      </c>
      <c r="Y1820" s="6" t="s">
        <v>24</v>
      </c>
      <c r="Z1820" s="69" t="s">
        <v>25</v>
      </c>
      <c r="AA1820" s="6" t="s">
        <v>24</v>
      </c>
      <c r="AB1820" s="69" t="s">
        <v>26</v>
      </c>
      <c r="AC1820" s="6" t="s">
        <v>24</v>
      </c>
      <c r="AD1820" s="69" t="s">
        <v>26</v>
      </c>
      <c r="AE1820" s="6" t="s">
        <v>24</v>
      </c>
      <c r="AF1820" s="70" t="s">
        <v>26</v>
      </c>
      <c r="AG1820" s="439"/>
      <c r="AH1820" s="436"/>
      <c r="AI1820" s="443"/>
      <c r="AJ1820" s="445"/>
    </row>
    <row r="1821" spans="2:36" s="142" customFormat="1" ht="132" customHeight="1" thickBot="1">
      <c r="B1821" s="7" t="s">
        <v>338</v>
      </c>
      <c r="C1821" s="283" t="s">
        <v>617</v>
      </c>
      <c r="D1821" s="284"/>
      <c r="E1821" s="284"/>
      <c r="F1821" s="284"/>
      <c r="G1821" s="284"/>
      <c r="H1821" s="285"/>
      <c r="I1821" s="74" t="s">
        <v>618</v>
      </c>
      <c r="J1821" s="100">
        <v>0</v>
      </c>
      <c r="K1821" s="97">
        <v>0.2</v>
      </c>
      <c r="L1821" s="83">
        <v>0.1</v>
      </c>
      <c r="M1821" s="8"/>
      <c r="N1821" s="75"/>
      <c r="O1821" s="9">
        <v>0</v>
      </c>
      <c r="P1821" s="10">
        <v>0</v>
      </c>
      <c r="Q1821" s="10">
        <f>+Q1824</f>
        <v>0</v>
      </c>
      <c r="R1821" s="10">
        <v>0</v>
      </c>
      <c r="S1821" s="10">
        <v>0</v>
      </c>
      <c r="T1821" s="10">
        <v>0</v>
      </c>
      <c r="U1821" s="10">
        <v>0</v>
      </c>
      <c r="V1821" s="10">
        <v>0</v>
      </c>
      <c r="W1821" s="10">
        <v>0</v>
      </c>
      <c r="X1821" s="10">
        <v>0</v>
      </c>
      <c r="Y1821" s="10">
        <f>+Y1824</f>
        <v>0</v>
      </c>
      <c r="Z1821" s="10">
        <v>0</v>
      </c>
      <c r="AA1821" s="10">
        <f>+AA1830</f>
        <v>50000</v>
      </c>
      <c r="AB1821" s="10">
        <v>0</v>
      </c>
      <c r="AC1821" s="10">
        <f>+AC1824</f>
        <v>300000</v>
      </c>
      <c r="AD1821" s="10">
        <v>0</v>
      </c>
      <c r="AE1821" s="10">
        <f>+AC1821+AA1821+Y1821+W1821+U1821+S1821+Q1821+O1821</f>
        <v>350000</v>
      </c>
      <c r="AF1821" s="11">
        <f>+AD1821+AB1821+Z1821+X1821+V1821+T1821+R1821+P1821</f>
        <v>0</v>
      </c>
      <c r="AG1821" s="13" t="s">
        <v>487</v>
      </c>
      <c r="AH1821" s="13"/>
      <c r="AI1821" s="13"/>
      <c r="AJ1821" s="14" t="s">
        <v>338</v>
      </c>
    </row>
    <row r="1822" spans="2:36" s="142" customFormat="1" ht="15.75" thickBot="1">
      <c r="B1822" s="280"/>
      <c r="C1822" s="281"/>
      <c r="D1822" s="281"/>
      <c r="E1822" s="281"/>
      <c r="F1822" s="281"/>
      <c r="G1822" s="281"/>
      <c r="H1822" s="281"/>
      <c r="I1822" s="281"/>
      <c r="J1822" s="281"/>
      <c r="K1822" s="281"/>
      <c r="L1822" s="281"/>
      <c r="M1822" s="281"/>
      <c r="N1822" s="281"/>
      <c r="O1822" s="281"/>
      <c r="P1822" s="281"/>
      <c r="Q1822" s="281"/>
      <c r="R1822" s="281"/>
      <c r="S1822" s="281"/>
      <c r="T1822" s="281"/>
      <c r="U1822" s="281"/>
      <c r="V1822" s="281"/>
      <c r="W1822" s="281"/>
      <c r="X1822" s="281"/>
      <c r="Y1822" s="281"/>
      <c r="Z1822" s="281"/>
      <c r="AA1822" s="281"/>
      <c r="AB1822" s="281"/>
      <c r="AC1822" s="281"/>
      <c r="AD1822" s="281"/>
      <c r="AE1822" s="281"/>
      <c r="AF1822" s="281"/>
      <c r="AG1822" s="281"/>
      <c r="AH1822" s="281"/>
      <c r="AI1822" s="281"/>
      <c r="AJ1822" s="282"/>
    </row>
    <row r="1823" spans="2:36" s="142" customFormat="1" ht="34.5" thickBot="1">
      <c r="B1823" s="15" t="s">
        <v>13</v>
      </c>
      <c r="C1823" s="16" t="s">
        <v>31</v>
      </c>
      <c r="D1823" s="16" t="s">
        <v>14</v>
      </c>
      <c r="E1823" s="16" t="s">
        <v>27</v>
      </c>
      <c r="F1823" s="17" t="s">
        <v>28</v>
      </c>
      <c r="G1823" s="17" t="s">
        <v>29</v>
      </c>
      <c r="H1823" s="76" t="s">
        <v>15</v>
      </c>
      <c r="I1823" s="77" t="s">
        <v>32</v>
      </c>
      <c r="J1823" s="78"/>
      <c r="K1823" s="78"/>
      <c r="L1823" s="78"/>
      <c r="M1823" s="78"/>
      <c r="N1823" s="79"/>
      <c r="O1823" s="19"/>
      <c r="P1823" s="20"/>
      <c r="Q1823" s="21"/>
      <c r="R1823" s="20"/>
      <c r="S1823" s="21"/>
      <c r="T1823" s="20"/>
      <c r="U1823" s="21"/>
      <c r="V1823" s="20"/>
      <c r="W1823" s="21"/>
      <c r="X1823" s="20"/>
      <c r="Y1823" s="21"/>
      <c r="Z1823" s="20"/>
      <c r="AA1823" s="21"/>
      <c r="AB1823" s="20"/>
      <c r="AC1823" s="21"/>
      <c r="AD1823" s="20"/>
      <c r="AE1823" s="22"/>
      <c r="AF1823" s="20"/>
      <c r="AG1823" s="155"/>
      <c r="AH1823" s="111"/>
      <c r="AI1823" s="111"/>
      <c r="AJ1823" s="112"/>
    </row>
    <row r="1824" spans="2:36" s="142" customFormat="1" ht="25.5" customHeight="1">
      <c r="B1824" s="661" t="s">
        <v>619</v>
      </c>
      <c r="C1824" s="428">
        <v>2012250010127</v>
      </c>
      <c r="D1824" s="26"/>
      <c r="E1824" s="295" t="s">
        <v>344</v>
      </c>
      <c r="F1824" s="27"/>
      <c r="G1824" s="28"/>
      <c r="H1824" s="329" t="s">
        <v>619</v>
      </c>
      <c r="I1824" s="326" t="s">
        <v>620</v>
      </c>
      <c r="J1824" s="658">
        <v>0</v>
      </c>
      <c r="K1824" s="537">
        <v>0.2</v>
      </c>
      <c r="L1824" s="540">
        <v>0.06</v>
      </c>
      <c r="M1824" s="357"/>
      <c r="N1824" s="653"/>
      <c r="O1824" s="370">
        <v>0</v>
      </c>
      <c r="P1824" s="422"/>
      <c r="Q1824" s="398">
        <v>0</v>
      </c>
      <c r="R1824" s="370"/>
      <c r="S1824" s="370">
        <v>0</v>
      </c>
      <c r="T1824" s="370"/>
      <c r="U1824" s="370">
        <v>0</v>
      </c>
      <c r="V1824" s="370"/>
      <c r="W1824" s="370">
        <v>0</v>
      </c>
      <c r="X1824" s="370"/>
      <c r="Y1824" s="398">
        <v>0</v>
      </c>
      <c r="Z1824" s="370"/>
      <c r="AA1824" s="398">
        <v>0</v>
      </c>
      <c r="AB1824" s="370"/>
      <c r="AC1824" s="398">
        <v>300000</v>
      </c>
      <c r="AD1824" s="370"/>
      <c r="AE1824" s="398">
        <f>+AC1824</f>
        <v>300000</v>
      </c>
      <c r="AF1824" s="408"/>
      <c r="AG1824" s="411" t="s">
        <v>487</v>
      </c>
      <c r="AH1824" s="378"/>
      <c r="AI1824" s="378"/>
      <c r="AJ1824" s="405" t="s">
        <v>338</v>
      </c>
    </row>
    <row r="1825" spans="2:36" s="142" customFormat="1" ht="32.25" customHeight="1">
      <c r="B1825" s="662"/>
      <c r="C1825" s="333"/>
      <c r="D1825" s="33"/>
      <c r="E1825" s="296"/>
      <c r="F1825" s="34"/>
      <c r="G1825" s="28"/>
      <c r="H1825" s="330"/>
      <c r="I1825" s="327"/>
      <c r="J1825" s="659"/>
      <c r="K1825" s="538"/>
      <c r="L1825" s="541"/>
      <c r="M1825" s="357"/>
      <c r="N1825" s="653"/>
      <c r="O1825" s="371"/>
      <c r="P1825" s="423"/>
      <c r="Q1825" s="299"/>
      <c r="R1825" s="371"/>
      <c r="S1825" s="371"/>
      <c r="T1825" s="371"/>
      <c r="U1825" s="371"/>
      <c r="V1825" s="371"/>
      <c r="W1825" s="371"/>
      <c r="X1825" s="371"/>
      <c r="Y1825" s="299"/>
      <c r="Z1825" s="371"/>
      <c r="AA1825" s="299"/>
      <c r="AB1825" s="371"/>
      <c r="AC1825" s="299"/>
      <c r="AD1825" s="371"/>
      <c r="AE1825" s="299"/>
      <c r="AF1825" s="409"/>
      <c r="AG1825" s="411"/>
      <c r="AH1825" s="379"/>
      <c r="AI1825" s="379"/>
      <c r="AJ1825" s="406"/>
    </row>
    <row r="1826" spans="2:36" s="142" customFormat="1" ht="33.75" customHeight="1">
      <c r="B1826" s="662"/>
      <c r="C1826" s="333"/>
      <c r="D1826" s="33"/>
      <c r="E1826" s="296"/>
      <c r="F1826" s="35"/>
      <c r="G1826" s="28"/>
      <c r="H1826" s="330"/>
      <c r="I1826" s="327"/>
      <c r="J1826" s="659"/>
      <c r="K1826" s="538"/>
      <c r="L1826" s="541"/>
      <c r="M1826" s="357"/>
      <c r="N1826" s="653"/>
      <c r="O1826" s="371"/>
      <c r="P1826" s="423"/>
      <c r="Q1826" s="299"/>
      <c r="R1826" s="371"/>
      <c r="S1826" s="371"/>
      <c r="T1826" s="371"/>
      <c r="U1826" s="371"/>
      <c r="V1826" s="371"/>
      <c r="W1826" s="371"/>
      <c r="X1826" s="371"/>
      <c r="Y1826" s="299"/>
      <c r="Z1826" s="371"/>
      <c r="AA1826" s="299"/>
      <c r="AB1826" s="371"/>
      <c r="AC1826" s="299"/>
      <c r="AD1826" s="371"/>
      <c r="AE1826" s="299"/>
      <c r="AF1826" s="409"/>
      <c r="AG1826" s="411"/>
      <c r="AH1826" s="379"/>
      <c r="AI1826" s="379"/>
      <c r="AJ1826" s="406"/>
    </row>
    <row r="1827" spans="2:36" s="142" customFormat="1" ht="36.75" customHeight="1" thickBot="1">
      <c r="B1827" s="663"/>
      <c r="C1827" s="334"/>
      <c r="D1827" s="36"/>
      <c r="E1827" s="297"/>
      <c r="F1827" s="37"/>
      <c r="G1827" s="38"/>
      <c r="H1827" s="331"/>
      <c r="I1827" s="328"/>
      <c r="J1827" s="660"/>
      <c r="K1827" s="539"/>
      <c r="L1827" s="542"/>
      <c r="M1827" s="358"/>
      <c r="N1827" s="654"/>
      <c r="O1827" s="372"/>
      <c r="P1827" s="424"/>
      <c r="Q1827" s="300"/>
      <c r="R1827" s="372"/>
      <c r="S1827" s="372"/>
      <c r="T1827" s="372"/>
      <c r="U1827" s="372"/>
      <c r="V1827" s="372"/>
      <c r="W1827" s="372"/>
      <c r="X1827" s="372"/>
      <c r="Y1827" s="300"/>
      <c r="Z1827" s="372"/>
      <c r="AA1827" s="300"/>
      <c r="AB1827" s="372"/>
      <c r="AC1827" s="300"/>
      <c r="AD1827" s="372"/>
      <c r="AE1827" s="300"/>
      <c r="AF1827" s="410"/>
      <c r="AG1827" s="412"/>
      <c r="AH1827" s="380"/>
      <c r="AI1827" s="380"/>
      <c r="AJ1827" s="407"/>
    </row>
    <row r="1828" spans="2:36" s="142" customFormat="1" ht="15.75" thickBot="1">
      <c r="B1828" s="268"/>
      <c r="C1828" s="269"/>
      <c r="D1828" s="269"/>
      <c r="E1828" s="269"/>
      <c r="F1828" s="269"/>
      <c r="G1828" s="269"/>
      <c r="H1828" s="269"/>
      <c r="I1828" s="269"/>
      <c r="J1828" s="269"/>
      <c r="K1828" s="269"/>
      <c r="L1828" s="269"/>
      <c r="M1828" s="269"/>
      <c r="N1828" s="269"/>
      <c r="O1828" s="269"/>
      <c r="P1828" s="269"/>
      <c r="Q1828" s="269"/>
      <c r="R1828" s="269"/>
      <c r="S1828" s="269"/>
      <c r="T1828" s="269"/>
      <c r="U1828" s="269"/>
      <c r="V1828" s="269"/>
      <c r="W1828" s="269"/>
      <c r="X1828" s="269"/>
      <c r="Y1828" s="269"/>
      <c r="Z1828" s="269"/>
      <c r="AA1828" s="269"/>
      <c r="AB1828" s="269"/>
      <c r="AC1828" s="269"/>
      <c r="AD1828" s="269"/>
      <c r="AE1828" s="269"/>
      <c r="AF1828" s="269"/>
      <c r="AG1828" s="269"/>
      <c r="AH1828" s="269"/>
      <c r="AI1828" s="269"/>
      <c r="AJ1828" s="270"/>
    </row>
    <row r="1829" spans="2:36" s="142" customFormat="1" ht="34.5" thickBot="1">
      <c r="B1829" s="15" t="s">
        <v>13</v>
      </c>
      <c r="C1829" s="16" t="s">
        <v>31</v>
      </c>
      <c r="D1829" s="16" t="s">
        <v>14</v>
      </c>
      <c r="E1829" s="16" t="s">
        <v>30</v>
      </c>
      <c r="F1829" s="17" t="s">
        <v>28</v>
      </c>
      <c r="G1829" s="17" t="s">
        <v>29</v>
      </c>
      <c r="H1829" s="76" t="s">
        <v>16</v>
      </c>
      <c r="I1829" s="77" t="s">
        <v>32</v>
      </c>
      <c r="J1829" s="18"/>
      <c r="K1829" s="42"/>
      <c r="L1829" s="42"/>
      <c r="M1829" s="43"/>
      <c r="N1829" s="44"/>
      <c r="O1829" s="128"/>
      <c r="P1829" s="129"/>
      <c r="Q1829" s="130"/>
      <c r="R1829" s="129"/>
      <c r="S1829" s="130"/>
      <c r="T1829" s="129"/>
      <c r="U1829" s="130"/>
      <c r="V1829" s="129"/>
      <c r="W1829" s="130"/>
      <c r="X1829" s="129"/>
      <c r="Y1829" s="130"/>
      <c r="Z1829" s="129"/>
      <c r="AA1829" s="130"/>
      <c r="AB1829" s="129"/>
      <c r="AC1829" s="130"/>
      <c r="AD1829" s="129"/>
      <c r="AE1829" s="130"/>
      <c r="AF1829" s="129"/>
      <c r="AG1829" s="155"/>
      <c r="AH1829" s="111"/>
      <c r="AI1829" s="111"/>
      <c r="AJ1829" s="112"/>
    </row>
    <row r="1830" spans="2:36" s="142" customFormat="1" ht="33.75" customHeight="1">
      <c r="B1830" s="669" t="s">
        <v>621</v>
      </c>
      <c r="C1830" s="428">
        <v>2012250010093</v>
      </c>
      <c r="D1830" s="521"/>
      <c r="E1830" s="295" t="s">
        <v>623</v>
      </c>
      <c r="F1830" s="362"/>
      <c r="G1830" s="307"/>
      <c r="H1830" s="520" t="s">
        <v>621</v>
      </c>
      <c r="I1830" s="520" t="s">
        <v>622</v>
      </c>
      <c r="J1830" s="399">
        <v>0</v>
      </c>
      <c r="K1830" s="402">
        <v>50</v>
      </c>
      <c r="L1830" s="402">
        <v>13</v>
      </c>
      <c r="M1830" s="385"/>
      <c r="N1830" s="388"/>
      <c r="O1830" s="314">
        <v>0</v>
      </c>
      <c r="P1830" s="262"/>
      <c r="Q1830" s="263">
        <v>0</v>
      </c>
      <c r="R1830" s="262"/>
      <c r="S1830" s="262">
        <v>0</v>
      </c>
      <c r="T1830" s="262"/>
      <c r="U1830" s="262">
        <v>0</v>
      </c>
      <c r="V1830" s="262"/>
      <c r="W1830" s="262">
        <v>0</v>
      </c>
      <c r="X1830" s="262"/>
      <c r="Y1830" s="263">
        <v>0</v>
      </c>
      <c r="Z1830" s="262"/>
      <c r="AA1830" s="263">
        <v>50000</v>
      </c>
      <c r="AB1830" s="262"/>
      <c r="AC1830" s="263">
        <v>0</v>
      </c>
      <c r="AD1830" s="262"/>
      <c r="AE1830" s="298">
        <f>+AA1830</f>
        <v>50000</v>
      </c>
      <c r="AF1830" s="896"/>
      <c r="AG1830" s="350" t="s">
        <v>487</v>
      </c>
      <c r="AH1830" s="393"/>
      <c r="AI1830" s="394"/>
      <c r="AJ1830" s="395" t="s">
        <v>77</v>
      </c>
    </row>
    <row r="1831" spans="2:36" s="142" customFormat="1" ht="33.75" customHeight="1">
      <c r="B1831" s="670"/>
      <c r="C1831" s="333"/>
      <c r="D1831" s="390"/>
      <c r="E1831" s="296"/>
      <c r="F1831" s="290"/>
      <c r="G1831" s="305"/>
      <c r="H1831" s="324"/>
      <c r="I1831" s="324"/>
      <c r="J1831" s="400"/>
      <c r="K1831" s="403"/>
      <c r="L1831" s="403"/>
      <c r="M1831" s="385"/>
      <c r="N1831" s="388"/>
      <c r="O1831" s="314"/>
      <c r="P1831" s="263"/>
      <c r="Q1831" s="263"/>
      <c r="R1831" s="263"/>
      <c r="S1831" s="263"/>
      <c r="T1831" s="263"/>
      <c r="U1831" s="263"/>
      <c r="V1831" s="263"/>
      <c r="W1831" s="263"/>
      <c r="X1831" s="263"/>
      <c r="Y1831" s="263"/>
      <c r="Z1831" s="263"/>
      <c r="AA1831" s="263"/>
      <c r="AB1831" s="263"/>
      <c r="AC1831" s="263"/>
      <c r="AD1831" s="263"/>
      <c r="AE1831" s="299"/>
      <c r="AF1831" s="897"/>
      <c r="AG1831" s="351"/>
      <c r="AH1831" s="379"/>
      <c r="AI1831" s="382"/>
      <c r="AJ1831" s="396"/>
    </row>
    <row r="1832" spans="2:36" s="142" customFormat="1" ht="28.5" customHeight="1">
      <c r="B1832" s="670"/>
      <c r="C1832" s="333"/>
      <c r="D1832" s="390"/>
      <c r="E1832" s="296"/>
      <c r="F1832" s="290"/>
      <c r="G1832" s="305"/>
      <c r="H1832" s="324"/>
      <c r="I1832" s="324"/>
      <c r="J1832" s="400"/>
      <c r="K1832" s="403"/>
      <c r="L1832" s="403"/>
      <c r="M1832" s="385"/>
      <c r="N1832" s="388"/>
      <c r="O1832" s="314"/>
      <c r="P1832" s="263"/>
      <c r="Q1832" s="263"/>
      <c r="R1832" s="263"/>
      <c r="S1832" s="263"/>
      <c r="T1832" s="263"/>
      <c r="U1832" s="263"/>
      <c r="V1832" s="263"/>
      <c r="W1832" s="263"/>
      <c r="X1832" s="263"/>
      <c r="Y1832" s="263"/>
      <c r="Z1832" s="263"/>
      <c r="AA1832" s="263"/>
      <c r="AB1832" s="263"/>
      <c r="AC1832" s="263"/>
      <c r="AD1832" s="263"/>
      <c r="AE1832" s="299"/>
      <c r="AF1832" s="897"/>
      <c r="AG1832" s="351"/>
      <c r="AH1832" s="379"/>
      <c r="AI1832" s="382"/>
      <c r="AJ1832" s="396"/>
    </row>
    <row r="1833" spans="2:36" s="142" customFormat="1" ht="24.75" customHeight="1" thickBot="1">
      <c r="B1833" s="671"/>
      <c r="C1833" s="334"/>
      <c r="D1833" s="391"/>
      <c r="E1833" s="297"/>
      <c r="F1833" s="291"/>
      <c r="G1833" s="306"/>
      <c r="H1833" s="325"/>
      <c r="I1833" s="325"/>
      <c r="J1833" s="401"/>
      <c r="K1833" s="404"/>
      <c r="L1833" s="404"/>
      <c r="M1833" s="386"/>
      <c r="N1833" s="389"/>
      <c r="O1833" s="315"/>
      <c r="P1833" s="264"/>
      <c r="Q1833" s="264"/>
      <c r="R1833" s="264"/>
      <c r="S1833" s="264"/>
      <c r="T1833" s="264"/>
      <c r="U1833" s="264"/>
      <c r="V1833" s="264"/>
      <c r="W1833" s="264"/>
      <c r="X1833" s="264"/>
      <c r="Y1833" s="264"/>
      <c r="Z1833" s="264"/>
      <c r="AA1833" s="264"/>
      <c r="AB1833" s="264"/>
      <c r="AC1833" s="264"/>
      <c r="AD1833" s="264"/>
      <c r="AE1833" s="300"/>
      <c r="AF1833" s="898"/>
      <c r="AG1833" s="352"/>
      <c r="AH1833" s="380"/>
      <c r="AI1833" s="383"/>
      <c r="AJ1833" s="397"/>
    </row>
    <row r="1834" spans="2:36" s="142" customFormat="1" ht="15.75" thickBot="1">
      <c r="B1834" s="268"/>
      <c r="C1834" s="269"/>
      <c r="D1834" s="269"/>
      <c r="E1834" s="269"/>
      <c r="F1834" s="269"/>
      <c r="G1834" s="269"/>
      <c r="H1834" s="269"/>
      <c r="I1834" s="269"/>
      <c r="J1834" s="269"/>
      <c r="K1834" s="269"/>
      <c r="L1834" s="269"/>
      <c r="M1834" s="269"/>
      <c r="N1834" s="269"/>
      <c r="O1834" s="269"/>
      <c r="P1834" s="269"/>
      <c r="Q1834" s="269"/>
      <c r="R1834" s="269"/>
      <c r="S1834" s="269"/>
      <c r="T1834" s="269"/>
      <c r="U1834" s="269"/>
      <c r="V1834" s="269"/>
      <c r="W1834" s="269"/>
      <c r="X1834" s="269"/>
      <c r="Y1834" s="269"/>
      <c r="Z1834" s="269"/>
      <c r="AA1834" s="269"/>
      <c r="AB1834" s="269"/>
      <c r="AC1834" s="269"/>
      <c r="AD1834" s="269"/>
      <c r="AE1834" s="269"/>
      <c r="AF1834" s="269"/>
      <c r="AG1834" s="269"/>
      <c r="AH1834" s="269"/>
      <c r="AI1834" s="269"/>
      <c r="AJ1834" s="270"/>
    </row>
    <row r="1835" spans="2:36" s="142" customFormat="1" ht="34.5" thickBot="1">
      <c r="B1835" s="15" t="s">
        <v>13</v>
      </c>
      <c r="C1835" s="16" t="s">
        <v>31</v>
      </c>
      <c r="D1835" s="16" t="s">
        <v>14</v>
      </c>
      <c r="E1835" s="16" t="s">
        <v>30</v>
      </c>
      <c r="F1835" s="17" t="s">
        <v>28</v>
      </c>
      <c r="G1835" s="17" t="s">
        <v>29</v>
      </c>
      <c r="H1835" s="76" t="s">
        <v>16</v>
      </c>
      <c r="I1835" s="77" t="s">
        <v>32</v>
      </c>
      <c r="J1835" s="18"/>
      <c r="K1835" s="42"/>
      <c r="L1835" s="42"/>
      <c r="M1835" s="43"/>
      <c r="N1835" s="44"/>
      <c r="O1835" s="128"/>
      <c r="P1835" s="129"/>
      <c r="Q1835" s="130"/>
      <c r="R1835" s="129"/>
      <c r="S1835" s="130"/>
      <c r="T1835" s="129"/>
      <c r="U1835" s="130"/>
      <c r="V1835" s="129"/>
      <c r="W1835" s="130"/>
      <c r="X1835" s="129"/>
      <c r="Y1835" s="130"/>
      <c r="Z1835" s="129"/>
      <c r="AA1835" s="130"/>
      <c r="AB1835" s="129"/>
      <c r="AC1835" s="130"/>
      <c r="AD1835" s="129"/>
      <c r="AE1835" s="130"/>
      <c r="AF1835" s="129"/>
      <c r="AG1835" s="155"/>
      <c r="AH1835" s="111"/>
      <c r="AI1835" s="111"/>
      <c r="AJ1835" s="112"/>
    </row>
    <row r="1836" spans="2:36" s="142" customFormat="1" ht="15">
      <c r="B1836" s="295"/>
      <c r="C1836" s="600"/>
      <c r="D1836" s="521"/>
      <c r="E1836" s="295"/>
      <c r="F1836" s="362"/>
      <c r="G1836" s="307"/>
      <c r="H1836" s="520"/>
      <c r="I1836" s="520"/>
      <c r="J1836" s="399"/>
      <c r="K1836" s="402"/>
      <c r="L1836" s="402"/>
      <c r="M1836" s="385"/>
      <c r="N1836" s="388"/>
      <c r="O1836" s="314"/>
      <c r="P1836" s="263"/>
      <c r="Q1836" s="263"/>
      <c r="R1836" s="263"/>
      <c r="S1836" s="263"/>
      <c r="T1836" s="263"/>
      <c r="U1836" s="263"/>
      <c r="V1836" s="263"/>
      <c r="W1836" s="263"/>
      <c r="X1836" s="263"/>
      <c r="Y1836" s="263"/>
      <c r="Z1836" s="263"/>
      <c r="AA1836" s="263"/>
      <c r="AB1836" s="263"/>
      <c r="AC1836" s="263"/>
      <c r="AD1836" s="263"/>
      <c r="AE1836" s="298"/>
      <c r="AF1836" s="298"/>
      <c r="AG1836" s="376"/>
      <c r="AH1836" s="378"/>
      <c r="AI1836" s="381"/>
      <c r="AJ1836" s="376"/>
    </row>
    <row r="1837" spans="2:36" s="142" customFormat="1" ht="15">
      <c r="B1837" s="296"/>
      <c r="C1837" s="360"/>
      <c r="D1837" s="390"/>
      <c r="E1837" s="296"/>
      <c r="F1837" s="290"/>
      <c r="G1837" s="305"/>
      <c r="H1837" s="324"/>
      <c r="I1837" s="324"/>
      <c r="J1837" s="400"/>
      <c r="K1837" s="403"/>
      <c r="L1837" s="403"/>
      <c r="M1837" s="385"/>
      <c r="N1837" s="388"/>
      <c r="O1837" s="314"/>
      <c r="P1837" s="263"/>
      <c r="Q1837" s="263"/>
      <c r="R1837" s="263"/>
      <c r="S1837" s="263"/>
      <c r="T1837" s="263"/>
      <c r="U1837" s="263"/>
      <c r="V1837" s="263"/>
      <c r="W1837" s="263"/>
      <c r="X1837" s="263"/>
      <c r="Y1837" s="263"/>
      <c r="Z1837" s="263"/>
      <c r="AA1837" s="263"/>
      <c r="AB1837" s="263"/>
      <c r="AC1837" s="263"/>
      <c r="AD1837" s="263"/>
      <c r="AE1837" s="299"/>
      <c r="AF1837" s="299"/>
      <c r="AG1837" s="376"/>
      <c r="AH1837" s="379"/>
      <c r="AI1837" s="382"/>
      <c r="AJ1837" s="376"/>
    </row>
    <row r="1838" spans="2:36" s="142" customFormat="1" ht="15">
      <c r="B1838" s="296"/>
      <c r="C1838" s="360"/>
      <c r="D1838" s="390"/>
      <c r="E1838" s="296"/>
      <c r="F1838" s="290"/>
      <c r="G1838" s="305"/>
      <c r="H1838" s="324"/>
      <c r="I1838" s="324"/>
      <c r="J1838" s="400"/>
      <c r="K1838" s="403"/>
      <c r="L1838" s="403"/>
      <c r="M1838" s="385"/>
      <c r="N1838" s="388"/>
      <c r="O1838" s="314"/>
      <c r="P1838" s="263"/>
      <c r="Q1838" s="263"/>
      <c r="R1838" s="263"/>
      <c r="S1838" s="263"/>
      <c r="T1838" s="263"/>
      <c r="U1838" s="263"/>
      <c r="V1838" s="263"/>
      <c r="W1838" s="263"/>
      <c r="X1838" s="263"/>
      <c r="Y1838" s="263"/>
      <c r="Z1838" s="263"/>
      <c r="AA1838" s="263"/>
      <c r="AB1838" s="263"/>
      <c r="AC1838" s="263"/>
      <c r="AD1838" s="263"/>
      <c r="AE1838" s="299"/>
      <c r="AF1838" s="299"/>
      <c r="AG1838" s="376"/>
      <c r="AH1838" s="379"/>
      <c r="AI1838" s="382"/>
      <c r="AJ1838" s="376"/>
    </row>
    <row r="1839" spans="2:36" s="142" customFormat="1" ht="15.75" thickBot="1">
      <c r="B1839" s="297"/>
      <c r="C1839" s="361"/>
      <c r="D1839" s="391"/>
      <c r="E1839" s="297"/>
      <c r="F1839" s="291"/>
      <c r="G1839" s="306"/>
      <c r="H1839" s="325"/>
      <c r="I1839" s="325"/>
      <c r="J1839" s="401"/>
      <c r="K1839" s="404"/>
      <c r="L1839" s="404"/>
      <c r="M1839" s="386"/>
      <c r="N1839" s="389"/>
      <c r="O1839" s="315"/>
      <c r="P1839" s="264"/>
      <c r="Q1839" s="264"/>
      <c r="R1839" s="264"/>
      <c r="S1839" s="264"/>
      <c r="T1839" s="264"/>
      <c r="U1839" s="264"/>
      <c r="V1839" s="264"/>
      <c r="W1839" s="264"/>
      <c r="X1839" s="264"/>
      <c r="Y1839" s="264"/>
      <c r="Z1839" s="264"/>
      <c r="AA1839" s="264"/>
      <c r="AB1839" s="264"/>
      <c r="AC1839" s="264"/>
      <c r="AD1839" s="264"/>
      <c r="AE1839" s="300"/>
      <c r="AF1839" s="300"/>
      <c r="AG1839" s="377"/>
      <c r="AH1839" s="380"/>
      <c r="AI1839" s="383"/>
      <c r="AJ1839" s="377"/>
    </row>
    <row r="1840" spans="2:33" s="142" customFormat="1" ht="15">
      <c r="B1840" s="63"/>
      <c r="C1840" s="63"/>
      <c r="H1840" s="64"/>
      <c r="I1840" s="64"/>
      <c r="J1840" s="64"/>
      <c r="AG1840" s="65"/>
    </row>
    <row r="1841" spans="2:33" s="142" customFormat="1" ht="15">
      <c r="B1841" s="63"/>
      <c r="C1841" s="63"/>
      <c r="H1841" s="64"/>
      <c r="I1841" s="64"/>
      <c r="J1841" s="64"/>
      <c r="AG1841" s="65"/>
    </row>
    <row r="1842" spans="2:33" s="142" customFormat="1" ht="15">
      <c r="B1842" s="63"/>
      <c r="C1842" s="63"/>
      <c r="H1842" s="64"/>
      <c r="I1842" s="64"/>
      <c r="J1842" s="64"/>
      <c r="AG1842" s="65"/>
    </row>
    <row r="1843" spans="2:33" s="142" customFormat="1" ht="15">
      <c r="B1843" s="63"/>
      <c r="C1843" s="63"/>
      <c r="H1843" s="64"/>
      <c r="I1843" s="64"/>
      <c r="J1843" s="64"/>
      <c r="AG1843" s="65"/>
    </row>
    <row r="1844" spans="2:33" s="142" customFormat="1" ht="15">
      <c r="B1844" s="63"/>
      <c r="C1844" s="63"/>
      <c r="H1844" s="64"/>
      <c r="I1844" s="64"/>
      <c r="J1844" s="64"/>
      <c r="AG1844" s="65"/>
    </row>
    <row r="1845" spans="2:33" s="142" customFormat="1" ht="15">
      <c r="B1845" s="63"/>
      <c r="C1845" s="63"/>
      <c r="H1845" s="64"/>
      <c r="I1845" s="64"/>
      <c r="J1845" s="64"/>
      <c r="AG1845" s="65"/>
    </row>
    <row r="1846" spans="2:33" s="142" customFormat="1" ht="15">
      <c r="B1846" s="63"/>
      <c r="C1846" s="63"/>
      <c r="H1846" s="64"/>
      <c r="I1846" s="64"/>
      <c r="J1846" s="64"/>
      <c r="AG1846" s="65"/>
    </row>
    <row r="1847" spans="2:33" s="142" customFormat="1" ht="15">
      <c r="B1847" s="63"/>
      <c r="C1847" s="63"/>
      <c r="H1847" s="64"/>
      <c r="I1847" s="64"/>
      <c r="J1847" s="64"/>
      <c r="AG1847" s="65"/>
    </row>
    <row r="1848" spans="2:33" s="142" customFormat="1" ht="15">
      <c r="B1848" s="63"/>
      <c r="C1848" s="63"/>
      <c r="H1848" s="64"/>
      <c r="I1848" s="64"/>
      <c r="J1848" s="64"/>
      <c r="AG1848" s="65"/>
    </row>
    <row r="1849" spans="2:33" s="142" customFormat="1" ht="15">
      <c r="B1849" s="63"/>
      <c r="C1849" s="63"/>
      <c r="H1849" s="64"/>
      <c r="I1849" s="64"/>
      <c r="J1849" s="64"/>
      <c r="AG1849" s="65"/>
    </row>
    <row r="1850" spans="2:33" s="142" customFormat="1" ht="15">
      <c r="B1850" s="63"/>
      <c r="C1850" s="63"/>
      <c r="H1850" s="64"/>
      <c r="I1850" s="64"/>
      <c r="J1850" s="64"/>
      <c r="AG1850" s="65"/>
    </row>
    <row r="1851" spans="2:33" s="142" customFormat="1" ht="15">
      <c r="B1851" s="63"/>
      <c r="C1851" s="63"/>
      <c r="H1851" s="64"/>
      <c r="I1851" s="64"/>
      <c r="J1851" s="64"/>
      <c r="AG1851" s="65"/>
    </row>
    <row r="1852" spans="2:33" s="142" customFormat="1" ht="15">
      <c r="B1852" s="63"/>
      <c r="C1852" s="63"/>
      <c r="H1852" s="64"/>
      <c r="I1852" s="64"/>
      <c r="J1852" s="64"/>
      <c r="AG1852" s="65"/>
    </row>
    <row r="1853" spans="2:33" s="142" customFormat="1" ht="15">
      <c r="B1853" s="63"/>
      <c r="C1853" s="63"/>
      <c r="H1853" s="64"/>
      <c r="I1853" s="64"/>
      <c r="J1853" s="64"/>
      <c r="AG1853" s="65"/>
    </row>
    <row r="1854" spans="2:33" s="142" customFormat="1" ht="15">
      <c r="B1854" s="63"/>
      <c r="C1854" s="63"/>
      <c r="H1854" s="64"/>
      <c r="I1854" s="64"/>
      <c r="J1854" s="64"/>
      <c r="AG1854" s="65"/>
    </row>
    <row r="1855" spans="2:33" s="142" customFormat="1" ht="15">
      <c r="B1855" s="63"/>
      <c r="C1855" s="63"/>
      <c r="H1855" s="64"/>
      <c r="I1855" s="64"/>
      <c r="J1855" s="64"/>
      <c r="AG1855" s="65"/>
    </row>
    <row r="1856" ht="15"/>
    <row r="1857" ht="15.75" thickBot="1"/>
    <row r="1858" spans="2:36" ht="15">
      <c r="B1858" s="274" t="s">
        <v>37</v>
      </c>
      <c r="C1858" s="275"/>
      <c r="D1858" s="275"/>
      <c r="E1858" s="275"/>
      <c r="F1858" s="275"/>
      <c r="G1858" s="275"/>
      <c r="H1858" s="275"/>
      <c r="I1858" s="275"/>
      <c r="J1858" s="275"/>
      <c r="K1858" s="275"/>
      <c r="L1858" s="275"/>
      <c r="M1858" s="275"/>
      <c r="N1858" s="275"/>
      <c r="O1858" s="275"/>
      <c r="P1858" s="275"/>
      <c r="Q1858" s="275"/>
      <c r="R1858" s="275"/>
      <c r="S1858" s="275"/>
      <c r="T1858" s="275"/>
      <c r="U1858" s="275"/>
      <c r="V1858" s="275"/>
      <c r="W1858" s="275"/>
      <c r="X1858" s="275"/>
      <c r="Y1858" s="275"/>
      <c r="Z1858" s="275"/>
      <c r="AA1858" s="275"/>
      <c r="AB1858" s="275"/>
      <c r="AC1858" s="275"/>
      <c r="AD1858" s="275"/>
      <c r="AE1858" s="275"/>
      <c r="AF1858" s="275"/>
      <c r="AG1858" s="275"/>
      <c r="AH1858" s="275"/>
      <c r="AI1858" s="275"/>
      <c r="AJ1858" s="276"/>
    </row>
    <row r="1859" spans="2:36" ht="15.75" thickBot="1">
      <c r="B1859" s="271" t="s">
        <v>526</v>
      </c>
      <c r="C1859" s="272"/>
      <c r="D1859" s="272"/>
      <c r="E1859" s="272"/>
      <c r="F1859" s="272"/>
      <c r="G1859" s="272"/>
      <c r="H1859" s="272"/>
      <c r="I1859" s="272"/>
      <c r="J1859" s="272"/>
      <c r="K1859" s="272"/>
      <c r="L1859" s="272"/>
      <c r="M1859" s="272"/>
      <c r="N1859" s="272"/>
      <c r="O1859" s="272"/>
      <c r="P1859" s="272"/>
      <c r="Q1859" s="272"/>
      <c r="R1859" s="272"/>
      <c r="S1859" s="272"/>
      <c r="T1859" s="272"/>
      <c r="U1859" s="272"/>
      <c r="V1859" s="272"/>
      <c r="W1859" s="272"/>
      <c r="X1859" s="272"/>
      <c r="Y1859" s="272"/>
      <c r="Z1859" s="272"/>
      <c r="AA1859" s="272"/>
      <c r="AB1859" s="272"/>
      <c r="AC1859" s="272"/>
      <c r="AD1859" s="272"/>
      <c r="AE1859" s="272"/>
      <c r="AF1859" s="272"/>
      <c r="AG1859" s="272"/>
      <c r="AH1859" s="272"/>
      <c r="AI1859" s="272"/>
      <c r="AJ1859" s="273"/>
    </row>
    <row r="1860" spans="2:36" ht="15">
      <c r="B1860" s="265" t="s">
        <v>332</v>
      </c>
      <c r="C1860" s="266"/>
      <c r="D1860" s="266"/>
      <c r="E1860" s="266"/>
      <c r="F1860" s="266"/>
      <c r="G1860" s="266"/>
      <c r="H1860" s="267"/>
      <c r="I1860" s="527" t="s">
        <v>333</v>
      </c>
      <c r="J1860" s="528"/>
      <c r="K1860" s="528"/>
      <c r="L1860" s="528"/>
      <c r="M1860" s="528"/>
      <c r="N1860" s="528"/>
      <c r="O1860" s="528"/>
      <c r="P1860" s="528"/>
      <c r="Q1860" s="528"/>
      <c r="R1860" s="528"/>
      <c r="S1860" s="528"/>
      <c r="T1860" s="529"/>
      <c r="U1860" s="527" t="s">
        <v>18</v>
      </c>
      <c r="V1860" s="530"/>
      <c r="W1860" s="530"/>
      <c r="X1860" s="530"/>
      <c r="Y1860" s="530"/>
      <c r="Z1860" s="530"/>
      <c r="AA1860" s="530"/>
      <c r="AB1860" s="530"/>
      <c r="AC1860" s="530"/>
      <c r="AD1860" s="530"/>
      <c r="AE1860" s="530"/>
      <c r="AF1860" s="530"/>
      <c r="AG1860" s="530"/>
      <c r="AH1860" s="530"/>
      <c r="AI1860" s="530"/>
      <c r="AJ1860" s="531"/>
    </row>
    <row r="1861" spans="2:36" ht="42" customHeight="1" thickBot="1">
      <c r="B1861" s="277" t="s">
        <v>334</v>
      </c>
      <c r="C1861" s="278"/>
      <c r="D1861" s="279"/>
      <c r="E1861" s="4"/>
      <c r="F1861" s="504" t="s">
        <v>335</v>
      </c>
      <c r="G1861" s="504"/>
      <c r="H1861" s="504"/>
      <c r="I1861" s="504"/>
      <c r="J1861" s="504"/>
      <c r="K1861" s="504"/>
      <c r="L1861" s="504"/>
      <c r="M1861" s="504"/>
      <c r="N1861" s="505"/>
      <c r="O1861" s="506" t="s">
        <v>0</v>
      </c>
      <c r="P1861" s="507"/>
      <c r="Q1861" s="507"/>
      <c r="R1861" s="507"/>
      <c r="S1861" s="507"/>
      <c r="T1861" s="507"/>
      <c r="U1861" s="507"/>
      <c r="V1861" s="507"/>
      <c r="W1861" s="507"/>
      <c r="X1861" s="507"/>
      <c r="Y1861" s="507"/>
      <c r="Z1861" s="507"/>
      <c r="AA1861" s="507"/>
      <c r="AB1861" s="507"/>
      <c r="AC1861" s="507"/>
      <c r="AD1861" s="507"/>
      <c r="AE1861" s="507"/>
      <c r="AF1861" s="508"/>
      <c r="AG1861" s="534" t="s">
        <v>1</v>
      </c>
      <c r="AH1861" s="535"/>
      <c r="AI1861" s="535"/>
      <c r="AJ1861" s="536"/>
    </row>
    <row r="1862" spans="2:36" ht="34.5" customHeight="1">
      <c r="B1862" s="450" t="s">
        <v>19</v>
      </c>
      <c r="C1862" s="452" t="s">
        <v>2</v>
      </c>
      <c r="D1862" s="453"/>
      <c r="E1862" s="453"/>
      <c r="F1862" s="453"/>
      <c r="G1862" s="453"/>
      <c r="H1862" s="454"/>
      <c r="I1862" s="458" t="s">
        <v>3</v>
      </c>
      <c r="J1862" s="460" t="s">
        <v>20</v>
      </c>
      <c r="K1862" s="460" t="s">
        <v>4</v>
      </c>
      <c r="L1862" s="522" t="s">
        <v>732</v>
      </c>
      <c r="M1862" s="440" t="s">
        <v>21</v>
      </c>
      <c r="N1862" s="524" t="s">
        <v>22</v>
      </c>
      <c r="O1862" s="526" t="s">
        <v>33</v>
      </c>
      <c r="P1862" s="369"/>
      <c r="Q1862" s="368" t="s">
        <v>34</v>
      </c>
      <c r="R1862" s="369"/>
      <c r="S1862" s="368" t="s">
        <v>35</v>
      </c>
      <c r="T1862" s="369"/>
      <c r="U1862" s="368" t="s">
        <v>7</v>
      </c>
      <c r="V1862" s="369"/>
      <c r="W1862" s="368" t="s">
        <v>6</v>
      </c>
      <c r="X1862" s="369"/>
      <c r="Y1862" s="368" t="s">
        <v>36</v>
      </c>
      <c r="Z1862" s="369"/>
      <c r="AA1862" s="368" t="s">
        <v>5</v>
      </c>
      <c r="AB1862" s="369"/>
      <c r="AC1862" s="368" t="s">
        <v>8</v>
      </c>
      <c r="AD1862" s="369"/>
      <c r="AE1862" s="368" t="s">
        <v>9</v>
      </c>
      <c r="AF1862" s="437"/>
      <c r="AG1862" s="438" t="s">
        <v>10</v>
      </c>
      <c r="AH1862" s="435" t="s">
        <v>11</v>
      </c>
      <c r="AI1862" s="442" t="s">
        <v>12</v>
      </c>
      <c r="AJ1862" s="444" t="s">
        <v>23</v>
      </c>
    </row>
    <row r="1863" spans="2:36" ht="60" customHeight="1" thickBot="1">
      <c r="B1863" s="451"/>
      <c r="C1863" s="455"/>
      <c r="D1863" s="456"/>
      <c r="E1863" s="456"/>
      <c r="F1863" s="456"/>
      <c r="G1863" s="456"/>
      <c r="H1863" s="457"/>
      <c r="I1863" s="459"/>
      <c r="J1863" s="461" t="s">
        <v>20</v>
      </c>
      <c r="K1863" s="461"/>
      <c r="L1863" s="523"/>
      <c r="M1863" s="441"/>
      <c r="N1863" s="525"/>
      <c r="O1863" s="5" t="s">
        <v>24</v>
      </c>
      <c r="P1863" s="69" t="s">
        <v>25</v>
      </c>
      <c r="Q1863" s="6" t="s">
        <v>24</v>
      </c>
      <c r="R1863" s="69" t="s">
        <v>25</v>
      </c>
      <c r="S1863" s="6" t="s">
        <v>24</v>
      </c>
      <c r="T1863" s="69" t="s">
        <v>25</v>
      </c>
      <c r="U1863" s="6" t="s">
        <v>24</v>
      </c>
      <c r="V1863" s="69" t="s">
        <v>25</v>
      </c>
      <c r="W1863" s="6" t="s">
        <v>24</v>
      </c>
      <c r="X1863" s="69" t="s">
        <v>25</v>
      </c>
      <c r="Y1863" s="6" t="s">
        <v>24</v>
      </c>
      <c r="Z1863" s="69" t="s">
        <v>25</v>
      </c>
      <c r="AA1863" s="6" t="s">
        <v>24</v>
      </c>
      <c r="AB1863" s="69" t="s">
        <v>26</v>
      </c>
      <c r="AC1863" s="6" t="s">
        <v>24</v>
      </c>
      <c r="AD1863" s="69" t="s">
        <v>26</v>
      </c>
      <c r="AE1863" s="6" t="s">
        <v>24</v>
      </c>
      <c r="AF1863" s="70" t="s">
        <v>26</v>
      </c>
      <c r="AG1863" s="439"/>
      <c r="AH1863" s="436"/>
      <c r="AI1863" s="443"/>
      <c r="AJ1863" s="445"/>
    </row>
    <row r="1864" spans="2:36" ht="129.75" customHeight="1" thickBot="1">
      <c r="B1864" s="7" t="s">
        <v>349</v>
      </c>
      <c r="C1864" s="283" t="s">
        <v>348</v>
      </c>
      <c r="D1864" s="284"/>
      <c r="E1864" s="284"/>
      <c r="F1864" s="284"/>
      <c r="G1864" s="284"/>
      <c r="H1864" s="285"/>
      <c r="I1864" s="74" t="s">
        <v>345</v>
      </c>
      <c r="J1864" s="100">
        <v>1</v>
      </c>
      <c r="K1864" s="97">
        <v>1</v>
      </c>
      <c r="L1864" s="83">
        <v>1</v>
      </c>
      <c r="M1864" s="8"/>
      <c r="N1864" s="75"/>
      <c r="O1864" s="9">
        <f>+O1867</f>
        <v>10000</v>
      </c>
      <c r="P1864" s="10">
        <v>0</v>
      </c>
      <c r="Q1864" s="10">
        <f>+Q1873</f>
        <v>20000</v>
      </c>
      <c r="R1864" s="10">
        <v>0</v>
      </c>
      <c r="S1864" s="10">
        <v>0</v>
      </c>
      <c r="T1864" s="10">
        <f>+T1873</f>
        <v>0</v>
      </c>
      <c r="U1864" s="10">
        <v>0</v>
      </c>
      <c r="V1864" s="10">
        <v>0</v>
      </c>
      <c r="W1864" s="10">
        <v>0</v>
      </c>
      <c r="X1864" s="10">
        <v>0</v>
      </c>
      <c r="Y1864" s="10">
        <v>0</v>
      </c>
      <c r="Z1864" s="10">
        <v>0</v>
      </c>
      <c r="AA1864" s="10">
        <v>0</v>
      </c>
      <c r="AB1864" s="10">
        <v>0</v>
      </c>
      <c r="AC1864" s="10">
        <v>0</v>
      </c>
      <c r="AD1864" s="10">
        <v>0</v>
      </c>
      <c r="AE1864" s="10">
        <f>+AC1864+AA1864+Y1864+W1864+U1864+S1864+Q1864+O1864</f>
        <v>30000</v>
      </c>
      <c r="AF1864" s="11">
        <f>+AD1864+AB1864+Z1864+X1864+V1864+T1864+R1864+P1864</f>
        <v>0</v>
      </c>
      <c r="AG1864" s="13" t="s">
        <v>117</v>
      </c>
      <c r="AH1864" s="13"/>
      <c r="AI1864" s="13"/>
      <c r="AJ1864" s="14" t="s">
        <v>489</v>
      </c>
    </row>
    <row r="1865" spans="2:36" ht="15.75" thickBot="1">
      <c r="B1865" s="280"/>
      <c r="C1865" s="281"/>
      <c r="D1865" s="281"/>
      <c r="E1865" s="281"/>
      <c r="F1865" s="281"/>
      <c r="G1865" s="281"/>
      <c r="H1865" s="281"/>
      <c r="I1865" s="281"/>
      <c r="J1865" s="281"/>
      <c r="K1865" s="281"/>
      <c r="L1865" s="281"/>
      <c r="M1865" s="281"/>
      <c r="N1865" s="281"/>
      <c r="O1865" s="281"/>
      <c r="P1865" s="281"/>
      <c r="Q1865" s="281"/>
      <c r="R1865" s="281"/>
      <c r="S1865" s="281"/>
      <c r="T1865" s="281"/>
      <c r="U1865" s="281"/>
      <c r="V1865" s="281"/>
      <c r="W1865" s="281"/>
      <c r="X1865" s="281"/>
      <c r="Y1865" s="281"/>
      <c r="Z1865" s="281"/>
      <c r="AA1865" s="281"/>
      <c r="AB1865" s="281"/>
      <c r="AC1865" s="281"/>
      <c r="AD1865" s="281"/>
      <c r="AE1865" s="281"/>
      <c r="AF1865" s="281"/>
      <c r="AG1865" s="281"/>
      <c r="AH1865" s="281"/>
      <c r="AI1865" s="281"/>
      <c r="AJ1865" s="282"/>
    </row>
    <row r="1866" spans="2:36" ht="34.5" thickBot="1">
      <c r="B1866" s="133" t="s">
        <v>13</v>
      </c>
      <c r="C1866" s="134" t="s">
        <v>31</v>
      </c>
      <c r="D1866" s="134" t="s">
        <v>14</v>
      </c>
      <c r="E1866" s="134" t="s">
        <v>27</v>
      </c>
      <c r="F1866" s="135" t="s">
        <v>28</v>
      </c>
      <c r="G1866" s="135" t="s">
        <v>29</v>
      </c>
      <c r="H1866" s="136" t="s">
        <v>15</v>
      </c>
      <c r="I1866" s="77" t="s">
        <v>32</v>
      </c>
      <c r="J1866" s="102"/>
      <c r="K1866" s="102"/>
      <c r="L1866" s="102"/>
      <c r="M1866" s="78"/>
      <c r="N1866" s="79"/>
      <c r="O1866" s="19"/>
      <c r="P1866" s="20"/>
      <c r="Q1866" s="21"/>
      <c r="R1866" s="20"/>
      <c r="S1866" s="21"/>
      <c r="T1866" s="20"/>
      <c r="U1866" s="21"/>
      <c r="V1866" s="20"/>
      <c r="W1866" s="21"/>
      <c r="X1866" s="20"/>
      <c r="Y1866" s="21"/>
      <c r="Z1866" s="20"/>
      <c r="AA1866" s="21"/>
      <c r="AB1866" s="20"/>
      <c r="AC1866" s="21"/>
      <c r="AD1866" s="20"/>
      <c r="AE1866" s="22"/>
      <c r="AF1866" s="20"/>
      <c r="AG1866" s="23"/>
      <c r="AH1866" s="24"/>
      <c r="AI1866" s="24"/>
      <c r="AJ1866" s="25"/>
    </row>
    <row r="1867" spans="2:36" ht="36" customHeight="1">
      <c r="B1867" s="447" t="s">
        <v>351</v>
      </c>
      <c r="C1867" s="336">
        <v>2012250010094</v>
      </c>
      <c r="D1867" s="296" t="s">
        <v>803</v>
      </c>
      <c r="E1867" s="296" t="s">
        <v>350</v>
      </c>
      <c r="F1867" s="302">
        <v>0</v>
      </c>
      <c r="G1867" s="305">
        <v>1</v>
      </c>
      <c r="H1867" s="330" t="s">
        <v>346</v>
      </c>
      <c r="I1867" s="327" t="s">
        <v>347</v>
      </c>
      <c r="J1867" s="357">
        <v>0</v>
      </c>
      <c r="K1867" s="357">
        <v>4</v>
      </c>
      <c r="L1867" s="357">
        <v>1</v>
      </c>
      <c r="M1867" s="357">
        <v>0</v>
      </c>
      <c r="N1867" s="633">
        <v>1</v>
      </c>
      <c r="O1867" s="398">
        <v>10000</v>
      </c>
      <c r="P1867" s="398">
        <v>0</v>
      </c>
      <c r="Q1867" s="398">
        <v>0</v>
      </c>
      <c r="R1867" s="370">
        <v>0</v>
      </c>
      <c r="S1867" s="370">
        <v>0</v>
      </c>
      <c r="T1867" s="370">
        <v>0</v>
      </c>
      <c r="U1867" s="370">
        <v>0</v>
      </c>
      <c r="V1867" s="370">
        <v>0</v>
      </c>
      <c r="W1867" s="370">
        <v>0</v>
      </c>
      <c r="X1867" s="370">
        <v>0</v>
      </c>
      <c r="Y1867" s="370">
        <v>0</v>
      </c>
      <c r="Z1867" s="370">
        <v>0</v>
      </c>
      <c r="AA1867" s="370">
        <v>0</v>
      </c>
      <c r="AB1867" s="370">
        <v>0</v>
      </c>
      <c r="AC1867" s="370">
        <v>0</v>
      </c>
      <c r="AD1867" s="370">
        <v>0</v>
      </c>
      <c r="AE1867" s="398">
        <f>+O1867</f>
        <v>10000</v>
      </c>
      <c r="AF1867" s="408">
        <v>0</v>
      </c>
      <c r="AG1867" s="648" t="s">
        <v>117</v>
      </c>
      <c r="AH1867" s="645" t="s">
        <v>804</v>
      </c>
      <c r="AI1867" s="393"/>
      <c r="AJ1867" s="416" t="s">
        <v>489</v>
      </c>
    </row>
    <row r="1868" spans="2:36" ht="34.5" customHeight="1">
      <c r="B1868" s="447"/>
      <c r="C1868" s="336"/>
      <c r="D1868" s="296"/>
      <c r="E1868" s="296"/>
      <c r="F1868" s="302"/>
      <c r="G1868" s="305"/>
      <c r="H1868" s="330"/>
      <c r="I1868" s="327"/>
      <c r="J1868" s="357"/>
      <c r="K1868" s="357"/>
      <c r="L1868" s="357"/>
      <c r="M1868" s="357"/>
      <c r="N1868" s="633"/>
      <c r="O1868" s="299"/>
      <c r="P1868" s="299"/>
      <c r="Q1868" s="299"/>
      <c r="R1868" s="371"/>
      <c r="S1868" s="371"/>
      <c r="T1868" s="371"/>
      <c r="U1868" s="371"/>
      <c r="V1868" s="371"/>
      <c r="W1868" s="371"/>
      <c r="X1868" s="371"/>
      <c r="Y1868" s="371"/>
      <c r="Z1868" s="371"/>
      <c r="AA1868" s="371"/>
      <c r="AB1868" s="371"/>
      <c r="AC1868" s="371"/>
      <c r="AD1868" s="371"/>
      <c r="AE1868" s="299"/>
      <c r="AF1868" s="409"/>
      <c r="AG1868" s="649"/>
      <c r="AH1868" s="646"/>
      <c r="AI1868" s="379"/>
      <c r="AJ1868" s="417"/>
    </row>
    <row r="1869" spans="2:36" ht="26.25" customHeight="1">
      <c r="B1869" s="447"/>
      <c r="C1869" s="336"/>
      <c r="D1869" s="296"/>
      <c r="E1869" s="296"/>
      <c r="F1869" s="302"/>
      <c r="G1869" s="305"/>
      <c r="H1869" s="330"/>
      <c r="I1869" s="327"/>
      <c r="J1869" s="357"/>
      <c r="K1869" s="357"/>
      <c r="L1869" s="357"/>
      <c r="M1869" s="357"/>
      <c r="N1869" s="633"/>
      <c r="O1869" s="299"/>
      <c r="P1869" s="299"/>
      <c r="Q1869" s="299"/>
      <c r="R1869" s="371"/>
      <c r="S1869" s="371"/>
      <c r="T1869" s="371"/>
      <c r="U1869" s="371"/>
      <c r="V1869" s="371"/>
      <c r="W1869" s="371"/>
      <c r="X1869" s="371"/>
      <c r="Y1869" s="371"/>
      <c r="Z1869" s="371"/>
      <c r="AA1869" s="371"/>
      <c r="AB1869" s="371"/>
      <c r="AC1869" s="371"/>
      <c r="AD1869" s="371"/>
      <c r="AE1869" s="299"/>
      <c r="AF1869" s="409"/>
      <c r="AG1869" s="649"/>
      <c r="AH1869" s="646"/>
      <c r="AI1869" s="379"/>
      <c r="AJ1869" s="417"/>
    </row>
    <row r="1870" spans="2:36" ht="34.5" customHeight="1" thickBot="1">
      <c r="B1870" s="448"/>
      <c r="C1870" s="337"/>
      <c r="D1870" s="297"/>
      <c r="E1870" s="297"/>
      <c r="F1870" s="303"/>
      <c r="G1870" s="306"/>
      <c r="H1870" s="331"/>
      <c r="I1870" s="328"/>
      <c r="J1870" s="358"/>
      <c r="K1870" s="358"/>
      <c r="L1870" s="358"/>
      <c r="M1870" s="358"/>
      <c r="N1870" s="634"/>
      <c r="O1870" s="300"/>
      <c r="P1870" s="300"/>
      <c r="Q1870" s="300"/>
      <c r="R1870" s="372"/>
      <c r="S1870" s="372"/>
      <c r="T1870" s="372"/>
      <c r="U1870" s="372"/>
      <c r="V1870" s="372"/>
      <c r="W1870" s="372"/>
      <c r="X1870" s="372"/>
      <c r="Y1870" s="372"/>
      <c r="Z1870" s="372"/>
      <c r="AA1870" s="372"/>
      <c r="AB1870" s="372"/>
      <c r="AC1870" s="372"/>
      <c r="AD1870" s="372"/>
      <c r="AE1870" s="300"/>
      <c r="AF1870" s="410"/>
      <c r="AG1870" s="650"/>
      <c r="AH1870" s="647"/>
      <c r="AI1870" s="380"/>
      <c r="AJ1870" s="418"/>
    </row>
    <row r="1871" spans="2:36" ht="15.75" thickBot="1">
      <c r="B1871" s="268"/>
      <c r="C1871" s="269"/>
      <c r="D1871" s="269"/>
      <c r="E1871" s="269"/>
      <c r="F1871" s="269"/>
      <c r="G1871" s="269"/>
      <c r="H1871" s="269"/>
      <c r="I1871" s="269"/>
      <c r="J1871" s="269"/>
      <c r="K1871" s="269"/>
      <c r="L1871" s="269"/>
      <c r="M1871" s="269"/>
      <c r="N1871" s="269"/>
      <c r="O1871" s="269"/>
      <c r="P1871" s="269"/>
      <c r="Q1871" s="269"/>
      <c r="R1871" s="269"/>
      <c r="S1871" s="269"/>
      <c r="T1871" s="269"/>
      <c r="U1871" s="269"/>
      <c r="V1871" s="269"/>
      <c r="W1871" s="269"/>
      <c r="X1871" s="269"/>
      <c r="Y1871" s="269"/>
      <c r="Z1871" s="269"/>
      <c r="AA1871" s="269"/>
      <c r="AB1871" s="269"/>
      <c r="AC1871" s="269"/>
      <c r="AD1871" s="269"/>
      <c r="AE1871" s="269"/>
      <c r="AF1871" s="269"/>
      <c r="AG1871" s="269"/>
      <c r="AH1871" s="269"/>
      <c r="AI1871" s="269"/>
      <c r="AJ1871" s="270"/>
    </row>
    <row r="1872" spans="2:36" ht="34.5" thickBot="1">
      <c r="B1872" s="15" t="s">
        <v>13</v>
      </c>
      <c r="C1872" s="16" t="s">
        <v>31</v>
      </c>
      <c r="D1872" s="16" t="s">
        <v>14</v>
      </c>
      <c r="E1872" s="16" t="s">
        <v>30</v>
      </c>
      <c r="F1872" s="17" t="s">
        <v>28</v>
      </c>
      <c r="G1872" s="17" t="s">
        <v>29</v>
      </c>
      <c r="H1872" s="76" t="s">
        <v>16</v>
      </c>
      <c r="I1872" s="167" t="s">
        <v>32</v>
      </c>
      <c r="J1872" s="156"/>
      <c r="K1872" s="137"/>
      <c r="L1872" s="137"/>
      <c r="M1872" s="78"/>
      <c r="N1872" s="79"/>
      <c r="O1872" s="19"/>
      <c r="P1872" s="20"/>
      <c r="Q1872" s="21"/>
      <c r="R1872" s="20"/>
      <c r="S1872" s="21"/>
      <c r="T1872" s="20"/>
      <c r="U1872" s="21"/>
      <c r="V1872" s="20"/>
      <c r="W1872" s="21"/>
      <c r="X1872" s="20"/>
      <c r="Y1872" s="21"/>
      <c r="Z1872" s="20"/>
      <c r="AA1872" s="21"/>
      <c r="AB1872" s="20"/>
      <c r="AC1872" s="21"/>
      <c r="AD1872" s="20"/>
      <c r="AE1872" s="21"/>
      <c r="AF1872" s="20"/>
      <c r="AG1872" s="23"/>
      <c r="AH1872" s="24"/>
      <c r="AI1872" s="24"/>
      <c r="AJ1872" s="25"/>
    </row>
    <row r="1873" spans="2:36" ht="32.25" customHeight="1">
      <c r="B1873" s="446" t="s">
        <v>354</v>
      </c>
      <c r="C1873" s="335">
        <v>2012250010095</v>
      </c>
      <c r="D1873" s="495" t="s">
        <v>805</v>
      </c>
      <c r="E1873" s="295" t="s">
        <v>300</v>
      </c>
      <c r="F1873" s="289">
        <v>8</v>
      </c>
      <c r="G1873" s="304">
        <v>13</v>
      </c>
      <c r="H1873" s="520" t="s">
        <v>352</v>
      </c>
      <c r="I1873" s="520" t="s">
        <v>353</v>
      </c>
      <c r="J1873" s="651">
        <v>0</v>
      </c>
      <c r="K1873" s="651">
        <v>50</v>
      </c>
      <c r="L1873" s="651">
        <v>13</v>
      </c>
      <c r="M1873" s="651">
        <v>8</v>
      </c>
      <c r="N1873" s="651">
        <v>13</v>
      </c>
      <c r="O1873" s="509">
        <v>0</v>
      </c>
      <c r="P1873" s="398">
        <v>0</v>
      </c>
      <c r="Q1873" s="398">
        <v>20000</v>
      </c>
      <c r="R1873" s="398">
        <v>0</v>
      </c>
      <c r="S1873" s="398">
        <v>0</v>
      </c>
      <c r="T1873" s="398">
        <v>0</v>
      </c>
      <c r="U1873" s="398">
        <v>0</v>
      </c>
      <c r="V1873" s="398">
        <v>0</v>
      </c>
      <c r="W1873" s="398">
        <v>0</v>
      </c>
      <c r="X1873" s="398">
        <v>0</v>
      </c>
      <c r="Y1873" s="398">
        <v>0</v>
      </c>
      <c r="Z1873" s="398">
        <v>0</v>
      </c>
      <c r="AA1873" s="398">
        <v>0</v>
      </c>
      <c r="AB1873" s="398">
        <v>0</v>
      </c>
      <c r="AC1873" s="398">
        <v>0</v>
      </c>
      <c r="AD1873" s="398">
        <v>0</v>
      </c>
      <c r="AE1873" s="398">
        <f>+Q1873</f>
        <v>20000</v>
      </c>
      <c r="AF1873" s="408">
        <f>+T1873</f>
        <v>0</v>
      </c>
      <c r="AG1873" s="648" t="s">
        <v>117</v>
      </c>
      <c r="AH1873" s="645"/>
      <c r="AI1873" s="880"/>
      <c r="AJ1873" s="416" t="s">
        <v>79</v>
      </c>
    </row>
    <row r="1874" spans="2:36" ht="21" customHeight="1">
      <c r="B1874" s="447"/>
      <c r="C1874" s="336"/>
      <c r="D1874" s="496"/>
      <c r="E1874" s="296"/>
      <c r="F1874" s="290"/>
      <c r="G1874" s="305"/>
      <c r="H1874" s="324"/>
      <c r="I1874" s="324"/>
      <c r="J1874" s="651"/>
      <c r="K1874" s="651"/>
      <c r="L1874" s="651"/>
      <c r="M1874" s="651"/>
      <c r="N1874" s="651"/>
      <c r="O1874" s="510"/>
      <c r="P1874" s="299"/>
      <c r="Q1874" s="299"/>
      <c r="R1874" s="299"/>
      <c r="S1874" s="299"/>
      <c r="T1874" s="299"/>
      <c r="U1874" s="299"/>
      <c r="V1874" s="299"/>
      <c r="W1874" s="299"/>
      <c r="X1874" s="299"/>
      <c r="Y1874" s="299"/>
      <c r="Z1874" s="299"/>
      <c r="AA1874" s="299"/>
      <c r="AB1874" s="299"/>
      <c r="AC1874" s="299"/>
      <c r="AD1874" s="299"/>
      <c r="AE1874" s="299"/>
      <c r="AF1874" s="409"/>
      <c r="AG1874" s="649"/>
      <c r="AH1874" s="646"/>
      <c r="AI1874" s="881"/>
      <c r="AJ1874" s="417"/>
    </row>
    <row r="1875" spans="2:36" ht="21" customHeight="1">
      <c r="B1875" s="447"/>
      <c r="C1875" s="336"/>
      <c r="D1875" s="496"/>
      <c r="E1875" s="296"/>
      <c r="F1875" s="290"/>
      <c r="G1875" s="305"/>
      <c r="H1875" s="324"/>
      <c r="I1875" s="324"/>
      <c r="J1875" s="651"/>
      <c r="K1875" s="651"/>
      <c r="L1875" s="651"/>
      <c r="M1875" s="651"/>
      <c r="N1875" s="651"/>
      <c r="O1875" s="510"/>
      <c r="P1875" s="299"/>
      <c r="Q1875" s="299"/>
      <c r="R1875" s="299"/>
      <c r="S1875" s="299"/>
      <c r="T1875" s="299"/>
      <c r="U1875" s="299"/>
      <c r="V1875" s="299"/>
      <c r="W1875" s="299"/>
      <c r="X1875" s="299"/>
      <c r="Y1875" s="299"/>
      <c r="Z1875" s="299"/>
      <c r="AA1875" s="299"/>
      <c r="AB1875" s="299"/>
      <c r="AC1875" s="299"/>
      <c r="AD1875" s="299"/>
      <c r="AE1875" s="299"/>
      <c r="AF1875" s="409"/>
      <c r="AG1875" s="649"/>
      <c r="AH1875" s="646"/>
      <c r="AI1875" s="881"/>
      <c r="AJ1875" s="417"/>
    </row>
    <row r="1876" spans="2:36" ht="50.25" customHeight="1" thickBot="1">
      <c r="B1876" s="448"/>
      <c r="C1876" s="337"/>
      <c r="D1876" s="906"/>
      <c r="E1876" s="297"/>
      <c r="F1876" s="291"/>
      <c r="G1876" s="306"/>
      <c r="H1876" s="325"/>
      <c r="I1876" s="325"/>
      <c r="J1876" s="652"/>
      <c r="K1876" s="652"/>
      <c r="L1876" s="652"/>
      <c r="M1876" s="652"/>
      <c r="N1876" s="652"/>
      <c r="O1876" s="511"/>
      <c r="P1876" s="300"/>
      <c r="Q1876" s="300"/>
      <c r="R1876" s="300"/>
      <c r="S1876" s="300"/>
      <c r="T1876" s="300"/>
      <c r="U1876" s="300"/>
      <c r="V1876" s="300"/>
      <c r="W1876" s="300"/>
      <c r="X1876" s="300"/>
      <c r="Y1876" s="300"/>
      <c r="Z1876" s="300"/>
      <c r="AA1876" s="300"/>
      <c r="AB1876" s="300"/>
      <c r="AC1876" s="300"/>
      <c r="AD1876" s="300"/>
      <c r="AE1876" s="300"/>
      <c r="AF1876" s="410"/>
      <c r="AG1876" s="650"/>
      <c r="AH1876" s="647"/>
      <c r="AI1876" s="882"/>
      <c r="AJ1876" s="418"/>
    </row>
    <row r="1877" spans="2:36" ht="15.75" thickBot="1">
      <c r="B1877" s="268"/>
      <c r="C1877" s="269"/>
      <c r="D1877" s="269"/>
      <c r="E1877" s="269"/>
      <c r="F1877" s="269"/>
      <c r="G1877" s="269"/>
      <c r="H1877" s="269"/>
      <c r="I1877" s="269"/>
      <c r="J1877" s="269"/>
      <c r="K1877" s="269"/>
      <c r="L1877" s="269"/>
      <c r="M1877" s="269"/>
      <c r="N1877" s="269"/>
      <c r="O1877" s="269"/>
      <c r="P1877" s="269"/>
      <c r="Q1877" s="269"/>
      <c r="R1877" s="269"/>
      <c r="S1877" s="269"/>
      <c r="T1877" s="269"/>
      <c r="U1877" s="269"/>
      <c r="V1877" s="269"/>
      <c r="W1877" s="269"/>
      <c r="X1877" s="269"/>
      <c r="Y1877" s="269"/>
      <c r="Z1877" s="269"/>
      <c r="AA1877" s="269"/>
      <c r="AB1877" s="269"/>
      <c r="AC1877" s="269"/>
      <c r="AD1877" s="269"/>
      <c r="AE1877" s="269"/>
      <c r="AF1877" s="269"/>
      <c r="AG1877" s="269"/>
      <c r="AH1877" s="269"/>
      <c r="AI1877" s="269"/>
      <c r="AJ1877" s="270"/>
    </row>
    <row r="1878" spans="2:36" ht="34.5" thickBot="1">
      <c r="B1878" s="133" t="s">
        <v>13</v>
      </c>
      <c r="C1878" s="134" t="s">
        <v>31</v>
      </c>
      <c r="D1878" s="134" t="s">
        <v>14</v>
      </c>
      <c r="E1878" s="134" t="s">
        <v>30</v>
      </c>
      <c r="F1878" s="135" t="s">
        <v>28</v>
      </c>
      <c r="G1878" s="135" t="s">
        <v>29</v>
      </c>
      <c r="H1878" s="136" t="s">
        <v>16</v>
      </c>
      <c r="I1878" s="109" t="s">
        <v>32</v>
      </c>
      <c r="J1878" s="166"/>
      <c r="K1878" s="147"/>
      <c r="L1878" s="147"/>
      <c r="M1878" s="78"/>
      <c r="N1878" s="79"/>
      <c r="O1878" s="128"/>
      <c r="P1878" s="129"/>
      <c r="Q1878" s="130"/>
      <c r="R1878" s="129"/>
      <c r="S1878" s="130"/>
      <c r="T1878" s="129"/>
      <c r="U1878" s="130"/>
      <c r="V1878" s="129"/>
      <c r="W1878" s="130"/>
      <c r="X1878" s="129"/>
      <c r="Y1878" s="130"/>
      <c r="Z1878" s="129"/>
      <c r="AA1878" s="130"/>
      <c r="AB1878" s="129"/>
      <c r="AC1878" s="130"/>
      <c r="AD1878" s="129"/>
      <c r="AE1878" s="130"/>
      <c r="AF1878" s="129"/>
      <c r="AG1878" s="155"/>
      <c r="AH1878" s="111"/>
      <c r="AI1878" s="111"/>
      <c r="AJ1878" s="112"/>
    </row>
    <row r="1879" spans="2:36" ht="15">
      <c r="B1879" s="296"/>
      <c r="C1879" s="360"/>
      <c r="D1879" s="390"/>
      <c r="E1879" s="296"/>
      <c r="F1879" s="290"/>
      <c r="G1879" s="305"/>
      <c r="H1879" s="323"/>
      <c r="I1879" s="323"/>
      <c r="J1879" s="639"/>
      <c r="K1879" s="543"/>
      <c r="L1879" s="543"/>
      <c r="M1879" s="384"/>
      <c r="N1879" s="387"/>
      <c r="O1879" s="313"/>
      <c r="P1879" s="262"/>
      <c r="Q1879" s="262"/>
      <c r="R1879" s="262"/>
      <c r="S1879" s="262"/>
      <c r="T1879" s="262"/>
      <c r="U1879" s="262"/>
      <c r="V1879" s="262"/>
      <c r="W1879" s="262"/>
      <c r="X1879" s="262"/>
      <c r="Y1879" s="262"/>
      <c r="Z1879" s="262"/>
      <c r="AA1879" s="262"/>
      <c r="AB1879" s="262"/>
      <c r="AC1879" s="262"/>
      <c r="AD1879" s="262"/>
      <c r="AE1879" s="398"/>
      <c r="AF1879" s="398"/>
      <c r="AG1879" s="392"/>
      <c r="AH1879" s="393"/>
      <c r="AI1879" s="394"/>
      <c r="AJ1879" s="640"/>
    </row>
    <row r="1880" spans="2:36" ht="15">
      <c r="B1880" s="296"/>
      <c r="C1880" s="360"/>
      <c r="D1880" s="390"/>
      <c r="E1880" s="296"/>
      <c r="F1880" s="290"/>
      <c r="G1880" s="305"/>
      <c r="H1880" s="324"/>
      <c r="I1880" s="324"/>
      <c r="J1880" s="400"/>
      <c r="K1880" s="403"/>
      <c r="L1880" s="403"/>
      <c r="M1880" s="385"/>
      <c r="N1880" s="388"/>
      <c r="O1880" s="314"/>
      <c r="P1880" s="263"/>
      <c r="Q1880" s="263"/>
      <c r="R1880" s="263"/>
      <c r="S1880" s="263"/>
      <c r="T1880" s="263"/>
      <c r="U1880" s="263"/>
      <c r="V1880" s="263"/>
      <c r="W1880" s="263"/>
      <c r="X1880" s="263"/>
      <c r="Y1880" s="263"/>
      <c r="Z1880" s="263"/>
      <c r="AA1880" s="263"/>
      <c r="AB1880" s="263"/>
      <c r="AC1880" s="263"/>
      <c r="AD1880" s="263"/>
      <c r="AE1880" s="299"/>
      <c r="AF1880" s="299"/>
      <c r="AG1880" s="376"/>
      <c r="AH1880" s="379"/>
      <c r="AI1880" s="382"/>
      <c r="AJ1880" s="641"/>
    </row>
    <row r="1881" spans="2:36" ht="15">
      <c r="B1881" s="296"/>
      <c r="C1881" s="360"/>
      <c r="D1881" s="390"/>
      <c r="E1881" s="296"/>
      <c r="F1881" s="290"/>
      <c r="G1881" s="305"/>
      <c r="H1881" s="324"/>
      <c r="I1881" s="324"/>
      <c r="J1881" s="400"/>
      <c r="K1881" s="403"/>
      <c r="L1881" s="403"/>
      <c r="M1881" s="385"/>
      <c r="N1881" s="388"/>
      <c r="O1881" s="314"/>
      <c r="P1881" s="263"/>
      <c r="Q1881" s="263"/>
      <c r="R1881" s="263"/>
      <c r="S1881" s="263"/>
      <c r="T1881" s="263"/>
      <c r="U1881" s="263"/>
      <c r="V1881" s="263"/>
      <c r="W1881" s="263"/>
      <c r="X1881" s="263"/>
      <c r="Y1881" s="263"/>
      <c r="Z1881" s="263"/>
      <c r="AA1881" s="263"/>
      <c r="AB1881" s="263"/>
      <c r="AC1881" s="263"/>
      <c r="AD1881" s="263"/>
      <c r="AE1881" s="299"/>
      <c r="AF1881" s="299"/>
      <c r="AG1881" s="376"/>
      <c r="AH1881" s="379"/>
      <c r="AI1881" s="382"/>
      <c r="AJ1881" s="641"/>
    </row>
    <row r="1882" spans="2:36" ht="15.75" thickBot="1">
      <c r="B1882" s="297"/>
      <c r="C1882" s="361"/>
      <c r="D1882" s="391"/>
      <c r="E1882" s="297"/>
      <c r="F1882" s="291"/>
      <c r="G1882" s="306"/>
      <c r="H1882" s="325"/>
      <c r="I1882" s="325"/>
      <c r="J1882" s="401"/>
      <c r="K1882" s="404"/>
      <c r="L1882" s="404"/>
      <c r="M1882" s="386"/>
      <c r="N1882" s="389"/>
      <c r="O1882" s="315"/>
      <c r="P1882" s="264"/>
      <c r="Q1882" s="264"/>
      <c r="R1882" s="264"/>
      <c r="S1882" s="264"/>
      <c r="T1882" s="264"/>
      <c r="U1882" s="264"/>
      <c r="V1882" s="264"/>
      <c r="W1882" s="264"/>
      <c r="X1882" s="264"/>
      <c r="Y1882" s="264"/>
      <c r="Z1882" s="264"/>
      <c r="AA1882" s="264"/>
      <c r="AB1882" s="264"/>
      <c r="AC1882" s="264"/>
      <c r="AD1882" s="264"/>
      <c r="AE1882" s="300"/>
      <c r="AF1882" s="300"/>
      <c r="AG1882" s="377"/>
      <c r="AH1882" s="380"/>
      <c r="AI1882" s="383"/>
      <c r="AJ1882" s="642"/>
    </row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spans="2:33" s="142" customFormat="1" ht="15">
      <c r="B1897" s="63"/>
      <c r="C1897" s="63"/>
      <c r="H1897" s="64"/>
      <c r="I1897" s="64"/>
      <c r="J1897" s="64"/>
      <c r="AG1897" s="65"/>
    </row>
    <row r="1898" spans="2:33" s="142" customFormat="1" ht="15">
      <c r="B1898" s="63"/>
      <c r="C1898" s="63"/>
      <c r="H1898" s="64"/>
      <c r="I1898" s="64"/>
      <c r="J1898" s="64"/>
      <c r="AG1898" s="65"/>
    </row>
    <row r="1899" spans="2:33" s="142" customFormat="1" ht="15.75" thickBot="1">
      <c r="B1899" s="63"/>
      <c r="C1899" s="63"/>
      <c r="H1899" s="64"/>
      <c r="I1899" s="64"/>
      <c r="J1899" s="64"/>
      <c r="AG1899" s="65"/>
    </row>
    <row r="1900" spans="2:36" s="142" customFormat="1" ht="15">
      <c r="B1900" s="274" t="s">
        <v>37</v>
      </c>
      <c r="C1900" s="275"/>
      <c r="D1900" s="275"/>
      <c r="E1900" s="275"/>
      <c r="F1900" s="275"/>
      <c r="G1900" s="275"/>
      <c r="H1900" s="275"/>
      <c r="I1900" s="275"/>
      <c r="J1900" s="275"/>
      <c r="K1900" s="275"/>
      <c r="L1900" s="275"/>
      <c r="M1900" s="275"/>
      <c r="N1900" s="275"/>
      <c r="O1900" s="275"/>
      <c r="P1900" s="275"/>
      <c r="Q1900" s="275"/>
      <c r="R1900" s="275"/>
      <c r="S1900" s="275"/>
      <c r="T1900" s="275"/>
      <c r="U1900" s="275"/>
      <c r="V1900" s="275"/>
      <c r="W1900" s="275"/>
      <c r="X1900" s="275"/>
      <c r="Y1900" s="275"/>
      <c r="Z1900" s="275"/>
      <c r="AA1900" s="275"/>
      <c r="AB1900" s="275"/>
      <c r="AC1900" s="275"/>
      <c r="AD1900" s="275"/>
      <c r="AE1900" s="275"/>
      <c r="AF1900" s="275"/>
      <c r="AG1900" s="275"/>
      <c r="AH1900" s="275"/>
      <c r="AI1900" s="275"/>
      <c r="AJ1900" s="276"/>
    </row>
    <row r="1901" spans="2:36" s="142" customFormat="1" ht="15.75" thickBot="1">
      <c r="B1901" s="271" t="s">
        <v>526</v>
      </c>
      <c r="C1901" s="272"/>
      <c r="D1901" s="272"/>
      <c r="E1901" s="272"/>
      <c r="F1901" s="272"/>
      <c r="G1901" s="272"/>
      <c r="H1901" s="272"/>
      <c r="I1901" s="272"/>
      <c r="J1901" s="272"/>
      <c r="K1901" s="272"/>
      <c r="L1901" s="272"/>
      <c r="M1901" s="272"/>
      <c r="N1901" s="272"/>
      <c r="O1901" s="272"/>
      <c r="P1901" s="272"/>
      <c r="Q1901" s="272"/>
      <c r="R1901" s="272"/>
      <c r="S1901" s="272"/>
      <c r="T1901" s="272"/>
      <c r="U1901" s="272"/>
      <c r="V1901" s="272"/>
      <c r="W1901" s="272"/>
      <c r="X1901" s="272"/>
      <c r="Y1901" s="272"/>
      <c r="Z1901" s="272"/>
      <c r="AA1901" s="272"/>
      <c r="AB1901" s="272"/>
      <c r="AC1901" s="272"/>
      <c r="AD1901" s="272"/>
      <c r="AE1901" s="272"/>
      <c r="AF1901" s="272"/>
      <c r="AG1901" s="272"/>
      <c r="AH1901" s="272"/>
      <c r="AI1901" s="272"/>
      <c r="AJ1901" s="273"/>
    </row>
    <row r="1902" spans="2:36" s="142" customFormat="1" ht="15">
      <c r="B1902" s="265" t="s">
        <v>332</v>
      </c>
      <c r="C1902" s="266"/>
      <c r="D1902" s="266"/>
      <c r="E1902" s="266"/>
      <c r="F1902" s="266"/>
      <c r="G1902" s="266"/>
      <c r="H1902" s="267"/>
      <c r="I1902" s="527" t="s">
        <v>355</v>
      </c>
      <c r="J1902" s="528"/>
      <c r="K1902" s="528"/>
      <c r="L1902" s="528"/>
      <c r="M1902" s="528"/>
      <c r="N1902" s="528"/>
      <c r="O1902" s="528"/>
      <c r="P1902" s="528"/>
      <c r="Q1902" s="528"/>
      <c r="R1902" s="528"/>
      <c r="S1902" s="528"/>
      <c r="T1902" s="529"/>
      <c r="U1902" s="527" t="s">
        <v>18</v>
      </c>
      <c r="V1902" s="530"/>
      <c r="W1902" s="530"/>
      <c r="X1902" s="530"/>
      <c r="Y1902" s="530"/>
      <c r="Z1902" s="530"/>
      <c r="AA1902" s="530"/>
      <c r="AB1902" s="530"/>
      <c r="AC1902" s="530"/>
      <c r="AD1902" s="530"/>
      <c r="AE1902" s="530"/>
      <c r="AF1902" s="530"/>
      <c r="AG1902" s="530"/>
      <c r="AH1902" s="530"/>
      <c r="AI1902" s="530"/>
      <c r="AJ1902" s="531"/>
    </row>
    <row r="1903" spans="2:36" s="142" customFormat="1" ht="51.75" customHeight="1" thickBot="1">
      <c r="B1903" s="277" t="s">
        <v>334</v>
      </c>
      <c r="C1903" s="278"/>
      <c r="D1903" s="279"/>
      <c r="E1903" s="4"/>
      <c r="F1903" s="504" t="s">
        <v>335</v>
      </c>
      <c r="G1903" s="504"/>
      <c r="H1903" s="504"/>
      <c r="I1903" s="504"/>
      <c r="J1903" s="504"/>
      <c r="K1903" s="504"/>
      <c r="L1903" s="504"/>
      <c r="M1903" s="504"/>
      <c r="N1903" s="505"/>
      <c r="O1903" s="506" t="s">
        <v>0</v>
      </c>
      <c r="P1903" s="507"/>
      <c r="Q1903" s="507"/>
      <c r="R1903" s="507"/>
      <c r="S1903" s="507"/>
      <c r="T1903" s="507"/>
      <c r="U1903" s="507"/>
      <c r="V1903" s="507"/>
      <c r="W1903" s="507"/>
      <c r="X1903" s="507"/>
      <c r="Y1903" s="507"/>
      <c r="Z1903" s="507"/>
      <c r="AA1903" s="507"/>
      <c r="AB1903" s="507"/>
      <c r="AC1903" s="507"/>
      <c r="AD1903" s="507"/>
      <c r="AE1903" s="507"/>
      <c r="AF1903" s="508"/>
      <c r="AG1903" s="534" t="s">
        <v>1</v>
      </c>
      <c r="AH1903" s="535"/>
      <c r="AI1903" s="535"/>
      <c r="AJ1903" s="536"/>
    </row>
    <row r="1904" spans="2:36" s="142" customFormat="1" ht="24.75" customHeight="1">
      <c r="B1904" s="450" t="s">
        <v>19</v>
      </c>
      <c r="C1904" s="452" t="s">
        <v>2</v>
      </c>
      <c r="D1904" s="453"/>
      <c r="E1904" s="453"/>
      <c r="F1904" s="453"/>
      <c r="G1904" s="453"/>
      <c r="H1904" s="454"/>
      <c r="I1904" s="458" t="s">
        <v>3</v>
      </c>
      <c r="J1904" s="460" t="s">
        <v>20</v>
      </c>
      <c r="K1904" s="460" t="s">
        <v>4</v>
      </c>
      <c r="L1904" s="522" t="s">
        <v>732</v>
      </c>
      <c r="M1904" s="440" t="s">
        <v>21</v>
      </c>
      <c r="N1904" s="524" t="s">
        <v>22</v>
      </c>
      <c r="O1904" s="526" t="s">
        <v>33</v>
      </c>
      <c r="P1904" s="369"/>
      <c r="Q1904" s="368" t="s">
        <v>34</v>
      </c>
      <c r="R1904" s="369"/>
      <c r="S1904" s="368" t="s">
        <v>35</v>
      </c>
      <c r="T1904" s="369"/>
      <c r="U1904" s="368" t="s">
        <v>7</v>
      </c>
      <c r="V1904" s="369"/>
      <c r="W1904" s="368" t="s">
        <v>6</v>
      </c>
      <c r="X1904" s="369"/>
      <c r="Y1904" s="368" t="s">
        <v>36</v>
      </c>
      <c r="Z1904" s="369"/>
      <c r="AA1904" s="368" t="s">
        <v>5</v>
      </c>
      <c r="AB1904" s="369"/>
      <c r="AC1904" s="368" t="s">
        <v>8</v>
      </c>
      <c r="AD1904" s="369"/>
      <c r="AE1904" s="368" t="s">
        <v>9</v>
      </c>
      <c r="AF1904" s="437"/>
      <c r="AG1904" s="438" t="s">
        <v>10</v>
      </c>
      <c r="AH1904" s="435" t="s">
        <v>11</v>
      </c>
      <c r="AI1904" s="442" t="s">
        <v>12</v>
      </c>
      <c r="AJ1904" s="444" t="s">
        <v>23</v>
      </c>
    </row>
    <row r="1905" spans="2:36" s="142" customFormat="1" ht="84.75" customHeight="1" thickBot="1">
      <c r="B1905" s="451"/>
      <c r="C1905" s="455"/>
      <c r="D1905" s="456"/>
      <c r="E1905" s="456"/>
      <c r="F1905" s="456"/>
      <c r="G1905" s="456"/>
      <c r="H1905" s="457"/>
      <c r="I1905" s="459"/>
      <c r="J1905" s="461" t="s">
        <v>20</v>
      </c>
      <c r="K1905" s="461"/>
      <c r="L1905" s="523"/>
      <c r="M1905" s="441"/>
      <c r="N1905" s="525"/>
      <c r="O1905" s="5" t="s">
        <v>24</v>
      </c>
      <c r="P1905" s="69" t="s">
        <v>25</v>
      </c>
      <c r="Q1905" s="6" t="s">
        <v>24</v>
      </c>
      <c r="R1905" s="69" t="s">
        <v>25</v>
      </c>
      <c r="S1905" s="6" t="s">
        <v>24</v>
      </c>
      <c r="T1905" s="69" t="s">
        <v>25</v>
      </c>
      <c r="U1905" s="6" t="s">
        <v>24</v>
      </c>
      <c r="V1905" s="69" t="s">
        <v>25</v>
      </c>
      <c r="W1905" s="6" t="s">
        <v>24</v>
      </c>
      <c r="X1905" s="69" t="s">
        <v>25</v>
      </c>
      <c r="Y1905" s="6" t="s">
        <v>24</v>
      </c>
      <c r="Z1905" s="69" t="s">
        <v>25</v>
      </c>
      <c r="AA1905" s="6" t="s">
        <v>24</v>
      </c>
      <c r="AB1905" s="69" t="s">
        <v>26</v>
      </c>
      <c r="AC1905" s="6" t="s">
        <v>24</v>
      </c>
      <c r="AD1905" s="69" t="s">
        <v>26</v>
      </c>
      <c r="AE1905" s="6" t="s">
        <v>24</v>
      </c>
      <c r="AF1905" s="70" t="s">
        <v>26</v>
      </c>
      <c r="AG1905" s="439"/>
      <c r="AH1905" s="436"/>
      <c r="AI1905" s="443"/>
      <c r="AJ1905" s="445"/>
    </row>
    <row r="1906" spans="2:36" s="142" customFormat="1" ht="125.25" thickBot="1">
      <c r="B1906" s="7" t="s">
        <v>313</v>
      </c>
      <c r="C1906" s="283" t="s">
        <v>624</v>
      </c>
      <c r="D1906" s="284"/>
      <c r="E1906" s="284"/>
      <c r="F1906" s="284"/>
      <c r="G1906" s="284"/>
      <c r="H1906" s="285"/>
      <c r="I1906" s="74" t="s">
        <v>625</v>
      </c>
      <c r="J1906" s="100">
        <v>0.3</v>
      </c>
      <c r="K1906" s="97">
        <v>1</v>
      </c>
      <c r="L1906" s="83">
        <v>0.65</v>
      </c>
      <c r="M1906" s="83"/>
      <c r="N1906" s="83"/>
      <c r="O1906" s="9">
        <f>+O1909</f>
        <v>0</v>
      </c>
      <c r="P1906" s="10"/>
      <c r="Q1906" s="10">
        <f>+Q1909</f>
        <v>100000</v>
      </c>
      <c r="R1906" s="10"/>
      <c r="S1906" s="10">
        <v>0</v>
      </c>
      <c r="T1906" s="10"/>
      <c r="U1906" s="10">
        <v>0</v>
      </c>
      <c r="V1906" s="10"/>
      <c r="W1906" s="10">
        <v>0</v>
      </c>
      <c r="X1906" s="10"/>
      <c r="Y1906" s="10">
        <v>0</v>
      </c>
      <c r="Z1906" s="10"/>
      <c r="AA1906" s="10">
        <f>+AA1909</f>
        <v>0</v>
      </c>
      <c r="AB1906" s="10"/>
      <c r="AC1906" s="10">
        <v>0</v>
      </c>
      <c r="AD1906" s="10"/>
      <c r="AE1906" s="10">
        <f>+AC1906+AA1906+Y1906+W1906+U1906+S1906+Q1906+O1906</f>
        <v>100000</v>
      </c>
      <c r="AF1906" s="11"/>
      <c r="AG1906" s="13" t="s">
        <v>490</v>
      </c>
      <c r="AH1906" s="13"/>
      <c r="AI1906" s="13"/>
      <c r="AJ1906" s="14" t="s">
        <v>489</v>
      </c>
    </row>
    <row r="1907" spans="2:36" s="142" customFormat="1" ht="15.75" thickBot="1">
      <c r="B1907" s="280"/>
      <c r="C1907" s="281"/>
      <c r="D1907" s="281"/>
      <c r="E1907" s="281"/>
      <c r="F1907" s="281"/>
      <c r="G1907" s="281"/>
      <c r="H1907" s="281"/>
      <c r="I1907" s="281"/>
      <c r="J1907" s="281"/>
      <c r="K1907" s="281"/>
      <c r="L1907" s="281"/>
      <c r="M1907" s="281"/>
      <c r="N1907" s="281"/>
      <c r="O1907" s="281"/>
      <c r="P1907" s="281"/>
      <c r="Q1907" s="281"/>
      <c r="R1907" s="281"/>
      <c r="S1907" s="281"/>
      <c r="T1907" s="281"/>
      <c r="U1907" s="281"/>
      <c r="V1907" s="281"/>
      <c r="W1907" s="281"/>
      <c r="X1907" s="281"/>
      <c r="Y1907" s="281"/>
      <c r="Z1907" s="281"/>
      <c r="AA1907" s="281"/>
      <c r="AB1907" s="281"/>
      <c r="AC1907" s="281"/>
      <c r="AD1907" s="281"/>
      <c r="AE1907" s="281"/>
      <c r="AF1907" s="281"/>
      <c r="AG1907" s="281"/>
      <c r="AH1907" s="281"/>
      <c r="AI1907" s="281"/>
      <c r="AJ1907" s="282"/>
    </row>
    <row r="1908" spans="2:36" s="142" customFormat="1" ht="34.5" thickBot="1">
      <c r="B1908" s="15" t="s">
        <v>13</v>
      </c>
      <c r="C1908" s="16" t="s">
        <v>31</v>
      </c>
      <c r="D1908" s="16" t="s">
        <v>14</v>
      </c>
      <c r="E1908" s="16" t="s">
        <v>27</v>
      </c>
      <c r="F1908" s="17" t="s">
        <v>28</v>
      </c>
      <c r="G1908" s="17" t="s">
        <v>29</v>
      </c>
      <c r="H1908" s="76" t="s">
        <v>15</v>
      </c>
      <c r="I1908" s="77" t="s">
        <v>32</v>
      </c>
      <c r="J1908" s="102"/>
      <c r="K1908" s="102"/>
      <c r="L1908" s="102"/>
      <c r="M1908" s="78"/>
      <c r="N1908" s="79"/>
      <c r="O1908" s="19"/>
      <c r="P1908" s="20"/>
      <c r="Q1908" s="21"/>
      <c r="R1908" s="20"/>
      <c r="S1908" s="21"/>
      <c r="T1908" s="20"/>
      <c r="U1908" s="21"/>
      <c r="V1908" s="20"/>
      <c r="W1908" s="21"/>
      <c r="X1908" s="20"/>
      <c r="Y1908" s="21"/>
      <c r="Z1908" s="20"/>
      <c r="AA1908" s="21"/>
      <c r="AB1908" s="20"/>
      <c r="AC1908" s="21"/>
      <c r="AD1908" s="20"/>
      <c r="AE1908" s="22"/>
      <c r="AF1908" s="20"/>
      <c r="AG1908" s="155"/>
      <c r="AH1908" s="111"/>
      <c r="AI1908" s="111"/>
      <c r="AJ1908" s="112"/>
    </row>
    <row r="1909" spans="2:36" s="142" customFormat="1" ht="33.75" customHeight="1">
      <c r="B1909" s="446" t="s">
        <v>743</v>
      </c>
      <c r="C1909" s="449">
        <v>2012250010128</v>
      </c>
      <c r="D1909" s="295" t="s">
        <v>806</v>
      </c>
      <c r="E1909" s="295" t="s">
        <v>628</v>
      </c>
      <c r="F1909" s="884">
        <v>0.5</v>
      </c>
      <c r="G1909" s="879">
        <v>0.6</v>
      </c>
      <c r="H1909" s="329" t="s">
        <v>626</v>
      </c>
      <c r="I1909" s="326" t="s">
        <v>627</v>
      </c>
      <c r="J1909" s="594">
        <v>0.3</v>
      </c>
      <c r="K1909" s="594">
        <v>1</v>
      </c>
      <c r="L1909" s="594">
        <v>0.5</v>
      </c>
      <c r="M1909" s="594">
        <v>0.5</v>
      </c>
      <c r="N1909" s="643">
        <v>0.6</v>
      </c>
      <c r="O1909" s="509">
        <v>0</v>
      </c>
      <c r="P1909" s="422">
        <v>0</v>
      </c>
      <c r="Q1909" s="398">
        <v>100000</v>
      </c>
      <c r="R1909" s="370">
        <v>0</v>
      </c>
      <c r="S1909" s="370">
        <v>0</v>
      </c>
      <c r="T1909" s="370">
        <v>0</v>
      </c>
      <c r="U1909" s="370">
        <v>0</v>
      </c>
      <c r="V1909" s="370">
        <v>0</v>
      </c>
      <c r="W1909" s="370">
        <v>0</v>
      </c>
      <c r="X1909" s="370">
        <v>0</v>
      </c>
      <c r="Y1909" s="370">
        <v>0</v>
      </c>
      <c r="Z1909" s="370">
        <v>0</v>
      </c>
      <c r="AA1909" s="398">
        <v>0</v>
      </c>
      <c r="AB1909" s="370">
        <v>0</v>
      </c>
      <c r="AC1909" s="370">
        <v>0</v>
      </c>
      <c r="AD1909" s="370">
        <v>0</v>
      </c>
      <c r="AE1909" s="398">
        <f>+Q1909</f>
        <v>100000</v>
      </c>
      <c r="AF1909" s="408">
        <v>0</v>
      </c>
      <c r="AG1909" s="411" t="s">
        <v>490</v>
      </c>
      <c r="AH1909" s="378" t="s">
        <v>713</v>
      </c>
      <c r="AI1909" s="378" t="s">
        <v>714</v>
      </c>
      <c r="AJ1909" s="405" t="s">
        <v>489</v>
      </c>
    </row>
    <row r="1910" spans="2:36" s="142" customFormat="1" ht="30" customHeight="1">
      <c r="B1910" s="447"/>
      <c r="C1910" s="336"/>
      <c r="D1910" s="296"/>
      <c r="E1910" s="296"/>
      <c r="F1910" s="302"/>
      <c r="G1910" s="305"/>
      <c r="H1910" s="330"/>
      <c r="I1910" s="327"/>
      <c r="J1910" s="594"/>
      <c r="K1910" s="594"/>
      <c r="L1910" s="594"/>
      <c r="M1910" s="594"/>
      <c r="N1910" s="643"/>
      <c r="O1910" s="510"/>
      <c r="P1910" s="423"/>
      <c r="Q1910" s="299"/>
      <c r="R1910" s="371"/>
      <c r="S1910" s="371"/>
      <c r="T1910" s="371"/>
      <c r="U1910" s="371"/>
      <c r="V1910" s="371"/>
      <c r="W1910" s="371"/>
      <c r="X1910" s="371"/>
      <c r="Y1910" s="371"/>
      <c r="Z1910" s="371"/>
      <c r="AA1910" s="299"/>
      <c r="AB1910" s="371"/>
      <c r="AC1910" s="371"/>
      <c r="AD1910" s="371"/>
      <c r="AE1910" s="299"/>
      <c r="AF1910" s="409"/>
      <c r="AG1910" s="411"/>
      <c r="AH1910" s="379"/>
      <c r="AI1910" s="379"/>
      <c r="AJ1910" s="406"/>
    </row>
    <row r="1911" spans="2:36" s="142" customFormat="1" ht="37.5" customHeight="1">
      <c r="B1911" s="447"/>
      <c r="C1911" s="336"/>
      <c r="D1911" s="296"/>
      <c r="E1911" s="296"/>
      <c r="F1911" s="302"/>
      <c r="G1911" s="305"/>
      <c r="H1911" s="330"/>
      <c r="I1911" s="327"/>
      <c r="J1911" s="594"/>
      <c r="K1911" s="594"/>
      <c r="L1911" s="594"/>
      <c r="M1911" s="594"/>
      <c r="N1911" s="643"/>
      <c r="O1911" s="510"/>
      <c r="P1911" s="423"/>
      <c r="Q1911" s="299"/>
      <c r="R1911" s="371"/>
      <c r="S1911" s="371"/>
      <c r="T1911" s="371"/>
      <c r="U1911" s="371"/>
      <c r="V1911" s="371"/>
      <c r="W1911" s="371"/>
      <c r="X1911" s="371"/>
      <c r="Y1911" s="371"/>
      <c r="Z1911" s="371"/>
      <c r="AA1911" s="299"/>
      <c r="AB1911" s="371"/>
      <c r="AC1911" s="371"/>
      <c r="AD1911" s="371"/>
      <c r="AE1911" s="299"/>
      <c r="AF1911" s="409"/>
      <c r="AG1911" s="411"/>
      <c r="AH1911" s="379"/>
      <c r="AI1911" s="379"/>
      <c r="AJ1911" s="406"/>
    </row>
    <row r="1912" spans="2:36" s="142" customFormat="1" ht="30" customHeight="1" thickBot="1">
      <c r="B1912" s="448"/>
      <c r="C1912" s="337"/>
      <c r="D1912" s="297"/>
      <c r="E1912" s="297"/>
      <c r="F1912" s="303"/>
      <c r="G1912" s="306"/>
      <c r="H1912" s="331"/>
      <c r="I1912" s="328"/>
      <c r="J1912" s="595"/>
      <c r="K1912" s="595"/>
      <c r="L1912" s="595"/>
      <c r="M1912" s="595"/>
      <c r="N1912" s="644"/>
      <c r="O1912" s="511"/>
      <c r="P1912" s="424"/>
      <c r="Q1912" s="300"/>
      <c r="R1912" s="372"/>
      <c r="S1912" s="372"/>
      <c r="T1912" s="372"/>
      <c r="U1912" s="372"/>
      <c r="V1912" s="372"/>
      <c r="W1912" s="372"/>
      <c r="X1912" s="372"/>
      <c r="Y1912" s="372"/>
      <c r="Z1912" s="372"/>
      <c r="AA1912" s="300"/>
      <c r="AB1912" s="372"/>
      <c r="AC1912" s="372"/>
      <c r="AD1912" s="372"/>
      <c r="AE1912" s="300"/>
      <c r="AF1912" s="410"/>
      <c r="AG1912" s="412"/>
      <c r="AH1912" s="380"/>
      <c r="AI1912" s="380"/>
      <c r="AJ1912" s="407"/>
    </row>
    <row r="1913" spans="2:36" s="142" customFormat="1" ht="15.75" thickBot="1">
      <c r="B1913" s="268"/>
      <c r="C1913" s="269"/>
      <c r="D1913" s="269"/>
      <c r="E1913" s="269"/>
      <c r="F1913" s="269"/>
      <c r="G1913" s="269"/>
      <c r="H1913" s="269"/>
      <c r="I1913" s="269"/>
      <c r="J1913" s="269"/>
      <c r="K1913" s="269"/>
      <c r="L1913" s="269"/>
      <c r="M1913" s="269"/>
      <c r="N1913" s="269"/>
      <c r="O1913" s="269"/>
      <c r="P1913" s="269"/>
      <c r="Q1913" s="269"/>
      <c r="R1913" s="269"/>
      <c r="S1913" s="269"/>
      <c r="T1913" s="269"/>
      <c r="U1913" s="269"/>
      <c r="V1913" s="269"/>
      <c r="W1913" s="269"/>
      <c r="X1913" s="269"/>
      <c r="Y1913" s="269"/>
      <c r="Z1913" s="269"/>
      <c r="AA1913" s="269"/>
      <c r="AB1913" s="269"/>
      <c r="AC1913" s="269"/>
      <c r="AD1913" s="269"/>
      <c r="AE1913" s="269"/>
      <c r="AF1913" s="269"/>
      <c r="AG1913" s="269"/>
      <c r="AH1913" s="269"/>
      <c r="AI1913" s="269"/>
      <c r="AJ1913" s="270"/>
    </row>
    <row r="1914" spans="2:36" s="142" customFormat="1" ht="34.5" thickBot="1">
      <c r="B1914" s="15" t="s">
        <v>13</v>
      </c>
      <c r="C1914" s="16" t="s">
        <v>31</v>
      </c>
      <c r="D1914" s="16" t="s">
        <v>14</v>
      </c>
      <c r="E1914" s="16" t="s">
        <v>30</v>
      </c>
      <c r="F1914" s="17" t="s">
        <v>28</v>
      </c>
      <c r="G1914" s="17" t="s">
        <v>29</v>
      </c>
      <c r="H1914" s="76" t="s">
        <v>16</v>
      </c>
      <c r="I1914" s="167" t="s">
        <v>32</v>
      </c>
      <c r="J1914" s="166"/>
      <c r="K1914" s="147"/>
      <c r="L1914" s="147"/>
      <c r="M1914" s="78"/>
      <c r="N1914" s="79"/>
      <c r="O1914" s="128"/>
      <c r="P1914" s="129"/>
      <c r="Q1914" s="130"/>
      <c r="R1914" s="129"/>
      <c r="S1914" s="130"/>
      <c r="T1914" s="129"/>
      <c r="U1914" s="130"/>
      <c r="V1914" s="129"/>
      <c r="W1914" s="130"/>
      <c r="X1914" s="129"/>
      <c r="Y1914" s="130"/>
      <c r="Z1914" s="129"/>
      <c r="AA1914" s="130"/>
      <c r="AB1914" s="129"/>
      <c r="AC1914" s="130"/>
      <c r="AD1914" s="129"/>
      <c r="AE1914" s="130"/>
      <c r="AF1914" s="129"/>
      <c r="AG1914" s="155"/>
      <c r="AH1914" s="111"/>
      <c r="AI1914" s="111"/>
      <c r="AJ1914" s="112"/>
    </row>
    <row r="1915" spans="2:36" s="142" customFormat="1" ht="27" customHeight="1">
      <c r="B1915" s="295"/>
      <c r="C1915" s="600"/>
      <c r="D1915" s="521"/>
      <c r="E1915" s="295"/>
      <c r="F1915" s="362"/>
      <c r="G1915" s="307"/>
      <c r="H1915" s="520"/>
      <c r="I1915" s="520"/>
      <c r="J1915" s="639"/>
      <c r="K1915" s="543"/>
      <c r="L1915" s="543"/>
      <c r="M1915" s="384"/>
      <c r="N1915" s="387"/>
      <c r="O1915" s="314"/>
      <c r="P1915" s="263"/>
      <c r="Q1915" s="263"/>
      <c r="R1915" s="263"/>
      <c r="S1915" s="263"/>
      <c r="T1915" s="263"/>
      <c r="U1915" s="263"/>
      <c r="V1915" s="263"/>
      <c r="W1915" s="263"/>
      <c r="X1915" s="263"/>
      <c r="Y1915" s="263"/>
      <c r="Z1915" s="263"/>
      <c r="AA1915" s="263"/>
      <c r="AB1915" s="263"/>
      <c r="AC1915" s="263"/>
      <c r="AD1915" s="263"/>
      <c r="AE1915" s="298"/>
      <c r="AF1915" s="298"/>
      <c r="AG1915" s="376"/>
      <c r="AH1915" s="378"/>
      <c r="AI1915" s="381"/>
      <c r="AJ1915" s="376"/>
    </row>
    <row r="1916" spans="2:36" s="142" customFormat="1" ht="20.25" customHeight="1">
      <c r="B1916" s="296"/>
      <c r="C1916" s="360"/>
      <c r="D1916" s="390"/>
      <c r="E1916" s="296"/>
      <c r="F1916" s="290"/>
      <c r="G1916" s="305"/>
      <c r="H1916" s="324"/>
      <c r="I1916" s="324"/>
      <c r="J1916" s="400"/>
      <c r="K1916" s="403"/>
      <c r="L1916" s="403"/>
      <c r="M1916" s="385"/>
      <c r="N1916" s="388"/>
      <c r="O1916" s="314"/>
      <c r="P1916" s="263"/>
      <c r="Q1916" s="263"/>
      <c r="R1916" s="263"/>
      <c r="S1916" s="263"/>
      <c r="T1916" s="263"/>
      <c r="U1916" s="263"/>
      <c r="V1916" s="263"/>
      <c r="W1916" s="263"/>
      <c r="X1916" s="263"/>
      <c r="Y1916" s="263"/>
      <c r="Z1916" s="263"/>
      <c r="AA1916" s="263"/>
      <c r="AB1916" s="263"/>
      <c r="AC1916" s="263"/>
      <c r="AD1916" s="263"/>
      <c r="AE1916" s="299"/>
      <c r="AF1916" s="299"/>
      <c r="AG1916" s="376"/>
      <c r="AH1916" s="379"/>
      <c r="AI1916" s="382"/>
      <c r="AJ1916" s="376"/>
    </row>
    <row r="1917" spans="2:36" s="142" customFormat="1" ht="21" customHeight="1">
      <c r="B1917" s="296"/>
      <c r="C1917" s="360"/>
      <c r="D1917" s="390"/>
      <c r="E1917" s="296"/>
      <c r="F1917" s="290"/>
      <c r="G1917" s="305"/>
      <c r="H1917" s="324"/>
      <c r="I1917" s="324"/>
      <c r="J1917" s="400"/>
      <c r="K1917" s="403"/>
      <c r="L1917" s="403"/>
      <c r="M1917" s="385"/>
      <c r="N1917" s="388"/>
      <c r="O1917" s="314"/>
      <c r="P1917" s="263"/>
      <c r="Q1917" s="263"/>
      <c r="R1917" s="263"/>
      <c r="S1917" s="263"/>
      <c r="T1917" s="263"/>
      <c r="U1917" s="263"/>
      <c r="V1917" s="263"/>
      <c r="W1917" s="263"/>
      <c r="X1917" s="263"/>
      <c r="Y1917" s="263"/>
      <c r="Z1917" s="263"/>
      <c r="AA1917" s="263"/>
      <c r="AB1917" s="263"/>
      <c r="AC1917" s="263"/>
      <c r="AD1917" s="263"/>
      <c r="AE1917" s="299"/>
      <c r="AF1917" s="299"/>
      <c r="AG1917" s="376"/>
      <c r="AH1917" s="379"/>
      <c r="AI1917" s="382"/>
      <c r="AJ1917" s="376"/>
    </row>
    <row r="1918" spans="2:36" s="142" customFormat="1" ht="15.75" thickBot="1">
      <c r="B1918" s="297"/>
      <c r="C1918" s="361"/>
      <c r="D1918" s="391"/>
      <c r="E1918" s="297"/>
      <c r="F1918" s="291"/>
      <c r="G1918" s="306"/>
      <c r="H1918" s="325"/>
      <c r="I1918" s="325"/>
      <c r="J1918" s="401"/>
      <c r="K1918" s="404"/>
      <c r="L1918" s="404"/>
      <c r="M1918" s="386"/>
      <c r="N1918" s="389"/>
      <c r="O1918" s="315"/>
      <c r="P1918" s="264"/>
      <c r="Q1918" s="264"/>
      <c r="R1918" s="264"/>
      <c r="S1918" s="264"/>
      <c r="T1918" s="264"/>
      <c r="U1918" s="264"/>
      <c r="V1918" s="264"/>
      <c r="W1918" s="264"/>
      <c r="X1918" s="264"/>
      <c r="Y1918" s="264"/>
      <c r="Z1918" s="264"/>
      <c r="AA1918" s="264"/>
      <c r="AB1918" s="264"/>
      <c r="AC1918" s="264"/>
      <c r="AD1918" s="264"/>
      <c r="AE1918" s="300"/>
      <c r="AF1918" s="300"/>
      <c r="AG1918" s="377"/>
      <c r="AH1918" s="380"/>
      <c r="AI1918" s="383"/>
      <c r="AJ1918" s="377"/>
    </row>
    <row r="1919" spans="2:36" s="142" customFormat="1" ht="15.75" thickBot="1">
      <c r="B1919" s="268"/>
      <c r="C1919" s="269"/>
      <c r="D1919" s="269"/>
      <c r="E1919" s="269"/>
      <c r="F1919" s="269"/>
      <c r="G1919" s="269"/>
      <c r="H1919" s="269"/>
      <c r="I1919" s="269"/>
      <c r="J1919" s="269"/>
      <c r="K1919" s="269"/>
      <c r="L1919" s="269"/>
      <c r="M1919" s="269"/>
      <c r="N1919" s="269"/>
      <c r="O1919" s="269"/>
      <c r="P1919" s="269"/>
      <c r="Q1919" s="269"/>
      <c r="R1919" s="269"/>
      <c r="S1919" s="269"/>
      <c r="T1919" s="269"/>
      <c r="U1919" s="269"/>
      <c r="V1919" s="269"/>
      <c r="W1919" s="269"/>
      <c r="X1919" s="269"/>
      <c r="Y1919" s="269"/>
      <c r="Z1919" s="269"/>
      <c r="AA1919" s="269"/>
      <c r="AB1919" s="269"/>
      <c r="AC1919" s="269"/>
      <c r="AD1919" s="269"/>
      <c r="AE1919" s="269"/>
      <c r="AF1919" s="269"/>
      <c r="AG1919" s="269"/>
      <c r="AH1919" s="269"/>
      <c r="AI1919" s="269"/>
      <c r="AJ1919" s="270"/>
    </row>
    <row r="1920" spans="2:36" s="142" customFormat="1" ht="34.5" thickBot="1">
      <c r="B1920" s="133" t="s">
        <v>13</v>
      </c>
      <c r="C1920" s="134" t="s">
        <v>31</v>
      </c>
      <c r="D1920" s="134" t="s">
        <v>14</v>
      </c>
      <c r="E1920" s="134" t="s">
        <v>30</v>
      </c>
      <c r="F1920" s="135" t="s">
        <v>28</v>
      </c>
      <c r="G1920" s="135" t="s">
        <v>29</v>
      </c>
      <c r="H1920" s="145" t="s">
        <v>17</v>
      </c>
      <c r="I1920" s="167" t="s">
        <v>32</v>
      </c>
      <c r="J1920" s="166"/>
      <c r="K1920" s="147"/>
      <c r="L1920" s="147"/>
      <c r="M1920" s="78"/>
      <c r="N1920" s="79"/>
      <c r="O1920" s="128"/>
      <c r="P1920" s="129"/>
      <c r="Q1920" s="130"/>
      <c r="R1920" s="129"/>
      <c r="S1920" s="130"/>
      <c r="T1920" s="129"/>
      <c r="U1920" s="130"/>
      <c r="V1920" s="129"/>
      <c r="W1920" s="130"/>
      <c r="X1920" s="129"/>
      <c r="Y1920" s="130"/>
      <c r="Z1920" s="129"/>
      <c r="AA1920" s="130"/>
      <c r="AB1920" s="129"/>
      <c r="AC1920" s="130"/>
      <c r="AD1920" s="129"/>
      <c r="AE1920" s="130"/>
      <c r="AF1920" s="129"/>
      <c r="AG1920" s="155"/>
      <c r="AH1920" s="111"/>
      <c r="AI1920" s="111"/>
      <c r="AJ1920" s="112"/>
    </row>
    <row r="1921" spans="2:36" s="142" customFormat="1" ht="24" customHeight="1">
      <c r="B1921" s="296"/>
      <c r="C1921" s="360"/>
      <c r="D1921" s="532"/>
      <c r="E1921" s="296"/>
      <c r="F1921" s="290"/>
      <c r="G1921" s="305"/>
      <c r="H1921" s="323"/>
      <c r="I1921" s="520"/>
      <c r="J1921" s="639"/>
      <c r="K1921" s="543"/>
      <c r="L1921" s="543"/>
      <c r="M1921" s="384"/>
      <c r="N1921" s="387"/>
      <c r="O1921" s="313"/>
      <c r="P1921" s="262"/>
      <c r="Q1921" s="262"/>
      <c r="R1921" s="262"/>
      <c r="S1921" s="262"/>
      <c r="T1921" s="262"/>
      <c r="U1921" s="262"/>
      <c r="V1921" s="262"/>
      <c r="W1921" s="262"/>
      <c r="X1921" s="262"/>
      <c r="Y1921" s="262"/>
      <c r="Z1921" s="262"/>
      <c r="AA1921" s="262"/>
      <c r="AB1921" s="262"/>
      <c r="AC1921" s="262"/>
      <c r="AD1921" s="262"/>
      <c r="AE1921" s="398"/>
      <c r="AF1921" s="398"/>
      <c r="AG1921" s="392"/>
      <c r="AH1921" s="393"/>
      <c r="AI1921" s="394"/>
      <c r="AJ1921" s="640"/>
    </row>
    <row r="1922" spans="2:36" s="142" customFormat="1" ht="20.25" customHeight="1">
      <c r="B1922" s="296"/>
      <c r="C1922" s="360"/>
      <c r="D1922" s="532"/>
      <c r="E1922" s="296"/>
      <c r="F1922" s="290"/>
      <c r="G1922" s="305"/>
      <c r="H1922" s="324"/>
      <c r="I1922" s="324"/>
      <c r="J1922" s="400"/>
      <c r="K1922" s="403"/>
      <c r="L1922" s="403"/>
      <c r="M1922" s="385"/>
      <c r="N1922" s="388"/>
      <c r="O1922" s="314"/>
      <c r="P1922" s="263"/>
      <c r="Q1922" s="263"/>
      <c r="R1922" s="263"/>
      <c r="S1922" s="263"/>
      <c r="T1922" s="263"/>
      <c r="U1922" s="263"/>
      <c r="V1922" s="263"/>
      <c r="W1922" s="263"/>
      <c r="X1922" s="263"/>
      <c r="Y1922" s="263"/>
      <c r="Z1922" s="263"/>
      <c r="AA1922" s="263"/>
      <c r="AB1922" s="263"/>
      <c r="AC1922" s="263"/>
      <c r="AD1922" s="263"/>
      <c r="AE1922" s="299"/>
      <c r="AF1922" s="299"/>
      <c r="AG1922" s="376"/>
      <c r="AH1922" s="379"/>
      <c r="AI1922" s="382"/>
      <c r="AJ1922" s="641"/>
    </row>
    <row r="1923" spans="2:36" s="142" customFormat="1" ht="15">
      <c r="B1923" s="296"/>
      <c r="C1923" s="360"/>
      <c r="D1923" s="532"/>
      <c r="E1923" s="296"/>
      <c r="F1923" s="290"/>
      <c r="G1923" s="305"/>
      <c r="H1923" s="324"/>
      <c r="I1923" s="324"/>
      <c r="J1923" s="400"/>
      <c r="K1923" s="403"/>
      <c r="L1923" s="403"/>
      <c r="M1923" s="385"/>
      <c r="N1923" s="388"/>
      <c r="O1923" s="314"/>
      <c r="P1923" s="263"/>
      <c r="Q1923" s="263"/>
      <c r="R1923" s="263"/>
      <c r="S1923" s="263"/>
      <c r="T1923" s="263"/>
      <c r="U1923" s="263"/>
      <c r="V1923" s="263"/>
      <c r="W1923" s="263"/>
      <c r="X1923" s="263"/>
      <c r="Y1923" s="263"/>
      <c r="Z1923" s="263"/>
      <c r="AA1923" s="263"/>
      <c r="AB1923" s="263"/>
      <c r="AC1923" s="263"/>
      <c r="AD1923" s="263"/>
      <c r="AE1923" s="299"/>
      <c r="AF1923" s="299"/>
      <c r="AG1923" s="376"/>
      <c r="AH1923" s="379"/>
      <c r="AI1923" s="382"/>
      <c r="AJ1923" s="641"/>
    </row>
    <row r="1924" spans="2:36" s="142" customFormat="1" ht="15.75" thickBot="1">
      <c r="B1924" s="297"/>
      <c r="C1924" s="361"/>
      <c r="D1924" s="533"/>
      <c r="E1924" s="297"/>
      <c r="F1924" s="291"/>
      <c r="G1924" s="306"/>
      <c r="H1924" s="325"/>
      <c r="I1924" s="325"/>
      <c r="J1924" s="401"/>
      <c r="K1924" s="404"/>
      <c r="L1924" s="404"/>
      <c r="M1924" s="386"/>
      <c r="N1924" s="389"/>
      <c r="O1924" s="315"/>
      <c r="P1924" s="264"/>
      <c r="Q1924" s="264"/>
      <c r="R1924" s="264"/>
      <c r="S1924" s="264"/>
      <c r="T1924" s="264"/>
      <c r="U1924" s="264"/>
      <c r="V1924" s="264"/>
      <c r="W1924" s="264"/>
      <c r="X1924" s="264"/>
      <c r="Y1924" s="264"/>
      <c r="Z1924" s="264"/>
      <c r="AA1924" s="264"/>
      <c r="AB1924" s="264"/>
      <c r="AC1924" s="264"/>
      <c r="AD1924" s="264"/>
      <c r="AE1924" s="300"/>
      <c r="AF1924" s="300"/>
      <c r="AG1924" s="377"/>
      <c r="AH1924" s="380"/>
      <c r="AI1924" s="383"/>
      <c r="AJ1924" s="642"/>
    </row>
    <row r="1925" spans="2:33" s="142" customFormat="1" ht="15">
      <c r="B1925" s="63"/>
      <c r="C1925" s="63"/>
      <c r="H1925" s="64"/>
      <c r="I1925" s="64"/>
      <c r="J1925" s="64"/>
      <c r="AG1925" s="65"/>
    </row>
    <row r="1926" spans="2:33" s="142" customFormat="1" ht="15">
      <c r="B1926" s="63"/>
      <c r="C1926" s="63"/>
      <c r="H1926" s="64"/>
      <c r="I1926" s="64"/>
      <c r="J1926" s="64"/>
      <c r="AG1926" s="65"/>
    </row>
    <row r="1927" spans="2:33" s="142" customFormat="1" ht="15">
      <c r="B1927" s="63"/>
      <c r="C1927" s="63"/>
      <c r="H1927" s="64"/>
      <c r="I1927" s="64"/>
      <c r="J1927" s="64"/>
      <c r="AG1927" s="65"/>
    </row>
    <row r="1928" spans="2:33" s="142" customFormat="1" ht="15">
      <c r="B1928" s="63"/>
      <c r="C1928" s="63"/>
      <c r="H1928" s="64"/>
      <c r="I1928" s="64"/>
      <c r="J1928" s="64"/>
      <c r="AG1928" s="65"/>
    </row>
    <row r="1929" spans="2:33" s="142" customFormat="1" ht="15">
      <c r="B1929" s="63"/>
      <c r="C1929" s="63"/>
      <c r="H1929" s="64"/>
      <c r="I1929" s="64"/>
      <c r="J1929" s="64"/>
      <c r="AG1929" s="65"/>
    </row>
    <row r="1930" spans="2:33" s="142" customFormat="1" ht="15">
      <c r="B1930" s="63"/>
      <c r="C1930" s="63"/>
      <c r="H1930" s="64"/>
      <c r="I1930" s="64"/>
      <c r="J1930" s="64"/>
      <c r="AG1930" s="65"/>
    </row>
    <row r="1931" spans="2:33" s="142" customFormat="1" ht="15">
      <c r="B1931" s="63"/>
      <c r="C1931" s="63"/>
      <c r="H1931" s="64"/>
      <c r="I1931" s="64"/>
      <c r="J1931" s="64"/>
      <c r="AG1931" s="65"/>
    </row>
    <row r="1932" spans="2:33" s="142" customFormat="1" ht="15">
      <c r="B1932" s="63"/>
      <c r="C1932" s="63"/>
      <c r="H1932" s="64"/>
      <c r="I1932" s="64"/>
      <c r="J1932" s="64"/>
      <c r="AG1932" s="65"/>
    </row>
    <row r="1933" spans="2:33" s="142" customFormat="1" ht="15">
      <c r="B1933" s="63"/>
      <c r="C1933" s="63"/>
      <c r="H1933" s="64"/>
      <c r="I1933" s="64"/>
      <c r="J1933" s="64"/>
      <c r="AG1933" s="65"/>
    </row>
    <row r="1934" spans="2:33" s="142" customFormat="1" ht="15">
      <c r="B1934" s="63"/>
      <c r="C1934" s="63"/>
      <c r="H1934" s="64"/>
      <c r="I1934" s="64"/>
      <c r="J1934" s="64"/>
      <c r="AG1934" s="65"/>
    </row>
    <row r="1935" spans="2:33" s="142" customFormat="1" ht="15">
      <c r="B1935" s="63"/>
      <c r="C1935" s="63"/>
      <c r="H1935" s="64"/>
      <c r="I1935" s="64"/>
      <c r="J1935" s="64"/>
      <c r="AG1935" s="65"/>
    </row>
    <row r="1936" spans="2:33" s="142" customFormat="1" ht="15">
      <c r="B1936" s="63"/>
      <c r="C1936" s="63"/>
      <c r="H1936" s="64"/>
      <c r="I1936" s="64"/>
      <c r="J1936" s="64"/>
      <c r="AG1936" s="65"/>
    </row>
    <row r="1937" spans="2:33" s="142" customFormat="1" ht="15">
      <c r="B1937" s="63"/>
      <c r="C1937" s="63"/>
      <c r="H1937" s="64"/>
      <c r="I1937" s="64"/>
      <c r="J1937" s="64"/>
      <c r="AG1937" s="65"/>
    </row>
    <row r="1938" spans="2:33" s="142" customFormat="1" ht="15">
      <c r="B1938" s="63"/>
      <c r="C1938" s="63"/>
      <c r="H1938" s="64"/>
      <c r="I1938" s="64"/>
      <c r="J1938" s="64"/>
      <c r="AG1938" s="65"/>
    </row>
    <row r="1939" spans="2:33" s="142" customFormat="1" ht="15">
      <c r="B1939" s="63"/>
      <c r="C1939" s="63"/>
      <c r="H1939" s="64"/>
      <c r="I1939" s="64"/>
      <c r="J1939" s="64"/>
      <c r="AG1939" s="65"/>
    </row>
    <row r="1940" ht="15"/>
    <row r="1941" ht="15"/>
    <row r="1942" ht="15.75" thickBot="1"/>
    <row r="1943" spans="2:36" ht="15">
      <c r="B1943" s="274" t="s">
        <v>37</v>
      </c>
      <c r="C1943" s="275"/>
      <c r="D1943" s="275"/>
      <c r="E1943" s="275"/>
      <c r="F1943" s="275"/>
      <c r="G1943" s="275"/>
      <c r="H1943" s="275"/>
      <c r="I1943" s="275"/>
      <c r="J1943" s="275"/>
      <c r="K1943" s="275"/>
      <c r="L1943" s="275"/>
      <c r="M1943" s="275"/>
      <c r="N1943" s="275"/>
      <c r="O1943" s="275"/>
      <c r="P1943" s="275"/>
      <c r="Q1943" s="275"/>
      <c r="R1943" s="275"/>
      <c r="S1943" s="275"/>
      <c r="T1943" s="275"/>
      <c r="U1943" s="275"/>
      <c r="V1943" s="275"/>
      <c r="W1943" s="275"/>
      <c r="X1943" s="275"/>
      <c r="Y1943" s="275"/>
      <c r="Z1943" s="275"/>
      <c r="AA1943" s="275"/>
      <c r="AB1943" s="275"/>
      <c r="AC1943" s="275"/>
      <c r="AD1943" s="275"/>
      <c r="AE1943" s="275"/>
      <c r="AF1943" s="275"/>
      <c r="AG1943" s="275"/>
      <c r="AH1943" s="275"/>
      <c r="AI1943" s="275"/>
      <c r="AJ1943" s="276"/>
    </row>
    <row r="1944" spans="2:36" ht="15.75" thickBot="1">
      <c r="B1944" s="271" t="s">
        <v>526</v>
      </c>
      <c r="C1944" s="272"/>
      <c r="D1944" s="272"/>
      <c r="E1944" s="272"/>
      <c r="F1944" s="272"/>
      <c r="G1944" s="272"/>
      <c r="H1944" s="272"/>
      <c r="I1944" s="272"/>
      <c r="J1944" s="272"/>
      <c r="K1944" s="272"/>
      <c r="L1944" s="272"/>
      <c r="M1944" s="272"/>
      <c r="N1944" s="272"/>
      <c r="O1944" s="272"/>
      <c r="P1944" s="272"/>
      <c r="Q1944" s="272"/>
      <c r="R1944" s="272"/>
      <c r="S1944" s="272"/>
      <c r="T1944" s="272"/>
      <c r="U1944" s="272"/>
      <c r="V1944" s="272"/>
      <c r="W1944" s="272"/>
      <c r="X1944" s="272"/>
      <c r="Y1944" s="272"/>
      <c r="Z1944" s="272"/>
      <c r="AA1944" s="272"/>
      <c r="AB1944" s="272"/>
      <c r="AC1944" s="272"/>
      <c r="AD1944" s="272"/>
      <c r="AE1944" s="272"/>
      <c r="AF1944" s="272"/>
      <c r="AG1944" s="272"/>
      <c r="AH1944" s="272"/>
      <c r="AI1944" s="272"/>
      <c r="AJ1944" s="273"/>
    </row>
    <row r="1945" spans="2:36" ht="15">
      <c r="B1945" s="265" t="s">
        <v>332</v>
      </c>
      <c r="C1945" s="266"/>
      <c r="D1945" s="266"/>
      <c r="E1945" s="266"/>
      <c r="F1945" s="266"/>
      <c r="G1945" s="266"/>
      <c r="H1945" s="267"/>
      <c r="I1945" s="527" t="s">
        <v>355</v>
      </c>
      <c r="J1945" s="528"/>
      <c r="K1945" s="528"/>
      <c r="L1945" s="528"/>
      <c r="M1945" s="528"/>
      <c r="N1945" s="528"/>
      <c r="O1945" s="528"/>
      <c r="P1945" s="528"/>
      <c r="Q1945" s="528"/>
      <c r="R1945" s="528"/>
      <c r="S1945" s="528"/>
      <c r="T1945" s="529"/>
      <c r="U1945" s="527" t="s">
        <v>18</v>
      </c>
      <c r="V1945" s="530"/>
      <c r="W1945" s="530"/>
      <c r="X1945" s="530"/>
      <c r="Y1945" s="530"/>
      <c r="Z1945" s="530"/>
      <c r="AA1945" s="530"/>
      <c r="AB1945" s="530"/>
      <c r="AC1945" s="530"/>
      <c r="AD1945" s="530"/>
      <c r="AE1945" s="530"/>
      <c r="AF1945" s="530"/>
      <c r="AG1945" s="530"/>
      <c r="AH1945" s="530"/>
      <c r="AI1945" s="530"/>
      <c r="AJ1945" s="531"/>
    </row>
    <row r="1946" spans="2:36" ht="55.5" customHeight="1" thickBot="1">
      <c r="B1946" s="277" t="s">
        <v>334</v>
      </c>
      <c r="C1946" s="278"/>
      <c r="D1946" s="279"/>
      <c r="E1946" s="4"/>
      <c r="F1946" s="504" t="s">
        <v>335</v>
      </c>
      <c r="G1946" s="504"/>
      <c r="H1946" s="504"/>
      <c r="I1946" s="504"/>
      <c r="J1946" s="504"/>
      <c r="K1946" s="504"/>
      <c r="L1946" s="504"/>
      <c r="M1946" s="504"/>
      <c r="N1946" s="505"/>
      <c r="O1946" s="506" t="s">
        <v>0</v>
      </c>
      <c r="P1946" s="507"/>
      <c r="Q1946" s="507"/>
      <c r="R1946" s="507"/>
      <c r="S1946" s="507"/>
      <c r="T1946" s="507"/>
      <c r="U1946" s="507"/>
      <c r="V1946" s="507"/>
      <c r="W1946" s="507"/>
      <c r="X1946" s="507"/>
      <c r="Y1946" s="507"/>
      <c r="Z1946" s="507"/>
      <c r="AA1946" s="507"/>
      <c r="AB1946" s="507"/>
      <c r="AC1946" s="507"/>
      <c r="AD1946" s="507"/>
      <c r="AE1946" s="507"/>
      <c r="AF1946" s="508"/>
      <c r="AG1946" s="534" t="s">
        <v>1</v>
      </c>
      <c r="AH1946" s="535"/>
      <c r="AI1946" s="535"/>
      <c r="AJ1946" s="536"/>
    </row>
    <row r="1947" spans="2:36" ht="56.25" customHeight="1">
      <c r="B1947" s="450" t="s">
        <v>19</v>
      </c>
      <c r="C1947" s="452" t="s">
        <v>2</v>
      </c>
      <c r="D1947" s="453"/>
      <c r="E1947" s="453"/>
      <c r="F1947" s="453"/>
      <c r="G1947" s="453"/>
      <c r="H1947" s="454"/>
      <c r="I1947" s="458" t="s">
        <v>3</v>
      </c>
      <c r="J1947" s="460" t="s">
        <v>20</v>
      </c>
      <c r="K1947" s="460" t="s">
        <v>4</v>
      </c>
      <c r="L1947" s="522" t="s">
        <v>732</v>
      </c>
      <c r="M1947" s="440" t="s">
        <v>21</v>
      </c>
      <c r="N1947" s="524" t="s">
        <v>22</v>
      </c>
      <c r="O1947" s="526" t="s">
        <v>33</v>
      </c>
      <c r="P1947" s="369"/>
      <c r="Q1947" s="368" t="s">
        <v>34</v>
      </c>
      <c r="R1947" s="369"/>
      <c r="S1947" s="368" t="s">
        <v>35</v>
      </c>
      <c r="T1947" s="369"/>
      <c r="U1947" s="368" t="s">
        <v>7</v>
      </c>
      <c r="V1947" s="369"/>
      <c r="W1947" s="368" t="s">
        <v>6</v>
      </c>
      <c r="X1947" s="369"/>
      <c r="Y1947" s="368" t="s">
        <v>36</v>
      </c>
      <c r="Z1947" s="369"/>
      <c r="AA1947" s="368" t="s">
        <v>5</v>
      </c>
      <c r="AB1947" s="369"/>
      <c r="AC1947" s="368" t="s">
        <v>8</v>
      </c>
      <c r="AD1947" s="369"/>
      <c r="AE1947" s="368" t="s">
        <v>9</v>
      </c>
      <c r="AF1947" s="437"/>
      <c r="AG1947" s="438" t="s">
        <v>10</v>
      </c>
      <c r="AH1947" s="435" t="s">
        <v>11</v>
      </c>
      <c r="AI1947" s="442" t="s">
        <v>12</v>
      </c>
      <c r="AJ1947" s="444" t="s">
        <v>23</v>
      </c>
    </row>
    <row r="1948" spans="2:36" ht="65.25" customHeight="1" thickBot="1">
      <c r="B1948" s="451"/>
      <c r="C1948" s="455"/>
      <c r="D1948" s="456"/>
      <c r="E1948" s="456"/>
      <c r="F1948" s="456"/>
      <c r="G1948" s="456"/>
      <c r="H1948" s="457"/>
      <c r="I1948" s="459"/>
      <c r="J1948" s="461" t="s">
        <v>20</v>
      </c>
      <c r="K1948" s="461"/>
      <c r="L1948" s="523"/>
      <c r="M1948" s="441"/>
      <c r="N1948" s="525"/>
      <c r="O1948" s="5" t="s">
        <v>24</v>
      </c>
      <c r="P1948" s="69" t="s">
        <v>25</v>
      </c>
      <c r="Q1948" s="6" t="s">
        <v>24</v>
      </c>
      <c r="R1948" s="69" t="s">
        <v>25</v>
      </c>
      <c r="S1948" s="6" t="s">
        <v>24</v>
      </c>
      <c r="T1948" s="69" t="s">
        <v>25</v>
      </c>
      <c r="U1948" s="6" t="s">
        <v>24</v>
      </c>
      <c r="V1948" s="69" t="s">
        <v>25</v>
      </c>
      <c r="W1948" s="6" t="s">
        <v>24</v>
      </c>
      <c r="X1948" s="69" t="s">
        <v>25</v>
      </c>
      <c r="Y1948" s="6" t="s">
        <v>24</v>
      </c>
      <c r="Z1948" s="69" t="s">
        <v>25</v>
      </c>
      <c r="AA1948" s="6" t="s">
        <v>24</v>
      </c>
      <c r="AB1948" s="69" t="s">
        <v>26</v>
      </c>
      <c r="AC1948" s="6" t="s">
        <v>24</v>
      </c>
      <c r="AD1948" s="69" t="s">
        <v>26</v>
      </c>
      <c r="AE1948" s="6" t="s">
        <v>24</v>
      </c>
      <c r="AF1948" s="70" t="s">
        <v>26</v>
      </c>
      <c r="AG1948" s="439"/>
      <c r="AH1948" s="436"/>
      <c r="AI1948" s="443"/>
      <c r="AJ1948" s="445"/>
    </row>
    <row r="1949" spans="2:36" ht="118.5" customHeight="1" thickBot="1">
      <c r="B1949" s="7" t="s">
        <v>313</v>
      </c>
      <c r="C1949" s="283" t="s">
        <v>356</v>
      </c>
      <c r="D1949" s="284"/>
      <c r="E1949" s="284"/>
      <c r="F1949" s="284"/>
      <c r="G1949" s="284"/>
      <c r="H1949" s="285"/>
      <c r="I1949" s="74" t="s">
        <v>357</v>
      </c>
      <c r="J1949" s="100">
        <v>0.79</v>
      </c>
      <c r="K1949" s="97">
        <v>1</v>
      </c>
      <c r="L1949" s="83">
        <v>0.89</v>
      </c>
      <c r="M1949" s="83"/>
      <c r="N1949" s="83"/>
      <c r="O1949" s="9">
        <f>+O1952</f>
        <v>5000</v>
      </c>
      <c r="P1949" s="10">
        <v>0</v>
      </c>
      <c r="Q1949" s="10">
        <f>+Q1952</f>
        <v>15000</v>
      </c>
      <c r="R1949" s="10">
        <v>0</v>
      </c>
      <c r="S1949" s="10">
        <v>0</v>
      </c>
      <c r="T1949" s="10">
        <v>0</v>
      </c>
      <c r="U1949" s="10">
        <v>0</v>
      </c>
      <c r="V1949" s="10">
        <v>0</v>
      </c>
      <c r="W1949" s="10">
        <v>0</v>
      </c>
      <c r="X1949" s="10">
        <v>0</v>
      </c>
      <c r="Y1949" s="10">
        <v>0</v>
      </c>
      <c r="Z1949" s="10">
        <v>0</v>
      </c>
      <c r="AA1949" s="10">
        <f>+AA1952</f>
        <v>0</v>
      </c>
      <c r="AB1949" s="10">
        <v>0</v>
      </c>
      <c r="AC1949" s="10">
        <v>0</v>
      </c>
      <c r="AD1949" s="10">
        <v>0</v>
      </c>
      <c r="AE1949" s="10">
        <f>+AC1949+AA1949+Y1949+W1949+U1949+S1949+Q1949+O1949</f>
        <v>20000</v>
      </c>
      <c r="AF1949" s="11">
        <f>+AD1949+AB1949+Z1949+X1949+V1949+T1949+R1949+P1949</f>
        <v>0</v>
      </c>
      <c r="AG1949" s="13" t="s">
        <v>490</v>
      </c>
      <c r="AH1949" s="13"/>
      <c r="AI1949" s="13"/>
      <c r="AJ1949" s="14" t="s">
        <v>489</v>
      </c>
    </row>
    <row r="1950" spans="2:36" ht="15.75" thickBot="1">
      <c r="B1950" s="280"/>
      <c r="C1950" s="281"/>
      <c r="D1950" s="281"/>
      <c r="E1950" s="281"/>
      <c r="F1950" s="281"/>
      <c r="G1950" s="281"/>
      <c r="H1950" s="281"/>
      <c r="I1950" s="281"/>
      <c r="J1950" s="281"/>
      <c r="K1950" s="281"/>
      <c r="L1950" s="281"/>
      <c r="M1950" s="281"/>
      <c r="N1950" s="281"/>
      <c r="O1950" s="281"/>
      <c r="P1950" s="281"/>
      <c r="Q1950" s="281"/>
      <c r="R1950" s="281"/>
      <c r="S1950" s="281"/>
      <c r="T1950" s="281"/>
      <c r="U1950" s="281"/>
      <c r="V1950" s="281"/>
      <c r="W1950" s="281"/>
      <c r="X1950" s="281"/>
      <c r="Y1950" s="281"/>
      <c r="Z1950" s="281"/>
      <c r="AA1950" s="281"/>
      <c r="AB1950" s="281"/>
      <c r="AC1950" s="281"/>
      <c r="AD1950" s="281"/>
      <c r="AE1950" s="281"/>
      <c r="AF1950" s="281"/>
      <c r="AG1950" s="281"/>
      <c r="AH1950" s="281"/>
      <c r="AI1950" s="281"/>
      <c r="AJ1950" s="282"/>
    </row>
    <row r="1951" spans="2:36" ht="34.5" thickBot="1">
      <c r="B1951" s="15" t="s">
        <v>13</v>
      </c>
      <c r="C1951" s="16" t="s">
        <v>31</v>
      </c>
      <c r="D1951" s="16" t="s">
        <v>14</v>
      </c>
      <c r="E1951" s="16" t="s">
        <v>27</v>
      </c>
      <c r="F1951" s="17" t="s">
        <v>28</v>
      </c>
      <c r="G1951" s="17" t="s">
        <v>29</v>
      </c>
      <c r="H1951" s="76" t="s">
        <v>15</v>
      </c>
      <c r="I1951" s="77" t="s">
        <v>32</v>
      </c>
      <c r="J1951" s="102"/>
      <c r="K1951" s="102"/>
      <c r="L1951" s="102"/>
      <c r="M1951" s="78"/>
      <c r="N1951" s="79"/>
      <c r="O1951" s="19"/>
      <c r="P1951" s="20"/>
      <c r="Q1951" s="21"/>
      <c r="R1951" s="20"/>
      <c r="S1951" s="21"/>
      <c r="T1951" s="20"/>
      <c r="U1951" s="21"/>
      <c r="V1951" s="20"/>
      <c r="W1951" s="21"/>
      <c r="X1951" s="20"/>
      <c r="Y1951" s="21"/>
      <c r="Z1951" s="20"/>
      <c r="AA1951" s="21"/>
      <c r="AB1951" s="20"/>
      <c r="AC1951" s="21"/>
      <c r="AD1951" s="20"/>
      <c r="AE1951" s="22"/>
      <c r="AF1951" s="20"/>
      <c r="AG1951" s="155"/>
      <c r="AH1951" s="111"/>
      <c r="AI1951" s="111"/>
      <c r="AJ1951" s="112"/>
    </row>
    <row r="1952" spans="2:36" ht="31.5" customHeight="1">
      <c r="B1952" s="446" t="s">
        <v>360</v>
      </c>
      <c r="C1952" s="449">
        <v>2012250010096</v>
      </c>
      <c r="D1952" s="295" t="s">
        <v>715</v>
      </c>
      <c r="E1952" s="295" t="s">
        <v>361</v>
      </c>
      <c r="F1952" s="301">
        <v>2731</v>
      </c>
      <c r="G1952" s="307">
        <v>2750</v>
      </c>
      <c r="H1952" s="329" t="s">
        <v>358</v>
      </c>
      <c r="I1952" s="326" t="s">
        <v>359</v>
      </c>
      <c r="J1952" s="594">
        <v>0.79</v>
      </c>
      <c r="K1952" s="594">
        <v>1</v>
      </c>
      <c r="L1952" s="594">
        <v>0.9</v>
      </c>
      <c r="M1952" s="594">
        <v>0.87</v>
      </c>
      <c r="N1952" s="643">
        <v>0.9</v>
      </c>
      <c r="O1952" s="509">
        <v>5000</v>
      </c>
      <c r="P1952" s="422">
        <v>0</v>
      </c>
      <c r="Q1952" s="398">
        <v>15000</v>
      </c>
      <c r="R1952" s="370">
        <v>0</v>
      </c>
      <c r="S1952" s="370">
        <v>0</v>
      </c>
      <c r="T1952" s="370">
        <v>0</v>
      </c>
      <c r="U1952" s="370">
        <v>0</v>
      </c>
      <c r="V1952" s="370">
        <v>0</v>
      </c>
      <c r="W1952" s="370">
        <v>0</v>
      </c>
      <c r="X1952" s="370">
        <v>0</v>
      </c>
      <c r="Y1952" s="370">
        <v>0</v>
      </c>
      <c r="Z1952" s="370">
        <v>0</v>
      </c>
      <c r="AA1952" s="398">
        <v>0</v>
      </c>
      <c r="AB1952" s="370">
        <v>0</v>
      </c>
      <c r="AC1952" s="370">
        <v>0</v>
      </c>
      <c r="AD1952" s="370">
        <v>0</v>
      </c>
      <c r="AE1952" s="398">
        <f>+O1952+Q1952+AA1952</f>
        <v>20000</v>
      </c>
      <c r="AF1952" s="408">
        <v>0</v>
      </c>
      <c r="AG1952" s="411" t="s">
        <v>490</v>
      </c>
      <c r="AH1952" s="378" t="s">
        <v>807</v>
      </c>
      <c r="AI1952" s="378"/>
      <c r="AJ1952" s="405" t="s">
        <v>489</v>
      </c>
    </row>
    <row r="1953" spans="2:36" ht="35.25" customHeight="1">
      <c r="B1953" s="447"/>
      <c r="C1953" s="336"/>
      <c r="D1953" s="296"/>
      <c r="E1953" s="296"/>
      <c r="F1953" s="302"/>
      <c r="G1953" s="305"/>
      <c r="H1953" s="330"/>
      <c r="I1953" s="327"/>
      <c r="J1953" s="594"/>
      <c r="K1953" s="594"/>
      <c r="L1953" s="594"/>
      <c r="M1953" s="594"/>
      <c r="N1953" s="643"/>
      <c r="O1953" s="510"/>
      <c r="P1953" s="423"/>
      <c r="Q1953" s="299"/>
      <c r="R1953" s="371"/>
      <c r="S1953" s="371"/>
      <c r="T1953" s="371"/>
      <c r="U1953" s="371"/>
      <c r="V1953" s="371"/>
      <c r="W1953" s="371"/>
      <c r="X1953" s="371"/>
      <c r="Y1953" s="371"/>
      <c r="Z1953" s="371"/>
      <c r="AA1953" s="299"/>
      <c r="AB1953" s="371"/>
      <c r="AC1953" s="371"/>
      <c r="AD1953" s="371"/>
      <c r="AE1953" s="299"/>
      <c r="AF1953" s="409"/>
      <c r="AG1953" s="411"/>
      <c r="AH1953" s="379"/>
      <c r="AI1953" s="379"/>
      <c r="AJ1953" s="406"/>
    </row>
    <row r="1954" spans="2:36" ht="33" customHeight="1">
      <c r="B1954" s="447"/>
      <c r="C1954" s="336"/>
      <c r="D1954" s="296"/>
      <c r="E1954" s="296"/>
      <c r="F1954" s="302"/>
      <c r="G1954" s="305"/>
      <c r="H1954" s="330"/>
      <c r="I1954" s="327"/>
      <c r="J1954" s="594"/>
      <c r="K1954" s="594"/>
      <c r="L1954" s="594"/>
      <c r="M1954" s="594"/>
      <c r="N1954" s="643"/>
      <c r="O1954" s="510"/>
      <c r="P1954" s="423"/>
      <c r="Q1954" s="299"/>
      <c r="R1954" s="371"/>
      <c r="S1954" s="371"/>
      <c r="T1954" s="371"/>
      <c r="U1954" s="371"/>
      <c r="V1954" s="371"/>
      <c r="W1954" s="371"/>
      <c r="X1954" s="371"/>
      <c r="Y1954" s="371"/>
      <c r="Z1954" s="371"/>
      <c r="AA1954" s="299"/>
      <c r="AB1954" s="371"/>
      <c r="AC1954" s="371"/>
      <c r="AD1954" s="371"/>
      <c r="AE1954" s="299"/>
      <c r="AF1954" s="409"/>
      <c r="AG1954" s="411"/>
      <c r="AH1954" s="379"/>
      <c r="AI1954" s="379"/>
      <c r="AJ1954" s="406"/>
    </row>
    <row r="1955" spans="2:36" ht="26.25" customHeight="1" thickBot="1">
      <c r="B1955" s="448"/>
      <c r="C1955" s="337"/>
      <c r="D1955" s="297"/>
      <c r="E1955" s="297"/>
      <c r="F1955" s="303"/>
      <c r="G1955" s="306"/>
      <c r="H1955" s="331"/>
      <c r="I1955" s="328"/>
      <c r="J1955" s="595"/>
      <c r="K1955" s="595"/>
      <c r="L1955" s="595"/>
      <c r="M1955" s="595"/>
      <c r="N1955" s="644"/>
      <c r="O1955" s="511"/>
      <c r="P1955" s="424"/>
      <c r="Q1955" s="300"/>
      <c r="R1955" s="372"/>
      <c r="S1955" s="372"/>
      <c r="T1955" s="372"/>
      <c r="U1955" s="372"/>
      <c r="V1955" s="372"/>
      <c r="W1955" s="372"/>
      <c r="X1955" s="372"/>
      <c r="Y1955" s="372"/>
      <c r="Z1955" s="372"/>
      <c r="AA1955" s="300"/>
      <c r="AB1955" s="372"/>
      <c r="AC1955" s="372"/>
      <c r="AD1955" s="372"/>
      <c r="AE1955" s="300"/>
      <c r="AF1955" s="410"/>
      <c r="AG1955" s="412"/>
      <c r="AH1955" s="380"/>
      <c r="AI1955" s="380"/>
      <c r="AJ1955" s="407"/>
    </row>
    <row r="1956" spans="2:36" ht="15.75" thickBot="1">
      <c r="B1956" s="268"/>
      <c r="C1956" s="269"/>
      <c r="D1956" s="269"/>
      <c r="E1956" s="269"/>
      <c r="F1956" s="269"/>
      <c r="G1956" s="269"/>
      <c r="H1956" s="269"/>
      <c r="I1956" s="269"/>
      <c r="J1956" s="269"/>
      <c r="K1956" s="269"/>
      <c r="L1956" s="269"/>
      <c r="M1956" s="269"/>
      <c r="N1956" s="269"/>
      <c r="O1956" s="269"/>
      <c r="P1956" s="269"/>
      <c r="Q1956" s="269"/>
      <c r="R1956" s="269"/>
      <c r="S1956" s="269"/>
      <c r="T1956" s="269"/>
      <c r="U1956" s="269"/>
      <c r="V1956" s="269"/>
      <c r="W1956" s="269"/>
      <c r="X1956" s="269"/>
      <c r="Y1956" s="269"/>
      <c r="Z1956" s="269"/>
      <c r="AA1956" s="269"/>
      <c r="AB1956" s="269"/>
      <c r="AC1956" s="269"/>
      <c r="AD1956" s="269"/>
      <c r="AE1956" s="269"/>
      <c r="AF1956" s="269"/>
      <c r="AG1956" s="269"/>
      <c r="AH1956" s="269"/>
      <c r="AI1956" s="269"/>
      <c r="AJ1956" s="270"/>
    </row>
    <row r="1957" spans="2:36" ht="34.5" thickBot="1">
      <c r="B1957" s="15" t="s">
        <v>13</v>
      </c>
      <c r="C1957" s="16" t="s">
        <v>31</v>
      </c>
      <c r="D1957" s="16" t="s">
        <v>14</v>
      </c>
      <c r="E1957" s="16" t="s">
        <v>30</v>
      </c>
      <c r="F1957" s="17" t="s">
        <v>28</v>
      </c>
      <c r="G1957" s="17" t="s">
        <v>29</v>
      </c>
      <c r="H1957" s="76" t="s">
        <v>16</v>
      </c>
      <c r="I1957" s="167" t="s">
        <v>32</v>
      </c>
      <c r="J1957" s="166"/>
      <c r="K1957" s="147"/>
      <c r="L1957" s="147"/>
      <c r="M1957" s="78"/>
      <c r="N1957" s="79"/>
      <c r="O1957" s="128"/>
      <c r="P1957" s="129"/>
      <c r="Q1957" s="130"/>
      <c r="R1957" s="129"/>
      <c r="S1957" s="130"/>
      <c r="T1957" s="129"/>
      <c r="U1957" s="130"/>
      <c r="V1957" s="129"/>
      <c r="W1957" s="130"/>
      <c r="X1957" s="129"/>
      <c r="Y1957" s="130"/>
      <c r="Z1957" s="129"/>
      <c r="AA1957" s="130"/>
      <c r="AB1957" s="129"/>
      <c r="AC1957" s="130"/>
      <c r="AD1957" s="129"/>
      <c r="AE1957" s="130"/>
      <c r="AF1957" s="129"/>
      <c r="AG1957" s="155"/>
      <c r="AH1957" s="111"/>
      <c r="AI1957" s="111"/>
      <c r="AJ1957" s="112"/>
    </row>
    <row r="1958" spans="2:36" ht="15">
      <c r="B1958" s="295"/>
      <c r="C1958" s="600"/>
      <c r="D1958" s="521"/>
      <c r="E1958" s="295"/>
      <c r="F1958" s="362"/>
      <c r="G1958" s="307"/>
      <c r="H1958" s="520"/>
      <c r="I1958" s="520"/>
      <c r="J1958" s="639"/>
      <c r="K1958" s="543"/>
      <c r="L1958" s="543"/>
      <c r="M1958" s="384"/>
      <c r="N1958" s="387"/>
      <c r="O1958" s="314"/>
      <c r="P1958" s="263"/>
      <c r="Q1958" s="263"/>
      <c r="R1958" s="263"/>
      <c r="S1958" s="263"/>
      <c r="T1958" s="263"/>
      <c r="U1958" s="263"/>
      <c r="V1958" s="263"/>
      <c r="W1958" s="263"/>
      <c r="X1958" s="263"/>
      <c r="Y1958" s="263"/>
      <c r="Z1958" s="263"/>
      <c r="AA1958" s="263"/>
      <c r="AB1958" s="263"/>
      <c r="AC1958" s="263"/>
      <c r="AD1958" s="263"/>
      <c r="AE1958" s="298"/>
      <c r="AF1958" s="298"/>
      <c r="AG1958" s="376"/>
      <c r="AH1958" s="378"/>
      <c r="AI1958" s="381"/>
      <c r="AJ1958" s="376"/>
    </row>
    <row r="1959" spans="2:36" ht="15">
      <c r="B1959" s="296"/>
      <c r="C1959" s="360"/>
      <c r="D1959" s="390"/>
      <c r="E1959" s="296"/>
      <c r="F1959" s="290"/>
      <c r="G1959" s="305"/>
      <c r="H1959" s="324"/>
      <c r="I1959" s="324"/>
      <c r="J1959" s="400"/>
      <c r="K1959" s="403"/>
      <c r="L1959" s="403"/>
      <c r="M1959" s="385"/>
      <c r="N1959" s="388"/>
      <c r="O1959" s="314"/>
      <c r="P1959" s="263"/>
      <c r="Q1959" s="263"/>
      <c r="R1959" s="263"/>
      <c r="S1959" s="263"/>
      <c r="T1959" s="263"/>
      <c r="U1959" s="263"/>
      <c r="V1959" s="263"/>
      <c r="W1959" s="263"/>
      <c r="X1959" s="263"/>
      <c r="Y1959" s="263"/>
      <c r="Z1959" s="263"/>
      <c r="AA1959" s="263"/>
      <c r="AB1959" s="263"/>
      <c r="AC1959" s="263"/>
      <c r="AD1959" s="263"/>
      <c r="AE1959" s="299"/>
      <c r="AF1959" s="299"/>
      <c r="AG1959" s="376"/>
      <c r="AH1959" s="379"/>
      <c r="AI1959" s="382"/>
      <c r="AJ1959" s="376"/>
    </row>
    <row r="1960" spans="2:36" ht="15">
      <c r="B1960" s="296"/>
      <c r="C1960" s="360"/>
      <c r="D1960" s="390"/>
      <c r="E1960" s="296"/>
      <c r="F1960" s="290"/>
      <c r="G1960" s="305"/>
      <c r="H1960" s="324"/>
      <c r="I1960" s="324"/>
      <c r="J1960" s="400"/>
      <c r="K1960" s="403"/>
      <c r="L1960" s="403"/>
      <c r="M1960" s="385"/>
      <c r="N1960" s="388"/>
      <c r="O1960" s="314"/>
      <c r="P1960" s="263"/>
      <c r="Q1960" s="263"/>
      <c r="R1960" s="263"/>
      <c r="S1960" s="263"/>
      <c r="T1960" s="263"/>
      <c r="U1960" s="263"/>
      <c r="V1960" s="263"/>
      <c r="W1960" s="263"/>
      <c r="X1960" s="263"/>
      <c r="Y1960" s="263"/>
      <c r="Z1960" s="263"/>
      <c r="AA1960" s="263"/>
      <c r="AB1960" s="263"/>
      <c r="AC1960" s="263"/>
      <c r="AD1960" s="263"/>
      <c r="AE1960" s="299"/>
      <c r="AF1960" s="299"/>
      <c r="AG1960" s="376"/>
      <c r="AH1960" s="379"/>
      <c r="AI1960" s="382"/>
      <c r="AJ1960" s="376"/>
    </row>
    <row r="1961" spans="2:36" ht="15.75" thickBot="1">
      <c r="B1961" s="297"/>
      <c r="C1961" s="361"/>
      <c r="D1961" s="391"/>
      <c r="E1961" s="297"/>
      <c r="F1961" s="291"/>
      <c r="G1961" s="306"/>
      <c r="H1961" s="325"/>
      <c r="I1961" s="325"/>
      <c r="J1961" s="401"/>
      <c r="K1961" s="404"/>
      <c r="L1961" s="404"/>
      <c r="M1961" s="386"/>
      <c r="N1961" s="389"/>
      <c r="O1961" s="315"/>
      <c r="P1961" s="264"/>
      <c r="Q1961" s="264"/>
      <c r="R1961" s="264"/>
      <c r="S1961" s="264"/>
      <c r="T1961" s="264"/>
      <c r="U1961" s="264"/>
      <c r="V1961" s="264"/>
      <c r="W1961" s="264"/>
      <c r="X1961" s="264"/>
      <c r="Y1961" s="264"/>
      <c r="Z1961" s="264"/>
      <c r="AA1961" s="264"/>
      <c r="AB1961" s="264"/>
      <c r="AC1961" s="264"/>
      <c r="AD1961" s="264"/>
      <c r="AE1961" s="300"/>
      <c r="AF1961" s="300"/>
      <c r="AG1961" s="377"/>
      <c r="AH1961" s="380"/>
      <c r="AI1961" s="383"/>
      <c r="AJ1961" s="377"/>
    </row>
    <row r="1962" spans="2:36" ht="15.75" thickBot="1">
      <c r="B1962" s="268"/>
      <c r="C1962" s="269"/>
      <c r="D1962" s="269"/>
      <c r="E1962" s="269"/>
      <c r="F1962" s="269"/>
      <c r="G1962" s="269"/>
      <c r="H1962" s="269"/>
      <c r="I1962" s="269"/>
      <c r="J1962" s="269"/>
      <c r="K1962" s="269"/>
      <c r="L1962" s="269"/>
      <c r="M1962" s="269"/>
      <c r="N1962" s="269"/>
      <c r="O1962" s="269"/>
      <c r="P1962" s="269"/>
      <c r="Q1962" s="269"/>
      <c r="R1962" s="269"/>
      <c r="S1962" s="269"/>
      <c r="T1962" s="269"/>
      <c r="U1962" s="269"/>
      <c r="V1962" s="269"/>
      <c r="W1962" s="269"/>
      <c r="X1962" s="269"/>
      <c r="Y1962" s="269"/>
      <c r="Z1962" s="269"/>
      <c r="AA1962" s="269"/>
      <c r="AB1962" s="269"/>
      <c r="AC1962" s="269"/>
      <c r="AD1962" s="269"/>
      <c r="AE1962" s="269"/>
      <c r="AF1962" s="269"/>
      <c r="AG1962" s="269"/>
      <c r="AH1962" s="269"/>
      <c r="AI1962" s="269"/>
      <c r="AJ1962" s="270"/>
    </row>
    <row r="1963" spans="2:36" ht="34.5" thickBot="1">
      <c r="B1963" s="133" t="s">
        <v>13</v>
      </c>
      <c r="C1963" s="134" t="s">
        <v>31</v>
      </c>
      <c r="D1963" s="134" t="s">
        <v>14</v>
      </c>
      <c r="E1963" s="134" t="s">
        <v>30</v>
      </c>
      <c r="F1963" s="135" t="s">
        <v>28</v>
      </c>
      <c r="G1963" s="135" t="s">
        <v>29</v>
      </c>
      <c r="H1963" s="145" t="s">
        <v>17</v>
      </c>
      <c r="I1963" s="167" t="s">
        <v>32</v>
      </c>
      <c r="J1963" s="166"/>
      <c r="K1963" s="147"/>
      <c r="L1963" s="147"/>
      <c r="M1963" s="78"/>
      <c r="N1963" s="79"/>
      <c r="O1963" s="128"/>
      <c r="P1963" s="129"/>
      <c r="Q1963" s="130"/>
      <c r="R1963" s="129"/>
      <c r="S1963" s="130"/>
      <c r="T1963" s="129"/>
      <c r="U1963" s="130"/>
      <c r="V1963" s="129"/>
      <c r="W1963" s="130"/>
      <c r="X1963" s="129"/>
      <c r="Y1963" s="130"/>
      <c r="Z1963" s="129"/>
      <c r="AA1963" s="130"/>
      <c r="AB1963" s="129"/>
      <c r="AC1963" s="130"/>
      <c r="AD1963" s="129"/>
      <c r="AE1963" s="130"/>
      <c r="AF1963" s="129"/>
      <c r="AG1963" s="155"/>
      <c r="AH1963" s="111"/>
      <c r="AI1963" s="111"/>
      <c r="AJ1963" s="112"/>
    </row>
    <row r="1964" spans="2:36" ht="15">
      <c r="B1964" s="296"/>
      <c r="C1964" s="360"/>
      <c r="D1964" s="532"/>
      <c r="E1964" s="296"/>
      <c r="F1964" s="290"/>
      <c r="G1964" s="305"/>
      <c r="H1964" s="323"/>
      <c r="I1964" s="520"/>
      <c r="J1964" s="639"/>
      <c r="K1964" s="543"/>
      <c r="L1964" s="543"/>
      <c r="M1964" s="384"/>
      <c r="N1964" s="387"/>
      <c r="O1964" s="313"/>
      <c r="P1964" s="262"/>
      <c r="Q1964" s="262"/>
      <c r="R1964" s="262"/>
      <c r="S1964" s="262"/>
      <c r="T1964" s="262"/>
      <c r="U1964" s="262"/>
      <c r="V1964" s="262"/>
      <c r="W1964" s="262"/>
      <c r="X1964" s="262"/>
      <c r="Y1964" s="262"/>
      <c r="Z1964" s="262"/>
      <c r="AA1964" s="262"/>
      <c r="AB1964" s="262"/>
      <c r="AC1964" s="262"/>
      <c r="AD1964" s="262"/>
      <c r="AE1964" s="398"/>
      <c r="AF1964" s="398"/>
      <c r="AG1964" s="392"/>
      <c r="AH1964" s="393"/>
      <c r="AI1964" s="394"/>
      <c r="AJ1964" s="640"/>
    </row>
    <row r="1965" spans="2:36" ht="15">
      <c r="B1965" s="296"/>
      <c r="C1965" s="360"/>
      <c r="D1965" s="532"/>
      <c r="E1965" s="296"/>
      <c r="F1965" s="290"/>
      <c r="G1965" s="305"/>
      <c r="H1965" s="324"/>
      <c r="I1965" s="324"/>
      <c r="J1965" s="400"/>
      <c r="K1965" s="403"/>
      <c r="L1965" s="403"/>
      <c r="M1965" s="385"/>
      <c r="N1965" s="388"/>
      <c r="O1965" s="314"/>
      <c r="P1965" s="263"/>
      <c r="Q1965" s="263"/>
      <c r="R1965" s="263"/>
      <c r="S1965" s="263"/>
      <c r="T1965" s="263"/>
      <c r="U1965" s="263"/>
      <c r="V1965" s="263"/>
      <c r="W1965" s="263"/>
      <c r="X1965" s="263"/>
      <c r="Y1965" s="263"/>
      <c r="Z1965" s="263"/>
      <c r="AA1965" s="263"/>
      <c r="AB1965" s="263"/>
      <c r="AC1965" s="263"/>
      <c r="AD1965" s="263"/>
      <c r="AE1965" s="299"/>
      <c r="AF1965" s="299"/>
      <c r="AG1965" s="376"/>
      <c r="AH1965" s="379"/>
      <c r="AI1965" s="382"/>
      <c r="AJ1965" s="641"/>
    </row>
    <row r="1966" spans="2:36" ht="15">
      <c r="B1966" s="296"/>
      <c r="C1966" s="360"/>
      <c r="D1966" s="532"/>
      <c r="E1966" s="296"/>
      <c r="F1966" s="290"/>
      <c r="G1966" s="305"/>
      <c r="H1966" s="324"/>
      <c r="I1966" s="324"/>
      <c r="J1966" s="400"/>
      <c r="K1966" s="403"/>
      <c r="L1966" s="403"/>
      <c r="M1966" s="385"/>
      <c r="N1966" s="388"/>
      <c r="O1966" s="314"/>
      <c r="P1966" s="263"/>
      <c r="Q1966" s="263"/>
      <c r="R1966" s="263"/>
      <c r="S1966" s="263"/>
      <c r="T1966" s="263"/>
      <c r="U1966" s="263"/>
      <c r="V1966" s="263"/>
      <c r="W1966" s="263"/>
      <c r="X1966" s="263"/>
      <c r="Y1966" s="263"/>
      <c r="Z1966" s="263"/>
      <c r="AA1966" s="263"/>
      <c r="AB1966" s="263"/>
      <c r="AC1966" s="263"/>
      <c r="AD1966" s="263"/>
      <c r="AE1966" s="299"/>
      <c r="AF1966" s="299"/>
      <c r="AG1966" s="376"/>
      <c r="AH1966" s="379"/>
      <c r="AI1966" s="382"/>
      <c r="AJ1966" s="641"/>
    </row>
    <row r="1967" spans="2:36" ht="15.75" thickBot="1">
      <c r="B1967" s="297"/>
      <c r="C1967" s="361"/>
      <c r="D1967" s="533"/>
      <c r="E1967" s="297"/>
      <c r="F1967" s="291"/>
      <c r="G1967" s="306"/>
      <c r="H1967" s="325"/>
      <c r="I1967" s="325"/>
      <c r="J1967" s="401"/>
      <c r="K1967" s="404"/>
      <c r="L1967" s="404"/>
      <c r="M1967" s="386"/>
      <c r="N1967" s="389"/>
      <c r="O1967" s="315"/>
      <c r="P1967" s="264"/>
      <c r="Q1967" s="264"/>
      <c r="R1967" s="264"/>
      <c r="S1967" s="264"/>
      <c r="T1967" s="264"/>
      <c r="U1967" s="264"/>
      <c r="V1967" s="264"/>
      <c r="W1967" s="264"/>
      <c r="X1967" s="264"/>
      <c r="Y1967" s="264"/>
      <c r="Z1967" s="264"/>
      <c r="AA1967" s="264"/>
      <c r="AB1967" s="264"/>
      <c r="AC1967" s="264"/>
      <c r="AD1967" s="264"/>
      <c r="AE1967" s="300"/>
      <c r="AF1967" s="300"/>
      <c r="AG1967" s="377"/>
      <c r="AH1967" s="380"/>
      <c r="AI1967" s="383"/>
      <c r="AJ1967" s="642"/>
    </row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spans="2:33" s="142" customFormat="1" ht="15">
      <c r="B1984" s="63"/>
      <c r="C1984" s="63"/>
      <c r="H1984" s="64"/>
      <c r="I1984" s="64"/>
      <c r="J1984" s="64"/>
      <c r="AG1984" s="65"/>
    </row>
    <row r="1985" spans="2:33" s="142" customFormat="1" ht="15">
      <c r="B1985" s="63"/>
      <c r="C1985" s="63"/>
      <c r="H1985" s="64"/>
      <c r="I1985" s="64"/>
      <c r="J1985" s="64"/>
      <c r="AG1985" s="65"/>
    </row>
    <row r="1986" spans="2:33" s="142" customFormat="1" ht="15">
      <c r="B1986" s="63"/>
      <c r="C1986" s="63"/>
      <c r="H1986" s="64"/>
      <c r="I1986" s="64"/>
      <c r="J1986" s="64"/>
      <c r="AG1986" s="65"/>
    </row>
    <row r="1987" spans="2:33" s="142" customFormat="1" ht="15.75" thickBot="1">
      <c r="B1987" s="63"/>
      <c r="C1987" s="63"/>
      <c r="H1987" s="64"/>
      <c r="I1987" s="64"/>
      <c r="J1987" s="64"/>
      <c r="AG1987" s="65"/>
    </row>
    <row r="1988" spans="2:36" s="142" customFormat="1" ht="15">
      <c r="B1988" s="274" t="s">
        <v>37</v>
      </c>
      <c r="C1988" s="275"/>
      <c r="D1988" s="275"/>
      <c r="E1988" s="275"/>
      <c r="F1988" s="275"/>
      <c r="G1988" s="275"/>
      <c r="H1988" s="275"/>
      <c r="I1988" s="275"/>
      <c r="J1988" s="275"/>
      <c r="K1988" s="275"/>
      <c r="L1988" s="275"/>
      <c r="M1988" s="275"/>
      <c r="N1988" s="275"/>
      <c r="O1988" s="275"/>
      <c r="P1988" s="275"/>
      <c r="Q1988" s="275"/>
      <c r="R1988" s="275"/>
      <c r="S1988" s="275"/>
      <c r="T1988" s="275"/>
      <c r="U1988" s="275"/>
      <c r="V1988" s="275"/>
      <c r="W1988" s="275"/>
      <c r="X1988" s="275"/>
      <c r="Y1988" s="275"/>
      <c r="Z1988" s="275"/>
      <c r="AA1988" s="275"/>
      <c r="AB1988" s="275"/>
      <c r="AC1988" s="275"/>
      <c r="AD1988" s="275"/>
      <c r="AE1988" s="275"/>
      <c r="AF1988" s="275"/>
      <c r="AG1988" s="275"/>
      <c r="AH1988" s="275"/>
      <c r="AI1988" s="275"/>
      <c r="AJ1988" s="276"/>
    </row>
    <row r="1989" spans="2:36" s="142" customFormat="1" ht="15.75" thickBot="1">
      <c r="B1989" s="271" t="s">
        <v>526</v>
      </c>
      <c r="C1989" s="272"/>
      <c r="D1989" s="272"/>
      <c r="E1989" s="272"/>
      <c r="F1989" s="272"/>
      <c r="G1989" s="272"/>
      <c r="H1989" s="272"/>
      <c r="I1989" s="272"/>
      <c r="J1989" s="272"/>
      <c r="K1989" s="272"/>
      <c r="L1989" s="272"/>
      <c r="M1989" s="272"/>
      <c r="N1989" s="272"/>
      <c r="O1989" s="272"/>
      <c r="P1989" s="272"/>
      <c r="Q1989" s="272"/>
      <c r="R1989" s="272"/>
      <c r="S1989" s="272"/>
      <c r="T1989" s="272"/>
      <c r="U1989" s="272"/>
      <c r="V1989" s="272"/>
      <c r="W1989" s="272"/>
      <c r="X1989" s="272"/>
      <c r="Y1989" s="272"/>
      <c r="Z1989" s="272"/>
      <c r="AA1989" s="272"/>
      <c r="AB1989" s="272"/>
      <c r="AC1989" s="272"/>
      <c r="AD1989" s="272"/>
      <c r="AE1989" s="272"/>
      <c r="AF1989" s="272"/>
      <c r="AG1989" s="272"/>
      <c r="AH1989" s="272"/>
      <c r="AI1989" s="272"/>
      <c r="AJ1989" s="273"/>
    </row>
    <row r="1990" spans="2:36" s="142" customFormat="1" ht="15">
      <c r="B1990" s="265" t="s">
        <v>332</v>
      </c>
      <c r="C1990" s="266"/>
      <c r="D1990" s="266"/>
      <c r="E1990" s="266"/>
      <c r="F1990" s="266"/>
      <c r="G1990" s="266"/>
      <c r="H1990" s="267"/>
      <c r="I1990" s="527" t="s">
        <v>362</v>
      </c>
      <c r="J1990" s="528"/>
      <c r="K1990" s="528"/>
      <c r="L1990" s="528"/>
      <c r="M1990" s="528"/>
      <c r="N1990" s="528"/>
      <c r="O1990" s="528"/>
      <c r="P1990" s="528"/>
      <c r="Q1990" s="528"/>
      <c r="R1990" s="528"/>
      <c r="S1990" s="528"/>
      <c r="T1990" s="529"/>
      <c r="U1990" s="527" t="s">
        <v>18</v>
      </c>
      <c r="V1990" s="530"/>
      <c r="W1990" s="530"/>
      <c r="X1990" s="530"/>
      <c r="Y1990" s="530"/>
      <c r="Z1990" s="530"/>
      <c r="AA1990" s="530"/>
      <c r="AB1990" s="530"/>
      <c r="AC1990" s="530"/>
      <c r="AD1990" s="530"/>
      <c r="AE1990" s="530"/>
      <c r="AF1990" s="530"/>
      <c r="AG1990" s="530"/>
      <c r="AH1990" s="530"/>
      <c r="AI1990" s="530"/>
      <c r="AJ1990" s="531"/>
    </row>
    <row r="1991" spans="2:36" s="142" customFormat="1" ht="14.25" customHeight="1" thickBot="1">
      <c r="B1991" s="277" t="s">
        <v>363</v>
      </c>
      <c r="C1991" s="278"/>
      <c r="D1991" s="279"/>
      <c r="E1991" s="4"/>
      <c r="F1991" s="504" t="s">
        <v>364</v>
      </c>
      <c r="G1991" s="504"/>
      <c r="H1991" s="504"/>
      <c r="I1991" s="504"/>
      <c r="J1991" s="504"/>
      <c r="K1991" s="504"/>
      <c r="L1991" s="504"/>
      <c r="M1991" s="504"/>
      <c r="N1991" s="505"/>
      <c r="O1991" s="506" t="s">
        <v>0</v>
      </c>
      <c r="P1991" s="507"/>
      <c r="Q1991" s="507"/>
      <c r="R1991" s="507"/>
      <c r="S1991" s="507"/>
      <c r="T1991" s="507"/>
      <c r="U1991" s="507"/>
      <c r="V1991" s="507"/>
      <c r="W1991" s="507"/>
      <c r="X1991" s="507"/>
      <c r="Y1991" s="507"/>
      <c r="Z1991" s="507"/>
      <c r="AA1991" s="507"/>
      <c r="AB1991" s="507"/>
      <c r="AC1991" s="507"/>
      <c r="AD1991" s="507"/>
      <c r="AE1991" s="507"/>
      <c r="AF1991" s="508"/>
      <c r="AG1991" s="534" t="s">
        <v>1</v>
      </c>
      <c r="AH1991" s="535"/>
      <c r="AI1991" s="535"/>
      <c r="AJ1991" s="536"/>
    </row>
    <row r="1992" spans="2:36" s="142" customFormat="1" ht="26.25" customHeight="1">
      <c r="B1992" s="450" t="s">
        <v>19</v>
      </c>
      <c r="C1992" s="452" t="s">
        <v>2</v>
      </c>
      <c r="D1992" s="453"/>
      <c r="E1992" s="453"/>
      <c r="F1992" s="453"/>
      <c r="G1992" s="453"/>
      <c r="H1992" s="454"/>
      <c r="I1992" s="458" t="s">
        <v>3</v>
      </c>
      <c r="J1992" s="460" t="s">
        <v>20</v>
      </c>
      <c r="K1992" s="460" t="s">
        <v>4</v>
      </c>
      <c r="L1992" s="522" t="s">
        <v>732</v>
      </c>
      <c r="M1992" s="440" t="s">
        <v>21</v>
      </c>
      <c r="N1992" s="524" t="s">
        <v>22</v>
      </c>
      <c r="O1992" s="526" t="s">
        <v>33</v>
      </c>
      <c r="P1992" s="369"/>
      <c r="Q1992" s="368" t="s">
        <v>34</v>
      </c>
      <c r="R1992" s="369"/>
      <c r="S1992" s="368" t="s">
        <v>35</v>
      </c>
      <c r="T1992" s="369"/>
      <c r="U1992" s="368" t="s">
        <v>7</v>
      </c>
      <c r="V1992" s="369"/>
      <c r="W1992" s="368" t="s">
        <v>6</v>
      </c>
      <c r="X1992" s="369"/>
      <c r="Y1992" s="368" t="s">
        <v>36</v>
      </c>
      <c r="Z1992" s="369"/>
      <c r="AA1992" s="368" t="s">
        <v>5</v>
      </c>
      <c r="AB1992" s="369"/>
      <c r="AC1992" s="368" t="s">
        <v>8</v>
      </c>
      <c r="AD1992" s="369"/>
      <c r="AE1992" s="368" t="s">
        <v>9</v>
      </c>
      <c r="AF1992" s="437"/>
      <c r="AG1992" s="438" t="s">
        <v>10</v>
      </c>
      <c r="AH1992" s="435" t="s">
        <v>11</v>
      </c>
      <c r="AI1992" s="442" t="s">
        <v>12</v>
      </c>
      <c r="AJ1992" s="444" t="s">
        <v>23</v>
      </c>
    </row>
    <row r="1993" spans="2:36" s="142" customFormat="1" ht="82.5" customHeight="1" thickBot="1">
      <c r="B1993" s="451"/>
      <c r="C1993" s="455"/>
      <c r="D1993" s="456"/>
      <c r="E1993" s="456"/>
      <c r="F1993" s="456"/>
      <c r="G1993" s="456"/>
      <c r="H1993" s="457"/>
      <c r="I1993" s="459"/>
      <c r="J1993" s="461" t="s">
        <v>20</v>
      </c>
      <c r="K1993" s="461"/>
      <c r="L1993" s="523"/>
      <c r="M1993" s="441"/>
      <c r="N1993" s="525"/>
      <c r="O1993" s="5" t="s">
        <v>24</v>
      </c>
      <c r="P1993" s="69" t="s">
        <v>25</v>
      </c>
      <c r="Q1993" s="6" t="s">
        <v>24</v>
      </c>
      <c r="R1993" s="69" t="s">
        <v>25</v>
      </c>
      <c r="S1993" s="6" t="s">
        <v>24</v>
      </c>
      <c r="T1993" s="69" t="s">
        <v>25</v>
      </c>
      <c r="U1993" s="6" t="s">
        <v>24</v>
      </c>
      <c r="V1993" s="69" t="s">
        <v>25</v>
      </c>
      <c r="W1993" s="6" t="s">
        <v>24</v>
      </c>
      <c r="X1993" s="69" t="s">
        <v>25</v>
      </c>
      <c r="Y1993" s="6" t="s">
        <v>24</v>
      </c>
      <c r="Z1993" s="69" t="s">
        <v>25</v>
      </c>
      <c r="AA1993" s="6" t="s">
        <v>24</v>
      </c>
      <c r="AB1993" s="69" t="s">
        <v>26</v>
      </c>
      <c r="AC1993" s="6" t="s">
        <v>24</v>
      </c>
      <c r="AD1993" s="69" t="s">
        <v>26</v>
      </c>
      <c r="AE1993" s="6" t="s">
        <v>24</v>
      </c>
      <c r="AF1993" s="70" t="s">
        <v>26</v>
      </c>
      <c r="AG1993" s="439"/>
      <c r="AH1993" s="436"/>
      <c r="AI1993" s="443"/>
      <c r="AJ1993" s="445"/>
    </row>
    <row r="1994" spans="2:36" s="142" customFormat="1" ht="105.75" customHeight="1" thickBot="1">
      <c r="B1994" s="7" t="s">
        <v>369</v>
      </c>
      <c r="C1994" s="283" t="s">
        <v>365</v>
      </c>
      <c r="D1994" s="284"/>
      <c r="E1994" s="284"/>
      <c r="F1994" s="284"/>
      <c r="G1994" s="284"/>
      <c r="H1994" s="285"/>
      <c r="I1994" s="74" t="s">
        <v>366</v>
      </c>
      <c r="J1994" s="89">
        <v>266</v>
      </c>
      <c r="K1994" s="88">
        <v>86</v>
      </c>
      <c r="L1994" s="88">
        <v>176</v>
      </c>
      <c r="M1994" s="88"/>
      <c r="N1994" s="88"/>
      <c r="O1994" s="9">
        <v>0</v>
      </c>
      <c r="P1994" s="10">
        <v>0</v>
      </c>
      <c r="Q1994" s="10">
        <f>+Q2003</f>
        <v>30000</v>
      </c>
      <c r="R1994" s="10">
        <f>+R1997</f>
        <v>0</v>
      </c>
      <c r="S1994" s="10">
        <v>0</v>
      </c>
      <c r="T1994" s="10">
        <v>0</v>
      </c>
      <c r="U1994" s="10">
        <v>0</v>
      </c>
      <c r="V1994" s="10">
        <v>0</v>
      </c>
      <c r="W1994" s="10">
        <v>0</v>
      </c>
      <c r="X1994" s="10">
        <v>0</v>
      </c>
      <c r="Y1994" s="10">
        <f>+Y1997</f>
        <v>500000</v>
      </c>
      <c r="Z1994" s="10">
        <v>0</v>
      </c>
      <c r="AA1994" s="10">
        <f>+AA1997+AA2003</f>
        <v>330000</v>
      </c>
      <c r="AB1994" s="10">
        <v>0</v>
      </c>
      <c r="AC1994" s="10">
        <v>0</v>
      </c>
      <c r="AD1994" s="10">
        <v>0</v>
      </c>
      <c r="AE1994" s="10">
        <f>+AC1994+AA1994+Y1994+W1994+U1994+S1994+Q1994+O1994</f>
        <v>860000</v>
      </c>
      <c r="AF1994" s="11">
        <f>+AD1994+AB1994+Z1994+X1994+V1994+T1994+R1994+P1994</f>
        <v>0</v>
      </c>
      <c r="AG1994" s="13" t="s">
        <v>493</v>
      </c>
      <c r="AH1994" s="13"/>
      <c r="AI1994" s="13"/>
      <c r="AJ1994" s="14" t="s">
        <v>489</v>
      </c>
    </row>
    <row r="1995" spans="2:36" s="142" customFormat="1" ht="15.75" thickBot="1">
      <c r="B1995" s="280"/>
      <c r="C1995" s="281"/>
      <c r="D1995" s="281"/>
      <c r="E1995" s="281"/>
      <c r="F1995" s="281"/>
      <c r="G1995" s="281"/>
      <c r="H1995" s="281"/>
      <c r="I1995" s="281"/>
      <c r="J1995" s="281"/>
      <c r="K1995" s="281"/>
      <c r="L1995" s="281"/>
      <c r="M1995" s="281"/>
      <c r="N1995" s="281"/>
      <c r="O1995" s="281"/>
      <c r="P1995" s="281"/>
      <c r="Q1995" s="281"/>
      <c r="R1995" s="281"/>
      <c r="S1995" s="281"/>
      <c r="T1995" s="281"/>
      <c r="U1995" s="281"/>
      <c r="V1995" s="281"/>
      <c r="W1995" s="281"/>
      <c r="X1995" s="281"/>
      <c r="Y1995" s="281"/>
      <c r="Z1995" s="281"/>
      <c r="AA1995" s="281"/>
      <c r="AB1995" s="281"/>
      <c r="AC1995" s="281"/>
      <c r="AD1995" s="281"/>
      <c r="AE1995" s="281"/>
      <c r="AF1995" s="281"/>
      <c r="AG1995" s="281"/>
      <c r="AH1995" s="281"/>
      <c r="AI1995" s="281"/>
      <c r="AJ1995" s="282"/>
    </row>
    <row r="1996" spans="2:36" s="142" customFormat="1" ht="34.5" thickBot="1">
      <c r="B1996" s="15" t="s">
        <v>13</v>
      </c>
      <c r="C1996" s="16" t="s">
        <v>31</v>
      </c>
      <c r="D1996" s="16" t="s">
        <v>14</v>
      </c>
      <c r="E1996" s="16" t="s">
        <v>27</v>
      </c>
      <c r="F1996" s="17" t="s">
        <v>28</v>
      </c>
      <c r="G1996" s="17" t="s">
        <v>29</v>
      </c>
      <c r="H1996" s="76" t="s">
        <v>15</v>
      </c>
      <c r="I1996" s="109" t="s">
        <v>32</v>
      </c>
      <c r="J1996" s="168"/>
      <c r="K1996" s="102"/>
      <c r="L1996" s="102"/>
      <c r="M1996" s="78"/>
      <c r="N1996" s="79"/>
      <c r="O1996" s="19"/>
      <c r="P1996" s="20"/>
      <c r="Q1996" s="21"/>
      <c r="R1996" s="20"/>
      <c r="S1996" s="21"/>
      <c r="T1996" s="20"/>
      <c r="U1996" s="21"/>
      <c r="V1996" s="20"/>
      <c r="W1996" s="21"/>
      <c r="X1996" s="20"/>
      <c r="Y1996" s="21"/>
      <c r="Z1996" s="20"/>
      <c r="AA1996" s="21"/>
      <c r="AB1996" s="20"/>
      <c r="AC1996" s="21"/>
      <c r="AD1996" s="20"/>
      <c r="AE1996" s="22"/>
      <c r="AF1996" s="162"/>
      <c r="AG1996" s="144"/>
      <c r="AH1996" s="111"/>
      <c r="AI1996" s="111"/>
      <c r="AJ1996" s="112"/>
    </row>
    <row r="1997" spans="2:36" s="142" customFormat="1" ht="31.5" customHeight="1">
      <c r="B1997" s="446" t="s">
        <v>631</v>
      </c>
      <c r="C1997" s="449">
        <v>2012250010129</v>
      </c>
      <c r="D1997" s="309" t="s">
        <v>744</v>
      </c>
      <c r="E1997" s="295" t="s">
        <v>371</v>
      </c>
      <c r="F1997" s="312">
        <v>0</v>
      </c>
      <c r="G1997" s="309">
        <v>100</v>
      </c>
      <c r="H1997" s="432" t="s">
        <v>629</v>
      </c>
      <c r="I1997" s="326" t="s">
        <v>630</v>
      </c>
      <c r="J1997" s="429">
        <v>0</v>
      </c>
      <c r="K1997" s="356">
        <v>100</v>
      </c>
      <c r="L1997" s="356">
        <v>50</v>
      </c>
      <c r="M1997" s="356">
        <v>50</v>
      </c>
      <c r="N1997" s="416">
        <v>90</v>
      </c>
      <c r="O1997" s="419">
        <v>0</v>
      </c>
      <c r="P1997" s="422">
        <v>0</v>
      </c>
      <c r="Q1997" s="413">
        <v>0</v>
      </c>
      <c r="R1997" s="413">
        <v>0</v>
      </c>
      <c r="S1997" s="370">
        <v>0</v>
      </c>
      <c r="T1997" s="370">
        <v>0</v>
      </c>
      <c r="U1997" s="370">
        <v>0</v>
      </c>
      <c r="V1997" s="370">
        <v>0</v>
      </c>
      <c r="W1997" s="370">
        <v>0</v>
      </c>
      <c r="X1997" s="370">
        <v>0</v>
      </c>
      <c r="Y1997" s="413">
        <v>500000</v>
      </c>
      <c r="Z1997" s="370">
        <v>0</v>
      </c>
      <c r="AA1997" s="413">
        <v>250000</v>
      </c>
      <c r="AB1997" s="370">
        <v>0</v>
      </c>
      <c r="AC1997" s="370">
        <v>0</v>
      </c>
      <c r="AD1997" s="370">
        <v>0</v>
      </c>
      <c r="AE1997" s="398">
        <f>+O1997+Q1997+AA1997+Y1997</f>
        <v>750000</v>
      </c>
      <c r="AF1997" s="408">
        <v>0</v>
      </c>
      <c r="AG1997" s="411" t="s">
        <v>495</v>
      </c>
      <c r="AH1997" s="378"/>
      <c r="AI1997" s="378"/>
      <c r="AJ1997" s="405" t="s">
        <v>79</v>
      </c>
    </row>
    <row r="1998" spans="2:36" s="142" customFormat="1" ht="30" customHeight="1">
      <c r="B1998" s="447"/>
      <c r="C1998" s="336"/>
      <c r="D1998" s="309"/>
      <c r="E1998" s="296"/>
      <c r="F1998" s="312"/>
      <c r="G1998" s="309"/>
      <c r="H1998" s="433"/>
      <c r="I1998" s="327"/>
      <c r="J1998" s="430"/>
      <c r="K1998" s="357"/>
      <c r="L1998" s="357"/>
      <c r="M1998" s="357"/>
      <c r="N1998" s="417"/>
      <c r="O1998" s="420"/>
      <c r="P1998" s="423"/>
      <c r="Q1998" s="414"/>
      <c r="R1998" s="414"/>
      <c r="S1998" s="371"/>
      <c r="T1998" s="371"/>
      <c r="U1998" s="371"/>
      <c r="V1998" s="371"/>
      <c r="W1998" s="371"/>
      <c r="X1998" s="371"/>
      <c r="Y1998" s="414"/>
      <c r="Z1998" s="371"/>
      <c r="AA1998" s="414"/>
      <c r="AB1998" s="371"/>
      <c r="AC1998" s="371"/>
      <c r="AD1998" s="371"/>
      <c r="AE1998" s="299"/>
      <c r="AF1998" s="409"/>
      <c r="AG1998" s="411"/>
      <c r="AH1998" s="379"/>
      <c r="AI1998" s="379"/>
      <c r="AJ1998" s="406"/>
    </row>
    <row r="1999" spans="2:36" s="142" customFormat="1" ht="19.5" customHeight="1">
      <c r="B1999" s="447"/>
      <c r="C1999" s="336"/>
      <c r="D1999" s="309" t="s">
        <v>745</v>
      </c>
      <c r="E1999" s="296"/>
      <c r="F1999" s="312">
        <v>50</v>
      </c>
      <c r="G1999" s="309">
        <v>90</v>
      </c>
      <c r="H1999" s="433"/>
      <c r="I1999" s="327"/>
      <c r="J1999" s="430"/>
      <c r="K1999" s="357"/>
      <c r="L1999" s="357"/>
      <c r="M1999" s="357"/>
      <c r="N1999" s="417"/>
      <c r="O1999" s="420"/>
      <c r="P1999" s="423"/>
      <c r="Q1999" s="414"/>
      <c r="R1999" s="414"/>
      <c r="S1999" s="371"/>
      <c r="T1999" s="371"/>
      <c r="U1999" s="371"/>
      <c r="V1999" s="371"/>
      <c r="W1999" s="371"/>
      <c r="X1999" s="371"/>
      <c r="Y1999" s="414"/>
      <c r="Z1999" s="371"/>
      <c r="AA1999" s="414"/>
      <c r="AB1999" s="371"/>
      <c r="AC1999" s="371"/>
      <c r="AD1999" s="371"/>
      <c r="AE1999" s="299"/>
      <c r="AF1999" s="409"/>
      <c r="AG1999" s="411"/>
      <c r="AH1999" s="379"/>
      <c r="AI1999" s="379"/>
      <c r="AJ1999" s="406"/>
    </row>
    <row r="2000" spans="2:36" s="142" customFormat="1" ht="21.75" customHeight="1" thickBot="1">
      <c r="B2000" s="448"/>
      <c r="C2000" s="337"/>
      <c r="D2000" s="309"/>
      <c r="E2000" s="297"/>
      <c r="F2000" s="312"/>
      <c r="G2000" s="309"/>
      <c r="H2000" s="434"/>
      <c r="I2000" s="328"/>
      <c r="J2000" s="431"/>
      <c r="K2000" s="358"/>
      <c r="L2000" s="358"/>
      <c r="M2000" s="358"/>
      <c r="N2000" s="418"/>
      <c r="O2000" s="421"/>
      <c r="P2000" s="424"/>
      <c r="Q2000" s="415"/>
      <c r="R2000" s="415"/>
      <c r="S2000" s="372"/>
      <c r="T2000" s="372"/>
      <c r="U2000" s="372"/>
      <c r="V2000" s="372"/>
      <c r="W2000" s="372"/>
      <c r="X2000" s="372"/>
      <c r="Y2000" s="415"/>
      <c r="Z2000" s="372"/>
      <c r="AA2000" s="415"/>
      <c r="AB2000" s="372"/>
      <c r="AC2000" s="372"/>
      <c r="AD2000" s="372"/>
      <c r="AE2000" s="300"/>
      <c r="AF2000" s="410"/>
      <c r="AG2000" s="412"/>
      <c r="AH2000" s="380"/>
      <c r="AI2000" s="380"/>
      <c r="AJ2000" s="407"/>
    </row>
    <row r="2001" spans="2:36" s="142" customFormat="1" ht="15.75" thickBot="1">
      <c r="B2001" s="286"/>
      <c r="C2001" s="287"/>
      <c r="D2001" s="287"/>
      <c r="E2001" s="287"/>
      <c r="F2001" s="287"/>
      <c r="G2001" s="287"/>
      <c r="H2001" s="287"/>
      <c r="I2001" s="287"/>
      <c r="J2001" s="287"/>
      <c r="K2001" s="287"/>
      <c r="L2001" s="287"/>
      <c r="M2001" s="287"/>
      <c r="N2001" s="287"/>
      <c r="O2001" s="287"/>
      <c r="P2001" s="287"/>
      <c r="Q2001" s="287"/>
      <c r="R2001" s="287"/>
      <c r="S2001" s="287"/>
      <c r="T2001" s="287"/>
      <c r="U2001" s="287"/>
      <c r="V2001" s="287"/>
      <c r="W2001" s="287"/>
      <c r="X2001" s="287"/>
      <c r="Y2001" s="287"/>
      <c r="Z2001" s="287"/>
      <c r="AA2001" s="287"/>
      <c r="AB2001" s="287"/>
      <c r="AC2001" s="287"/>
      <c r="AD2001" s="287"/>
      <c r="AE2001" s="287"/>
      <c r="AF2001" s="287"/>
      <c r="AG2001" s="287"/>
      <c r="AH2001" s="287"/>
      <c r="AI2001" s="287"/>
      <c r="AJ2001" s="288"/>
    </row>
    <row r="2002" spans="2:36" s="142" customFormat="1" ht="34.5" thickBot="1">
      <c r="B2002" s="133" t="s">
        <v>13</v>
      </c>
      <c r="C2002" s="134" t="s">
        <v>31</v>
      </c>
      <c r="D2002" s="134" t="s">
        <v>14</v>
      </c>
      <c r="E2002" s="134" t="s">
        <v>30</v>
      </c>
      <c r="F2002" s="135" t="s">
        <v>28</v>
      </c>
      <c r="G2002" s="135" t="s">
        <v>29</v>
      </c>
      <c r="H2002" s="136" t="s">
        <v>16</v>
      </c>
      <c r="I2002" s="109" t="s">
        <v>32</v>
      </c>
      <c r="J2002" s="166"/>
      <c r="K2002" s="147"/>
      <c r="L2002" s="147"/>
      <c r="M2002" s="78"/>
      <c r="N2002" s="79"/>
      <c r="O2002" s="128"/>
      <c r="P2002" s="129"/>
      <c r="Q2002" s="130"/>
      <c r="R2002" s="129"/>
      <c r="S2002" s="130"/>
      <c r="T2002" s="129"/>
      <c r="U2002" s="130"/>
      <c r="V2002" s="129"/>
      <c r="W2002" s="130"/>
      <c r="X2002" s="129"/>
      <c r="Y2002" s="130"/>
      <c r="Z2002" s="129"/>
      <c r="AA2002" s="130"/>
      <c r="AB2002" s="129"/>
      <c r="AC2002" s="130"/>
      <c r="AD2002" s="129"/>
      <c r="AE2002" s="130"/>
      <c r="AF2002" s="129"/>
      <c r="AG2002" s="155"/>
      <c r="AH2002" s="111"/>
      <c r="AI2002" s="111"/>
      <c r="AJ2002" s="112"/>
    </row>
    <row r="2003" spans="2:36" s="142" customFormat="1" ht="24.75" customHeight="1">
      <c r="B2003" s="425" t="s">
        <v>370</v>
      </c>
      <c r="C2003" s="428">
        <v>2012250010097</v>
      </c>
      <c r="D2003" s="296" t="s">
        <v>835</v>
      </c>
      <c r="E2003" s="295" t="s">
        <v>371</v>
      </c>
      <c r="F2003" s="301"/>
      <c r="G2003" s="307"/>
      <c r="H2003" s="329" t="s">
        <v>367</v>
      </c>
      <c r="I2003" s="326" t="s">
        <v>368</v>
      </c>
      <c r="J2003" s="429">
        <v>0</v>
      </c>
      <c r="K2003" s="356">
        <v>80</v>
      </c>
      <c r="L2003" s="356">
        <v>20</v>
      </c>
      <c r="M2003" s="356"/>
      <c r="N2003" s="416"/>
      <c r="O2003" s="419">
        <v>0</v>
      </c>
      <c r="P2003" s="422"/>
      <c r="Q2003" s="413">
        <v>30000</v>
      </c>
      <c r="R2003" s="413">
        <v>16000</v>
      </c>
      <c r="S2003" s="370">
        <v>0</v>
      </c>
      <c r="T2003" s="370"/>
      <c r="U2003" s="370">
        <v>0</v>
      </c>
      <c r="V2003" s="370"/>
      <c r="W2003" s="370">
        <v>0</v>
      </c>
      <c r="X2003" s="370"/>
      <c r="Y2003" s="370">
        <v>0</v>
      </c>
      <c r="Z2003" s="370"/>
      <c r="AA2003" s="413">
        <v>80000</v>
      </c>
      <c r="AB2003" s="370"/>
      <c r="AC2003" s="370">
        <v>0</v>
      </c>
      <c r="AD2003" s="370"/>
      <c r="AE2003" s="398">
        <f>+O2003+Q2003+AA2003</f>
        <v>110000</v>
      </c>
      <c r="AF2003" s="408"/>
      <c r="AG2003" s="411" t="s">
        <v>495</v>
      </c>
      <c r="AH2003" s="393" t="s">
        <v>836</v>
      </c>
      <c r="AI2003" s="378"/>
      <c r="AJ2003" s="405" t="s">
        <v>494</v>
      </c>
    </row>
    <row r="2004" spans="2:36" s="142" customFormat="1" ht="23.25" customHeight="1">
      <c r="B2004" s="426"/>
      <c r="C2004" s="333"/>
      <c r="D2004" s="296"/>
      <c r="E2004" s="296"/>
      <c r="F2004" s="302"/>
      <c r="G2004" s="305"/>
      <c r="H2004" s="330"/>
      <c r="I2004" s="327"/>
      <c r="J2004" s="430"/>
      <c r="K2004" s="357"/>
      <c r="L2004" s="357"/>
      <c r="M2004" s="357"/>
      <c r="N2004" s="417"/>
      <c r="O2004" s="420"/>
      <c r="P2004" s="423"/>
      <c r="Q2004" s="414"/>
      <c r="R2004" s="414"/>
      <c r="S2004" s="371"/>
      <c r="T2004" s="371"/>
      <c r="U2004" s="371"/>
      <c r="V2004" s="371"/>
      <c r="W2004" s="371"/>
      <c r="X2004" s="371"/>
      <c r="Y2004" s="371"/>
      <c r="Z2004" s="371"/>
      <c r="AA2004" s="414"/>
      <c r="AB2004" s="371"/>
      <c r="AC2004" s="371"/>
      <c r="AD2004" s="371"/>
      <c r="AE2004" s="299"/>
      <c r="AF2004" s="409"/>
      <c r="AG2004" s="411"/>
      <c r="AH2004" s="379"/>
      <c r="AI2004" s="379"/>
      <c r="AJ2004" s="406"/>
    </row>
    <row r="2005" spans="2:36" s="142" customFormat="1" ht="26.25" customHeight="1">
      <c r="B2005" s="426"/>
      <c r="C2005" s="333"/>
      <c r="D2005" s="296"/>
      <c r="E2005" s="296"/>
      <c r="F2005" s="302"/>
      <c r="G2005" s="305"/>
      <c r="H2005" s="330"/>
      <c r="I2005" s="327"/>
      <c r="J2005" s="430"/>
      <c r="K2005" s="357"/>
      <c r="L2005" s="357"/>
      <c r="M2005" s="357"/>
      <c r="N2005" s="417"/>
      <c r="O2005" s="420"/>
      <c r="P2005" s="423"/>
      <c r="Q2005" s="414"/>
      <c r="R2005" s="414"/>
      <c r="S2005" s="371"/>
      <c r="T2005" s="371"/>
      <c r="U2005" s="371"/>
      <c r="V2005" s="371"/>
      <c r="W2005" s="371"/>
      <c r="X2005" s="371"/>
      <c r="Y2005" s="371"/>
      <c r="Z2005" s="371"/>
      <c r="AA2005" s="414"/>
      <c r="AB2005" s="371"/>
      <c r="AC2005" s="371"/>
      <c r="AD2005" s="371"/>
      <c r="AE2005" s="299"/>
      <c r="AF2005" s="409"/>
      <c r="AG2005" s="411"/>
      <c r="AH2005" s="379"/>
      <c r="AI2005" s="379"/>
      <c r="AJ2005" s="406"/>
    </row>
    <row r="2006" spans="2:36" s="142" customFormat="1" ht="30" customHeight="1" thickBot="1">
      <c r="B2006" s="427"/>
      <c r="C2006" s="334"/>
      <c r="D2006" s="297"/>
      <c r="E2006" s="297"/>
      <c r="F2006" s="303"/>
      <c r="G2006" s="306"/>
      <c r="H2006" s="331"/>
      <c r="I2006" s="328"/>
      <c r="J2006" s="431"/>
      <c r="K2006" s="358"/>
      <c r="L2006" s="358"/>
      <c r="M2006" s="358"/>
      <c r="N2006" s="418"/>
      <c r="O2006" s="421"/>
      <c r="P2006" s="424"/>
      <c r="Q2006" s="415"/>
      <c r="R2006" s="415"/>
      <c r="S2006" s="372"/>
      <c r="T2006" s="372"/>
      <c r="U2006" s="372"/>
      <c r="V2006" s="372"/>
      <c r="W2006" s="372"/>
      <c r="X2006" s="372"/>
      <c r="Y2006" s="372"/>
      <c r="Z2006" s="372"/>
      <c r="AA2006" s="415"/>
      <c r="AB2006" s="372"/>
      <c r="AC2006" s="372"/>
      <c r="AD2006" s="372"/>
      <c r="AE2006" s="300"/>
      <c r="AF2006" s="410"/>
      <c r="AG2006" s="412"/>
      <c r="AH2006" s="380"/>
      <c r="AI2006" s="380"/>
      <c r="AJ2006" s="407"/>
    </row>
    <row r="2007" spans="2:36" s="142" customFormat="1" ht="15.75" thickBot="1">
      <c r="B2007" s="268"/>
      <c r="C2007" s="269"/>
      <c r="D2007" s="269"/>
      <c r="E2007" s="269"/>
      <c r="F2007" s="269"/>
      <c r="G2007" s="269"/>
      <c r="H2007" s="269"/>
      <c r="I2007" s="269"/>
      <c r="J2007" s="269"/>
      <c r="K2007" s="269"/>
      <c r="L2007" s="269"/>
      <c r="M2007" s="269"/>
      <c r="N2007" s="269"/>
      <c r="O2007" s="269"/>
      <c r="P2007" s="269"/>
      <c r="Q2007" s="269"/>
      <c r="R2007" s="269"/>
      <c r="S2007" s="269"/>
      <c r="T2007" s="269"/>
      <c r="U2007" s="269"/>
      <c r="V2007" s="269"/>
      <c r="W2007" s="269"/>
      <c r="X2007" s="269"/>
      <c r="Y2007" s="269"/>
      <c r="Z2007" s="269"/>
      <c r="AA2007" s="269"/>
      <c r="AB2007" s="269"/>
      <c r="AC2007" s="269"/>
      <c r="AD2007" s="269"/>
      <c r="AE2007" s="269"/>
      <c r="AF2007" s="269"/>
      <c r="AG2007" s="269"/>
      <c r="AH2007" s="269"/>
      <c r="AI2007" s="269"/>
      <c r="AJ2007" s="270"/>
    </row>
    <row r="2008" spans="2:36" s="142" customFormat="1" ht="34.5" thickBot="1">
      <c r="B2008" s="133" t="s">
        <v>13</v>
      </c>
      <c r="C2008" s="134" t="s">
        <v>31</v>
      </c>
      <c r="D2008" s="134" t="s">
        <v>14</v>
      </c>
      <c r="E2008" s="134" t="s">
        <v>30</v>
      </c>
      <c r="F2008" s="135" t="s">
        <v>28</v>
      </c>
      <c r="G2008" s="135" t="s">
        <v>29</v>
      </c>
      <c r="H2008" s="136" t="s">
        <v>16</v>
      </c>
      <c r="I2008" s="109" t="s">
        <v>32</v>
      </c>
      <c r="J2008" s="165"/>
      <c r="K2008" s="42"/>
      <c r="L2008" s="42"/>
      <c r="M2008" s="43"/>
      <c r="N2008" s="44"/>
      <c r="O2008" s="128"/>
      <c r="P2008" s="129"/>
      <c r="Q2008" s="130"/>
      <c r="R2008" s="129"/>
      <c r="S2008" s="130"/>
      <c r="T2008" s="129"/>
      <c r="U2008" s="130"/>
      <c r="V2008" s="129"/>
      <c r="W2008" s="130"/>
      <c r="X2008" s="129"/>
      <c r="Y2008" s="130"/>
      <c r="Z2008" s="129"/>
      <c r="AA2008" s="130"/>
      <c r="AB2008" s="129"/>
      <c r="AC2008" s="130"/>
      <c r="AD2008" s="129"/>
      <c r="AE2008" s="130"/>
      <c r="AF2008" s="129"/>
      <c r="AG2008" s="155"/>
      <c r="AH2008" s="111"/>
      <c r="AI2008" s="111"/>
      <c r="AJ2008" s="112"/>
    </row>
    <row r="2009" spans="2:36" s="142" customFormat="1" ht="15">
      <c r="B2009" s="296"/>
      <c r="C2009" s="360"/>
      <c r="D2009" s="390"/>
      <c r="E2009" s="296"/>
      <c r="F2009" s="290"/>
      <c r="G2009" s="305"/>
      <c r="H2009" s="323"/>
      <c r="I2009" s="323"/>
      <c r="J2009" s="399"/>
      <c r="K2009" s="402"/>
      <c r="L2009" s="402"/>
      <c r="M2009" s="385"/>
      <c r="N2009" s="388"/>
      <c r="O2009" s="313"/>
      <c r="P2009" s="262"/>
      <c r="Q2009" s="262"/>
      <c r="R2009" s="262"/>
      <c r="S2009" s="262"/>
      <c r="T2009" s="262"/>
      <c r="U2009" s="262"/>
      <c r="V2009" s="262"/>
      <c r="W2009" s="262"/>
      <c r="X2009" s="262"/>
      <c r="Y2009" s="262"/>
      <c r="Z2009" s="262"/>
      <c r="AA2009" s="262"/>
      <c r="AB2009" s="262"/>
      <c r="AC2009" s="262"/>
      <c r="AD2009" s="262"/>
      <c r="AE2009" s="398"/>
      <c r="AF2009" s="398"/>
      <c r="AG2009" s="392"/>
      <c r="AH2009" s="393"/>
      <c r="AI2009" s="394"/>
      <c r="AJ2009" s="395"/>
    </row>
    <row r="2010" spans="2:36" s="142" customFormat="1" ht="15">
      <c r="B2010" s="296"/>
      <c r="C2010" s="360"/>
      <c r="D2010" s="390"/>
      <c r="E2010" s="296"/>
      <c r="F2010" s="290"/>
      <c r="G2010" s="305"/>
      <c r="H2010" s="324"/>
      <c r="I2010" s="324"/>
      <c r="J2010" s="400"/>
      <c r="K2010" s="403"/>
      <c r="L2010" s="403"/>
      <c r="M2010" s="385"/>
      <c r="N2010" s="388"/>
      <c r="O2010" s="314"/>
      <c r="P2010" s="263"/>
      <c r="Q2010" s="263"/>
      <c r="R2010" s="263"/>
      <c r="S2010" s="263"/>
      <c r="T2010" s="263"/>
      <c r="U2010" s="263"/>
      <c r="V2010" s="263"/>
      <c r="W2010" s="263"/>
      <c r="X2010" s="263"/>
      <c r="Y2010" s="263"/>
      <c r="Z2010" s="263"/>
      <c r="AA2010" s="263"/>
      <c r="AB2010" s="263"/>
      <c r="AC2010" s="263"/>
      <c r="AD2010" s="263"/>
      <c r="AE2010" s="299"/>
      <c r="AF2010" s="299"/>
      <c r="AG2010" s="376"/>
      <c r="AH2010" s="379"/>
      <c r="AI2010" s="382"/>
      <c r="AJ2010" s="396"/>
    </row>
    <row r="2011" spans="2:36" s="142" customFormat="1" ht="15">
      <c r="B2011" s="296"/>
      <c r="C2011" s="360"/>
      <c r="D2011" s="390"/>
      <c r="E2011" s="296"/>
      <c r="F2011" s="290"/>
      <c r="G2011" s="305"/>
      <c r="H2011" s="324"/>
      <c r="I2011" s="324"/>
      <c r="J2011" s="400"/>
      <c r="K2011" s="403"/>
      <c r="L2011" s="403"/>
      <c r="M2011" s="385"/>
      <c r="N2011" s="388"/>
      <c r="O2011" s="314"/>
      <c r="P2011" s="263"/>
      <c r="Q2011" s="263"/>
      <c r="R2011" s="263"/>
      <c r="S2011" s="263"/>
      <c r="T2011" s="263"/>
      <c r="U2011" s="263"/>
      <c r="V2011" s="263"/>
      <c r="W2011" s="263"/>
      <c r="X2011" s="263"/>
      <c r="Y2011" s="263"/>
      <c r="Z2011" s="263"/>
      <c r="AA2011" s="263"/>
      <c r="AB2011" s="263"/>
      <c r="AC2011" s="263"/>
      <c r="AD2011" s="263"/>
      <c r="AE2011" s="299"/>
      <c r="AF2011" s="299"/>
      <c r="AG2011" s="376"/>
      <c r="AH2011" s="379"/>
      <c r="AI2011" s="382"/>
      <c r="AJ2011" s="396"/>
    </row>
    <row r="2012" spans="2:36" s="142" customFormat="1" ht="15.75" thickBot="1">
      <c r="B2012" s="297"/>
      <c r="C2012" s="361"/>
      <c r="D2012" s="391"/>
      <c r="E2012" s="297"/>
      <c r="F2012" s="291"/>
      <c r="G2012" s="306"/>
      <c r="H2012" s="325"/>
      <c r="I2012" s="325"/>
      <c r="J2012" s="401"/>
      <c r="K2012" s="404"/>
      <c r="L2012" s="404"/>
      <c r="M2012" s="386"/>
      <c r="N2012" s="389"/>
      <c r="O2012" s="315"/>
      <c r="P2012" s="264"/>
      <c r="Q2012" s="264"/>
      <c r="R2012" s="264"/>
      <c r="S2012" s="264"/>
      <c r="T2012" s="264"/>
      <c r="U2012" s="264"/>
      <c r="V2012" s="264"/>
      <c r="W2012" s="264"/>
      <c r="X2012" s="264"/>
      <c r="Y2012" s="264"/>
      <c r="Z2012" s="264"/>
      <c r="AA2012" s="264"/>
      <c r="AB2012" s="264"/>
      <c r="AC2012" s="264"/>
      <c r="AD2012" s="264"/>
      <c r="AE2012" s="300"/>
      <c r="AF2012" s="300"/>
      <c r="AG2012" s="377"/>
      <c r="AH2012" s="380"/>
      <c r="AI2012" s="383"/>
      <c r="AJ2012" s="397"/>
    </row>
    <row r="2013" spans="2:33" s="142" customFormat="1" ht="15">
      <c r="B2013" s="63"/>
      <c r="C2013" s="63"/>
      <c r="H2013" s="64"/>
      <c r="I2013" s="64"/>
      <c r="J2013" s="64"/>
      <c r="AG2013" s="65"/>
    </row>
    <row r="2014" spans="2:33" s="142" customFormat="1" ht="15">
      <c r="B2014" s="63"/>
      <c r="C2014" s="63"/>
      <c r="H2014" s="64"/>
      <c r="I2014" s="64"/>
      <c r="J2014" s="64"/>
      <c r="AG2014" s="65"/>
    </row>
    <row r="2015" spans="2:33" s="142" customFormat="1" ht="15">
      <c r="B2015" s="63"/>
      <c r="C2015" s="63"/>
      <c r="H2015" s="64"/>
      <c r="I2015" s="64"/>
      <c r="J2015" s="64"/>
      <c r="AG2015" s="65"/>
    </row>
    <row r="2016" spans="2:33" s="142" customFormat="1" ht="15">
      <c r="B2016" s="63"/>
      <c r="C2016" s="63"/>
      <c r="H2016" s="64"/>
      <c r="I2016" s="64"/>
      <c r="J2016" s="64"/>
      <c r="AG2016" s="65"/>
    </row>
    <row r="2017" spans="2:33" s="142" customFormat="1" ht="15">
      <c r="B2017" s="63"/>
      <c r="C2017" s="63"/>
      <c r="H2017" s="64"/>
      <c r="I2017" s="64"/>
      <c r="J2017" s="64"/>
      <c r="AG2017" s="65"/>
    </row>
    <row r="2018" spans="2:33" s="142" customFormat="1" ht="15">
      <c r="B2018" s="63"/>
      <c r="C2018" s="63"/>
      <c r="H2018" s="64"/>
      <c r="I2018" s="64"/>
      <c r="J2018" s="64"/>
      <c r="AG2018" s="65"/>
    </row>
    <row r="2019" spans="2:33" s="142" customFormat="1" ht="15">
      <c r="B2019" s="63"/>
      <c r="C2019" s="63"/>
      <c r="H2019" s="64"/>
      <c r="I2019" s="64"/>
      <c r="J2019" s="64"/>
      <c r="AG2019" s="65"/>
    </row>
    <row r="2020" spans="2:33" s="142" customFormat="1" ht="15">
      <c r="B2020" s="63"/>
      <c r="C2020" s="63"/>
      <c r="H2020" s="64"/>
      <c r="I2020" s="64"/>
      <c r="J2020" s="64"/>
      <c r="AG2020" s="65"/>
    </row>
    <row r="2021" spans="2:33" s="142" customFormat="1" ht="15">
      <c r="B2021" s="63"/>
      <c r="C2021" s="63"/>
      <c r="H2021" s="64"/>
      <c r="I2021" s="64"/>
      <c r="J2021" s="64"/>
      <c r="AG2021" s="65"/>
    </row>
    <row r="2022" spans="2:33" s="142" customFormat="1" ht="15">
      <c r="B2022" s="63"/>
      <c r="C2022" s="63"/>
      <c r="H2022" s="64"/>
      <c r="I2022" s="64"/>
      <c r="J2022" s="64"/>
      <c r="AG2022" s="65"/>
    </row>
    <row r="2023" spans="2:33" s="142" customFormat="1" ht="15">
      <c r="B2023" s="63"/>
      <c r="C2023" s="63"/>
      <c r="H2023" s="64"/>
      <c r="I2023" s="64"/>
      <c r="J2023" s="64"/>
      <c r="AG2023" s="65"/>
    </row>
    <row r="2024" spans="2:33" s="142" customFormat="1" ht="15">
      <c r="B2024" s="63"/>
      <c r="C2024" s="63"/>
      <c r="H2024" s="64"/>
      <c r="I2024" s="64"/>
      <c r="J2024" s="64"/>
      <c r="AG2024" s="65"/>
    </row>
    <row r="2025" spans="2:33" s="142" customFormat="1" ht="15">
      <c r="B2025" s="63"/>
      <c r="C2025" s="63"/>
      <c r="H2025" s="64"/>
      <c r="I2025" s="64"/>
      <c r="J2025" s="64"/>
      <c r="AG2025" s="65"/>
    </row>
    <row r="2026" spans="2:33" s="142" customFormat="1" ht="15">
      <c r="B2026" s="63"/>
      <c r="C2026" s="63"/>
      <c r="H2026" s="64"/>
      <c r="I2026" s="64"/>
      <c r="J2026" s="64"/>
      <c r="AG2026" s="65"/>
    </row>
    <row r="2027" spans="2:33" s="142" customFormat="1" ht="15">
      <c r="B2027" s="63"/>
      <c r="C2027" s="63"/>
      <c r="H2027" s="64"/>
      <c r="I2027" s="64"/>
      <c r="J2027" s="64"/>
      <c r="AG2027" s="65"/>
    </row>
    <row r="2028" spans="2:33" s="142" customFormat="1" ht="15">
      <c r="B2028" s="63"/>
      <c r="C2028" s="63"/>
      <c r="H2028" s="64"/>
      <c r="I2028" s="64"/>
      <c r="J2028" s="64"/>
      <c r="AG2028" s="65"/>
    </row>
    <row r="2029" spans="2:33" s="142" customFormat="1" ht="15">
      <c r="B2029" s="63"/>
      <c r="C2029" s="63"/>
      <c r="H2029" s="64"/>
      <c r="I2029" s="64"/>
      <c r="J2029" s="64"/>
      <c r="AG2029" s="65"/>
    </row>
    <row r="2030" spans="2:33" s="142" customFormat="1" ht="15">
      <c r="B2030" s="63"/>
      <c r="C2030" s="63"/>
      <c r="H2030" s="64"/>
      <c r="I2030" s="64"/>
      <c r="J2030" s="64"/>
      <c r="AG2030" s="65"/>
    </row>
    <row r="2031" spans="2:33" s="142" customFormat="1" ht="15">
      <c r="B2031" s="63"/>
      <c r="C2031" s="63"/>
      <c r="H2031" s="64"/>
      <c r="I2031" s="64"/>
      <c r="J2031" s="64"/>
      <c r="AG2031" s="65"/>
    </row>
    <row r="2032" spans="2:33" s="142" customFormat="1" ht="15">
      <c r="B2032" s="63"/>
      <c r="C2032" s="63"/>
      <c r="H2032" s="64"/>
      <c r="I2032" s="64"/>
      <c r="J2032" s="64"/>
      <c r="AG2032" s="65"/>
    </row>
    <row r="2033" spans="2:33" s="81" customFormat="1" ht="15">
      <c r="B2033" s="63"/>
      <c r="C2033" s="63"/>
      <c r="H2033" s="64"/>
      <c r="I2033" s="64"/>
      <c r="J2033" s="64"/>
      <c r="AG2033" s="65"/>
    </row>
    <row r="2034" spans="2:33" s="81" customFormat="1" ht="15">
      <c r="B2034" s="63"/>
      <c r="C2034" s="63"/>
      <c r="H2034" s="64"/>
      <c r="I2034" s="64"/>
      <c r="J2034" s="64"/>
      <c r="AG2034" s="65"/>
    </row>
    <row r="2035" ht="15.75" thickBot="1"/>
    <row r="2036" spans="2:36" ht="15">
      <c r="B2036" s="274" t="s">
        <v>37</v>
      </c>
      <c r="C2036" s="275"/>
      <c r="D2036" s="275"/>
      <c r="E2036" s="275"/>
      <c r="F2036" s="275"/>
      <c r="G2036" s="275"/>
      <c r="H2036" s="275"/>
      <c r="I2036" s="275"/>
      <c r="J2036" s="275"/>
      <c r="K2036" s="275"/>
      <c r="L2036" s="275"/>
      <c r="M2036" s="275"/>
      <c r="N2036" s="275"/>
      <c r="O2036" s="275"/>
      <c r="P2036" s="275"/>
      <c r="Q2036" s="275"/>
      <c r="R2036" s="275"/>
      <c r="S2036" s="275"/>
      <c r="T2036" s="275"/>
      <c r="U2036" s="275"/>
      <c r="V2036" s="275"/>
      <c r="W2036" s="275"/>
      <c r="X2036" s="275"/>
      <c r="Y2036" s="275"/>
      <c r="Z2036" s="275"/>
      <c r="AA2036" s="275"/>
      <c r="AB2036" s="275"/>
      <c r="AC2036" s="275"/>
      <c r="AD2036" s="275"/>
      <c r="AE2036" s="275"/>
      <c r="AF2036" s="275"/>
      <c r="AG2036" s="275"/>
      <c r="AH2036" s="275"/>
      <c r="AI2036" s="275"/>
      <c r="AJ2036" s="276"/>
    </row>
    <row r="2037" spans="2:36" ht="15.75" thickBot="1">
      <c r="B2037" s="271" t="s">
        <v>526</v>
      </c>
      <c r="C2037" s="272"/>
      <c r="D2037" s="272"/>
      <c r="E2037" s="272"/>
      <c r="F2037" s="272"/>
      <c r="G2037" s="272"/>
      <c r="H2037" s="272"/>
      <c r="I2037" s="272"/>
      <c r="J2037" s="272"/>
      <c r="K2037" s="272"/>
      <c r="L2037" s="272"/>
      <c r="M2037" s="272"/>
      <c r="N2037" s="272"/>
      <c r="O2037" s="272"/>
      <c r="P2037" s="272"/>
      <c r="Q2037" s="272"/>
      <c r="R2037" s="272"/>
      <c r="S2037" s="272"/>
      <c r="T2037" s="272"/>
      <c r="U2037" s="272"/>
      <c r="V2037" s="272"/>
      <c r="W2037" s="272"/>
      <c r="X2037" s="272"/>
      <c r="Y2037" s="272"/>
      <c r="Z2037" s="272"/>
      <c r="AA2037" s="272"/>
      <c r="AB2037" s="272"/>
      <c r="AC2037" s="272"/>
      <c r="AD2037" s="272"/>
      <c r="AE2037" s="272"/>
      <c r="AF2037" s="272"/>
      <c r="AG2037" s="272"/>
      <c r="AH2037" s="272"/>
      <c r="AI2037" s="272"/>
      <c r="AJ2037" s="273"/>
    </row>
    <row r="2038" spans="2:36" ht="15">
      <c r="B2038" s="265" t="s">
        <v>332</v>
      </c>
      <c r="C2038" s="266"/>
      <c r="D2038" s="266"/>
      <c r="E2038" s="266"/>
      <c r="F2038" s="266"/>
      <c r="G2038" s="266"/>
      <c r="H2038" s="267"/>
      <c r="I2038" s="527" t="s">
        <v>362</v>
      </c>
      <c r="J2038" s="528"/>
      <c r="K2038" s="528"/>
      <c r="L2038" s="528"/>
      <c r="M2038" s="528"/>
      <c r="N2038" s="528"/>
      <c r="O2038" s="528"/>
      <c r="P2038" s="528"/>
      <c r="Q2038" s="528"/>
      <c r="R2038" s="528"/>
      <c r="S2038" s="528"/>
      <c r="T2038" s="529"/>
      <c r="U2038" s="527" t="s">
        <v>18</v>
      </c>
      <c r="V2038" s="530"/>
      <c r="W2038" s="530"/>
      <c r="X2038" s="530"/>
      <c r="Y2038" s="530"/>
      <c r="Z2038" s="530"/>
      <c r="AA2038" s="530"/>
      <c r="AB2038" s="530"/>
      <c r="AC2038" s="530"/>
      <c r="AD2038" s="530"/>
      <c r="AE2038" s="530"/>
      <c r="AF2038" s="530"/>
      <c r="AG2038" s="530"/>
      <c r="AH2038" s="530"/>
      <c r="AI2038" s="530"/>
      <c r="AJ2038" s="531"/>
    </row>
    <row r="2039" spans="2:36" ht="42.75" customHeight="1" thickBot="1">
      <c r="B2039" s="277" t="s">
        <v>363</v>
      </c>
      <c r="C2039" s="278"/>
      <c r="D2039" s="279"/>
      <c r="E2039" s="4"/>
      <c r="F2039" s="504" t="s">
        <v>364</v>
      </c>
      <c r="G2039" s="504"/>
      <c r="H2039" s="504"/>
      <c r="I2039" s="504"/>
      <c r="J2039" s="504"/>
      <c r="K2039" s="504"/>
      <c r="L2039" s="504"/>
      <c r="M2039" s="504"/>
      <c r="N2039" s="505"/>
      <c r="O2039" s="506" t="s">
        <v>0</v>
      </c>
      <c r="P2039" s="507"/>
      <c r="Q2039" s="507"/>
      <c r="R2039" s="507"/>
      <c r="S2039" s="507"/>
      <c r="T2039" s="507"/>
      <c r="U2039" s="507"/>
      <c r="V2039" s="507"/>
      <c r="W2039" s="507"/>
      <c r="X2039" s="507"/>
      <c r="Y2039" s="507"/>
      <c r="Z2039" s="507"/>
      <c r="AA2039" s="507"/>
      <c r="AB2039" s="507"/>
      <c r="AC2039" s="507"/>
      <c r="AD2039" s="507"/>
      <c r="AE2039" s="507"/>
      <c r="AF2039" s="508"/>
      <c r="AG2039" s="534" t="s">
        <v>1</v>
      </c>
      <c r="AH2039" s="535"/>
      <c r="AI2039" s="535"/>
      <c r="AJ2039" s="536"/>
    </row>
    <row r="2040" spans="2:36" ht="33" customHeight="1">
      <c r="B2040" s="450" t="s">
        <v>19</v>
      </c>
      <c r="C2040" s="452" t="s">
        <v>2</v>
      </c>
      <c r="D2040" s="453"/>
      <c r="E2040" s="453"/>
      <c r="F2040" s="453"/>
      <c r="G2040" s="453"/>
      <c r="H2040" s="454"/>
      <c r="I2040" s="458" t="s">
        <v>3</v>
      </c>
      <c r="J2040" s="460" t="s">
        <v>20</v>
      </c>
      <c r="K2040" s="460" t="s">
        <v>4</v>
      </c>
      <c r="L2040" s="522" t="s">
        <v>732</v>
      </c>
      <c r="M2040" s="440" t="s">
        <v>21</v>
      </c>
      <c r="N2040" s="524" t="s">
        <v>22</v>
      </c>
      <c r="O2040" s="526" t="s">
        <v>33</v>
      </c>
      <c r="P2040" s="369"/>
      <c r="Q2040" s="368" t="s">
        <v>34</v>
      </c>
      <c r="R2040" s="369"/>
      <c r="S2040" s="368" t="s">
        <v>35</v>
      </c>
      <c r="T2040" s="369"/>
      <c r="U2040" s="368" t="s">
        <v>7</v>
      </c>
      <c r="V2040" s="369"/>
      <c r="W2040" s="368" t="s">
        <v>6</v>
      </c>
      <c r="X2040" s="369"/>
      <c r="Y2040" s="368" t="s">
        <v>36</v>
      </c>
      <c r="Z2040" s="369"/>
      <c r="AA2040" s="368" t="s">
        <v>5</v>
      </c>
      <c r="AB2040" s="369"/>
      <c r="AC2040" s="368" t="s">
        <v>8</v>
      </c>
      <c r="AD2040" s="369"/>
      <c r="AE2040" s="368" t="s">
        <v>9</v>
      </c>
      <c r="AF2040" s="437"/>
      <c r="AG2040" s="438" t="s">
        <v>10</v>
      </c>
      <c r="AH2040" s="435" t="s">
        <v>11</v>
      </c>
      <c r="AI2040" s="442" t="s">
        <v>12</v>
      </c>
      <c r="AJ2040" s="444" t="s">
        <v>23</v>
      </c>
    </row>
    <row r="2041" spans="2:36" ht="75.75" customHeight="1" thickBot="1">
      <c r="B2041" s="451"/>
      <c r="C2041" s="455"/>
      <c r="D2041" s="456"/>
      <c r="E2041" s="456"/>
      <c r="F2041" s="456"/>
      <c r="G2041" s="456"/>
      <c r="H2041" s="457"/>
      <c r="I2041" s="459"/>
      <c r="J2041" s="461" t="s">
        <v>20</v>
      </c>
      <c r="K2041" s="461"/>
      <c r="L2041" s="523"/>
      <c r="M2041" s="441"/>
      <c r="N2041" s="525"/>
      <c r="O2041" s="5" t="s">
        <v>24</v>
      </c>
      <c r="P2041" s="69" t="s">
        <v>25</v>
      </c>
      <c r="Q2041" s="6" t="s">
        <v>24</v>
      </c>
      <c r="R2041" s="69" t="s">
        <v>25</v>
      </c>
      <c r="S2041" s="6" t="s">
        <v>24</v>
      </c>
      <c r="T2041" s="69" t="s">
        <v>25</v>
      </c>
      <c r="U2041" s="6" t="s">
        <v>24</v>
      </c>
      <c r="V2041" s="69" t="s">
        <v>25</v>
      </c>
      <c r="W2041" s="6" t="s">
        <v>24</v>
      </c>
      <c r="X2041" s="69" t="s">
        <v>25</v>
      </c>
      <c r="Y2041" s="6" t="s">
        <v>24</v>
      </c>
      <c r="Z2041" s="69" t="s">
        <v>25</v>
      </c>
      <c r="AA2041" s="6" t="s">
        <v>24</v>
      </c>
      <c r="AB2041" s="69" t="s">
        <v>26</v>
      </c>
      <c r="AC2041" s="6" t="s">
        <v>24</v>
      </c>
      <c r="AD2041" s="69" t="s">
        <v>26</v>
      </c>
      <c r="AE2041" s="6" t="s">
        <v>24</v>
      </c>
      <c r="AF2041" s="70" t="s">
        <v>26</v>
      </c>
      <c r="AG2041" s="439"/>
      <c r="AH2041" s="436"/>
      <c r="AI2041" s="443"/>
      <c r="AJ2041" s="445"/>
    </row>
    <row r="2042" spans="2:36" ht="100.5" customHeight="1" thickBot="1">
      <c r="B2042" s="7" t="s">
        <v>369</v>
      </c>
      <c r="C2042" s="283" t="s">
        <v>632</v>
      </c>
      <c r="D2042" s="284"/>
      <c r="E2042" s="284"/>
      <c r="F2042" s="284"/>
      <c r="G2042" s="284"/>
      <c r="H2042" s="285"/>
      <c r="I2042" s="74" t="s">
        <v>366</v>
      </c>
      <c r="J2042" s="89">
        <v>730</v>
      </c>
      <c r="K2042" s="88">
        <v>693</v>
      </c>
      <c r="L2042" s="88">
        <v>712</v>
      </c>
      <c r="M2042" s="88"/>
      <c r="N2042" s="88"/>
      <c r="O2042" s="9">
        <v>0</v>
      </c>
      <c r="P2042" s="10">
        <v>0</v>
      </c>
      <c r="Q2042" s="10">
        <f>+Q2045</f>
        <v>2000</v>
      </c>
      <c r="R2042" s="10">
        <f>+R2045</f>
        <v>2400</v>
      </c>
      <c r="S2042" s="10">
        <v>0</v>
      </c>
      <c r="T2042" s="10">
        <v>0</v>
      </c>
      <c r="U2042" s="10">
        <v>0</v>
      </c>
      <c r="V2042" s="10">
        <v>0</v>
      </c>
      <c r="W2042" s="10">
        <v>0</v>
      </c>
      <c r="X2042" s="10">
        <v>0</v>
      </c>
      <c r="Y2042" s="10">
        <v>0</v>
      </c>
      <c r="Z2042" s="10">
        <v>0</v>
      </c>
      <c r="AA2042" s="10">
        <f>+AA2045</f>
        <v>0</v>
      </c>
      <c r="AB2042" s="10">
        <v>0</v>
      </c>
      <c r="AC2042" s="10">
        <v>0</v>
      </c>
      <c r="AD2042" s="10">
        <v>0</v>
      </c>
      <c r="AE2042" s="10">
        <f>+AC2042+AA2042+Y2042+W2042+U2042+S2042+Q2042+O2042</f>
        <v>2000</v>
      </c>
      <c r="AF2042" s="11">
        <f>+AD2042+AB2042+Z2042+X2042+V2042+T2042+R2042+P2042</f>
        <v>2400</v>
      </c>
      <c r="AG2042" s="13" t="s">
        <v>493</v>
      </c>
      <c r="AH2042" s="13"/>
      <c r="AI2042" s="13"/>
      <c r="AJ2042" s="14" t="s">
        <v>489</v>
      </c>
    </row>
    <row r="2043" spans="2:36" ht="15.75" thickBot="1">
      <c r="B2043" s="280"/>
      <c r="C2043" s="281"/>
      <c r="D2043" s="281"/>
      <c r="E2043" s="281"/>
      <c r="F2043" s="281"/>
      <c r="G2043" s="281"/>
      <c r="H2043" s="281"/>
      <c r="I2043" s="281"/>
      <c r="J2043" s="281"/>
      <c r="K2043" s="281"/>
      <c r="L2043" s="281"/>
      <c r="M2043" s="281"/>
      <c r="N2043" s="281"/>
      <c r="O2043" s="281"/>
      <c r="P2043" s="281"/>
      <c r="Q2043" s="281"/>
      <c r="R2043" s="281"/>
      <c r="S2043" s="281"/>
      <c r="T2043" s="281"/>
      <c r="U2043" s="281"/>
      <c r="V2043" s="281"/>
      <c r="W2043" s="281"/>
      <c r="X2043" s="281"/>
      <c r="Y2043" s="281"/>
      <c r="Z2043" s="281"/>
      <c r="AA2043" s="281"/>
      <c r="AB2043" s="281"/>
      <c r="AC2043" s="281"/>
      <c r="AD2043" s="281"/>
      <c r="AE2043" s="281"/>
      <c r="AF2043" s="281"/>
      <c r="AG2043" s="281"/>
      <c r="AH2043" s="281"/>
      <c r="AI2043" s="281"/>
      <c r="AJ2043" s="282"/>
    </row>
    <row r="2044" spans="2:38" ht="34.5" thickBot="1">
      <c r="B2044" s="15" t="s">
        <v>13</v>
      </c>
      <c r="C2044" s="16" t="s">
        <v>31</v>
      </c>
      <c r="D2044" s="16" t="s">
        <v>14</v>
      </c>
      <c r="E2044" s="16" t="s">
        <v>27</v>
      </c>
      <c r="F2044" s="17" t="s">
        <v>28</v>
      </c>
      <c r="G2044" s="17" t="s">
        <v>29</v>
      </c>
      <c r="H2044" s="76" t="s">
        <v>15</v>
      </c>
      <c r="I2044" s="109" t="s">
        <v>32</v>
      </c>
      <c r="J2044" s="168"/>
      <c r="K2044" s="102"/>
      <c r="L2044" s="102"/>
      <c r="M2044" s="78"/>
      <c r="N2044" s="79"/>
      <c r="O2044" s="19"/>
      <c r="P2044" s="20"/>
      <c r="Q2044" s="21"/>
      <c r="R2044" s="20"/>
      <c r="S2044" s="21"/>
      <c r="T2044" s="20"/>
      <c r="U2044" s="21"/>
      <c r="V2044" s="20"/>
      <c r="W2044" s="21"/>
      <c r="X2044" s="20"/>
      <c r="Y2044" s="21"/>
      <c r="Z2044" s="20"/>
      <c r="AA2044" s="21"/>
      <c r="AB2044" s="20"/>
      <c r="AC2044" s="21"/>
      <c r="AD2044" s="20"/>
      <c r="AE2044" s="22"/>
      <c r="AF2044" s="162"/>
      <c r="AG2044" s="144"/>
      <c r="AH2044" s="111"/>
      <c r="AI2044" s="111"/>
      <c r="AJ2044" s="112"/>
      <c r="AL2044" s="142"/>
    </row>
    <row r="2045" spans="2:36" ht="63.75" customHeight="1">
      <c r="B2045" s="446" t="s">
        <v>635</v>
      </c>
      <c r="C2045" s="449">
        <v>2012250010130</v>
      </c>
      <c r="D2045" s="309" t="s">
        <v>808</v>
      </c>
      <c r="E2045" s="295" t="s">
        <v>496</v>
      </c>
      <c r="F2045" s="312">
        <v>0</v>
      </c>
      <c r="G2045" s="309">
        <v>5</v>
      </c>
      <c r="H2045" s="432" t="s">
        <v>633</v>
      </c>
      <c r="I2045" s="326" t="s">
        <v>634</v>
      </c>
      <c r="J2045" s="429">
        <v>0</v>
      </c>
      <c r="K2045" s="356">
        <v>37</v>
      </c>
      <c r="L2045" s="356">
        <v>15</v>
      </c>
      <c r="M2045" s="356">
        <v>20</v>
      </c>
      <c r="N2045" s="416">
        <v>17</v>
      </c>
      <c r="O2045" s="419">
        <v>0</v>
      </c>
      <c r="P2045" s="422">
        <v>0</v>
      </c>
      <c r="Q2045" s="413">
        <v>2000</v>
      </c>
      <c r="R2045" s="413">
        <v>2400</v>
      </c>
      <c r="S2045" s="370">
        <v>0</v>
      </c>
      <c r="T2045" s="370">
        <v>0</v>
      </c>
      <c r="U2045" s="370">
        <v>0</v>
      </c>
      <c r="V2045" s="370">
        <v>0</v>
      </c>
      <c r="W2045" s="370">
        <v>0</v>
      </c>
      <c r="X2045" s="370">
        <v>0</v>
      </c>
      <c r="Y2045" s="370">
        <v>0</v>
      </c>
      <c r="Z2045" s="370">
        <v>0</v>
      </c>
      <c r="AA2045" s="413">
        <v>0</v>
      </c>
      <c r="AB2045" s="370">
        <v>0</v>
      </c>
      <c r="AC2045" s="370">
        <v>0</v>
      </c>
      <c r="AD2045" s="370">
        <v>0</v>
      </c>
      <c r="AE2045" s="398">
        <f>+O2045+Q2045+AA2045</f>
        <v>2000</v>
      </c>
      <c r="AF2045" s="408">
        <v>0</v>
      </c>
      <c r="AG2045" s="411" t="s">
        <v>495</v>
      </c>
      <c r="AH2045" s="378"/>
      <c r="AI2045" s="378"/>
      <c r="AJ2045" s="405" t="s">
        <v>79</v>
      </c>
    </row>
    <row r="2046" spans="2:36" ht="23.25" customHeight="1">
      <c r="B2046" s="447"/>
      <c r="C2046" s="336"/>
      <c r="D2046" s="309"/>
      <c r="E2046" s="296"/>
      <c r="F2046" s="312"/>
      <c r="G2046" s="309"/>
      <c r="H2046" s="433"/>
      <c r="I2046" s="327"/>
      <c r="J2046" s="430"/>
      <c r="K2046" s="357"/>
      <c r="L2046" s="357"/>
      <c r="M2046" s="357"/>
      <c r="N2046" s="417"/>
      <c r="O2046" s="420"/>
      <c r="P2046" s="423"/>
      <c r="Q2046" s="414"/>
      <c r="R2046" s="414"/>
      <c r="S2046" s="371"/>
      <c r="T2046" s="371"/>
      <c r="U2046" s="371"/>
      <c r="V2046" s="371"/>
      <c r="W2046" s="371"/>
      <c r="X2046" s="371"/>
      <c r="Y2046" s="371"/>
      <c r="Z2046" s="371"/>
      <c r="AA2046" s="414"/>
      <c r="AB2046" s="371"/>
      <c r="AC2046" s="371"/>
      <c r="AD2046" s="371"/>
      <c r="AE2046" s="299"/>
      <c r="AF2046" s="409"/>
      <c r="AG2046" s="411"/>
      <c r="AH2046" s="379"/>
      <c r="AI2046" s="379"/>
      <c r="AJ2046" s="406"/>
    </row>
    <row r="2047" spans="2:36" ht="24.75" customHeight="1">
      <c r="B2047" s="447"/>
      <c r="C2047" s="336"/>
      <c r="D2047" s="309" t="s">
        <v>716</v>
      </c>
      <c r="E2047" s="296"/>
      <c r="F2047" s="312">
        <v>20</v>
      </c>
      <c r="G2047" s="309">
        <v>12</v>
      </c>
      <c r="H2047" s="433"/>
      <c r="I2047" s="327"/>
      <c r="J2047" s="430"/>
      <c r="K2047" s="357"/>
      <c r="L2047" s="357"/>
      <c r="M2047" s="357"/>
      <c r="N2047" s="417"/>
      <c r="O2047" s="420"/>
      <c r="P2047" s="423"/>
      <c r="Q2047" s="414"/>
      <c r="R2047" s="414"/>
      <c r="S2047" s="371"/>
      <c r="T2047" s="371"/>
      <c r="U2047" s="371"/>
      <c r="V2047" s="371"/>
      <c r="W2047" s="371"/>
      <c r="X2047" s="371"/>
      <c r="Y2047" s="371"/>
      <c r="Z2047" s="371"/>
      <c r="AA2047" s="414"/>
      <c r="AB2047" s="371"/>
      <c r="AC2047" s="371"/>
      <c r="AD2047" s="371"/>
      <c r="AE2047" s="299"/>
      <c r="AF2047" s="409"/>
      <c r="AG2047" s="411"/>
      <c r="AH2047" s="379"/>
      <c r="AI2047" s="379"/>
      <c r="AJ2047" s="406"/>
    </row>
    <row r="2048" spans="2:36" ht="24" customHeight="1" thickBot="1">
      <c r="B2048" s="448"/>
      <c r="C2048" s="337"/>
      <c r="D2048" s="309"/>
      <c r="E2048" s="297"/>
      <c r="F2048" s="312"/>
      <c r="G2048" s="309"/>
      <c r="H2048" s="434"/>
      <c r="I2048" s="328"/>
      <c r="J2048" s="431"/>
      <c r="K2048" s="358"/>
      <c r="L2048" s="358"/>
      <c r="M2048" s="358"/>
      <c r="N2048" s="418"/>
      <c r="O2048" s="421"/>
      <c r="P2048" s="424"/>
      <c r="Q2048" s="415"/>
      <c r="R2048" s="415"/>
      <c r="S2048" s="372"/>
      <c r="T2048" s="372"/>
      <c r="U2048" s="372"/>
      <c r="V2048" s="372"/>
      <c r="W2048" s="372"/>
      <c r="X2048" s="372"/>
      <c r="Y2048" s="372"/>
      <c r="Z2048" s="372"/>
      <c r="AA2048" s="415"/>
      <c r="AB2048" s="372"/>
      <c r="AC2048" s="372"/>
      <c r="AD2048" s="372"/>
      <c r="AE2048" s="300"/>
      <c r="AF2048" s="410"/>
      <c r="AG2048" s="412"/>
      <c r="AH2048" s="380"/>
      <c r="AI2048" s="380"/>
      <c r="AJ2048" s="407"/>
    </row>
    <row r="2049" spans="2:36" ht="15.75" thickBot="1">
      <c r="B2049" s="286"/>
      <c r="C2049" s="287"/>
      <c r="D2049" s="287"/>
      <c r="E2049" s="287"/>
      <c r="F2049" s="287"/>
      <c r="G2049" s="287"/>
      <c r="H2049" s="287"/>
      <c r="I2049" s="287"/>
      <c r="J2049" s="287"/>
      <c r="K2049" s="287"/>
      <c r="L2049" s="287"/>
      <c r="M2049" s="287"/>
      <c r="N2049" s="287"/>
      <c r="O2049" s="287"/>
      <c r="P2049" s="287"/>
      <c r="Q2049" s="287"/>
      <c r="R2049" s="287"/>
      <c r="S2049" s="287"/>
      <c r="T2049" s="287"/>
      <c r="U2049" s="287"/>
      <c r="V2049" s="287"/>
      <c r="W2049" s="287"/>
      <c r="X2049" s="287"/>
      <c r="Y2049" s="287"/>
      <c r="Z2049" s="287"/>
      <c r="AA2049" s="287"/>
      <c r="AB2049" s="287"/>
      <c r="AC2049" s="287"/>
      <c r="AD2049" s="287"/>
      <c r="AE2049" s="287"/>
      <c r="AF2049" s="287"/>
      <c r="AG2049" s="287"/>
      <c r="AH2049" s="287"/>
      <c r="AI2049" s="287"/>
      <c r="AJ2049" s="288"/>
    </row>
    <row r="2050" spans="2:36" ht="34.5" thickBot="1">
      <c r="B2050" s="133" t="s">
        <v>13</v>
      </c>
      <c r="C2050" s="134" t="s">
        <v>31</v>
      </c>
      <c r="D2050" s="134" t="s">
        <v>14</v>
      </c>
      <c r="E2050" s="134" t="s">
        <v>30</v>
      </c>
      <c r="F2050" s="135" t="s">
        <v>28</v>
      </c>
      <c r="G2050" s="135" t="s">
        <v>29</v>
      </c>
      <c r="H2050" s="136" t="s">
        <v>16</v>
      </c>
      <c r="I2050" s="109" t="s">
        <v>32</v>
      </c>
      <c r="J2050" s="166"/>
      <c r="K2050" s="147"/>
      <c r="L2050" s="147"/>
      <c r="M2050" s="78"/>
      <c r="N2050" s="79"/>
      <c r="O2050" s="128"/>
      <c r="P2050" s="129"/>
      <c r="Q2050" s="130"/>
      <c r="R2050" s="129"/>
      <c r="S2050" s="130"/>
      <c r="T2050" s="129"/>
      <c r="U2050" s="130"/>
      <c r="V2050" s="129"/>
      <c r="W2050" s="130"/>
      <c r="X2050" s="129"/>
      <c r="Y2050" s="130"/>
      <c r="Z2050" s="129"/>
      <c r="AA2050" s="130"/>
      <c r="AB2050" s="129"/>
      <c r="AC2050" s="130"/>
      <c r="AD2050" s="129"/>
      <c r="AE2050" s="130"/>
      <c r="AF2050" s="129"/>
      <c r="AG2050" s="155"/>
      <c r="AH2050" s="111"/>
      <c r="AI2050" s="111"/>
      <c r="AJ2050" s="112"/>
    </row>
    <row r="2051" spans="2:36" ht="15">
      <c r="B2051" s="296"/>
      <c r="C2051" s="360"/>
      <c r="D2051" s="390"/>
      <c r="E2051" s="296"/>
      <c r="F2051" s="290"/>
      <c r="G2051" s="305"/>
      <c r="H2051" s="323"/>
      <c r="I2051" s="323"/>
      <c r="J2051" s="639"/>
      <c r="K2051" s="543"/>
      <c r="L2051" s="543"/>
      <c r="M2051" s="384"/>
      <c r="N2051" s="387"/>
      <c r="O2051" s="313"/>
      <c r="P2051" s="262"/>
      <c r="Q2051" s="262"/>
      <c r="R2051" s="262"/>
      <c r="S2051" s="262"/>
      <c r="T2051" s="262"/>
      <c r="U2051" s="262"/>
      <c r="V2051" s="262"/>
      <c r="W2051" s="262"/>
      <c r="X2051" s="262"/>
      <c r="Y2051" s="262"/>
      <c r="Z2051" s="262"/>
      <c r="AA2051" s="262"/>
      <c r="AB2051" s="262"/>
      <c r="AC2051" s="262"/>
      <c r="AD2051" s="262"/>
      <c r="AE2051" s="398"/>
      <c r="AF2051" s="398"/>
      <c r="AG2051" s="392"/>
      <c r="AH2051" s="393"/>
      <c r="AI2051" s="394"/>
      <c r="AJ2051" s="395"/>
    </row>
    <row r="2052" spans="2:36" ht="15">
      <c r="B2052" s="296"/>
      <c r="C2052" s="360"/>
      <c r="D2052" s="390"/>
      <c r="E2052" s="296"/>
      <c r="F2052" s="290"/>
      <c r="G2052" s="305"/>
      <c r="H2052" s="324"/>
      <c r="I2052" s="324"/>
      <c r="J2052" s="400"/>
      <c r="K2052" s="403"/>
      <c r="L2052" s="403"/>
      <c r="M2052" s="385"/>
      <c r="N2052" s="388"/>
      <c r="O2052" s="314"/>
      <c r="P2052" s="263"/>
      <c r="Q2052" s="263"/>
      <c r="R2052" s="263"/>
      <c r="S2052" s="263"/>
      <c r="T2052" s="263"/>
      <c r="U2052" s="263"/>
      <c r="V2052" s="263"/>
      <c r="W2052" s="263"/>
      <c r="X2052" s="263"/>
      <c r="Y2052" s="263"/>
      <c r="Z2052" s="263"/>
      <c r="AA2052" s="263"/>
      <c r="AB2052" s="263"/>
      <c r="AC2052" s="263"/>
      <c r="AD2052" s="263"/>
      <c r="AE2052" s="299"/>
      <c r="AF2052" s="299"/>
      <c r="AG2052" s="376"/>
      <c r="AH2052" s="379"/>
      <c r="AI2052" s="382"/>
      <c r="AJ2052" s="396"/>
    </row>
    <row r="2053" spans="2:36" ht="15">
      <c r="B2053" s="296"/>
      <c r="C2053" s="360"/>
      <c r="D2053" s="390"/>
      <c r="E2053" s="296"/>
      <c r="F2053" s="290"/>
      <c r="G2053" s="305"/>
      <c r="H2053" s="324"/>
      <c r="I2053" s="324"/>
      <c r="J2053" s="400"/>
      <c r="K2053" s="403"/>
      <c r="L2053" s="403"/>
      <c r="M2053" s="385"/>
      <c r="N2053" s="388"/>
      <c r="O2053" s="314"/>
      <c r="P2053" s="263"/>
      <c r="Q2053" s="263"/>
      <c r="R2053" s="263"/>
      <c r="S2053" s="263"/>
      <c r="T2053" s="263"/>
      <c r="U2053" s="263"/>
      <c r="V2053" s="263"/>
      <c r="W2053" s="263"/>
      <c r="X2053" s="263"/>
      <c r="Y2053" s="263"/>
      <c r="Z2053" s="263"/>
      <c r="AA2053" s="263"/>
      <c r="AB2053" s="263"/>
      <c r="AC2053" s="263"/>
      <c r="AD2053" s="263"/>
      <c r="AE2053" s="299"/>
      <c r="AF2053" s="299"/>
      <c r="AG2053" s="376"/>
      <c r="AH2053" s="379"/>
      <c r="AI2053" s="382"/>
      <c r="AJ2053" s="396"/>
    </row>
    <row r="2054" spans="2:36" ht="15.75" thickBot="1">
      <c r="B2054" s="297"/>
      <c r="C2054" s="361"/>
      <c r="D2054" s="391"/>
      <c r="E2054" s="297"/>
      <c r="F2054" s="291"/>
      <c r="G2054" s="306"/>
      <c r="H2054" s="325"/>
      <c r="I2054" s="325"/>
      <c r="J2054" s="401"/>
      <c r="K2054" s="404"/>
      <c r="L2054" s="404"/>
      <c r="M2054" s="386"/>
      <c r="N2054" s="389"/>
      <c r="O2054" s="315"/>
      <c r="P2054" s="264"/>
      <c r="Q2054" s="264"/>
      <c r="R2054" s="264"/>
      <c r="S2054" s="264"/>
      <c r="T2054" s="264"/>
      <c r="U2054" s="264"/>
      <c r="V2054" s="264"/>
      <c r="W2054" s="264"/>
      <c r="X2054" s="264"/>
      <c r="Y2054" s="264"/>
      <c r="Z2054" s="264"/>
      <c r="AA2054" s="264"/>
      <c r="AB2054" s="264"/>
      <c r="AC2054" s="264"/>
      <c r="AD2054" s="264"/>
      <c r="AE2054" s="300"/>
      <c r="AF2054" s="300"/>
      <c r="AG2054" s="377"/>
      <c r="AH2054" s="380"/>
      <c r="AI2054" s="383"/>
      <c r="AJ2054" s="397"/>
    </row>
    <row r="2055" spans="2:36" ht="15.75" thickBot="1">
      <c r="B2055" s="268"/>
      <c r="C2055" s="269"/>
      <c r="D2055" s="269"/>
      <c r="E2055" s="269"/>
      <c r="F2055" s="269"/>
      <c r="G2055" s="269"/>
      <c r="H2055" s="269"/>
      <c r="I2055" s="269"/>
      <c r="J2055" s="269"/>
      <c r="K2055" s="269"/>
      <c r="L2055" s="269"/>
      <c r="M2055" s="269"/>
      <c r="N2055" s="269"/>
      <c r="O2055" s="269"/>
      <c r="P2055" s="269"/>
      <c r="Q2055" s="269"/>
      <c r="R2055" s="269"/>
      <c r="S2055" s="269"/>
      <c r="T2055" s="269"/>
      <c r="U2055" s="269"/>
      <c r="V2055" s="269"/>
      <c r="W2055" s="269"/>
      <c r="X2055" s="269"/>
      <c r="Y2055" s="269"/>
      <c r="Z2055" s="269"/>
      <c r="AA2055" s="269"/>
      <c r="AB2055" s="269"/>
      <c r="AC2055" s="269"/>
      <c r="AD2055" s="269"/>
      <c r="AE2055" s="269"/>
      <c r="AF2055" s="269"/>
      <c r="AG2055" s="269"/>
      <c r="AH2055" s="269"/>
      <c r="AI2055" s="269"/>
      <c r="AJ2055" s="270"/>
    </row>
    <row r="2056" spans="2:36" ht="34.5" thickBot="1">
      <c r="B2056" s="133" t="s">
        <v>13</v>
      </c>
      <c r="C2056" s="134" t="s">
        <v>31</v>
      </c>
      <c r="D2056" s="134" t="s">
        <v>14</v>
      </c>
      <c r="E2056" s="134" t="s">
        <v>30</v>
      </c>
      <c r="F2056" s="135" t="s">
        <v>28</v>
      </c>
      <c r="G2056" s="135" t="s">
        <v>29</v>
      </c>
      <c r="H2056" s="136" t="s">
        <v>16</v>
      </c>
      <c r="I2056" s="109" t="s">
        <v>32</v>
      </c>
      <c r="J2056" s="165"/>
      <c r="K2056" s="42"/>
      <c r="L2056" s="42"/>
      <c r="M2056" s="43"/>
      <c r="N2056" s="44"/>
      <c r="O2056" s="128"/>
      <c r="P2056" s="129"/>
      <c r="Q2056" s="130"/>
      <c r="R2056" s="129"/>
      <c r="S2056" s="130"/>
      <c r="T2056" s="129"/>
      <c r="U2056" s="130"/>
      <c r="V2056" s="129"/>
      <c r="W2056" s="130"/>
      <c r="X2056" s="129"/>
      <c r="Y2056" s="130"/>
      <c r="Z2056" s="129"/>
      <c r="AA2056" s="130"/>
      <c r="AB2056" s="129"/>
      <c r="AC2056" s="130"/>
      <c r="AD2056" s="129"/>
      <c r="AE2056" s="130"/>
      <c r="AF2056" s="129"/>
      <c r="AG2056" s="155"/>
      <c r="AH2056" s="111"/>
      <c r="AI2056" s="111"/>
      <c r="AJ2056" s="112"/>
    </row>
    <row r="2057" spans="2:36" ht="15">
      <c r="B2057" s="296"/>
      <c r="C2057" s="360"/>
      <c r="D2057" s="390"/>
      <c r="E2057" s="296"/>
      <c r="F2057" s="290"/>
      <c r="G2057" s="305"/>
      <c r="H2057" s="323"/>
      <c r="I2057" s="323"/>
      <c r="J2057" s="399"/>
      <c r="K2057" s="402"/>
      <c r="L2057" s="402"/>
      <c r="M2057" s="385"/>
      <c r="N2057" s="388"/>
      <c r="O2057" s="313"/>
      <c r="P2057" s="262"/>
      <c r="Q2057" s="262"/>
      <c r="R2057" s="262"/>
      <c r="S2057" s="262"/>
      <c r="T2057" s="262"/>
      <c r="U2057" s="262"/>
      <c r="V2057" s="262"/>
      <c r="W2057" s="262"/>
      <c r="X2057" s="262"/>
      <c r="Y2057" s="262"/>
      <c r="Z2057" s="262"/>
      <c r="AA2057" s="262"/>
      <c r="AB2057" s="262"/>
      <c r="AC2057" s="262"/>
      <c r="AD2057" s="262"/>
      <c r="AE2057" s="398"/>
      <c r="AF2057" s="398"/>
      <c r="AG2057" s="392"/>
      <c r="AH2057" s="393"/>
      <c r="AI2057" s="394"/>
      <c r="AJ2057" s="395"/>
    </row>
    <row r="2058" spans="2:36" ht="15">
      <c r="B2058" s="296"/>
      <c r="C2058" s="360"/>
      <c r="D2058" s="390"/>
      <c r="E2058" s="296"/>
      <c r="F2058" s="290"/>
      <c r="G2058" s="305"/>
      <c r="H2058" s="324"/>
      <c r="I2058" s="324"/>
      <c r="J2058" s="400"/>
      <c r="K2058" s="403"/>
      <c r="L2058" s="403"/>
      <c r="M2058" s="385"/>
      <c r="N2058" s="388"/>
      <c r="O2058" s="314"/>
      <c r="P2058" s="263"/>
      <c r="Q2058" s="263"/>
      <c r="R2058" s="263"/>
      <c r="S2058" s="263"/>
      <c r="T2058" s="263"/>
      <c r="U2058" s="263"/>
      <c r="V2058" s="263"/>
      <c r="W2058" s="263"/>
      <c r="X2058" s="263"/>
      <c r="Y2058" s="263"/>
      <c r="Z2058" s="263"/>
      <c r="AA2058" s="263"/>
      <c r="AB2058" s="263"/>
      <c r="AC2058" s="263"/>
      <c r="AD2058" s="263"/>
      <c r="AE2058" s="299"/>
      <c r="AF2058" s="299"/>
      <c r="AG2058" s="376"/>
      <c r="AH2058" s="379"/>
      <c r="AI2058" s="382"/>
      <c r="AJ2058" s="396"/>
    </row>
    <row r="2059" spans="2:36" ht="15">
      <c r="B2059" s="296"/>
      <c r="C2059" s="360"/>
      <c r="D2059" s="390"/>
      <c r="E2059" s="296"/>
      <c r="F2059" s="290"/>
      <c r="G2059" s="305"/>
      <c r="H2059" s="324"/>
      <c r="I2059" s="324"/>
      <c r="J2059" s="400"/>
      <c r="K2059" s="403"/>
      <c r="L2059" s="403"/>
      <c r="M2059" s="385"/>
      <c r="N2059" s="388"/>
      <c r="O2059" s="314"/>
      <c r="P2059" s="263"/>
      <c r="Q2059" s="263"/>
      <c r="R2059" s="263"/>
      <c r="S2059" s="263"/>
      <c r="T2059" s="263"/>
      <c r="U2059" s="263"/>
      <c r="V2059" s="263"/>
      <c r="W2059" s="263"/>
      <c r="X2059" s="263"/>
      <c r="Y2059" s="263"/>
      <c r="Z2059" s="263"/>
      <c r="AA2059" s="263"/>
      <c r="AB2059" s="263"/>
      <c r="AC2059" s="263"/>
      <c r="AD2059" s="263"/>
      <c r="AE2059" s="299"/>
      <c r="AF2059" s="299"/>
      <c r="AG2059" s="376"/>
      <c r="AH2059" s="379"/>
      <c r="AI2059" s="382"/>
      <c r="AJ2059" s="396"/>
    </row>
    <row r="2060" spans="2:36" ht="15.75" thickBot="1">
      <c r="B2060" s="297"/>
      <c r="C2060" s="361"/>
      <c r="D2060" s="391"/>
      <c r="E2060" s="297"/>
      <c r="F2060" s="291"/>
      <c r="G2060" s="306"/>
      <c r="H2060" s="325"/>
      <c r="I2060" s="325"/>
      <c r="J2060" s="401"/>
      <c r="K2060" s="404"/>
      <c r="L2060" s="404"/>
      <c r="M2060" s="386"/>
      <c r="N2060" s="389"/>
      <c r="O2060" s="315"/>
      <c r="P2060" s="264"/>
      <c r="Q2060" s="264"/>
      <c r="R2060" s="264"/>
      <c r="S2060" s="264"/>
      <c r="T2060" s="264"/>
      <c r="U2060" s="264"/>
      <c r="V2060" s="264"/>
      <c r="W2060" s="264"/>
      <c r="X2060" s="264"/>
      <c r="Y2060" s="264"/>
      <c r="Z2060" s="264"/>
      <c r="AA2060" s="264"/>
      <c r="AB2060" s="264"/>
      <c r="AC2060" s="264"/>
      <c r="AD2060" s="264"/>
      <c r="AE2060" s="300"/>
      <c r="AF2060" s="300"/>
      <c r="AG2060" s="377"/>
      <c r="AH2060" s="380"/>
      <c r="AI2060" s="383"/>
      <c r="AJ2060" s="397"/>
    </row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.75" thickBot="1"/>
    <row r="2083" spans="2:36" ht="15">
      <c r="B2083" s="274" t="s">
        <v>37</v>
      </c>
      <c r="C2083" s="275"/>
      <c r="D2083" s="275"/>
      <c r="E2083" s="275"/>
      <c r="F2083" s="275"/>
      <c r="G2083" s="275"/>
      <c r="H2083" s="275"/>
      <c r="I2083" s="275"/>
      <c r="J2083" s="275"/>
      <c r="K2083" s="275"/>
      <c r="L2083" s="275"/>
      <c r="M2083" s="275"/>
      <c r="N2083" s="275"/>
      <c r="O2083" s="275"/>
      <c r="P2083" s="275"/>
      <c r="Q2083" s="275"/>
      <c r="R2083" s="275"/>
      <c r="S2083" s="275"/>
      <c r="T2083" s="275"/>
      <c r="U2083" s="275"/>
      <c r="V2083" s="275"/>
      <c r="W2083" s="275"/>
      <c r="X2083" s="275"/>
      <c r="Y2083" s="275"/>
      <c r="Z2083" s="275"/>
      <c r="AA2083" s="275"/>
      <c r="AB2083" s="275"/>
      <c r="AC2083" s="275"/>
      <c r="AD2083" s="275"/>
      <c r="AE2083" s="275"/>
      <c r="AF2083" s="275"/>
      <c r="AG2083" s="275"/>
      <c r="AH2083" s="275"/>
      <c r="AI2083" s="275"/>
      <c r="AJ2083" s="276"/>
    </row>
    <row r="2084" spans="2:36" ht="15.75" thickBot="1">
      <c r="B2084" s="271" t="s">
        <v>526</v>
      </c>
      <c r="C2084" s="272"/>
      <c r="D2084" s="272"/>
      <c r="E2084" s="272"/>
      <c r="F2084" s="272"/>
      <c r="G2084" s="272"/>
      <c r="H2084" s="272"/>
      <c r="I2084" s="272"/>
      <c r="J2084" s="272"/>
      <c r="K2084" s="272"/>
      <c r="L2084" s="272"/>
      <c r="M2084" s="272"/>
      <c r="N2084" s="272"/>
      <c r="O2084" s="272"/>
      <c r="P2084" s="272"/>
      <c r="Q2084" s="272"/>
      <c r="R2084" s="272"/>
      <c r="S2084" s="272"/>
      <c r="T2084" s="272"/>
      <c r="U2084" s="272"/>
      <c r="V2084" s="272"/>
      <c r="W2084" s="272"/>
      <c r="X2084" s="272"/>
      <c r="Y2084" s="272"/>
      <c r="Z2084" s="272"/>
      <c r="AA2084" s="272"/>
      <c r="AB2084" s="272"/>
      <c r="AC2084" s="272"/>
      <c r="AD2084" s="272"/>
      <c r="AE2084" s="272"/>
      <c r="AF2084" s="272"/>
      <c r="AG2084" s="272"/>
      <c r="AH2084" s="272"/>
      <c r="AI2084" s="272"/>
      <c r="AJ2084" s="273"/>
    </row>
    <row r="2085" spans="2:36" ht="15">
      <c r="B2085" s="265" t="s">
        <v>332</v>
      </c>
      <c r="C2085" s="266"/>
      <c r="D2085" s="266"/>
      <c r="E2085" s="266"/>
      <c r="F2085" s="266"/>
      <c r="G2085" s="266"/>
      <c r="H2085" s="267"/>
      <c r="I2085" s="527" t="s">
        <v>372</v>
      </c>
      <c r="J2085" s="528"/>
      <c r="K2085" s="528"/>
      <c r="L2085" s="528"/>
      <c r="M2085" s="528"/>
      <c r="N2085" s="528"/>
      <c r="O2085" s="528"/>
      <c r="P2085" s="528"/>
      <c r="Q2085" s="528"/>
      <c r="R2085" s="528"/>
      <c r="S2085" s="528"/>
      <c r="T2085" s="529"/>
      <c r="U2085" s="527" t="s">
        <v>18</v>
      </c>
      <c r="V2085" s="530"/>
      <c r="W2085" s="530"/>
      <c r="X2085" s="530"/>
      <c r="Y2085" s="530"/>
      <c r="Z2085" s="530"/>
      <c r="AA2085" s="530"/>
      <c r="AB2085" s="530"/>
      <c r="AC2085" s="530"/>
      <c r="AD2085" s="530"/>
      <c r="AE2085" s="530"/>
      <c r="AF2085" s="530"/>
      <c r="AG2085" s="530"/>
      <c r="AH2085" s="530"/>
      <c r="AI2085" s="530"/>
      <c r="AJ2085" s="531"/>
    </row>
    <row r="2086" spans="2:36" ht="50.25" customHeight="1" thickBot="1">
      <c r="B2086" s="277" t="s">
        <v>374</v>
      </c>
      <c r="C2086" s="278"/>
      <c r="D2086" s="279"/>
      <c r="E2086" s="4"/>
      <c r="F2086" s="504" t="s">
        <v>373</v>
      </c>
      <c r="G2086" s="504"/>
      <c r="H2086" s="504"/>
      <c r="I2086" s="504"/>
      <c r="J2086" s="504"/>
      <c r="K2086" s="504"/>
      <c r="L2086" s="504"/>
      <c r="M2086" s="504"/>
      <c r="N2086" s="505"/>
      <c r="O2086" s="506" t="s">
        <v>0</v>
      </c>
      <c r="P2086" s="507"/>
      <c r="Q2086" s="507"/>
      <c r="R2086" s="507"/>
      <c r="S2086" s="507"/>
      <c r="T2086" s="507"/>
      <c r="U2086" s="507"/>
      <c r="V2086" s="507"/>
      <c r="W2086" s="507"/>
      <c r="X2086" s="507"/>
      <c r="Y2086" s="507"/>
      <c r="Z2086" s="507"/>
      <c r="AA2086" s="507"/>
      <c r="AB2086" s="507"/>
      <c r="AC2086" s="507"/>
      <c r="AD2086" s="507"/>
      <c r="AE2086" s="507"/>
      <c r="AF2086" s="508"/>
      <c r="AG2086" s="534" t="s">
        <v>1</v>
      </c>
      <c r="AH2086" s="535"/>
      <c r="AI2086" s="535"/>
      <c r="AJ2086" s="536"/>
    </row>
    <row r="2087" spans="2:36" ht="45" customHeight="1">
      <c r="B2087" s="450" t="s">
        <v>19</v>
      </c>
      <c r="C2087" s="452" t="s">
        <v>2</v>
      </c>
      <c r="D2087" s="453"/>
      <c r="E2087" s="453"/>
      <c r="F2087" s="453"/>
      <c r="G2087" s="453"/>
      <c r="H2087" s="454"/>
      <c r="I2087" s="458" t="s">
        <v>3</v>
      </c>
      <c r="J2087" s="460" t="s">
        <v>20</v>
      </c>
      <c r="K2087" s="460" t="s">
        <v>4</v>
      </c>
      <c r="L2087" s="522" t="s">
        <v>732</v>
      </c>
      <c r="M2087" s="440" t="s">
        <v>21</v>
      </c>
      <c r="N2087" s="524" t="s">
        <v>22</v>
      </c>
      <c r="O2087" s="526" t="s">
        <v>33</v>
      </c>
      <c r="P2087" s="369"/>
      <c r="Q2087" s="368" t="s">
        <v>34</v>
      </c>
      <c r="R2087" s="369"/>
      <c r="S2087" s="368" t="s">
        <v>35</v>
      </c>
      <c r="T2087" s="369"/>
      <c r="U2087" s="368" t="s">
        <v>7</v>
      </c>
      <c r="V2087" s="369"/>
      <c r="W2087" s="368" t="s">
        <v>6</v>
      </c>
      <c r="X2087" s="369"/>
      <c r="Y2087" s="368" t="s">
        <v>36</v>
      </c>
      <c r="Z2087" s="369"/>
      <c r="AA2087" s="368" t="s">
        <v>5</v>
      </c>
      <c r="AB2087" s="369"/>
      <c r="AC2087" s="368" t="s">
        <v>8</v>
      </c>
      <c r="AD2087" s="369"/>
      <c r="AE2087" s="368" t="s">
        <v>9</v>
      </c>
      <c r="AF2087" s="437"/>
      <c r="AG2087" s="438" t="s">
        <v>10</v>
      </c>
      <c r="AH2087" s="435" t="s">
        <v>11</v>
      </c>
      <c r="AI2087" s="442" t="s">
        <v>12</v>
      </c>
      <c r="AJ2087" s="444" t="s">
        <v>23</v>
      </c>
    </row>
    <row r="2088" spans="2:36" ht="58.5" customHeight="1" thickBot="1">
      <c r="B2088" s="451"/>
      <c r="C2088" s="455"/>
      <c r="D2088" s="456"/>
      <c r="E2088" s="456"/>
      <c r="F2088" s="456"/>
      <c r="G2088" s="456"/>
      <c r="H2088" s="457"/>
      <c r="I2088" s="459"/>
      <c r="J2088" s="461" t="s">
        <v>20</v>
      </c>
      <c r="K2088" s="461"/>
      <c r="L2088" s="523"/>
      <c r="M2088" s="441"/>
      <c r="N2088" s="525"/>
      <c r="O2088" s="5" t="s">
        <v>24</v>
      </c>
      <c r="P2088" s="69" t="s">
        <v>25</v>
      </c>
      <c r="Q2088" s="6" t="s">
        <v>24</v>
      </c>
      <c r="R2088" s="69" t="s">
        <v>25</v>
      </c>
      <c r="S2088" s="6" t="s">
        <v>24</v>
      </c>
      <c r="T2088" s="69" t="s">
        <v>25</v>
      </c>
      <c r="U2088" s="6" t="s">
        <v>24</v>
      </c>
      <c r="V2088" s="69" t="s">
        <v>25</v>
      </c>
      <c r="W2088" s="6" t="s">
        <v>24</v>
      </c>
      <c r="X2088" s="69" t="s">
        <v>25</v>
      </c>
      <c r="Y2088" s="6" t="s">
        <v>24</v>
      </c>
      <c r="Z2088" s="69" t="s">
        <v>25</v>
      </c>
      <c r="AA2088" s="6" t="s">
        <v>24</v>
      </c>
      <c r="AB2088" s="69" t="s">
        <v>26</v>
      </c>
      <c r="AC2088" s="6" t="s">
        <v>24</v>
      </c>
      <c r="AD2088" s="69" t="s">
        <v>26</v>
      </c>
      <c r="AE2088" s="6" t="s">
        <v>24</v>
      </c>
      <c r="AF2088" s="70" t="s">
        <v>26</v>
      </c>
      <c r="AG2088" s="439"/>
      <c r="AH2088" s="436"/>
      <c r="AI2088" s="443"/>
      <c r="AJ2088" s="445"/>
    </row>
    <row r="2089" spans="2:36" ht="136.5" customHeight="1" thickBot="1">
      <c r="B2089" s="7" t="s">
        <v>381</v>
      </c>
      <c r="C2089" s="283" t="s">
        <v>375</v>
      </c>
      <c r="D2089" s="284"/>
      <c r="E2089" s="284"/>
      <c r="F2089" s="284"/>
      <c r="G2089" s="284"/>
      <c r="H2089" s="285"/>
      <c r="I2089" s="74" t="s">
        <v>376</v>
      </c>
      <c r="J2089" s="90">
        <v>0.4</v>
      </c>
      <c r="K2089" s="82">
        <v>0.9</v>
      </c>
      <c r="L2089" s="82">
        <v>0.65</v>
      </c>
      <c r="M2089" s="82"/>
      <c r="N2089" s="82"/>
      <c r="O2089" s="9">
        <f>+O2098+O2116</f>
        <v>22000</v>
      </c>
      <c r="P2089" s="10">
        <v>0</v>
      </c>
      <c r="Q2089" s="10">
        <f>+Q2092+Q2110</f>
        <v>61500</v>
      </c>
      <c r="R2089" s="10">
        <v>0</v>
      </c>
      <c r="S2089" s="10">
        <v>0</v>
      </c>
      <c r="T2089" s="10">
        <v>0</v>
      </c>
      <c r="U2089" s="10">
        <v>0</v>
      </c>
      <c r="V2089" s="10">
        <v>0</v>
      </c>
      <c r="W2089" s="10">
        <v>0</v>
      </c>
      <c r="X2089" s="10">
        <v>0</v>
      </c>
      <c r="Y2089" s="10">
        <v>0</v>
      </c>
      <c r="Z2089" s="10">
        <v>0</v>
      </c>
      <c r="AA2089" s="10">
        <v>0</v>
      </c>
      <c r="AB2089" s="10">
        <v>0</v>
      </c>
      <c r="AC2089" s="10">
        <f>+AC2098+AC2104</f>
        <v>500000</v>
      </c>
      <c r="AD2089" s="10">
        <v>0</v>
      </c>
      <c r="AE2089" s="10">
        <f>+AC2089+AA2089+Y2089+W2089+U2089+S2089+Q2089+O2089</f>
        <v>583500</v>
      </c>
      <c r="AF2089" s="11">
        <f>+AD2089+AB2089+Z2089+X2089+V2089+T2089+R2089+P2089</f>
        <v>0</v>
      </c>
      <c r="AG2089" s="13" t="s">
        <v>117</v>
      </c>
      <c r="AH2089" s="13"/>
      <c r="AI2089" s="13"/>
      <c r="AJ2089" s="14" t="s">
        <v>489</v>
      </c>
    </row>
    <row r="2090" spans="2:36" ht="15.75" thickBot="1">
      <c r="B2090" s="280"/>
      <c r="C2090" s="281"/>
      <c r="D2090" s="281"/>
      <c r="E2090" s="281"/>
      <c r="F2090" s="281"/>
      <c r="G2090" s="281"/>
      <c r="H2090" s="281"/>
      <c r="I2090" s="281"/>
      <c r="J2090" s="281"/>
      <c r="K2090" s="281"/>
      <c r="L2090" s="281"/>
      <c r="M2090" s="281"/>
      <c r="N2090" s="281"/>
      <c r="O2090" s="281"/>
      <c r="P2090" s="281"/>
      <c r="Q2090" s="281"/>
      <c r="R2090" s="281"/>
      <c r="S2090" s="281"/>
      <c r="T2090" s="281"/>
      <c r="U2090" s="281"/>
      <c r="V2090" s="281"/>
      <c r="W2090" s="281"/>
      <c r="X2090" s="281"/>
      <c r="Y2090" s="281"/>
      <c r="Z2090" s="281"/>
      <c r="AA2090" s="281"/>
      <c r="AB2090" s="281"/>
      <c r="AC2090" s="281"/>
      <c r="AD2090" s="281"/>
      <c r="AE2090" s="281"/>
      <c r="AF2090" s="281"/>
      <c r="AG2090" s="281"/>
      <c r="AH2090" s="281"/>
      <c r="AI2090" s="281"/>
      <c r="AJ2090" s="282"/>
    </row>
    <row r="2091" spans="2:36" ht="34.5" thickBot="1">
      <c r="B2091" s="15" t="s">
        <v>13</v>
      </c>
      <c r="C2091" s="16" t="s">
        <v>31</v>
      </c>
      <c r="D2091" s="16" t="s">
        <v>14</v>
      </c>
      <c r="E2091" s="16" t="s">
        <v>27</v>
      </c>
      <c r="F2091" s="17" t="s">
        <v>28</v>
      </c>
      <c r="G2091" s="17" t="s">
        <v>29</v>
      </c>
      <c r="H2091" s="76" t="s">
        <v>15</v>
      </c>
      <c r="I2091" s="77" t="s">
        <v>32</v>
      </c>
      <c r="J2091" s="102"/>
      <c r="K2091" s="102"/>
      <c r="L2091" s="102"/>
      <c r="M2091" s="78"/>
      <c r="N2091" s="79"/>
      <c r="O2091" s="128"/>
      <c r="P2091" s="129"/>
      <c r="Q2091" s="130"/>
      <c r="R2091" s="129"/>
      <c r="S2091" s="130"/>
      <c r="T2091" s="129"/>
      <c r="U2091" s="130"/>
      <c r="V2091" s="129"/>
      <c r="W2091" s="130"/>
      <c r="X2091" s="129"/>
      <c r="Y2091" s="130"/>
      <c r="Z2091" s="129"/>
      <c r="AA2091" s="130"/>
      <c r="AB2091" s="129"/>
      <c r="AC2091" s="130"/>
      <c r="AD2091" s="129"/>
      <c r="AE2091" s="131"/>
      <c r="AF2091" s="129"/>
      <c r="AG2091" s="155"/>
      <c r="AH2091" s="111"/>
      <c r="AI2091" s="111"/>
      <c r="AJ2091" s="112"/>
    </row>
    <row r="2092" spans="2:36" ht="36" customHeight="1">
      <c r="B2092" s="446" t="s">
        <v>378</v>
      </c>
      <c r="C2092" s="449">
        <v>2012250010098</v>
      </c>
      <c r="D2092" s="295" t="s">
        <v>717</v>
      </c>
      <c r="E2092" s="295" t="s">
        <v>496</v>
      </c>
      <c r="F2092" s="301">
        <v>0</v>
      </c>
      <c r="G2092" s="307">
        <v>0</v>
      </c>
      <c r="H2092" s="329" t="s">
        <v>636</v>
      </c>
      <c r="I2092" s="326" t="s">
        <v>377</v>
      </c>
      <c r="J2092" s="429">
        <v>0</v>
      </c>
      <c r="K2092" s="853">
        <v>1</v>
      </c>
      <c r="L2092" s="356">
        <v>0.5</v>
      </c>
      <c r="M2092" s="356">
        <v>0</v>
      </c>
      <c r="N2092" s="416">
        <v>0</v>
      </c>
      <c r="O2092" s="854">
        <v>0</v>
      </c>
      <c r="P2092" s="345">
        <v>0</v>
      </c>
      <c r="Q2092" s="262">
        <v>51500</v>
      </c>
      <c r="R2092" s="345">
        <v>0</v>
      </c>
      <c r="S2092" s="345">
        <v>0</v>
      </c>
      <c r="T2092" s="345">
        <v>0</v>
      </c>
      <c r="U2092" s="345">
        <v>0</v>
      </c>
      <c r="V2092" s="345">
        <v>0</v>
      </c>
      <c r="W2092" s="345">
        <v>0</v>
      </c>
      <c r="X2092" s="345">
        <v>0</v>
      </c>
      <c r="Y2092" s="345">
        <v>0</v>
      </c>
      <c r="Z2092" s="345">
        <v>0</v>
      </c>
      <c r="AA2092" s="345">
        <v>0</v>
      </c>
      <c r="AB2092" s="345">
        <v>0</v>
      </c>
      <c r="AC2092" s="345">
        <v>0</v>
      </c>
      <c r="AD2092" s="345">
        <v>0</v>
      </c>
      <c r="AE2092" s="298">
        <f>+O2092+Q2092+AA2092</f>
        <v>51500</v>
      </c>
      <c r="AF2092" s="345">
        <v>0</v>
      </c>
      <c r="AG2092" s="376" t="s">
        <v>117</v>
      </c>
      <c r="AH2092" s="378"/>
      <c r="AI2092" s="378"/>
      <c r="AJ2092" s="405" t="s">
        <v>489</v>
      </c>
    </row>
    <row r="2093" spans="2:36" ht="27" customHeight="1">
      <c r="B2093" s="447"/>
      <c r="C2093" s="336"/>
      <c r="D2093" s="296"/>
      <c r="E2093" s="296"/>
      <c r="F2093" s="302"/>
      <c r="G2093" s="305"/>
      <c r="H2093" s="330"/>
      <c r="I2093" s="327"/>
      <c r="J2093" s="430"/>
      <c r="K2093" s="544"/>
      <c r="L2093" s="357"/>
      <c r="M2093" s="357"/>
      <c r="N2093" s="417"/>
      <c r="O2093" s="854"/>
      <c r="P2093" s="345"/>
      <c r="Q2093" s="263"/>
      <c r="R2093" s="345"/>
      <c r="S2093" s="345"/>
      <c r="T2093" s="345"/>
      <c r="U2093" s="345"/>
      <c r="V2093" s="345"/>
      <c r="W2093" s="345"/>
      <c r="X2093" s="345"/>
      <c r="Y2093" s="345"/>
      <c r="Z2093" s="345"/>
      <c r="AA2093" s="345"/>
      <c r="AB2093" s="345"/>
      <c r="AC2093" s="345"/>
      <c r="AD2093" s="345"/>
      <c r="AE2093" s="299"/>
      <c r="AF2093" s="345"/>
      <c r="AG2093" s="376"/>
      <c r="AH2093" s="379"/>
      <c r="AI2093" s="379"/>
      <c r="AJ2093" s="406"/>
    </row>
    <row r="2094" spans="2:36" ht="36.75" customHeight="1">
      <c r="B2094" s="447"/>
      <c r="C2094" s="336"/>
      <c r="D2094" s="296"/>
      <c r="E2094" s="296"/>
      <c r="F2094" s="302"/>
      <c r="G2094" s="305"/>
      <c r="H2094" s="330"/>
      <c r="I2094" s="327"/>
      <c r="J2094" s="430"/>
      <c r="K2094" s="544"/>
      <c r="L2094" s="357"/>
      <c r="M2094" s="357"/>
      <c r="N2094" s="417"/>
      <c r="O2094" s="854"/>
      <c r="P2094" s="345"/>
      <c r="Q2094" s="263"/>
      <c r="R2094" s="345"/>
      <c r="S2094" s="345"/>
      <c r="T2094" s="345"/>
      <c r="U2094" s="345"/>
      <c r="V2094" s="345"/>
      <c r="W2094" s="345"/>
      <c r="X2094" s="345"/>
      <c r="Y2094" s="345"/>
      <c r="Z2094" s="345"/>
      <c r="AA2094" s="345"/>
      <c r="AB2094" s="345"/>
      <c r="AC2094" s="345"/>
      <c r="AD2094" s="345"/>
      <c r="AE2094" s="299"/>
      <c r="AF2094" s="345"/>
      <c r="AG2094" s="376"/>
      <c r="AH2094" s="379"/>
      <c r="AI2094" s="379"/>
      <c r="AJ2094" s="406"/>
    </row>
    <row r="2095" spans="2:36" ht="34.5" customHeight="1" thickBot="1">
      <c r="B2095" s="448"/>
      <c r="C2095" s="337"/>
      <c r="D2095" s="297"/>
      <c r="E2095" s="297"/>
      <c r="F2095" s="303"/>
      <c r="G2095" s="306"/>
      <c r="H2095" s="331"/>
      <c r="I2095" s="328"/>
      <c r="J2095" s="431"/>
      <c r="K2095" s="545"/>
      <c r="L2095" s="358"/>
      <c r="M2095" s="358"/>
      <c r="N2095" s="418"/>
      <c r="O2095" s="855"/>
      <c r="P2095" s="346"/>
      <c r="Q2095" s="264"/>
      <c r="R2095" s="346"/>
      <c r="S2095" s="346"/>
      <c r="T2095" s="346"/>
      <c r="U2095" s="346"/>
      <c r="V2095" s="346"/>
      <c r="W2095" s="346"/>
      <c r="X2095" s="346"/>
      <c r="Y2095" s="346"/>
      <c r="Z2095" s="346"/>
      <c r="AA2095" s="346"/>
      <c r="AB2095" s="346"/>
      <c r="AC2095" s="346"/>
      <c r="AD2095" s="346"/>
      <c r="AE2095" s="300"/>
      <c r="AF2095" s="346"/>
      <c r="AG2095" s="377"/>
      <c r="AH2095" s="380"/>
      <c r="AI2095" s="380"/>
      <c r="AJ2095" s="407"/>
    </row>
    <row r="2096" spans="2:36" ht="15.75" thickBot="1">
      <c r="B2096" s="268"/>
      <c r="C2096" s="269"/>
      <c r="D2096" s="269"/>
      <c r="E2096" s="269"/>
      <c r="F2096" s="269"/>
      <c r="G2096" s="269"/>
      <c r="H2096" s="269"/>
      <c r="I2096" s="269"/>
      <c r="J2096" s="269"/>
      <c r="K2096" s="269"/>
      <c r="L2096" s="269"/>
      <c r="M2096" s="269"/>
      <c r="N2096" s="269"/>
      <c r="O2096" s="269"/>
      <c r="P2096" s="269"/>
      <c r="Q2096" s="269"/>
      <c r="R2096" s="269"/>
      <c r="S2096" s="269"/>
      <c r="T2096" s="269"/>
      <c r="U2096" s="269"/>
      <c r="V2096" s="269"/>
      <c r="W2096" s="269"/>
      <c r="X2096" s="269"/>
      <c r="Y2096" s="269"/>
      <c r="Z2096" s="269"/>
      <c r="AA2096" s="269"/>
      <c r="AB2096" s="269"/>
      <c r="AC2096" s="269"/>
      <c r="AD2096" s="269"/>
      <c r="AE2096" s="269"/>
      <c r="AF2096" s="269"/>
      <c r="AG2096" s="269"/>
      <c r="AH2096" s="269"/>
      <c r="AI2096" s="269"/>
      <c r="AJ2096" s="270"/>
    </row>
    <row r="2097" spans="2:36" ht="34.5" thickBot="1">
      <c r="B2097" s="133" t="s">
        <v>13</v>
      </c>
      <c r="C2097" s="134" t="s">
        <v>31</v>
      </c>
      <c r="D2097" s="134" t="s">
        <v>14</v>
      </c>
      <c r="E2097" s="134" t="s">
        <v>30</v>
      </c>
      <c r="F2097" s="135" t="s">
        <v>28</v>
      </c>
      <c r="G2097" s="135" t="s">
        <v>29</v>
      </c>
      <c r="H2097" s="136" t="s">
        <v>16</v>
      </c>
      <c r="I2097" s="167" t="s">
        <v>32</v>
      </c>
      <c r="J2097" s="156"/>
      <c r="K2097" s="163"/>
      <c r="L2097" s="163"/>
      <c r="M2097" s="78"/>
      <c r="N2097" s="79"/>
      <c r="O2097" s="128"/>
      <c r="P2097" s="129"/>
      <c r="Q2097" s="130"/>
      <c r="R2097" s="129"/>
      <c r="S2097" s="130"/>
      <c r="T2097" s="129"/>
      <c r="U2097" s="130"/>
      <c r="V2097" s="129"/>
      <c r="W2097" s="130"/>
      <c r="X2097" s="129"/>
      <c r="Y2097" s="130"/>
      <c r="Z2097" s="129"/>
      <c r="AA2097" s="130"/>
      <c r="AB2097" s="129"/>
      <c r="AC2097" s="130"/>
      <c r="AD2097" s="129"/>
      <c r="AE2097" s="130"/>
      <c r="AF2097" s="129"/>
      <c r="AG2097" s="155"/>
      <c r="AH2097" s="111"/>
      <c r="AI2097" s="111"/>
      <c r="AJ2097" s="112"/>
    </row>
    <row r="2098" spans="2:36" ht="42.75" customHeight="1">
      <c r="B2098" s="296" t="s">
        <v>811</v>
      </c>
      <c r="C2098" s="296"/>
      <c r="D2098" s="296" t="s">
        <v>809</v>
      </c>
      <c r="E2098" s="296" t="s">
        <v>639</v>
      </c>
      <c r="F2098" s="290">
        <v>0</v>
      </c>
      <c r="G2098" s="305">
        <v>1</v>
      </c>
      <c r="H2098" s="323" t="s">
        <v>637</v>
      </c>
      <c r="I2098" s="323" t="s">
        <v>638</v>
      </c>
      <c r="J2098" s="384">
        <v>0</v>
      </c>
      <c r="K2098" s="384">
        <v>20</v>
      </c>
      <c r="L2098" s="384">
        <v>9</v>
      </c>
      <c r="M2098" s="384">
        <v>0</v>
      </c>
      <c r="N2098" s="387">
        <v>1</v>
      </c>
      <c r="O2098" s="314">
        <v>20000</v>
      </c>
      <c r="P2098" s="262"/>
      <c r="Q2098" s="263">
        <v>0</v>
      </c>
      <c r="R2098" s="262"/>
      <c r="S2098" s="262">
        <v>0</v>
      </c>
      <c r="T2098" s="262"/>
      <c r="U2098" s="262">
        <v>0</v>
      </c>
      <c r="V2098" s="262"/>
      <c r="W2098" s="262">
        <v>0</v>
      </c>
      <c r="X2098" s="262"/>
      <c r="Y2098" s="263">
        <v>0</v>
      </c>
      <c r="Z2098" s="262"/>
      <c r="AA2098" s="263">
        <v>0</v>
      </c>
      <c r="AB2098" s="262">
        <v>9000</v>
      </c>
      <c r="AC2098" s="263">
        <v>400000</v>
      </c>
      <c r="AD2098" s="262"/>
      <c r="AE2098" s="298">
        <f>+AC2098+O2098</f>
        <v>420000</v>
      </c>
      <c r="AF2098" s="298"/>
      <c r="AG2098" s="376" t="s">
        <v>117</v>
      </c>
      <c r="AH2098" s="378" t="s">
        <v>810</v>
      </c>
      <c r="AI2098" s="381"/>
      <c r="AJ2098" s="374" t="s">
        <v>79</v>
      </c>
    </row>
    <row r="2099" spans="2:36" ht="33" customHeight="1">
      <c r="B2099" s="296"/>
      <c r="C2099" s="296"/>
      <c r="D2099" s="390"/>
      <c r="E2099" s="296"/>
      <c r="F2099" s="290"/>
      <c r="G2099" s="305"/>
      <c r="H2099" s="324"/>
      <c r="I2099" s="324"/>
      <c r="J2099" s="385"/>
      <c r="K2099" s="385"/>
      <c r="L2099" s="385"/>
      <c r="M2099" s="385"/>
      <c r="N2099" s="388"/>
      <c r="O2099" s="314"/>
      <c r="P2099" s="263"/>
      <c r="Q2099" s="263"/>
      <c r="R2099" s="263"/>
      <c r="S2099" s="263"/>
      <c r="T2099" s="263"/>
      <c r="U2099" s="263"/>
      <c r="V2099" s="263"/>
      <c r="W2099" s="263"/>
      <c r="X2099" s="263"/>
      <c r="Y2099" s="263"/>
      <c r="Z2099" s="263"/>
      <c r="AA2099" s="263"/>
      <c r="AB2099" s="263"/>
      <c r="AC2099" s="263"/>
      <c r="AD2099" s="263"/>
      <c r="AE2099" s="299"/>
      <c r="AF2099" s="299"/>
      <c r="AG2099" s="376"/>
      <c r="AH2099" s="379"/>
      <c r="AI2099" s="382"/>
      <c r="AJ2099" s="374"/>
    </row>
    <row r="2100" spans="2:36" ht="29.25" customHeight="1">
      <c r="B2100" s="296"/>
      <c r="C2100" s="296"/>
      <c r="D2100" s="390"/>
      <c r="E2100" s="296"/>
      <c r="F2100" s="290"/>
      <c r="G2100" s="305"/>
      <c r="H2100" s="324"/>
      <c r="I2100" s="324"/>
      <c r="J2100" s="385"/>
      <c r="K2100" s="385"/>
      <c r="L2100" s="385"/>
      <c r="M2100" s="385"/>
      <c r="N2100" s="388"/>
      <c r="O2100" s="314"/>
      <c r="P2100" s="263"/>
      <c r="Q2100" s="263"/>
      <c r="R2100" s="263"/>
      <c r="S2100" s="263"/>
      <c r="T2100" s="263"/>
      <c r="U2100" s="263"/>
      <c r="V2100" s="263"/>
      <c r="W2100" s="263"/>
      <c r="X2100" s="263"/>
      <c r="Y2100" s="263"/>
      <c r="Z2100" s="263"/>
      <c r="AA2100" s="263"/>
      <c r="AB2100" s="263"/>
      <c r="AC2100" s="263"/>
      <c r="AD2100" s="263"/>
      <c r="AE2100" s="299"/>
      <c r="AF2100" s="299"/>
      <c r="AG2100" s="376"/>
      <c r="AH2100" s="379"/>
      <c r="AI2100" s="382"/>
      <c r="AJ2100" s="374"/>
    </row>
    <row r="2101" spans="2:36" ht="28.5" customHeight="1" thickBot="1">
      <c r="B2101" s="297"/>
      <c r="C2101" s="297"/>
      <c r="D2101" s="391"/>
      <c r="E2101" s="297"/>
      <c r="F2101" s="291"/>
      <c r="G2101" s="306"/>
      <c r="H2101" s="325"/>
      <c r="I2101" s="325"/>
      <c r="J2101" s="386"/>
      <c r="K2101" s="386"/>
      <c r="L2101" s="386"/>
      <c r="M2101" s="386"/>
      <c r="N2101" s="389"/>
      <c r="O2101" s="315"/>
      <c r="P2101" s="264"/>
      <c r="Q2101" s="264"/>
      <c r="R2101" s="264"/>
      <c r="S2101" s="264"/>
      <c r="T2101" s="264"/>
      <c r="U2101" s="264"/>
      <c r="V2101" s="264"/>
      <c r="W2101" s="264"/>
      <c r="X2101" s="264"/>
      <c r="Y2101" s="264"/>
      <c r="Z2101" s="264"/>
      <c r="AA2101" s="264"/>
      <c r="AB2101" s="264"/>
      <c r="AC2101" s="264"/>
      <c r="AD2101" s="264"/>
      <c r="AE2101" s="300"/>
      <c r="AF2101" s="300"/>
      <c r="AG2101" s="377"/>
      <c r="AH2101" s="380"/>
      <c r="AI2101" s="383"/>
      <c r="AJ2101" s="375"/>
    </row>
    <row r="2102" spans="2:36" ht="15.75" thickBot="1">
      <c r="B2102" s="268"/>
      <c r="C2102" s="269"/>
      <c r="D2102" s="269"/>
      <c r="E2102" s="269"/>
      <c r="F2102" s="269"/>
      <c r="G2102" s="269"/>
      <c r="H2102" s="269"/>
      <c r="I2102" s="269"/>
      <c r="J2102" s="269"/>
      <c r="K2102" s="269"/>
      <c r="L2102" s="269"/>
      <c r="M2102" s="269"/>
      <c r="N2102" s="269"/>
      <c r="O2102" s="269"/>
      <c r="P2102" s="269"/>
      <c r="Q2102" s="269"/>
      <c r="R2102" s="269"/>
      <c r="S2102" s="269"/>
      <c r="T2102" s="269"/>
      <c r="U2102" s="269"/>
      <c r="V2102" s="269"/>
      <c r="W2102" s="269"/>
      <c r="X2102" s="269"/>
      <c r="Y2102" s="269"/>
      <c r="Z2102" s="269"/>
      <c r="AA2102" s="269"/>
      <c r="AB2102" s="269"/>
      <c r="AC2102" s="269"/>
      <c r="AD2102" s="269"/>
      <c r="AE2102" s="269"/>
      <c r="AF2102" s="269"/>
      <c r="AG2102" s="269"/>
      <c r="AH2102" s="269"/>
      <c r="AI2102" s="269"/>
      <c r="AJ2102" s="270"/>
    </row>
    <row r="2103" spans="2:36" ht="34.5" thickBot="1">
      <c r="B2103" s="133" t="s">
        <v>13</v>
      </c>
      <c r="C2103" s="134" t="s">
        <v>31</v>
      </c>
      <c r="D2103" s="134" t="s">
        <v>14</v>
      </c>
      <c r="E2103" s="134" t="s">
        <v>30</v>
      </c>
      <c r="F2103" s="135" t="s">
        <v>28</v>
      </c>
      <c r="G2103" s="135" t="s">
        <v>29</v>
      </c>
      <c r="H2103" s="136" t="s">
        <v>16</v>
      </c>
      <c r="I2103" s="77" t="s">
        <v>32</v>
      </c>
      <c r="J2103" s="146"/>
      <c r="K2103" s="147"/>
      <c r="L2103" s="147"/>
      <c r="M2103" s="78"/>
      <c r="N2103" s="79"/>
      <c r="O2103" s="128"/>
      <c r="P2103" s="129"/>
      <c r="Q2103" s="130"/>
      <c r="R2103" s="129"/>
      <c r="S2103" s="130"/>
      <c r="T2103" s="129"/>
      <c r="U2103" s="130"/>
      <c r="V2103" s="129"/>
      <c r="W2103" s="130"/>
      <c r="X2103" s="129"/>
      <c r="Y2103" s="130"/>
      <c r="Z2103" s="129"/>
      <c r="AA2103" s="130"/>
      <c r="AB2103" s="129"/>
      <c r="AC2103" s="130"/>
      <c r="AD2103" s="129"/>
      <c r="AE2103" s="130"/>
      <c r="AF2103" s="129"/>
      <c r="AG2103" s="155"/>
      <c r="AH2103" s="111"/>
      <c r="AI2103" s="111"/>
      <c r="AJ2103" s="112"/>
    </row>
    <row r="2104" spans="2:36" ht="41.25" customHeight="1">
      <c r="B2104" s="296" t="s">
        <v>641</v>
      </c>
      <c r="C2104" s="333">
        <v>2012250010008</v>
      </c>
      <c r="D2104" s="296"/>
      <c r="E2104" s="296" t="s">
        <v>642</v>
      </c>
      <c r="F2104" s="290">
        <v>0</v>
      </c>
      <c r="G2104" s="305">
        <v>0</v>
      </c>
      <c r="H2104" s="323" t="s">
        <v>640</v>
      </c>
      <c r="I2104" s="323" t="s">
        <v>643</v>
      </c>
      <c r="J2104" s="384">
        <v>0</v>
      </c>
      <c r="K2104" s="384">
        <v>1</v>
      </c>
      <c r="L2104" s="384">
        <v>1</v>
      </c>
      <c r="M2104" s="384">
        <v>0</v>
      </c>
      <c r="N2104" s="387">
        <v>0</v>
      </c>
      <c r="O2104" s="314">
        <v>0</v>
      </c>
      <c r="P2104" s="263">
        <v>0</v>
      </c>
      <c r="Q2104" s="263">
        <v>0</v>
      </c>
      <c r="R2104" s="263">
        <v>0</v>
      </c>
      <c r="S2104" s="263">
        <v>0</v>
      </c>
      <c r="T2104" s="263">
        <v>0</v>
      </c>
      <c r="U2104" s="263">
        <v>0</v>
      </c>
      <c r="V2104" s="263">
        <v>0</v>
      </c>
      <c r="W2104" s="263">
        <v>0</v>
      </c>
      <c r="X2104" s="263">
        <v>0</v>
      </c>
      <c r="Y2104" s="263">
        <v>0</v>
      </c>
      <c r="Z2104" s="263">
        <v>0</v>
      </c>
      <c r="AA2104" s="263">
        <v>0</v>
      </c>
      <c r="AB2104" s="263">
        <v>0</v>
      </c>
      <c r="AC2104" s="263">
        <v>100000</v>
      </c>
      <c r="AD2104" s="263">
        <v>0</v>
      </c>
      <c r="AE2104" s="298">
        <f>+AC2104</f>
        <v>100000</v>
      </c>
      <c r="AF2104" s="298">
        <v>0</v>
      </c>
      <c r="AG2104" s="376" t="s">
        <v>117</v>
      </c>
      <c r="AH2104" s="378"/>
      <c r="AI2104" s="381"/>
      <c r="AJ2104" s="374" t="s">
        <v>79</v>
      </c>
    </row>
    <row r="2105" spans="2:36" ht="36.75" customHeight="1">
      <c r="B2105" s="296"/>
      <c r="C2105" s="333"/>
      <c r="D2105" s="296"/>
      <c r="E2105" s="296"/>
      <c r="F2105" s="290"/>
      <c r="G2105" s="305"/>
      <c r="H2105" s="324"/>
      <c r="I2105" s="324"/>
      <c r="J2105" s="385"/>
      <c r="K2105" s="385"/>
      <c r="L2105" s="385"/>
      <c r="M2105" s="385"/>
      <c r="N2105" s="388"/>
      <c r="O2105" s="314"/>
      <c r="P2105" s="263"/>
      <c r="Q2105" s="263"/>
      <c r="R2105" s="263"/>
      <c r="S2105" s="263"/>
      <c r="T2105" s="263"/>
      <c r="U2105" s="263"/>
      <c r="V2105" s="263"/>
      <c r="W2105" s="263"/>
      <c r="X2105" s="263"/>
      <c r="Y2105" s="263"/>
      <c r="Z2105" s="263"/>
      <c r="AA2105" s="263"/>
      <c r="AB2105" s="263"/>
      <c r="AC2105" s="263"/>
      <c r="AD2105" s="263"/>
      <c r="AE2105" s="299"/>
      <c r="AF2105" s="299"/>
      <c r="AG2105" s="376"/>
      <c r="AH2105" s="379"/>
      <c r="AI2105" s="382"/>
      <c r="AJ2105" s="374"/>
    </row>
    <row r="2106" spans="2:36" ht="23.25" customHeight="1">
      <c r="B2106" s="296"/>
      <c r="C2106" s="333"/>
      <c r="D2106" s="296"/>
      <c r="E2106" s="296"/>
      <c r="F2106" s="290"/>
      <c r="G2106" s="305"/>
      <c r="H2106" s="324"/>
      <c r="I2106" s="324"/>
      <c r="J2106" s="385"/>
      <c r="K2106" s="385"/>
      <c r="L2106" s="385"/>
      <c r="M2106" s="385"/>
      <c r="N2106" s="388"/>
      <c r="O2106" s="314"/>
      <c r="P2106" s="263"/>
      <c r="Q2106" s="263"/>
      <c r="R2106" s="263"/>
      <c r="S2106" s="263"/>
      <c r="T2106" s="263"/>
      <c r="U2106" s="263"/>
      <c r="V2106" s="263"/>
      <c r="W2106" s="263"/>
      <c r="X2106" s="263"/>
      <c r="Y2106" s="263"/>
      <c r="Z2106" s="263"/>
      <c r="AA2106" s="263"/>
      <c r="AB2106" s="263"/>
      <c r="AC2106" s="263"/>
      <c r="AD2106" s="263"/>
      <c r="AE2106" s="299"/>
      <c r="AF2106" s="299"/>
      <c r="AG2106" s="376"/>
      <c r="AH2106" s="379"/>
      <c r="AI2106" s="382"/>
      <c r="AJ2106" s="374"/>
    </row>
    <row r="2107" spans="2:36" ht="28.5" customHeight="1" thickBot="1">
      <c r="B2107" s="297"/>
      <c r="C2107" s="334"/>
      <c r="D2107" s="297"/>
      <c r="E2107" s="297"/>
      <c r="F2107" s="291"/>
      <c r="G2107" s="306"/>
      <c r="H2107" s="325"/>
      <c r="I2107" s="325"/>
      <c r="J2107" s="386"/>
      <c r="K2107" s="386"/>
      <c r="L2107" s="386"/>
      <c r="M2107" s="386"/>
      <c r="N2107" s="389"/>
      <c r="O2107" s="315"/>
      <c r="P2107" s="264"/>
      <c r="Q2107" s="264"/>
      <c r="R2107" s="264"/>
      <c r="S2107" s="264"/>
      <c r="T2107" s="264"/>
      <c r="U2107" s="264"/>
      <c r="V2107" s="264"/>
      <c r="W2107" s="264"/>
      <c r="X2107" s="264"/>
      <c r="Y2107" s="264"/>
      <c r="Z2107" s="264"/>
      <c r="AA2107" s="264"/>
      <c r="AB2107" s="264"/>
      <c r="AC2107" s="264"/>
      <c r="AD2107" s="264"/>
      <c r="AE2107" s="300"/>
      <c r="AF2107" s="300"/>
      <c r="AG2107" s="377"/>
      <c r="AH2107" s="380"/>
      <c r="AI2107" s="383"/>
      <c r="AJ2107" s="375"/>
    </row>
    <row r="2108" ht="15.75" thickBot="1"/>
    <row r="2109" spans="2:36" ht="34.5" thickBot="1">
      <c r="B2109" s="133" t="s">
        <v>13</v>
      </c>
      <c r="C2109" s="134" t="s">
        <v>31</v>
      </c>
      <c r="D2109" s="134" t="s">
        <v>14</v>
      </c>
      <c r="E2109" s="134" t="s">
        <v>30</v>
      </c>
      <c r="F2109" s="135" t="s">
        <v>28</v>
      </c>
      <c r="G2109" s="135" t="s">
        <v>29</v>
      </c>
      <c r="H2109" s="136" t="s">
        <v>16</v>
      </c>
      <c r="I2109" s="77" t="s">
        <v>32</v>
      </c>
      <c r="J2109" s="146"/>
      <c r="K2109" s="147"/>
      <c r="L2109" s="147"/>
      <c r="M2109" s="78"/>
      <c r="N2109" s="79"/>
      <c r="O2109" s="128"/>
      <c r="P2109" s="129"/>
      <c r="Q2109" s="130"/>
      <c r="R2109" s="129"/>
      <c r="S2109" s="130"/>
      <c r="T2109" s="129"/>
      <c r="U2109" s="130"/>
      <c r="V2109" s="129"/>
      <c r="W2109" s="130"/>
      <c r="X2109" s="129"/>
      <c r="Y2109" s="130"/>
      <c r="Z2109" s="129"/>
      <c r="AA2109" s="130"/>
      <c r="AB2109" s="129"/>
      <c r="AC2109" s="130"/>
      <c r="AD2109" s="129"/>
      <c r="AE2109" s="130"/>
      <c r="AF2109" s="129"/>
      <c r="AG2109" s="155"/>
      <c r="AH2109" s="111"/>
      <c r="AI2109" s="111"/>
      <c r="AJ2109" s="112"/>
    </row>
    <row r="2110" spans="2:36" ht="38.25" customHeight="1">
      <c r="B2110" s="296" t="s">
        <v>645</v>
      </c>
      <c r="C2110" s="333">
        <v>2012250010131</v>
      </c>
      <c r="D2110" s="296" t="s">
        <v>812</v>
      </c>
      <c r="E2110" s="296" t="s">
        <v>813</v>
      </c>
      <c r="F2110" s="290">
        <v>0</v>
      </c>
      <c r="G2110" s="305">
        <v>6000</v>
      </c>
      <c r="H2110" s="323" t="s">
        <v>644</v>
      </c>
      <c r="I2110" s="323" t="s">
        <v>620</v>
      </c>
      <c r="J2110" s="384">
        <v>0</v>
      </c>
      <c r="K2110" s="384">
        <v>40</v>
      </c>
      <c r="L2110" s="384">
        <v>10</v>
      </c>
      <c r="M2110" s="384">
        <v>0</v>
      </c>
      <c r="N2110" s="387">
        <v>10</v>
      </c>
      <c r="O2110" s="314">
        <v>0</v>
      </c>
      <c r="P2110" s="263">
        <v>0</v>
      </c>
      <c r="Q2110" s="263">
        <v>10000</v>
      </c>
      <c r="R2110" s="263">
        <v>0</v>
      </c>
      <c r="S2110" s="263">
        <v>0</v>
      </c>
      <c r="T2110" s="263">
        <v>0</v>
      </c>
      <c r="U2110" s="263">
        <v>0</v>
      </c>
      <c r="V2110" s="263">
        <v>0</v>
      </c>
      <c r="W2110" s="263">
        <v>0</v>
      </c>
      <c r="X2110" s="263">
        <v>0</v>
      </c>
      <c r="Y2110" s="263">
        <v>0</v>
      </c>
      <c r="Z2110" s="263">
        <v>0</v>
      </c>
      <c r="AA2110" s="263">
        <v>0</v>
      </c>
      <c r="AB2110" s="263">
        <v>0</v>
      </c>
      <c r="AC2110" s="263">
        <v>0</v>
      </c>
      <c r="AD2110" s="263">
        <v>0</v>
      </c>
      <c r="AE2110" s="298">
        <f>+Q2110</f>
        <v>10000</v>
      </c>
      <c r="AF2110" s="298">
        <v>0</v>
      </c>
      <c r="AG2110" s="376" t="s">
        <v>117</v>
      </c>
      <c r="AH2110" s="378"/>
      <c r="AI2110" s="381"/>
      <c r="AJ2110" s="374" t="s">
        <v>610</v>
      </c>
    </row>
    <row r="2111" spans="2:36" ht="32.25" customHeight="1">
      <c r="B2111" s="296"/>
      <c r="C2111" s="333"/>
      <c r="D2111" s="296"/>
      <c r="E2111" s="296"/>
      <c r="F2111" s="290"/>
      <c r="G2111" s="305"/>
      <c r="H2111" s="324"/>
      <c r="I2111" s="324"/>
      <c r="J2111" s="385"/>
      <c r="K2111" s="385"/>
      <c r="L2111" s="385"/>
      <c r="M2111" s="385"/>
      <c r="N2111" s="388"/>
      <c r="O2111" s="314"/>
      <c r="P2111" s="263"/>
      <c r="Q2111" s="263"/>
      <c r="R2111" s="263"/>
      <c r="S2111" s="263"/>
      <c r="T2111" s="263"/>
      <c r="U2111" s="263"/>
      <c r="V2111" s="263"/>
      <c r="W2111" s="263"/>
      <c r="X2111" s="263"/>
      <c r="Y2111" s="263"/>
      <c r="Z2111" s="263"/>
      <c r="AA2111" s="263"/>
      <c r="AB2111" s="263"/>
      <c r="AC2111" s="263"/>
      <c r="AD2111" s="263"/>
      <c r="AE2111" s="299"/>
      <c r="AF2111" s="299"/>
      <c r="AG2111" s="376"/>
      <c r="AH2111" s="379"/>
      <c r="AI2111" s="382"/>
      <c r="AJ2111" s="374"/>
    </row>
    <row r="2112" spans="2:36" ht="32.25" customHeight="1">
      <c r="B2112" s="296"/>
      <c r="C2112" s="333"/>
      <c r="D2112" s="296"/>
      <c r="E2112" s="296"/>
      <c r="F2112" s="290"/>
      <c r="G2112" s="305"/>
      <c r="H2112" s="324"/>
      <c r="I2112" s="324"/>
      <c r="J2112" s="385"/>
      <c r="K2112" s="385"/>
      <c r="L2112" s="385"/>
      <c r="M2112" s="385"/>
      <c r="N2112" s="388"/>
      <c r="O2112" s="314"/>
      <c r="P2112" s="263"/>
      <c r="Q2112" s="263"/>
      <c r="R2112" s="263"/>
      <c r="S2112" s="263"/>
      <c r="T2112" s="263"/>
      <c r="U2112" s="263"/>
      <c r="V2112" s="263"/>
      <c r="W2112" s="263"/>
      <c r="X2112" s="263"/>
      <c r="Y2112" s="263"/>
      <c r="Z2112" s="263"/>
      <c r="AA2112" s="263"/>
      <c r="AB2112" s="263"/>
      <c r="AC2112" s="263"/>
      <c r="AD2112" s="263"/>
      <c r="AE2112" s="299"/>
      <c r="AF2112" s="299"/>
      <c r="AG2112" s="376"/>
      <c r="AH2112" s="379"/>
      <c r="AI2112" s="382"/>
      <c r="AJ2112" s="374"/>
    </row>
    <row r="2113" spans="2:36" ht="33" customHeight="1" thickBot="1">
      <c r="B2113" s="297"/>
      <c r="C2113" s="334"/>
      <c r="D2113" s="297"/>
      <c r="E2113" s="297"/>
      <c r="F2113" s="291"/>
      <c r="G2113" s="306"/>
      <c r="H2113" s="325"/>
      <c r="I2113" s="325"/>
      <c r="J2113" s="386"/>
      <c r="K2113" s="386"/>
      <c r="L2113" s="386"/>
      <c r="M2113" s="386"/>
      <c r="N2113" s="389"/>
      <c r="O2113" s="315"/>
      <c r="P2113" s="264"/>
      <c r="Q2113" s="264"/>
      <c r="R2113" s="264"/>
      <c r="S2113" s="264"/>
      <c r="T2113" s="264"/>
      <c r="U2113" s="264"/>
      <c r="V2113" s="264"/>
      <c r="W2113" s="264"/>
      <c r="X2113" s="264"/>
      <c r="Y2113" s="264"/>
      <c r="Z2113" s="264"/>
      <c r="AA2113" s="264"/>
      <c r="AB2113" s="264"/>
      <c r="AC2113" s="264"/>
      <c r="AD2113" s="264"/>
      <c r="AE2113" s="300"/>
      <c r="AF2113" s="300"/>
      <c r="AG2113" s="377"/>
      <c r="AH2113" s="380"/>
      <c r="AI2113" s="383"/>
      <c r="AJ2113" s="375"/>
    </row>
    <row r="2114" ht="15.75" thickBot="1"/>
    <row r="2115" spans="2:36" ht="34.5" thickBot="1">
      <c r="B2115" s="133" t="s">
        <v>13</v>
      </c>
      <c r="C2115" s="134" t="s">
        <v>31</v>
      </c>
      <c r="D2115" s="134" t="s">
        <v>14</v>
      </c>
      <c r="E2115" s="134" t="s">
        <v>30</v>
      </c>
      <c r="F2115" s="135" t="s">
        <v>28</v>
      </c>
      <c r="G2115" s="135" t="s">
        <v>29</v>
      </c>
      <c r="H2115" s="136" t="s">
        <v>16</v>
      </c>
      <c r="I2115" s="77" t="s">
        <v>32</v>
      </c>
      <c r="J2115" s="146"/>
      <c r="K2115" s="147"/>
      <c r="L2115" s="147"/>
      <c r="M2115" s="78"/>
      <c r="N2115" s="79"/>
      <c r="O2115" s="128"/>
      <c r="P2115" s="129"/>
      <c r="Q2115" s="130"/>
      <c r="R2115" s="129"/>
      <c r="S2115" s="130"/>
      <c r="T2115" s="129"/>
      <c r="U2115" s="130"/>
      <c r="V2115" s="129"/>
      <c r="W2115" s="130"/>
      <c r="X2115" s="129"/>
      <c r="Y2115" s="130"/>
      <c r="Z2115" s="129"/>
      <c r="AA2115" s="130"/>
      <c r="AB2115" s="129"/>
      <c r="AC2115" s="130"/>
      <c r="AD2115" s="129"/>
      <c r="AE2115" s="130"/>
      <c r="AF2115" s="129"/>
      <c r="AG2115" s="155"/>
      <c r="AH2115" s="111"/>
      <c r="AI2115" s="111"/>
      <c r="AJ2115" s="112"/>
    </row>
    <row r="2116" spans="2:36" ht="30.75" customHeight="1">
      <c r="B2116" s="296" t="s">
        <v>605</v>
      </c>
      <c r="C2116" s="333">
        <v>2012250010132</v>
      </c>
      <c r="D2116" s="296" t="s">
        <v>814</v>
      </c>
      <c r="E2116" s="296" t="s">
        <v>521</v>
      </c>
      <c r="F2116" s="290">
        <v>75</v>
      </c>
      <c r="G2116" s="305">
        <v>15</v>
      </c>
      <c r="H2116" s="323" t="s">
        <v>379</v>
      </c>
      <c r="I2116" s="323" t="s">
        <v>380</v>
      </c>
      <c r="J2116" s="384">
        <v>0</v>
      </c>
      <c r="K2116" s="384">
        <v>800</v>
      </c>
      <c r="L2116" s="384">
        <v>200</v>
      </c>
      <c r="M2116" s="384">
        <v>75</v>
      </c>
      <c r="N2116" s="387">
        <v>15</v>
      </c>
      <c r="O2116" s="314">
        <v>2000</v>
      </c>
      <c r="P2116" s="262">
        <v>0</v>
      </c>
      <c r="Q2116" s="263">
        <v>0</v>
      </c>
      <c r="R2116" s="262">
        <v>0</v>
      </c>
      <c r="S2116" s="262">
        <v>0</v>
      </c>
      <c r="T2116" s="262">
        <v>0</v>
      </c>
      <c r="U2116" s="262">
        <v>0</v>
      </c>
      <c r="V2116" s="262">
        <v>0</v>
      </c>
      <c r="W2116" s="262">
        <v>0</v>
      </c>
      <c r="X2116" s="262">
        <v>0</v>
      </c>
      <c r="Y2116" s="263">
        <v>0</v>
      </c>
      <c r="Z2116" s="262">
        <v>0</v>
      </c>
      <c r="AA2116" s="263">
        <v>0</v>
      </c>
      <c r="AB2116" s="262">
        <v>0</v>
      </c>
      <c r="AC2116" s="263">
        <v>0</v>
      </c>
      <c r="AD2116" s="262">
        <v>0</v>
      </c>
      <c r="AE2116" s="298">
        <f>+O2116</f>
        <v>2000</v>
      </c>
      <c r="AF2116" s="298">
        <v>0</v>
      </c>
      <c r="AG2116" s="376" t="s">
        <v>490</v>
      </c>
      <c r="AH2116" s="378"/>
      <c r="AI2116" s="381"/>
      <c r="AJ2116" s="374" t="s">
        <v>610</v>
      </c>
    </row>
    <row r="2117" spans="2:36" ht="30" customHeight="1">
      <c r="B2117" s="296"/>
      <c r="C2117" s="333"/>
      <c r="D2117" s="390"/>
      <c r="E2117" s="296"/>
      <c r="F2117" s="290"/>
      <c r="G2117" s="305"/>
      <c r="H2117" s="324"/>
      <c r="I2117" s="324"/>
      <c r="J2117" s="385"/>
      <c r="K2117" s="385"/>
      <c r="L2117" s="385"/>
      <c r="M2117" s="385"/>
      <c r="N2117" s="388"/>
      <c r="O2117" s="314"/>
      <c r="P2117" s="263"/>
      <c r="Q2117" s="263"/>
      <c r="R2117" s="263"/>
      <c r="S2117" s="263"/>
      <c r="T2117" s="263"/>
      <c r="U2117" s="263"/>
      <c r="V2117" s="263"/>
      <c r="W2117" s="263"/>
      <c r="X2117" s="263"/>
      <c r="Y2117" s="263"/>
      <c r="Z2117" s="263"/>
      <c r="AA2117" s="263"/>
      <c r="AB2117" s="263"/>
      <c r="AC2117" s="263"/>
      <c r="AD2117" s="263"/>
      <c r="AE2117" s="299"/>
      <c r="AF2117" s="299"/>
      <c r="AG2117" s="376"/>
      <c r="AH2117" s="379"/>
      <c r="AI2117" s="382"/>
      <c r="AJ2117" s="374"/>
    </row>
    <row r="2118" spans="2:36" ht="28.5" customHeight="1">
      <c r="B2118" s="296"/>
      <c r="C2118" s="333"/>
      <c r="D2118" s="390"/>
      <c r="E2118" s="296"/>
      <c r="F2118" s="290"/>
      <c r="G2118" s="305"/>
      <c r="H2118" s="324"/>
      <c r="I2118" s="324"/>
      <c r="J2118" s="385"/>
      <c r="K2118" s="385"/>
      <c r="L2118" s="385"/>
      <c r="M2118" s="385"/>
      <c r="N2118" s="388"/>
      <c r="O2118" s="314"/>
      <c r="P2118" s="263"/>
      <c r="Q2118" s="263"/>
      <c r="R2118" s="263"/>
      <c r="S2118" s="263"/>
      <c r="T2118" s="263"/>
      <c r="U2118" s="263"/>
      <c r="V2118" s="263"/>
      <c r="W2118" s="263"/>
      <c r="X2118" s="263"/>
      <c r="Y2118" s="263"/>
      <c r="Z2118" s="263"/>
      <c r="AA2118" s="263"/>
      <c r="AB2118" s="263"/>
      <c r="AC2118" s="263"/>
      <c r="AD2118" s="263"/>
      <c r="AE2118" s="299"/>
      <c r="AF2118" s="299"/>
      <c r="AG2118" s="376"/>
      <c r="AH2118" s="379"/>
      <c r="AI2118" s="382"/>
      <c r="AJ2118" s="374"/>
    </row>
    <row r="2119" spans="2:36" ht="31.5" customHeight="1" thickBot="1">
      <c r="B2119" s="297"/>
      <c r="C2119" s="334"/>
      <c r="D2119" s="391"/>
      <c r="E2119" s="297"/>
      <c r="F2119" s="291"/>
      <c r="G2119" s="306"/>
      <c r="H2119" s="325"/>
      <c r="I2119" s="325"/>
      <c r="J2119" s="386"/>
      <c r="K2119" s="386"/>
      <c r="L2119" s="386"/>
      <c r="M2119" s="386"/>
      <c r="N2119" s="389"/>
      <c r="O2119" s="315"/>
      <c r="P2119" s="264"/>
      <c r="Q2119" s="264"/>
      <c r="R2119" s="264"/>
      <c r="S2119" s="264"/>
      <c r="T2119" s="264"/>
      <c r="U2119" s="264"/>
      <c r="V2119" s="264"/>
      <c r="W2119" s="264"/>
      <c r="X2119" s="264"/>
      <c r="Y2119" s="264"/>
      <c r="Z2119" s="264"/>
      <c r="AA2119" s="264"/>
      <c r="AB2119" s="264"/>
      <c r="AC2119" s="264"/>
      <c r="AD2119" s="264"/>
      <c r="AE2119" s="300"/>
      <c r="AF2119" s="300"/>
      <c r="AG2119" s="377"/>
      <c r="AH2119" s="380"/>
      <c r="AI2119" s="383"/>
      <c r="AJ2119" s="375"/>
    </row>
    <row r="2120" spans="2:36" s="142" customFormat="1" ht="15">
      <c r="B2120" s="185"/>
      <c r="C2120" s="186"/>
      <c r="D2120" s="185"/>
      <c r="E2120" s="185"/>
      <c r="F2120" s="187"/>
      <c r="G2120" s="185"/>
      <c r="H2120" s="188"/>
      <c r="I2120" s="188"/>
      <c r="J2120" s="189"/>
      <c r="K2120" s="189"/>
      <c r="L2120" s="189"/>
      <c r="M2120" s="190"/>
      <c r="N2120" s="190"/>
      <c r="O2120" s="191"/>
      <c r="P2120" s="191"/>
      <c r="Q2120" s="191"/>
      <c r="R2120" s="191"/>
      <c r="S2120" s="191"/>
      <c r="T2120" s="191"/>
      <c r="U2120" s="191"/>
      <c r="V2120" s="191"/>
      <c r="W2120" s="191"/>
      <c r="X2120" s="191"/>
      <c r="Y2120" s="191"/>
      <c r="Z2120" s="191"/>
      <c r="AA2120" s="191"/>
      <c r="AB2120" s="191"/>
      <c r="AC2120" s="191"/>
      <c r="AD2120" s="191"/>
      <c r="AE2120" s="191"/>
      <c r="AF2120" s="191"/>
      <c r="AG2120" s="195"/>
      <c r="AH2120" s="192"/>
      <c r="AI2120" s="193"/>
      <c r="AJ2120" s="194"/>
    </row>
    <row r="2121" spans="2:36" s="142" customFormat="1" ht="15">
      <c r="B2121" s="185"/>
      <c r="C2121" s="186"/>
      <c r="D2121" s="185"/>
      <c r="E2121" s="185"/>
      <c r="F2121" s="187"/>
      <c r="G2121" s="185"/>
      <c r="H2121" s="188"/>
      <c r="I2121" s="188"/>
      <c r="J2121" s="189"/>
      <c r="K2121" s="189"/>
      <c r="L2121" s="189"/>
      <c r="M2121" s="190"/>
      <c r="N2121" s="190"/>
      <c r="O2121" s="191"/>
      <c r="P2121" s="191"/>
      <c r="Q2121" s="191"/>
      <c r="R2121" s="191"/>
      <c r="S2121" s="191"/>
      <c r="T2121" s="191"/>
      <c r="U2121" s="191"/>
      <c r="V2121" s="191"/>
      <c r="W2121" s="191"/>
      <c r="X2121" s="191"/>
      <c r="Y2121" s="191"/>
      <c r="Z2121" s="191"/>
      <c r="AA2121" s="191"/>
      <c r="AB2121" s="191"/>
      <c r="AC2121" s="191"/>
      <c r="AD2121" s="191"/>
      <c r="AE2121" s="191"/>
      <c r="AF2121" s="191"/>
      <c r="AG2121" s="195"/>
      <c r="AH2121" s="192"/>
      <c r="AI2121" s="193"/>
      <c r="AJ2121" s="194"/>
    </row>
    <row r="2122" spans="2:36" s="142" customFormat="1" ht="15">
      <c r="B2122" s="185"/>
      <c r="C2122" s="186"/>
      <c r="D2122" s="185"/>
      <c r="E2122" s="185"/>
      <c r="F2122" s="187"/>
      <c r="G2122" s="185"/>
      <c r="H2122" s="188"/>
      <c r="I2122" s="188"/>
      <c r="J2122" s="189"/>
      <c r="K2122" s="189"/>
      <c r="L2122" s="189"/>
      <c r="M2122" s="190"/>
      <c r="N2122" s="190"/>
      <c r="O2122" s="191"/>
      <c r="P2122" s="191"/>
      <c r="Q2122" s="191"/>
      <c r="R2122" s="191"/>
      <c r="S2122" s="191"/>
      <c r="T2122" s="191"/>
      <c r="U2122" s="191"/>
      <c r="V2122" s="191"/>
      <c r="W2122" s="191"/>
      <c r="X2122" s="191"/>
      <c r="Y2122" s="191"/>
      <c r="Z2122" s="191"/>
      <c r="AA2122" s="191"/>
      <c r="AB2122" s="191"/>
      <c r="AC2122" s="191"/>
      <c r="AD2122" s="191"/>
      <c r="AE2122" s="191"/>
      <c r="AF2122" s="191"/>
      <c r="AG2122" s="195"/>
      <c r="AH2122" s="192"/>
      <c r="AI2122" s="193"/>
      <c r="AJ2122" s="194"/>
    </row>
    <row r="2123" spans="2:36" s="142" customFormat="1" ht="15">
      <c r="B2123" s="185"/>
      <c r="C2123" s="186"/>
      <c r="D2123" s="185"/>
      <c r="E2123" s="185"/>
      <c r="F2123" s="187"/>
      <c r="G2123" s="185"/>
      <c r="H2123" s="188"/>
      <c r="I2123" s="188"/>
      <c r="J2123" s="189"/>
      <c r="K2123" s="189"/>
      <c r="L2123" s="189"/>
      <c r="M2123" s="190"/>
      <c r="N2123" s="190"/>
      <c r="O2123" s="191"/>
      <c r="P2123" s="191"/>
      <c r="Q2123" s="191"/>
      <c r="R2123" s="191"/>
      <c r="S2123" s="191"/>
      <c r="T2123" s="191"/>
      <c r="U2123" s="191"/>
      <c r="V2123" s="191"/>
      <c r="W2123" s="191"/>
      <c r="X2123" s="191"/>
      <c r="Y2123" s="191"/>
      <c r="Z2123" s="191"/>
      <c r="AA2123" s="191"/>
      <c r="AB2123" s="191"/>
      <c r="AC2123" s="191"/>
      <c r="AD2123" s="191"/>
      <c r="AE2123" s="191"/>
      <c r="AF2123" s="191"/>
      <c r="AG2123" s="195"/>
      <c r="AH2123" s="192"/>
      <c r="AI2123" s="193"/>
      <c r="AJ2123" s="194"/>
    </row>
    <row r="2124" spans="2:36" s="142" customFormat="1" ht="15">
      <c r="B2124" s="185"/>
      <c r="C2124" s="186"/>
      <c r="D2124" s="185"/>
      <c r="E2124" s="185"/>
      <c r="F2124" s="187"/>
      <c r="G2124" s="185"/>
      <c r="H2124" s="188"/>
      <c r="I2124" s="188"/>
      <c r="J2124" s="189"/>
      <c r="K2124" s="189"/>
      <c r="L2124" s="189"/>
      <c r="M2124" s="190"/>
      <c r="N2124" s="190"/>
      <c r="O2124" s="191"/>
      <c r="P2124" s="191"/>
      <c r="Q2124" s="191"/>
      <c r="R2124" s="191"/>
      <c r="S2124" s="191"/>
      <c r="T2124" s="191"/>
      <c r="U2124" s="191"/>
      <c r="V2124" s="191"/>
      <c r="W2124" s="191"/>
      <c r="X2124" s="191"/>
      <c r="Y2124" s="191"/>
      <c r="Z2124" s="191"/>
      <c r="AA2124" s="191"/>
      <c r="AB2124" s="191"/>
      <c r="AC2124" s="191"/>
      <c r="AD2124" s="191"/>
      <c r="AE2124" s="191"/>
      <c r="AF2124" s="191"/>
      <c r="AG2124" s="195"/>
      <c r="AH2124" s="192"/>
      <c r="AI2124" s="193"/>
      <c r="AJ2124" s="194"/>
    </row>
    <row r="2125" spans="2:36" s="142" customFormat="1" ht="15">
      <c r="B2125" s="185"/>
      <c r="C2125" s="186"/>
      <c r="D2125" s="185"/>
      <c r="E2125" s="185"/>
      <c r="F2125" s="187"/>
      <c r="G2125" s="185"/>
      <c r="H2125" s="188"/>
      <c r="I2125" s="188"/>
      <c r="J2125" s="189"/>
      <c r="K2125" s="189"/>
      <c r="L2125" s="189"/>
      <c r="M2125" s="190"/>
      <c r="N2125" s="190"/>
      <c r="O2125" s="191"/>
      <c r="P2125" s="191"/>
      <c r="Q2125" s="191"/>
      <c r="R2125" s="191"/>
      <c r="S2125" s="191"/>
      <c r="T2125" s="191"/>
      <c r="U2125" s="191"/>
      <c r="V2125" s="191"/>
      <c r="W2125" s="191"/>
      <c r="X2125" s="191"/>
      <c r="Y2125" s="191"/>
      <c r="Z2125" s="191"/>
      <c r="AA2125" s="191"/>
      <c r="AB2125" s="191"/>
      <c r="AC2125" s="191"/>
      <c r="AD2125" s="191"/>
      <c r="AE2125" s="191"/>
      <c r="AF2125" s="191"/>
      <c r="AG2125" s="195"/>
      <c r="AH2125" s="192"/>
      <c r="AI2125" s="193"/>
      <c r="AJ2125" s="194"/>
    </row>
    <row r="2126" spans="2:36" s="142" customFormat="1" ht="15">
      <c r="B2126" s="185"/>
      <c r="C2126" s="186"/>
      <c r="D2126" s="185"/>
      <c r="E2126" s="185"/>
      <c r="F2126" s="187"/>
      <c r="G2126" s="185"/>
      <c r="H2126" s="188"/>
      <c r="I2126" s="188"/>
      <c r="J2126" s="189"/>
      <c r="K2126" s="189"/>
      <c r="L2126" s="189"/>
      <c r="M2126" s="190"/>
      <c r="N2126" s="190"/>
      <c r="O2126" s="191"/>
      <c r="P2126" s="191"/>
      <c r="Q2126" s="191"/>
      <c r="R2126" s="191"/>
      <c r="S2126" s="191"/>
      <c r="T2126" s="191"/>
      <c r="U2126" s="191"/>
      <c r="V2126" s="191"/>
      <c r="W2126" s="191"/>
      <c r="X2126" s="191"/>
      <c r="Y2126" s="191"/>
      <c r="Z2126" s="191"/>
      <c r="AA2126" s="191"/>
      <c r="AB2126" s="191"/>
      <c r="AC2126" s="191"/>
      <c r="AD2126" s="191"/>
      <c r="AE2126" s="191"/>
      <c r="AF2126" s="191"/>
      <c r="AG2126" s="195"/>
      <c r="AH2126" s="192"/>
      <c r="AI2126" s="193"/>
      <c r="AJ2126" s="194"/>
    </row>
    <row r="2127" spans="2:36" s="142" customFormat="1" ht="15">
      <c r="B2127" s="185"/>
      <c r="C2127" s="186"/>
      <c r="D2127" s="185"/>
      <c r="E2127" s="185"/>
      <c r="F2127" s="187"/>
      <c r="G2127" s="185"/>
      <c r="H2127" s="188"/>
      <c r="I2127" s="188"/>
      <c r="J2127" s="189"/>
      <c r="K2127" s="189"/>
      <c r="L2127" s="189"/>
      <c r="M2127" s="190"/>
      <c r="N2127" s="190"/>
      <c r="O2127" s="191"/>
      <c r="P2127" s="191"/>
      <c r="Q2127" s="191"/>
      <c r="R2127" s="191"/>
      <c r="S2127" s="191"/>
      <c r="T2127" s="191"/>
      <c r="U2127" s="191"/>
      <c r="V2127" s="191"/>
      <c r="W2127" s="191"/>
      <c r="X2127" s="191"/>
      <c r="Y2127" s="191"/>
      <c r="Z2127" s="191"/>
      <c r="AA2127" s="191"/>
      <c r="AB2127" s="191"/>
      <c r="AC2127" s="191"/>
      <c r="AD2127" s="191"/>
      <c r="AE2127" s="191"/>
      <c r="AF2127" s="191"/>
      <c r="AG2127" s="195"/>
      <c r="AH2127" s="192"/>
      <c r="AI2127" s="193"/>
      <c r="AJ2127" s="194"/>
    </row>
    <row r="2128" spans="2:36" s="142" customFormat="1" ht="15">
      <c r="B2128" s="185"/>
      <c r="C2128" s="186"/>
      <c r="D2128" s="185"/>
      <c r="E2128" s="185"/>
      <c r="F2128" s="187"/>
      <c r="G2128" s="185"/>
      <c r="H2128" s="188"/>
      <c r="I2128" s="188"/>
      <c r="J2128" s="189"/>
      <c r="K2128" s="189"/>
      <c r="L2128" s="189"/>
      <c r="M2128" s="190"/>
      <c r="N2128" s="190"/>
      <c r="O2128" s="191"/>
      <c r="P2128" s="191"/>
      <c r="Q2128" s="191"/>
      <c r="R2128" s="191"/>
      <c r="S2128" s="191"/>
      <c r="T2128" s="191"/>
      <c r="U2128" s="191"/>
      <c r="V2128" s="191"/>
      <c r="W2128" s="191"/>
      <c r="X2128" s="191"/>
      <c r="Y2128" s="191"/>
      <c r="Z2128" s="191"/>
      <c r="AA2128" s="191"/>
      <c r="AB2128" s="191"/>
      <c r="AC2128" s="191"/>
      <c r="AD2128" s="191"/>
      <c r="AE2128" s="191"/>
      <c r="AF2128" s="191"/>
      <c r="AG2128" s="195"/>
      <c r="AH2128" s="192"/>
      <c r="AI2128" s="193"/>
      <c r="AJ2128" s="194"/>
    </row>
    <row r="2129" spans="2:36" s="142" customFormat="1" ht="15">
      <c r="B2129" s="185"/>
      <c r="C2129" s="186"/>
      <c r="D2129" s="185"/>
      <c r="E2129" s="185"/>
      <c r="F2129" s="187"/>
      <c r="G2129" s="185"/>
      <c r="H2129" s="188"/>
      <c r="I2129" s="188"/>
      <c r="J2129" s="189"/>
      <c r="K2129" s="189"/>
      <c r="L2129" s="189"/>
      <c r="M2129" s="190"/>
      <c r="N2129" s="190"/>
      <c r="O2129" s="191"/>
      <c r="P2129" s="191"/>
      <c r="Q2129" s="191"/>
      <c r="R2129" s="191"/>
      <c r="S2129" s="191"/>
      <c r="T2129" s="191"/>
      <c r="U2129" s="191"/>
      <c r="V2129" s="191"/>
      <c r="W2129" s="191"/>
      <c r="X2129" s="191"/>
      <c r="Y2129" s="191"/>
      <c r="Z2129" s="191"/>
      <c r="AA2129" s="191"/>
      <c r="AB2129" s="191"/>
      <c r="AC2129" s="191"/>
      <c r="AD2129" s="191"/>
      <c r="AE2129" s="191"/>
      <c r="AF2129" s="191"/>
      <c r="AG2129" s="195"/>
      <c r="AH2129" s="192"/>
      <c r="AI2129" s="193"/>
      <c r="AJ2129" s="194"/>
    </row>
    <row r="2130" spans="2:36" s="142" customFormat="1" ht="15">
      <c r="B2130" s="185"/>
      <c r="C2130" s="186"/>
      <c r="D2130" s="185"/>
      <c r="E2130" s="185"/>
      <c r="F2130" s="187"/>
      <c r="G2130" s="185"/>
      <c r="H2130" s="188"/>
      <c r="I2130" s="188"/>
      <c r="J2130" s="189"/>
      <c r="K2130" s="189"/>
      <c r="L2130" s="189"/>
      <c r="M2130" s="190"/>
      <c r="N2130" s="190"/>
      <c r="O2130" s="191"/>
      <c r="P2130" s="191"/>
      <c r="Q2130" s="191"/>
      <c r="R2130" s="191"/>
      <c r="S2130" s="191"/>
      <c r="T2130" s="191"/>
      <c r="U2130" s="191"/>
      <c r="V2130" s="191"/>
      <c r="W2130" s="191"/>
      <c r="X2130" s="191"/>
      <c r="Y2130" s="191"/>
      <c r="Z2130" s="191"/>
      <c r="AA2130" s="191"/>
      <c r="AB2130" s="191"/>
      <c r="AC2130" s="191"/>
      <c r="AD2130" s="191"/>
      <c r="AE2130" s="191"/>
      <c r="AF2130" s="191"/>
      <c r="AG2130" s="195"/>
      <c r="AH2130" s="192"/>
      <c r="AI2130" s="193"/>
      <c r="AJ2130" s="194"/>
    </row>
    <row r="2131" spans="2:36" s="142" customFormat="1" ht="15">
      <c r="B2131" s="185"/>
      <c r="C2131" s="186"/>
      <c r="D2131" s="185"/>
      <c r="E2131" s="185"/>
      <c r="F2131" s="187"/>
      <c r="G2131" s="185"/>
      <c r="H2131" s="188"/>
      <c r="I2131" s="188"/>
      <c r="J2131" s="189"/>
      <c r="K2131" s="189"/>
      <c r="L2131" s="189"/>
      <c r="M2131" s="190"/>
      <c r="N2131" s="190"/>
      <c r="O2131" s="191"/>
      <c r="P2131" s="191"/>
      <c r="Q2131" s="191"/>
      <c r="R2131" s="191"/>
      <c r="S2131" s="191"/>
      <c r="T2131" s="191"/>
      <c r="U2131" s="191"/>
      <c r="V2131" s="191"/>
      <c r="W2131" s="191"/>
      <c r="X2131" s="191"/>
      <c r="Y2131" s="191"/>
      <c r="Z2131" s="191"/>
      <c r="AA2131" s="191"/>
      <c r="AB2131" s="191"/>
      <c r="AC2131" s="191"/>
      <c r="AD2131" s="191"/>
      <c r="AE2131" s="191"/>
      <c r="AF2131" s="191"/>
      <c r="AG2131" s="195"/>
      <c r="AH2131" s="192"/>
      <c r="AI2131" s="193"/>
      <c r="AJ2131" s="194"/>
    </row>
    <row r="2132" spans="2:36" s="142" customFormat="1" ht="15">
      <c r="B2132" s="185"/>
      <c r="C2132" s="186"/>
      <c r="D2132" s="185"/>
      <c r="E2132" s="185"/>
      <c r="F2132" s="187"/>
      <c r="G2132" s="185"/>
      <c r="H2132" s="188"/>
      <c r="I2132" s="188"/>
      <c r="J2132" s="189"/>
      <c r="K2132" s="189"/>
      <c r="L2132" s="189"/>
      <c r="M2132" s="190"/>
      <c r="N2132" s="190"/>
      <c r="O2132" s="191"/>
      <c r="P2132" s="191"/>
      <c r="Q2132" s="191"/>
      <c r="R2132" s="191"/>
      <c r="S2132" s="191"/>
      <c r="T2132" s="191"/>
      <c r="U2132" s="191"/>
      <c r="V2132" s="191"/>
      <c r="W2132" s="191"/>
      <c r="X2132" s="191"/>
      <c r="Y2132" s="191"/>
      <c r="Z2132" s="191"/>
      <c r="AA2132" s="191"/>
      <c r="AB2132" s="191"/>
      <c r="AC2132" s="191"/>
      <c r="AD2132" s="191"/>
      <c r="AE2132" s="191"/>
      <c r="AF2132" s="191"/>
      <c r="AG2132" s="195"/>
      <c r="AH2132" s="192"/>
      <c r="AI2132" s="193"/>
      <c r="AJ2132" s="194"/>
    </row>
    <row r="2133" spans="2:36" s="142" customFormat="1" ht="15">
      <c r="B2133" s="185"/>
      <c r="C2133" s="186"/>
      <c r="D2133" s="185"/>
      <c r="E2133" s="185"/>
      <c r="F2133" s="187"/>
      <c r="G2133" s="185"/>
      <c r="H2133" s="188"/>
      <c r="I2133" s="188"/>
      <c r="J2133" s="189"/>
      <c r="K2133" s="189"/>
      <c r="L2133" s="189"/>
      <c r="M2133" s="190"/>
      <c r="N2133" s="190"/>
      <c r="O2133" s="191"/>
      <c r="P2133" s="191"/>
      <c r="Q2133" s="191"/>
      <c r="R2133" s="191"/>
      <c r="S2133" s="191"/>
      <c r="T2133" s="191"/>
      <c r="U2133" s="191"/>
      <c r="V2133" s="191"/>
      <c r="W2133" s="191"/>
      <c r="X2133" s="191"/>
      <c r="Y2133" s="191"/>
      <c r="Z2133" s="191"/>
      <c r="AA2133" s="191"/>
      <c r="AB2133" s="191"/>
      <c r="AC2133" s="191"/>
      <c r="AD2133" s="191"/>
      <c r="AE2133" s="191"/>
      <c r="AF2133" s="191"/>
      <c r="AG2133" s="195"/>
      <c r="AH2133" s="192"/>
      <c r="AI2133" s="193"/>
      <c r="AJ2133" s="194"/>
    </row>
    <row r="2134" spans="2:36" s="142" customFormat="1" ht="15">
      <c r="B2134" s="185"/>
      <c r="C2134" s="186"/>
      <c r="D2134" s="185"/>
      <c r="E2134" s="185"/>
      <c r="F2134" s="187"/>
      <c r="G2134" s="185"/>
      <c r="H2134" s="188"/>
      <c r="I2134" s="188"/>
      <c r="J2134" s="189"/>
      <c r="K2134" s="189"/>
      <c r="L2134" s="189"/>
      <c r="M2134" s="190"/>
      <c r="N2134" s="190"/>
      <c r="O2134" s="191"/>
      <c r="P2134" s="191"/>
      <c r="Q2134" s="191"/>
      <c r="R2134" s="191"/>
      <c r="S2134" s="191"/>
      <c r="T2134" s="191"/>
      <c r="U2134" s="191"/>
      <c r="V2134" s="191"/>
      <c r="W2134" s="191"/>
      <c r="X2134" s="191"/>
      <c r="Y2134" s="191"/>
      <c r="Z2134" s="191"/>
      <c r="AA2134" s="191"/>
      <c r="AB2134" s="191"/>
      <c r="AC2134" s="191"/>
      <c r="AD2134" s="191"/>
      <c r="AE2134" s="191"/>
      <c r="AF2134" s="191"/>
      <c r="AG2134" s="195"/>
      <c r="AH2134" s="192"/>
      <c r="AI2134" s="193"/>
      <c r="AJ2134" s="194"/>
    </row>
    <row r="2135" spans="2:36" s="142" customFormat="1" ht="15">
      <c r="B2135" s="185"/>
      <c r="C2135" s="186"/>
      <c r="D2135" s="185"/>
      <c r="E2135" s="185"/>
      <c r="F2135" s="187"/>
      <c r="G2135" s="185"/>
      <c r="H2135" s="188"/>
      <c r="I2135" s="188"/>
      <c r="J2135" s="189"/>
      <c r="K2135" s="189"/>
      <c r="L2135" s="189"/>
      <c r="M2135" s="190"/>
      <c r="N2135" s="190"/>
      <c r="O2135" s="191"/>
      <c r="P2135" s="191"/>
      <c r="Q2135" s="191"/>
      <c r="R2135" s="191"/>
      <c r="S2135" s="191"/>
      <c r="T2135" s="191"/>
      <c r="U2135" s="191"/>
      <c r="V2135" s="191"/>
      <c r="W2135" s="191"/>
      <c r="X2135" s="191"/>
      <c r="Y2135" s="191"/>
      <c r="Z2135" s="191"/>
      <c r="AA2135" s="191"/>
      <c r="AB2135" s="191"/>
      <c r="AC2135" s="191"/>
      <c r="AD2135" s="191"/>
      <c r="AE2135" s="191"/>
      <c r="AF2135" s="191"/>
      <c r="AG2135" s="195"/>
      <c r="AH2135" s="192"/>
      <c r="AI2135" s="193"/>
      <c r="AJ2135" s="194"/>
    </row>
    <row r="2136" spans="2:36" s="142" customFormat="1" ht="15">
      <c r="B2136" s="185"/>
      <c r="C2136" s="186"/>
      <c r="D2136" s="185"/>
      <c r="E2136" s="185"/>
      <c r="F2136" s="187"/>
      <c r="G2136" s="185"/>
      <c r="H2136" s="188"/>
      <c r="I2136" s="188"/>
      <c r="J2136" s="189"/>
      <c r="K2136" s="189"/>
      <c r="L2136" s="189"/>
      <c r="M2136" s="190"/>
      <c r="N2136" s="190"/>
      <c r="O2136" s="191"/>
      <c r="P2136" s="191"/>
      <c r="Q2136" s="191"/>
      <c r="R2136" s="191"/>
      <c r="S2136" s="191"/>
      <c r="T2136" s="191"/>
      <c r="U2136" s="191"/>
      <c r="V2136" s="191"/>
      <c r="W2136" s="191"/>
      <c r="X2136" s="191"/>
      <c r="Y2136" s="191"/>
      <c r="Z2136" s="191"/>
      <c r="AA2136" s="191"/>
      <c r="AB2136" s="191"/>
      <c r="AC2136" s="191"/>
      <c r="AD2136" s="191"/>
      <c r="AE2136" s="191"/>
      <c r="AF2136" s="191"/>
      <c r="AG2136" s="195"/>
      <c r="AH2136" s="192"/>
      <c r="AI2136" s="193"/>
      <c r="AJ2136" s="194"/>
    </row>
    <row r="2137" spans="2:36" s="142" customFormat="1" ht="15">
      <c r="B2137" s="185"/>
      <c r="C2137" s="186"/>
      <c r="D2137" s="185"/>
      <c r="E2137" s="185"/>
      <c r="F2137" s="187"/>
      <c r="G2137" s="185"/>
      <c r="H2137" s="188"/>
      <c r="I2137" s="188"/>
      <c r="J2137" s="189"/>
      <c r="K2137" s="189"/>
      <c r="L2137" s="189"/>
      <c r="M2137" s="190"/>
      <c r="N2137" s="190"/>
      <c r="O2137" s="191"/>
      <c r="P2137" s="191"/>
      <c r="Q2137" s="191"/>
      <c r="R2137" s="191"/>
      <c r="S2137" s="191"/>
      <c r="T2137" s="191"/>
      <c r="U2137" s="191"/>
      <c r="V2137" s="191"/>
      <c r="W2137" s="191"/>
      <c r="X2137" s="191"/>
      <c r="Y2137" s="191"/>
      <c r="Z2137" s="191"/>
      <c r="AA2137" s="191"/>
      <c r="AB2137" s="191"/>
      <c r="AC2137" s="191"/>
      <c r="AD2137" s="191"/>
      <c r="AE2137" s="191"/>
      <c r="AF2137" s="191"/>
      <c r="AG2137" s="195"/>
      <c r="AH2137" s="192"/>
      <c r="AI2137" s="193"/>
      <c r="AJ2137" s="194"/>
    </row>
    <row r="2138" spans="2:36" s="142" customFormat="1" ht="15">
      <c r="B2138" s="185"/>
      <c r="C2138" s="186"/>
      <c r="D2138" s="185"/>
      <c r="E2138" s="185"/>
      <c r="F2138" s="187"/>
      <c r="G2138" s="185"/>
      <c r="H2138" s="188"/>
      <c r="I2138" s="188"/>
      <c r="J2138" s="189"/>
      <c r="K2138" s="189"/>
      <c r="L2138" s="189"/>
      <c r="M2138" s="190"/>
      <c r="N2138" s="190"/>
      <c r="O2138" s="191"/>
      <c r="P2138" s="191"/>
      <c r="Q2138" s="191"/>
      <c r="R2138" s="191"/>
      <c r="S2138" s="191"/>
      <c r="T2138" s="191"/>
      <c r="U2138" s="191"/>
      <c r="V2138" s="191"/>
      <c r="W2138" s="191"/>
      <c r="X2138" s="191"/>
      <c r="Y2138" s="191"/>
      <c r="Z2138" s="191"/>
      <c r="AA2138" s="191"/>
      <c r="AB2138" s="191"/>
      <c r="AC2138" s="191"/>
      <c r="AD2138" s="191"/>
      <c r="AE2138" s="191"/>
      <c r="AF2138" s="191"/>
      <c r="AG2138" s="195"/>
      <c r="AH2138" s="192"/>
      <c r="AI2138" s="193"/>
      <c r="AJ2138" s="194"/>
    </row>
    <row r="2139" spans="2:36" s="142" customFormat="1" ht="15">
      <c r="B2139" s="185"/>
      <c r="C2139" s="186"/>
      <c r="D2139" s="185"/>
      <c r="E2139" s="185"/>
      <c r="F2139" s="187"/>
      <c r="G2139" s="185"/>
      <c r="H2139" s="188"/>
      <c r="I2139" s="188"/>
      <c r="J2139" s="189"/>
      <c r="K2139" s="189"/>
      <c r="L2139" s="189"/>
      <c r="M2139" s="190"/>
      <c r="N2139" s="190"/>
      <c r="O2139" s="191"/>
      <c r="P2139" s="191"/>
      <c r="Q2139" s="191"/>
      <c r="R2139" s="191"/>
      <c r="S2139" s="191"/>
      <c r="T2139" s="191"/>
      <c r="U2139" s="191"/>
      <c r="V2139" s="191"/>
      <c r="W2139" s="191"/>
      <c r="X2139" s="191"/>
      <c r="Y2139" s="191"/>
      <c r="Z2139" s="191"/>
      <c r="AA2139" s="191"/>
      <c r="AB2139" s="191"/>
      <c r="AC2139" s="191"/>
      <c r="AD2139" s="191"/>
      <c r="AE2139" s="191"/>
      <c r="AF2139" s="191"/>
      <c r="AG2139" s="195"/>
      <c r="AH2139" s="192"/>
      <c r="AI2139" s="193"/>
      <c r="AJ2139" s="194"/>
    </row>
    <row r="2140" spans="2:36" s="142" customFormat="1" ht="15">
      <c r="B2140" s="185"/>
      <c r="C2140" s="186"/>
      <c r="D2140" s="185"/>
      <c r="E2140" s="185"/>
      <c r="F2140" s="187"/>
      <c r="G2140" s="185"/>
      <c r="H2140" s="188"/>
      <c r="I2140" s="188"/>
      <c r="J2140" s="189"/>
      <c r="K2140" s="189"/>
      <c r="L2140" s="189"/>
      <c r="M2140" s="190"/>
      <c r="N2140" s="190"/>
      <c r="O2140" s="191"/>
      <c r="P2140" s="191"/>
      <c r="Q2140" s="191"/>
      <c r="R2140" s="191"/>
      <c r="S2140" s="191"/>
      <c r="T2140" s="191"/>
      <c r="U2140" s="191"/>
      <c r="V2140" s="191"/>
      <c r="W2140" s="191"/>
      <c r="X2140" s="191"/>
      <c r="Y2140" s="191"/>
      <c r="Z2140" s="191"/>
      <c r="AA2140" s="191"/>
      <c r="AB2140" s="191"/>
      <c r="AC2140" s="191"/>
      <c r="AD2140" s="191"/>
      <c r="AE2140" s="191"/>
      <c r="AF2140" s="191"/>
      <c r="AG2140" s="195"/>
      <c r="AH2140" s="192"/>
      <c r="AI2140" s="193"/>
      <c r="AJ2140" s="194"/>
    </row>
    <row r="2141" spans="2:36" s="142" customFormat="1" ht="15">
      <c r="B2141" s="185"/>
      <c r="C2141" s="186"/>
      <c r="D2141" s="185"/>
      <c r="E2141" s="185"/>
      <c r="F2141" s="187"/>
      <c r="G2141" s="185"/>
      <c r="H2141" s="188"/>
      <c r="I2141" s="188"/>
      <c r="J2141" s="189"/>
      <c r="K2141" s="189"/>
      <c r="L2141" s="189"/>
      <c r="M2141" s="190"/>
      <c r="N2141" s="190"/>
      <c r="O2141" s="191"/>
      <c r="P2141" s="191"/>
      <c r="Q2141" s="191"/>
      <c r="R2141" s="191"/>
      <c r="S2141" s="191"/>
      <c r="T2141" s="191"/>
      <c r="U2141" s="191"/>
      <c r="V2141" s="191"/>
      <c r="W2141" s="191"/>
      <c r="X2141" s="191"/>
      <c r="Y2141" s="191"/>
      <c r="Z2141" s="191"/>
      <c r="AA2141" s="191"/>
      <c r="AB2141" s="191"/>
      <c r="AC2141" s="191"/>
      <c r="AD2141" s="191"/>
      <c r="AE2141" s="191"/>
      <c r="AF2141" s="191"/>
      <c r="AG2141" s="195"/>
      <c r="AH2141" s="192"/>
      <c r="AI2141" s="193"/>
      <c r="AJ2141" s="194"/>
    </row>
    <row r="2142" spans="2:36" s="142" customFormat="1" ht="15">
      <c r="B2142" s="185"/>
      <c r="C2142" s="186"/>
      <c r="D2142" s="185"/>
      <c r="E2142" s="185"/>
      <c r="F2142" s="187"/>
      <c r="G2142" s="185"/>
      <c r="H2142" s="188"/>
      <c r="I2142" s="188"/>
      <c r="J2142" s="189"/>
      <c r="K2142" s="189"/>
      <c r="L2142" s="189"/>
      <c r="M2142" s="190"/>
      <c r="N2142" s="190"/>
      <c r="O2142" s="191"/>
      <c r="P2142" s="191"/>
      <c r="Q2142" s="191"/>
      <c r="R2142" s="191"/>
      <c r="S2142" s="191"/>
      <c r="T2142" s="191"/>
      <c r="U2142" s="191"/>
      <c r="V2142" s="191"/>
      <c r="W2142" s="191"/>
      <c r="X2142" s="191"/>
      <c r="Y2142" s="191"/>
      <c r="Z2142" s="191"/>
      <c r="AA2142" s="191"/>
      <c r="AB2142" s="191"/>
      <c r="AC2142" s="191"/>
      <c r="AD2142" s="191"/>
      <c r="AE2142" s="191"/>
      <c r="AF2142" s="191"/>
      <c r="AG2142" s="195"/>
      <c r="AH2142" s="192"/>
      <c r="AI2142" s="193"/>
      <c r="AJ2142" s="194"/>
    </row>
    <row r="2143" spans="2:36" s="142" customFormat="1" ht="15">
      <c r="B2143" s="185"/>
      <c r="C2143" s="186"/>
      <c r="D2143" s="185"/>
      <c r="E2143" s="185"/>
      <c r="F2143" s="187"/>
      <c r="G2143" s="185"/>
      <c r="H2143" s="188"/>
      <c r="I2143" s="188"/>
      <c r="J2143" s="189"/>
      <c r="K2143" s="189"/>
      <c r="L2143" s="189"/>
      <c r="M2143" s="190"/>
      <c r="N2143" s="190"/>
      <c r="O2143" s="191"/>
      <c r="P2143" s="191"/>
      <c r="Q2143" s="191"/>
      <c r="R2143" s="191"/>
      <c r="S2143" s="191"/>
      <c r="T2143" s="191"/>
      <c r="U2143" s="191"/>
      <c r="V2143" s="191"/>
      <c r="W2143" s="191"/>
      <c r="X2143" s="191"/>
      <c r="Y2143" s="191"/>
      <c r="Z2143" s="191"/>
      <c r="AA2143" s="191"/>
      <c r="AB2143" s="191"/>
      <c r="AC2143" s="191"/>
      <c r="AD2143" s="191"/>
      <c r="AE2143" s="191"/>
      <c r="AF2143" s="191"/>
      <c r="AG2143" s="195"/>
      <c r="AH2143" s="192"/>
      <c r="AI2143" s="193"/>
      <c r="AJ2143" s="194"/>
    </row>
    <row r="2144" spans="2:36" s="142" customFormat="1" ht="15">
      <c r="B2144" s="185"/>
      <c r="C2144" s="186"/>
      <c r="D2144" s="185"/>
      <c r="E2144" s="185"/>
      <c r="F2144" s="187"/>
      <c r="G2144" s="185"/>
      <c r="H2144" s="188"/>
      <c r="I2144" s="188"/>
      <c r="J2144" s="189"/>
      <c r="K2144" s="189"/>
      <c r="L2144" s="189"/>
      <c r="M2144" s="190"/>
      <c r="N2144" s="190"/>
      <c r="O2144" s="191"/>
      <c r="P2144" s="191"/>
      <c r="Q2144" s="191"/>
      <c r="R2144" s="191"/>
      <c r="S2144" s="191"/>
      <c r="T2144" s="191"/>
      <c r="U2144" s="191"/>
      <c r="V2144" s="191"/>
      <c r="W2144" s="191"/>
      <c r="X2144" s="191"/>
      <c r="Y2144" s="191"/>
      <c r="Z2144" s="191"/>
      <c r="AA2144" s="191"/>
      <c r="AB2144" s="191"/>
      <c r="AC2144" s="191"/>
      <c r="AD2144" s="191"/>
      <c r="AE2144" s="191"/>
      <c r="AF2144" s="191"/>
      <c r="AG2144" s="195"/>
      <c r="AH2144" s="192"/>
      <c r="AI2144" s="193"/>
      <c r="AJ2144" s="194"/>
    </row>
    <row r="2145" spans="2:36" s="142" customFormat="1" ht="15">
      <c r="B2145" s="185"/>
      <c r="C2145" s="186"/>
      <c r="D2145" s="185"/>
      <c r="E2145" s="185"/>
      <c r="F2145" s="187"/>
      <c r="G2145" s="185"/>
      <c r="H2145" s="188"/>
      <c r="I2145" s="188"/>
      <c r="J2145" s="189"/>
      <c r="K2145" s="189"/>
      <c r="L2145" s="189"/>
      <c r="M2145" s="190"/>
      <c r="N2145" s="190"/>
      <c r="O2145" s="191"/>
      <c r="P2145" s="191"/>
      <c r="Q2145" s="191"/>
      <c r="R2145" s="191"/>
      <c r="S2145" s="191"/>
      <c r="T2145" s="191"/>
      <c r="U2145" s="191"/>
      <c r="V2145" s="191"/>
      <c r="W2145" s="191"/>
      <c r="X2145" s="191"/>
      <c r="Y2145" s="191"/>
      <c r="Z2145" s="191"/>
      <c r="AA2145" s="191"/>
      <c r="AB2145" s="191"/>
      <c r="AC2145" s="191"/>
      <c r="AD2145" s="191"/>
      <c r="AE2145" s="191"/>
      <c r="AF2145" s="191"/>
      <c r="AG2145" s="195"/>
      <c r="AH2145" s="192"/>
      <c r="AI2145" s="193"/>
      <c r="AJ2145" s="194"/>
    </row>
    <row r="2146" spans="2:36" s="142" customFormat="1" ht="15">
      <c r="B2146" s="185"/>
      <c r="C2146" s="186"/>
      <c r="D2146" s="185"/>
      <c r="E2146" s="185"/>
      <c r="F2146" s="187"/>
      <c r="G2146" s="185"/>
      <c r="H2146" s="188"/>
      <c r="I2146" s="188"/>
      <c r="J2146" s="189"/>
      <c r="K2146" s="189"/>
      <c r="L2146" s="189"/>
      <c r="M2146" s="190"/>
      <c r="N2146" s="190"/>
      <c r="O2146" s="191"/>
      <c r="P2146" s="191"/>
      <c r="Q2146" s="191"/>
      <c r="R2146" s="191"/>
      <c r="S2146" s="191"/>
      <c r="T2146" s="191"/>
      <c r="U2146" s="191"/>
      <c r="V2146" s="191"/>
      <c r="W2146" s="191"/>
      <c r="X2146" s="191"/>
      <c r="Y2146" s="191"/>
      <c r="Z2146" s="191"/>
      <c r="AA2146" s="191"/>
      <c r="AB2146" s="191"/>
      <c r="AC2146" s="191"/>
      <c r="AD2146" s="191"/>
      <c r="AE2146" s="191"/>
      <c r="AF2146" s="191"/>
      <c r="AG2146" s="195"/>
      <c r="AH2146" s="192"/>
      <c r="AI2146" s="193"/>
      <c r="AJ2146" s="194"/>
    </row>
    <row r="2147" spans="2:36" s="142" customFormat="1" ht="15">
      <c r="B2147" s="185"/>
      <c r="C2147" s="186"/>
      <c r="D2147" s="185"/>
      <c r="E2147" s="185"/>
      <c r="F2147" s="187"/>
      <c r="G2147" s="185"/>
      <c r="H2147" s="188"/>
      <c r="I2147" s="188"/>
      <c r="J2147" s="189"/>
      <c r="K2147" s="189"/>
      <c r="L2147" s="189"/>
      <c r="M2147" s="190"/>
      <c r="N2147" s="190"/>
      <c r="O2147" s="191"/>
      <c r="P2147" s="191"/>
      <c r="Q2147" s="191"/>
      <c r="R2147" s="191"/>
      <c r="S2147" s="191"/>
      <c r="T2147" s="191"/>
      <c r="U2147" s="191"/>
      <c r="V2147" s="191"/>
      <c r="W2147" s="191"/>
      <c r="X2147" s="191"/>
      <c r="Y2147" s="191"/>
      <c r="Z2147" s="191"/>
      <c r="AA2147" s="191"/>
      <c r="AB2147" s="191"/>
      <c r="AC2147" s="191"/>
      <c r="AD2147" s="191"/>
      <c r="AE2147" s="191"/>
      <c r="AF2147" s="191"/>
      <c r="AG2147" s="195"/>
      <c r="AH2147" s="192"/>
      <c r="AI2147" s="193"/>
      <c r="AJ2147" s="194"/>
    </row>
    <row r="2148" spans="2:36" s="142" customFormat="1" ht="15">
      <c r="B2148" s="185"/>
      <c r="C2148" s="186"/>
      <c r="D2148" s="185"/>
      <c r="E2148" s="185"/>
      <c r="F2148" s="187"/>
      <c r="G2148" s="185"/>
      <c r="H2148" s="188"/>
      <c r="I2148" s="188"/>
      <c r="J2148" s="189"/>
      <c r="K2148" s="189"/>
      <c r="L2148" s="189"/>
      <c r="M2148" s="190"/>
      <c r="N2148" s="190"/>
      <c r="O2148" s="191"/>
      <c r="P2148" s="191"/>
      <c r="Q2148" s="191"/>
      <c r="R2148" s="191"/>
      <c r="S2148" s="191"/>
      <c r="T2148" s="191"/>
      <c r="U2148" s="191"/>
      <c r="V2148" s="191"/>
      <c r="W2148" s="191"/>
      <c r="X2148" s="191"/>
      <c r="Y2148" s="191"/>
      <c r="Z2148" s="191"/>
      <c r="AA2148" s="191"/>
      <c r="AB2148" s="191"/>
      <c r="AC2148" s="191"/>
      <c r="AD2148" s="191"/>
      <c r="AE2148" s="191"/>
      <c r="AF2148" s="191"/>
      <c r="AG2148" s="195"/>
      <c r="AH2148" s="192"/>
      <c r="AI2148" s="193"/>
      <c r="AJ2148" s="194"/>
    </row>
    <row r="2149" spans="2:36" s="142" customFormat="1" ht="15">
      <c r="B2149" s="185"/>
      <c r="C2149" s="186"/>
      <c r="D2149" s="185"/>
      <c r="E2149" s="185"/>
      <c r="F2149" s="187"/>
      <c r="G2149" s="185"/>
      <c r="H2149" s="188"/>
      <c r="I2149" s="188"/>
      <c r="J2149" s="189"/>
      <c r="K2149" s="189"/>
      <c r="L2149" s="189"/>
      <c r="M2149" s="190"/>
      <c r="N2149" s="190"/>
      <c r="O2149" s="191"/>
      <c r="P2149" s="191"/>
      <c r="Q2149" s="191"/>
      <c r="R2149" s="191"/>
      <c r="S2149" s="191"/>
      <c r="T2149" s="191"/>
      <c r="U2149" s="191"/>
      <c r="V2149" s="191"/>
      <c r="W2149" s="191"/>
      <c r="X2149" s="191"/>
      <c r="Y2149" s="191"/>
      <c r="Z2149" s="191"/>
      <c r="AA2149" s="191"/>
      <c r="AB2149" s="191"/>
      <c r="AC2149" s="191"/>
      <c r="AD2149" s="191"/>
      <c r="AE2149" s="191"/>
      <c r="AF2149" s="191"/>
      <c r="AG2149" s="195"/>
      <c r="AH2149" s="192"/>
      <c r="AI2149" s="193"/>
      <c r="AJ2149" s="194"/>
    </row>
    <row r="2150" spans="2:36" s="142" customFormat="1" ht="15">
      <c r="B2150" s="185"/>
      <c r="C2150" s="186"/>
      <c r="D2150" s="185"/>
      <c r="E2150" s="185"/>
      <c r="F2150" s="187"/>
      <c r="G2150" s="185"/>
      <c r="H2150" s="188"/>
      <c r="I2150" s="188"/>
      <c r="J2150" s="189"/>
      <c r="K2150" s="189"/>
      <c r="L2150" s="189"/>
      <c r="M2150" s="190"/>
      <c r="N2150" s="190"/>
      <c r="O2150" s="191"/>
      <c r="P2150" s="191"/>
      <c r="Q2150" s="191"/>
      <c r="R2150" s="191"/>
      <c r="S2150" s="191"/>
      <c r="T2150" s="191"/>
      <c r="U2150" s="191"/>
      <c r="V2150" s="191"/>
      <c r="W2150" s="191"/>
      <c r="X2150" s="191"/>
      <c r="Y2150" s="191"/>
      <c r="Z2150" s="191"/>
      <c r="AA2150" s="191"/>
      <c r="AB2150" s="191"/>
      <c r="AC2150" s="191"/>
      <c r="AD2150" s="191"/>
      <c r="AE2150" s="191"/>
      <c r="AF2150" s="191"/>
      <c r="AG2150" s="195"/>
      <c r="AH2150" s="192"/>
      <c r="AI2150" s="193"/>
      <c r="AJ2150" s="194"/>
    </row>
    <row r="2151" spans="2:36" s="142" customFormat="1" ht="15">
      <c r="B2151" s="185"/>
      <c r="C2151" s="186"/>
      <c r="D2151" s="185"/>
      <c r="E2151" s="185"/>
      <c r="F2151" s="187"/>
      <c r="G2151" s="185"/>
      <c r="H2151" s="188"/>
      <c r="I2151" s="188"/>
      <c r="J2151" s="189"/>
      <c r="K2151" s="189"/>
      <c r="L2151" s="189"/>
      <c r="M2151" s="190"/>
      <c r="N2151" s="190"/>
      <c r="O2151" s="191"/>
      <c r="P2151" s="191"/>
      <c r="Q2151" s="191"/>
      <c r="R2151" s="191"/>
      <c r="S2151" s="191"/>
      <c r="T2151" s="191"/>
      <c r="U2151" s="191"/>
      <c r="V2151" s="191"/>
      <c r="W2151" s="191"/>
      <c r="X2151" s="191"/>
      <c r="Y2151" s="191"/>
      <c r="Z2151" s="191"/>
      <c r="AA2151" s="191"/>
      <c r="AB2151" s="191"/>
      <c r="AC2151" s="191"/>
      <c r="AD2151" s="191"/>
      <c r="AE2151" s="191"/>
      <c r="AF2151" s="191"/>
      <c r="AG2151" s="195"/>
      <c r="AH2151" s="192"/>
      <c r="AI2151" s="193"/>
      <c r="AJ2151" s="194"/>
    </row>
    <row r="2152" spans="2:36" s="142" customFormat="1" ht="15">
      <c r="B2152" s="185"/>
      <c r="C2152" s="186"/>
      <c r="D2152" s="185"/>
      <c r="E2152" s="185"/>
      <c r="F2152" s="187"/>
      <c r="G2152" s="185"/>
      <c r="H2152" s="188"/>
      <c r="I2152" s="188"/>
      <c r="J2152" s="189"/>
      <c r="K2152" s="189"/>
      <c r="L2152" s="189"/>
      <c r="M2152" s="190"/>
      <c r="N2152" s="190"/>
      <c r="O2152" s="191"/>
      <c r="P2152" s="191"/>
      <c r="Q2152" s="191"/>
      <c r="R2152" s="191"/>
      <c r="S2152" s="191"/>
      <c r="T2152" s="191"/>
      <c r="U2152" s="191"/>
      <c r="V2152" s="191"/>
      <c r="W2152" s="191"/>
      <c r="X2152" s="191"/>
      <c r="Y2152" s="191"/>
      <c r="Z2152" s="191"/>
      <c r="AA2152" s="191"/>
      <c r="AB2152" s="191"/>
      <c r="AC2152" s="191"/>
      <c r="AD2152" s="191"/>
      <c r="AE2152" s="191"/>
      <c r="AF2152" s="191"/>
      <c r="AG2152" s="195"/>
      <c r="AH2152" s="192"/>
      <c r="AI2152" s="193"/>
      <c r="AJ2152" s="194"/>
    </row>
    <row r="2153" spans="2:36" s="142" customFormat="1" ht="15">
      <c r="B2153" s="185"/>
      <c r="C2153" s="186"/>
      <c r="D2153" s="185"/>
      <c r="E2153" s="185"/>
      <c r="F2153" s="187"/>
      <c r="G2153" s="185"/>
      <c r="H2153" s="188"/>
      <c r="I2153" s="188"/>
      <c r="J2153" s="189"/>
      <c r="K2153" s="189"/>
      <c r="L2153" s="189"/>
      <c r="M2153" s="190"/>
      <c r="N2153" s="190"/>
      <c r="O2153" s="191"/>
      <c r="P2153" s="191"/>
      <c r="Q2153" s="191"/>
      <c r="R2153" s="191"/>
      <c r="S2153" s="191"/>
      <c r="T2153" s="191"/>
      <c r="U2153" s="191"/>
      <c r="V2153" s="191"/>
      <c r="W2153" s="191"/>
      <c r="X2153" s="191"/>
      <c r="Y2153" s="191"/>
      <c r="Z2153" s="191"/>
      <c r="AA2153" s="191"/>
      <c r="AB2153" s="191"/>
      <c r="AC2153" s="191"/>
      <c r="AD2153" s="191"/>
      <c r="AE2153" s="191"/>
      <c r="AF2153" s="191"/>
      <c r="AG2153" s="195"/>
      <c r="AH2153" s="192"/>
      <c r="AI2153" s="193"/>
      <c r="AJ2153" s="194"/>
    </row>
    <row r="2154" spans="2:36" s="142" customFormat="1" ht="15">
      <c r="B2154" s="185"/>
      <c r="C2154" s="186"/>
      <c r="D2154" s="185"/>
      <c r="E2154" s="185"/>
      <c r="F2154" s="187"/>
      <c r="G2154" s="185"/>
      <c r="H2154" s="188"/>
      <c r="I2154" s="188"/>
      <c r="J2154" s="189"/>
      <c r="K2154" s="189"/>
      <c r="L2154" s="189"/>
      <c r="M2154" s="190"/>
      <c r="N2154" s="190"/>
      <c r="O2154" s="191"/>
      <c r="P2154" s="191"/>
      <c r="Q2154" s="191"/>
      <c r="R2154" s="191"/>
      <c r="S2154" s="191"/>
      <c r="T2154" s="191"/>
      <c r="U2154" s="191"/>
      <c r="V2154" s="191"/>
      <c r="W2154" s="191"/>
      <c r="X2154" s="191"/>
      <c r="Y2154" s="191"/>
      <c r="Z2154" s="191"/>
      <c r="AA2154" s="191"/>
      <c r="AB2154" s="191"/>
      <c r="AC2154" s="191"/>
      <c r="AD2154" s="191"/>
      <c r="AE2154" s="191"/>
      <c r="AF2154" s="191"/>
      <c r="AG2154" s="195"/>
      <c r="AH2154" s="192"/>
      <c r="AI2154" s="193"/>
      <c r="AJ2154" s="194"/>
    </row>
    <row r="2155" spans="2:36" s="142" customFormat="1" ht="15">
      <c r="B2155" s="185"/>
      <c r="C2155" s="186"/>
      <c r="D2155" s="185"/>
      <c r="E2155" s="185"/>
      <c r="F2155" s="187"/>
      <c r="G2155" s="185"/>
      <c r="H2155" s="188"/>
      <c r="I2155" s="188"/>
      <c r="J2155" s="189"/>
      <c r="K2155" s="189"/>
      <c r="L2155" s="189"/>
      <c r="M2155" s="190"/>
      <c r="N2155" s="190"/>
      <c r="O2155" s="191"/>
      <c r="P2155" s="191"/>
      <c r="Q2155" s="191"/>
      <c r="R2155" s="191"/>
      <c r="S2155" s="191"/>
      <c r="T2155" s="191"/>
      <c r="U2155" s="191"/>
      <c r="V2155" s="191"/>
      <c r="W2155" s="191"/>
      <c r="X2155" s="191"/>
      <c r="Y2155" s="191"/>
      <c r="Z2155" s="191"/>
      <c r="AA2155" s="191"/>
      <c r="AB2155" s="191"/>
      <c r="AC2155" s="191"/>
      <c r="AD2155" s="191"/>
      <c r="AE2155" s="191"/>
      <c r="AF2155" s="191"/>
      <c r="AG2155" s="195"/>
      <c r="AH2155" s="192"/>
      <c r="AI2155" s="193"/>
      <c r="AJ2155" s="194"/>
    </row>
    <row r="2156" spans="2:36" s="142" customFormat="1" ht="15">
      <c r="B2156" s="185"/>
      <c r="C2156" s="186"/>
      <c r="D2156" s="185"/>
      <c r="E2156" s="185"/>
      <c r="F2156" s="187"/>
      <c r="G2156" s="185"/>
      <c r="H2156" s="188"/>
      <c r="I2156" s="188"/>
      <c r="J2156" s="189"/>
      <c r="K2156" s="189"/>
      <c r="L2156" s="189"/>
      <c r="M2156" s="190"/>
      <c r="N2156" s="190"/>
      <c r="O2156" s="191"/>
      <c r="P2156" s="191"/>
      <c r="Q2156" s="191"/>
      <c r="R2156" s="191"/>
      <c r="S2156" s="191"/>
      <c r="T2156" s="191"/>
      <c r="U2156" s="191"/>
      <c r="V2156" s="191"/>
      <c r="W2156" s="191"/>
      <c r="X2156" s="191"/>
      <c r="Y2156" s="191"/>
      <c r="Z2156" s="191"/>
      <c r="AA2156" s="191"/>
      <c r="AB2156" s="191"/>
      <c r="AC2156" s="191"/>
      <c r="AD2156" s="191"/>
      <c r="AE2156" s="191"/>
      <c r="AF2156" s="191"/>
      <c r="AG2156" s="195"/>
      <c r="AH2156" s="192"/>
      <c r="AI2156" s="193"/>
      <c r="AJ2156" s="194"/>
    </row>
    <row r="2157" spans="2:36" s="142" customFormat="1" ht="15">
      <c r="B2157" s="185"/>
      <c r="C2157" s="186"/>
      <c r="D2157" s="185"/>
      <c r="E2157" s="185"/>
      <c r="F2157" s="187"/>
      <c r="G2157" s="185"/>
      <c r="H2157" s="188"/>
      <c r="I2157" s="188"/>
      <c r="J2157" s="189"/>
      <c r="K2157" s="189"/>
      <c r="L2157" s="189"/>
      <c r="M2157" s="190"/>
      <c r="N2157" s="190"/>
      <c r="O2157" s="191"/>
      <c r="P2157" s="191"/>
      <c r="Q2157" s="191"/>
      <c r="R2157" s="191"/>
      <c r="S2157" s="191"/>
      <c r="T2157" s="191"/>
      <c r="U2157" s="191"/>
      <c r="V2157" s="191"/>
      <c r="W2157" s="191"/>
      <c r="X2157" s="191"/>
      <c r="Y2157" s="191"/>
      <c r="Z2157" s="191"/>
      <c r="AA2157" s="191"/>
      <c r="AB2157" s="191"/>
      <c r="AC2157" s="191"/>
      <c r="AD2157" s="191"/>
      <c r="AE2157" s="191"/>
      <c r="AF2157" s="191"/>
      <c r="AG2157" s="195"/>
      <c r="AH2157" s="192"/>
      <c r="AI2157" s="193"/>
      <c r="AJ2157" s="194"/>
    </row>
    <row r="2158" spans="2:36" s="142" customFormat="1" ht="15">
      <c r="B2158" s="185"/>
      <c r="C2158" s="186"/>
      <c r="D2158" s="185"/>
      <c r="E2158" s="185"/>
      <c r="F2158" s="187"/>
      <c r="G2158" s="185"/>
      <c r="H2158" s="188"/>
      <c r="I2158" s="188"/>
      <c r="J2158" s="189"/>
      <c r="K2158" s="189"/>
      <c r="L2158" s="189"/>
      <c r="M2158" s="190"/>
      <c r="N2158" s="190"/>
      <c r="O2158" s="191"/>
      <c r="P2158" s="191"/>
      <c r="Q2158" s="191"/>
      <c r="R2158" s="191"/>
      <c r="S2158" s="191"/>
      <c r="T2158" s="191"/>
      <c r="U2158" s="191"/>
      <c r="V2158" s="191"/>
      <c r="W2158" s="191"/>
      <c r="X2158" s="191"/>
      <c r="Y2158" s="191"/>
      <c r="Z2158" s="191"/>
      <c r="AA2158" s="191"/>
      <c r="AB2158" s="191"/>
      <c r="AC2158" s="191"/>
      <c r="AD2158" s="191"/>
      <c r="AE2158" s="191"/>
      <c r="AF2158" s="191"/>
      <c r="AG2158" s="195"/>
      <c r="AH2158" s="192"/>
      <c r="AI2158" s="193"/>
      <c r="AJ2158" s="194"/>
    </row>
    <row r="2159" spans="2:36" s="142" customFormat="1" ht="15">
      <c r="B2159" s="185"/>
      <c r="C2159" s="186"/>
      <c r="D2159" s="185"/>
      <c r="E2159" s="185"/>
      <c r="F2159" s="187"/>
      <c r="G2159" s="185"/>
      <c r="H2159" s="188"/>
      <c r="I2159" s="188"/>
      <c r="J2159" s="189"/>
      <c r="K2159" s="189"/>
      <c r="L2159" s="189"/>
      <c r="M2159" s="190"/>
      <c r="N2159" s="190"/>
      <c r="O2159" s="191"/>
      <c r="P2159" s="191"/>
      <c r="Q2159" s="191"/>
      <c r="R2159" s="191"/>
      <c r="S2159" s="191"/>
      <c r="T2159" s="191"/>
      <c r="U2159" s="191"/>
      <c r="V2159" s="191"/>
      <c r="W2159" s="191"/>
      <c r="X2159" s="191"/>
      <c r="Y2159" s="191"/>
      <c r="Z2159" s="191"/>
      <c r="AA2159" s="191"/>
      <c r="AB2159" s="191"/>
      <c r="AC2159" s="191"/>
      <c r="AD2159" s="191"/>
      <c r="AE2159" s="191"/>
      <c r="AF2159" s="191"/>
      <c r="AG2159" s="195"/>
      <c r="AH2159" s="192"/>
      <c r="AI2159" s="193"/>
      <c r="AJ2159" s="194"/>
    </row>
    <row r="2160" spans="2:36" s="142" customFormat="1" ht="15">
      <c r="B2160" s="185"/>
      <c r="C2160" s="186"/>
      <c r="D2160" s="185"/>
      <c r="E2160" s="185"/>
      <c r="F2160" s="187"/>
      <c r="G2160" s="185"/>
      <c r="H2160" s="188"/>
      <c r="I2160" s="188"/>
      <c r="J2160" s="189"/>
      <c r="K2160" s="189"/>
      <c r="L2160" s="189"/>
      <c r="M2160" s="190"/>
      <c r="N2160" s="190"/>
      <c r="O2160" s="191"/>
      <c r="P2160" s="191"/>
      <c r="Q2160" s="191"/>
      <c r="R2160" s="191"/>
      <c r="S2160" s="191"/>
      <c r="T2160" s="191"/>
      <c r="U2160" s="191"/>
      <c r="V2160" s="191"/>
      <c r="W2160" s="191"/>
      <c r="X2160" s="191"/>
      <c r="Y2160" s="191"/>
      <c r="Z2160" s="191"/>
      <c r="AA2160" s="191"/>
      <c r="AB2160" s="191"/>
      <c r="AC2160" s="191"/>
      <c r="AD2160" s="191"/>
      <c r="AE2160" s="191"/>
      <c r="AF2160" s="191"/>
      <c r="AG2160" s="195"/>
      <c r="AH2160" s="192"/>
      <c r="AI2160" s="193"/>
      <c r="AJ2160" s="194"/>
    </row>
    <row r="2161" spans="2:36" s="142" customFormat="1" ht="15">
      <c r="B2161" s="185"/>
      <c r="C2161" s="186"/>
      <c r="D2161" s="185"/>
      <c r="E2161" s="185"/>
      <c r="F2161" s="187"/>
      <c r="G2161" s="185"/>
      <c r="H2161" s="188"/>
      <c r="I2161" s="188"/>
      <c r="J2161" s="189"/>
      <c r="K2161" s="189"/>
      <c r="L2161" s="189"/>
      <c r="M2161" s="190"/>
      <c r="N2161" s="190"/>
      <c r="O2161" s="191"/>
      <c r="P2161" s="191"/>
      <c r="Q2161" s="191"/>
      <c r="R2161" s="191"/>
      <c r="S2161" s="191"/>
      <c r="T2161" s="191"/>
      <c r="U2161" s="191"/>
      <c r="V2161" s="191"/>
      <c r="W2161" s="191"/>
      <c r="X2161" s="191"/>
      <c r="Y2161" s="191"/>
      <c r="Z2161" s="191"/>
      <c r="AA2161" s="191"/>
      <c r="AB2161" s="191"/>
      <c r="AC2161" s="191"/>
      <c r="AD2161" s="191"/>
      <c r="AE2161" s="191"/>
      <c r="AF2161" s="191"/>
      <c r="AG2161" s="195"/>
      <c r="AH2161" s="192"/>
      <c r="AI2161" s="193"/>
      <c r="AJ2161" s="194"/>
    </row>
    <row r="2162" spans="2:36" s="142" customFormat="1" ht="15">
      <c r="B2162" s="185"/>
      <c r="C2162" s="186"/>
      <c r="D2162" s="185"/>
      <c r="E2162" s="185"/>
      <c r="F2162" s="187"/>
      <c r="G2162" s="185"/>
      <c r="H2162" s="188"/>
      <c r="I2162" s="188"/>
      <c r="J2162" s="189"/>
      <c r="K2162" s="189"/>
      <c r="L2162" s="189"/>
      <c r="M2162" s="190"/>
      <c r="N2162" s="190"/>
      <c r="O2162" s="191"/>
      <c r="P2162" s="191"/>
      <c r="Q2162" s="191"/>
      <c r="R2162" s="191"/>
      <c r="S2162" s="191"/>
      <c r="T2162" s="191"/>
      <c r="U2162" s="191"/>
      <c r="V2162" s="191"/>
      <c r="W2162" s="191"/>
      <c r="X2162" s="191"/>
      <c r="Y2162" s="191"/>
      <c r="Z2162" s="191"/>
      <c r="AA2162" s="191"/>
      <c r="AB2162" s="191"/>
      <c r="AC2162" s="191"/>
      <c r="AD2162" s="191"/>
      <c r="AE2162" s="191"/>
      <c r="AF2162" s="191"/>
      <c r="AG2162" s="195"/>
      <c r="AH2162" s="192"/>
      <c r="AI2162" s="193"/>
      <c r="AJ2162" s="194"/>
    </row>
    <row r="2163" spans="2:36" s="142" customFormat="1" ht="15">
      <c r="B2163" s="185"/>
      <c r="C2163" s="186"/>
      <c r="D2163" s="185"/>
      <c r="E2163" s="185"/>
      <c r="F2163" s="187"/>
      <c r="G2163" s="185"/>
      <c r="H2163" s="188"/>
      <c r="I2163" s="188"/>
      <c r="J2163" s="189"/>
      <c r="K2163" s="189"/>
      <c r="L2163" s="189"/>
      <c r="M2163" s="190"/>
      <c r="N2163" s="190"/>
      <c r="O2163" s="191"/>
      <c r="P2163" s="191"/>
      <c r="Q2163" s="191"/>
      <c r="R2163" s="191"/>
      <c r="S2163" s="191"/>
      <c r="T2163" s="191"/>
      <c r="U2163" s="191"/>
      <c r="V2163" s="191"/>
      <c r="W2163" s="191"/>
      <c r="X2163" s="191"/>
      <c r="Y2163" s="191"/>
      <c r="Z2163" s="191"/>
      <c r="AA2163" s="191"/>
      <c r="AB2163" s="191"/>
      <c r="AC2163" s="191"/>
      <c r="AD2163" s="191"/>
      <c r="AE2163" s="191"/>
      <c r="AF2163" s="191"/>
      <c r="AG2163" s="195"/>
      <c r="AH2163" s="192"/>
      <c r="AI2163" s="193"/>
      <c r="AJ2163" s="194"/>
    </row>
    <row r="2164" spans="2:36" s="142" customFormat="1" ht="15">
      <c r="B2164" s="185"/>
      <c r="C2164" s="186"/>
      <c r="D2164" s="185"/>
      <c r="E2164" s="185"/>
      <c r="F2164" s="187"/>
      <c r="G2164" s="185"/>
      <c r="H2164" s="188"/>
      <c r="I2164" s="188"/>
      <c r="J2164" s="189"/>
      <c r="K2164" s="189"/>
      <c r="L2164" s="189"/>
      <c r="M2164" s="190"/>
      <c r="N2164" s="190"/>
      <c r="O2164" s="191"/>
      <c r="P2164" s="191"/>
      <c r="Q2164" s="191"/>
      <c r="R2164" s="191"/>
      <c r="S2164" s="191"/>
      <c r="T2164" s="191"/>
      <c r="U2164" s="191"/>
      <c r="V2164" s="191"/>
      <c r="W2164" s="191"/>
      <c r="X2164" s="191"/>
      <c r="Y2164" s="191"/>
      <c r="Z2164" s="191"/>
      <c r="AA2164" s="191"/>
      <c r="AB2164" s="191"/>
      <c r="AC2164" s="191"/>
      <c r="AD2164" s="191"/>
      <c r="AE2164" s="191"/>
      <c r="AF2164" s="191"/>
      <c r="AG2164" s="195"/>
      <c r="AH2164" s="192"/>
      <c r="AI2164" s="193"/>
      <c r="AJ2164" s="194"/>
    </row>
    <row r="2165" spans="2:36" s="142" customFormat="1" ht="15">
      <c r="B2165" s="185"/>
      <c r="C2165" s="186"/>
      <c r="D2165" s="185"/>
      <c r="E2165" s="185"/>
      <c r="F2165" s="187"/>
      <c r="G2165" s="185"/>
      <c r="H2165" s="188"/>
      <c r="I2165" s="188"/>
      <c r="J2165" s="189"/>
      <c r="K2165" s="189"/>
      <c r="L2165" s="189"/>
      <c r="M2165" s="190"/>
      <c r="N2165" s="190"/>
      <c r="O2165" s="191"/>
      <c r="P2165" s="191"/>
      <c r="Q2165" s="191"/>
      <c r="R2165" s="191"/>
      <c r="S2165" s="191"/>
      <c r="T2165" s="191"/>
      <c r="U2165" s="191"/>
      <c r="V2165" s="191"/>
      <c r="W2165" s="191"/>
      <c r="X2165" s="191"/>
      <c r="Y2165" s="191"/>
      <c r="Z2165" s="191"/>
      <c r="AA2165" s="191"/>
      <c r="AB2165" s="191"/>
      <c r="AC2165" s="191"/>
      <c r="AD2165" s="191"/>
      <c r="AE2165" s="191"/>
      <c r="AF2165" s="191"/>
      <c r="AG2165" s="195"/>
      <c r="AH2165" s="192"/>
      <c r="AI2165" s="193"/>
      <c r="AJ2165" s="194"/>
    </row>
    <row r="2166" spans="2:36" s="142" customFormat="1" ht="15">
      <c r="B2166" s="185"/>
      <c r="C2166" s="186"/>
      <c r="D2166" s="185"/>
      <c r="E2166" s="185"/>
      <c r="F2166" s="187"/>
      <c r="G2166" s="185"/>
      <c r="H2166" s="188"/>
      <c r="I2166" s="188"/>
      <c r="J2166" s="189"/>
      <c r="K2166" s="189"/>
      <c r="L2166" s="189"/>
      <c r="M2166" s="190"/>
      <c r="N2166" s="190"/>
      <c r="O2166" s="191"/>
      <c r="P2166" s="191"/>
      <c r="Q2166" s="191"/>
      <c r="R2166" s="191"/>
      <c r="S2166" s="191"/>
      <c r="T2166" s="191"/>
      <c r="U2166" s="191"/>
      <c r="V2166" s="191"/>
      <c r="W2166" s="191"/>
      <c r="X2166" s="191"/>
      <c r="Y2166" s="191"/>
      <c r="Z2166" s="191"/>
      <c r="AA2166" s="191"/>
      <c r="AB2166" s="191"/>
      <c r="AC2166" s="191"/>
      <c r="AD2166" s="191"/>
      <c r="AE2166" s="191"/>
      <c r="AF2166" s="191"/>
      <c r="AG2166" s="195"/>
      <c r="AH2166" s="192"/>
      <c r="AI2166" s="193"/>
      <c r="AJ2166" s="194"/>
    </row>
    <row r="2167" spans="2:36" s="142" customFormat="1" ht="15">
      <c r="B2167" s="185"/>
      <c r="C2167" s="186"/>
      <c r="D2167" s="185"/>
      <c r="E2167" s="185"/>
      <c r="F2167" s="187"/>
      <c r="G2167" s="185"/>
      <c r="H2167" s="188"/>
      <c r="I2167" s="188"/>
      <c r="J2167" s="189"/>
      <c r="K2167" s="189"/>
      <c r="L2167" s="189"/>
      <c r="M2167" s="190"/>
      <c r="N2167" s="190"/>
      <c r="O2167" s="191"/>
      <c r="P2167" s="191"/>
      <c r="Q2167" s="191"/>
      <c r="R2167" s="191"/>
      <c r="S2167" s="191"/>
      <c r="T2167" s="191"/>
      <c r="U2167" s="191"/>
      <c r="V2167" s="191"/>
      <c r="W2167" s="191"/>
      <c r="X2167" s="191"/>
      <c r="Y2167" s="191"/>
      <c r="Z2167" s="191"/>
      <c r="AA2167" s="191"/>
      <c r="AB2167" s="191"/>
      <c r="AC2167" s="191"/>
      <c r="AD2167" s="191"/>
      <c r="AE2167" s="191"/>
      <c r="AF2167" s="191"/>
      <c r="AG2167" s="195"/>
      <c r="AH2167" s="192"/>
      <c r="AI2167" s="193"/>
      <c r="AJ2167" s="194"/>
    </row>
    <row r="2168" spans="2:36" s="142" customFormat="1" ht="15">
      <c r="B2168" s="185"/>
      <c r="C2168" s="186"/>
      <c r="D2168" s="185"/>
      <c r="E2168" s="185"/>
      <c r="F2168" s="187"/>
      <c r="G2168" s="185"/>
      <c r="H2168" s="188"/>
      <c r="I2168" s="188"/>
      <c r="J2168" s="189"/>
      <c r="K2168" s="189"/>
      <c r="L2168" s="189"/>
      <c r="M2168" s="190"/>
      <c r="N2168" s="190"/>
      <c r="O2168" s="191"/>
      <c r="P2168" s="191"/>
      <c r="Q2168" s="191"/>
      <c r="R2168" s="191"/>
      <c r="S2168" s="191"/>
      <c r="T2168" s="191"/>
      <c r="U2168" s="191"/>
      <c r="V2168" s="191"/>
      <c r="W2168" s="191"/>
      <c r="X2168" s="191"/>
      <c r="Y2168" s="191"/>
      <c r="Z2168" s="191"/>
      <c r="AA2168" s="191"/>
      <c r="AB2168" s="191"/>
      <c r="AC2168" s="191"/>
      <c r="AD2168" s="191"/>
      <c r="AE2168" s="191"/>
      <c r="AF2168" s="191"/>
      <c r="AG2168" s="195"/>
      <c r="AH2168" s="192"/>
      <c r="AI2168" s="193"/>
      <c r="AJ2168" s="194"/>
    </row>
    <row r="2169" spans="2:36" s="142" customFormat="1" ht="15">
      <c r="B2169" s="185"/>
      <c r="C2169" s="186"/>
      <c r="D2169" s="185"/>
      <c r="E2169" s="185"/>
      <c r="F2169" s="187"/>
      <c r="G2169" s="185"/>
      <c r="H2169" s="188"/>
      <c r="I2169" s="188"/>
      <c r="J2169" s="189"/>
      <c r="K2169" s="189"/>
      <c r="L2169" s="189"/>
      <c r="M2169" s="190"/>
      <c r="N2169" s="190"/>
      <c r="O2169" s="191"/>
      <c r="P2169" s="191"/>
      <c r="Q2169" s="191"/>
      <c r="R2169" s="191"/>
      <c r="S2169" s="191"/>
      <c r="T2169" s="191"/>
      <c r="U2169" s="191"/>
      <c r="V2169" s="191"/>
      <c r="W2169" s="191"/>
      <c r="X2169" s="191"/>
      <c r="Y2169" s="191"/>
      <c r="Z2169" s="191"/>
      <c r="AA2169" s="191"/>
      <c r="AB2169" s="191"/>
      <c r="AC2169" s="191"/>
      <c r="AD2169" s="191"/>
      <c r="AE2169" s="191"/>
      <c r="AF2169" s="191"/>
      <c r="AG2169" s="195"/>
      <c r="AH2169" s="192"/>
      <c r="AI2169" s="193"/>
      <c r="AJ2169" s="194"/>
    </row>
    <row r="2170" spans="2:36" s="142" customFormat="1" ht="15">
      <c r="B2170" s="185"/>
      <c r="C2170" s="186"/>
      <c r="D2170" s="185"/>
      <c r="E2170" s="185"/>
      <c r="F2170" s="187"/>
      <c r="G2170" s="185"/>
      <c r="H2170" s="188"/>
      <c r="I2170" s="188"/>
      <c r="J2170" s="189"/>
      <c r="K2170" s="189"/>
      <c r="L2170" s="189"/>
      <c r="M2170" s="190"/>
      <c r="N2170" s="190"/>
      <c r="O2170" s="191"/>
      <c r="P2170" s="191"/>
      <c r="Q2170" s="191"/>
      <c r="R2170" s="191"/>
      <c r="S2170" s="191"/>
      <c r="T2170" s="191"/>
      <c r="U2170" s="191"/>
      <c r="V2170" s="191"/>
      <c r="W2170" s="191"/>
      <c r="X2170" s="191"/>
      <c r="Y2170" s="191"/>
      <c r="Z2170" s="191"/>
      <c r="AA2170" s="191"/>
      <c r="AB2170" s="191"/>
      <c r="AC2170" s="191"/>
      <c r="AD2170" s="191"/>
      <c r="AE2170" s="191"/>
      <c r="AF2170" s="191"/>
      <c r="AG2170" s="195"/>
      <c r="AH2170" s="192"/>
      <c r="AI2170" s="193"/>
      <c r="AJ2170" s="194"/>
    </row>
    <row r="2171" spans="2:36" s="142" customFormat="1" ht="15">
      <c r="B2171" s="185"/>
      <c r="C2171" s="186"/>
      <c r="D2171" s="185"/>
      <c r="E2171" s="185"/>
      <c r="F2171" s="187"/>
      <c r="G2171" s="185"/>
      <c r="H2171" s="188"/>
      <c r="I2171" s="188"/>
      <c r="J2171" s="189"/>
      <c r="K2171" s="189"/>
      <c r="L2171" s="189"/>
      <c r="M2171" s="190"/>
      <c r="N2171" s="190"/>
      <c r="O2171" s="191"/>
      <c r="P2171" s="191"/>
      <c r="Q2171" s="191"/>
      <c r="R2171" s="191"/>
      <c r="S2171" s="191"/>
      <c r="T2171" s="191"/>
      <c r="U2171" s="191"/>
      <c r="V2171" s="191"/>
      <c r="W2171" s="191"/>
      <c r="X2171" s="191"/>
      <c r="Y2171" s="191"/>
      <c r="Z2171" s="191"/>
      <c r="AA2171" s="191"/>
      <c r="AB2171" s="191"/>
      <c r="AC2171" s="191"/>
      <c r="AD2171" s="191"/>
      <c r="AE2171" s="191"/>
      <c r="AF2171" s="191"/>
      <c r="AG2171" s="195"/>
      <c r="AH2171" s="192"/>
      <c r="AI2171" s="193"/>
      <c r="AJ2171" s="194"/>
    </row>
    <row r="2172" spans="2:36" s="142" customFormat="1" ht="15">
      <c r="B2172" s="185"/>
      <c r="C2172" s="186"/>
      <c r="D2172" s="185"/>
      <c r="E2172" s="185"/>
      <c r="F2172" s="187"/>
      <c r="G2172" s="185"/>
      <c r="H2172" s="188"/>
      <c r="I2172" s="188"/>
      <c r="J2172" s="189"/>
      <c r="K2172" s="189"/>
      <c r="L2172" s="189"/>
      <c r="M2172" s="190"/>
      <c r="N2172" s="190"/>
      <c r="O2172" s="191"/>
      <c r="P2172" s="191"/>
      <c r="Q2172" s="191"/>
      <c r="R2172" s="191"/>
      <c r="S2172" s="191"/>
      <c r="T2172" s="191"/>
      <c r="U2172" s="191"/>
      <c r="V2172" s="191"/>
      <c r="W2172" s="191"/>
      <c r="X2172" s="191"/>
      <c r="Y2172" s="191"/>
      <c r="Z2172" s="191"/>
      <c r="AA2172" s="191"/>
      <c r="AB2172" s="191"/>
      <c r="AC2172" s="191"/>
      <c r="AD2172" s="191"/>
      <c r="AE2172" s="191"/>
      <c r="AF2172" s="191"/>
      <c r="AG2172" s="195"/>
      <c r="AH2172" s="192"/>
      <c r="AI2172" s="193"/>
      <c r="AJ2172" s="194"/>
    </row>
    <row r="2173" spans="2:36" s="142" customFormat="1" ht="15">
      <c r="B2173" s="185"/>
      <c r="C2173" s="186"/>
      <c r="D2173" s="185"/>
      <c r="E2173" s="185"/>
      <c r="F2173" s="187"/>
      <c r="G2173" s="185"/>
      <c r="H2173" s="188"/>
      <c r="I2173" s="188"/>
      <c r="J2173" s="189"/>
      <c r="K2173" s="189"/>
      <c r="L2173" s="189"/>
      <c r="M2173" s="190"/>
      <c r="N2173" s="190"/>
      <c r="O2173" s="191"/>
      <c r="P2173" s="191"/>
      <c r="Q2173" s="191"/>
      <c r="R2173" s="191"/>
      <c r="S2173" s="191"/>
      <c r="T2173" s="191"/>
      <c r="U2173" s="191"/>
      <c r="V2173" s="191"/>
      <c r="W2173" s="191"/>
      <c r="X2173" s="191"/>
      <c r="Y2173" s="191"/>
      <c r="Z2173" s="191"/>
      <c r="AA2173" s="191"/>
      <c r="AB2173" s="191"/>
      <c r="AC2173" s="191"/>
      <c r="AD2173" s="191"/>
      <c r="AE2173" s="191"/>
      <c r="AF2173" s="191"/>
      <c r="AG2173" s="195"/>
      <c r="AH2173" s="192"/>
      <c r="AI2173" s="193"/>
      <c r="AJ2173" s="194"/>
    </row>
    <row r="2174" ht="15.75" thickBot="1"/>
    <row r="2175" spans="2:36" ht="15">
      <c r="B2175" s="274" t="s">
        <v>37</v>
      </c>
      <c r="C2175" s="275"/>
      <c r="D2175" s="275"/>
      <c r="E2175" s="275"/>
      <c r="F2175" s="275"/>
      <c r="G2175" s="275"/>
      <c r="H2175" s="275"/>
      <c r="I2175" s="275"/>
      <c r="J2175" s="275"/>
      <c r="K2175" s="275"/>
      <c r="L2175" s="275"/>
      <c r="M2175" s="275"/>
      <c r="N2175" s="275"/>
      <c r="O2175" s="275"/>
      <c r="P2175" s="275"/>
      <c r="Q2175" s="275"/>
      <c r="R2175" s="275"/>
      <c r="S2175" s="275"/>
      <c r="T2175" s="275"/>
      <c r="U2175" s="275"/>
      <c r="V2175" s="275"/>
      <c r="W2175" s="275"/>
      <c r="X2175" s="275"/>
      <c r="Y2175" s="275"/>
      <c r="Z2175" s="275"/>
      <c r="AA2175" s="275"/>
      <c r="AB2175" s="275"/>
      <c r="AC2175" s="275"/>
      <c r="AD2175" s="275"/>
      <c r="AE2175" s="275"/>
      <c r="AF2175" s="275"/>
      <c r="AG2175" s="275"/>
      <c r="AH2175" s="275"/>
      <c r="AI2175" s="275"/>
      <c r="AJ2175" s="276"/>
    </row>
    <row r="2176" spans="2:36" ht="15.75" thickBot="1">
      <c r="B2176" s="271" t="s">
        <v>526</v>
      </c>
      <c r="C2176" s="272"/>
      <c r="D2176" s="272"/>
      <c r="E2176" s="272"/>
      <c r="F2176" s="272"/>
      <c r="G2176" s="272"/>
      <c r="H2176" s="272"/>
      <c r="I2176" s="272"/>
      <c r="J2176" s="272"/>
      <c r="K2176" s="272"/>
      <c r="L2176" s="272"/>
      <c r="M2176" s="272"/>
      <c r="N2176" s="272"/>
      <c r="O2176" s="272"/>
      <c r="P2176" s="272"/>
      <c r="Q2176" s="272"/>
      <c r="R2176" s="272"/>
      <c r="S2176" s="272"/>
      <c r="T2176" s="272"/>
      <c r="U2176" s="272"/>
      <c r="V2176" s="272"/>
      <c r="W2176" s="272"/>
      <c r="X2176" s="272"/>
      <c r="Y2176" s="272"/>
      <c r="Z2176" s="272"/>
      <c r="AA2176" s="272"/>
      <c r="AB2176" s="272"/>
      <c r="AC2176" s="272"/>
      <c r="AD2176" s="272"/>
      <c r="AE2176" s="272"/>
      <c r="AF2176" s="272"/>
      <c r="AG2176" s="272"/>
      <c r="AH2176" s="272"/>
      <c r="AI2176" s="272"/>
      <c r="AJ2176" s="273"/>
    </row>
    <row r="2177" spans="2:36" ht="15">
      <c r="B2177" s="265" t="s">
        <v>332</v>
      </c>
      <c r="C2177" s="266"/>
      <c r="D2177" s="266"/>
      <c r="E2177" s="266"/>
      <c r="F2177" s="266"/>
      <c r="G2177" s="266"/>
      <c r="H2177" s="267"/>
      <c r="I2177" s="527" t="s">
        <v>372</v>
      </c>
      <c r="J2177" s="528"/>
      <c r="K2177" s="528"/>
      <c r="L2177" s="528"/>
      <c r="M2177" s="528"/>
      <c r="N2177" s="528"/>
      <c r="O2177" s="528"/>
      <c r="P2177" s="528"/>
      <c r="Q2177" s="528"/>
      <c r="R2177" s="528"/>
      <c r="S2177" s="528"/>
      <c r="T2177" s="529"/>
      <c r="U2177" s="527" t="s">
        <v>18</v>
      </c>
      <c r="V2177" s="530"/>
      <c r="W2177" s="530"/>
      <c r="X2177" s="530"/>
      <c r="Y2177" s="530"/>
      <c r="Z2177" s="530"/>
      <c r="AA2177" s="530"/>
      <c r="AB2177" s="530"/>
      <c r="AC2177" s="530"/>
      <c r="AD2177" s="530"/>
      <c r="AE2177" s="530"/>
      <c r="AF2177" s="530"/>
      <c r="AG2177" s="530"/>
      <c r="AH2177" s="530"/>
      <c r="AI2177" s="530"/>
      <c r="AJ2177" s="531"/>
    </row>
    <row r="2178" spans="2:36" ht="37.5" customHeight="1" thickBot="1">
      <c r="B2178" s="277" t="s">
        <v>374</v>
      </c>
      <c r="C2178" s="278"/>
      <c r="D2178" s="279"/>
      <c r="E2178" s="4"/>
      <c r="F2178" s="504" t="s">
        <v>373</v>
      </c>
      <c r="G2178" s="504"/>
      <c r="H2178" s="504"/>
      <c r="I2178" s="504"/>
      <c r="J2178" s="504"/>
      <c r="K2178" s="504"/>
      <c r="L2178" s="504"/>
      <c r="M2178" s="504"/>
      <c r="N2178" s="505"/>
      <c r="O2178" s="506" t="s">
        <v>0</v>
      </c>
      <c r="P2178" s="507"/>
      <c r="Q2178" s="507"/>
      <c r="R2178" s="507"/>
      <c r="S2178" s="507"/>
      <c r="T2178" s="507"/>
      <c r="U2178" s="507"/>
      <c r="V2178" s="507"/>
      <c r="W2178" s="507"/>
      <c r="X2178" s="507"/>
      <c r="Y2178" s="507"/>
      <c r="Z2178" s="507"/>
      <c r="AA2178" s="507"/>
      <c r="AB2178" s="507"/>
      <c r="AC2178" s="507"/>
      <c r="AD2178" s="507"/>
      <c r="AE2178" s="507"/>
      <c r="AF2178" s="508"/>
      <c r="AG2178" s="534" t="s">
        <v>1</v>
      </c>
      <c r="AH2178" s="535"/>
      <c r="AI2178" s="535"/>
      <c r="AJ2178" s="536"/>
    </row>
    <row r="2179" spans="2:36" ht="15" customHeight="1">
      <c r="B2179" s="450" t="s">
        <v>19</v>
      </c>
      <c r="C2179" s="452" t="s">
        <v>2</v>
      </c>
      <c r="D2179" s="453"/>
      <c r="E2179" s="453"/>
      <c r="F2179" s="453"/>
      <c r="G2179" s="453"/>
      <c r="H2179" s="454"/>
      <c r="I2179" s="458" t="s">
        <v>3</v>
      </c>
      <c r="J2179" s="460" t="s">
        <v>20</v>
      </c>
      <c r="K2179" s="460" t="s">
        <v>4</v>
      </c>
      <c r="L2179" s="522" t="s">
        <v>732</v>
      </c>
      <c r="M2179" s="440" t="s">
        <v>21</v>
      </c>
      <c r="N2179" s="524" t="s">
        <v>22</v>
      </c>
      <c r="O2179" s="526" t="s">
        <v>33</v>
      </c>
      <c r="P2179" s="369"/>
      <c r="Q2179" s="368" t="s">
        <v>34</v>
      </c>
      <c r="R2179" s="369"/>
      <c r="S2179" s="368" t="s">
        <v>35</v>
      </c>
      <c r="T2179" s="369"/>
      <c r="U2179" s="368" t="s">
        <v>7</v>
      </c>
      <c r="V2179" s="369"/>
      <c r="W2179" s="368" t="s">
        <v>6</v>
      </c>
      <c r="X2179" s="369"/>
      <c r="Y2179" s="368" t="s">
        <v>36</v>
      </c>
      <c r="Z2179" s="369"/>
      <c r="AA2179" s="368" t="s">
        <v>5</v>
      </c>
      <c r="AB2179" s="369"/>
      <c r="AC2179" s="368" t="s">
        <v>8</v>
      </c>
      <c r="AD2179" s="369"/>
      <c r="AE2179" s="368" t="s">
        <v>9</v>
      </c>
      <c r="AF2179" s="437"/>
      <c r="AG2179" s="438" t="s">
        <v>10</v>
      </c>
      <c r="AH2179" s="435" t="s">
        <v>11</v>
      </c>
      <c r="AI2179" s="442" t="s">
        <v>12</v>
      </c>
      <c r="AJ2179" s="444" t="s">
        <v>23</v>
      </c>
    </row>
    <row r="2180" spans="2:36" ht="87" customHeight="1" thickBot="1">
      <c r="B2180" s="451"/>
      <c r="C2180" s="455"/>
      <c r="D2180" s="456"/>
      <c r="E2180" s="456"/>
      <c r="F2180" s="456"/>
      <c r="G2180" s="456"/>
      <c r="H2180" s="457"/>
      <c r="I2180" s="459"/>
      <c r="J2180" s="461" t="s">
        <v>20</v>
      </c>
      <c r="K2180" s="461"/>
      <c r="L2180" s="523"/>
      <c r="M2180" s="441"/>
      <c r="N2180" s="525"/>
      <c r="O2180" s="5" t="s">
        <v>24</v>
      </c>
      <c r="P2180" s="69" t="s">
        <v>25</v>
      </c>
      <c r="Q2180" s="6" t="s">
        <v>24</v>
      </c>
      <c r="R2180" s="69" t="s">
        <v>25</v>
      </c>
      <c r="S2180" s="6" t="s">
        <v>24</v>
      </c>
      <c r="T2180" s="69" t="s">
        <v>25</v>
      </c>
      <c r="U2180" s="6" t="s">
        <v>24</v>
      </c>
      <c r="V2180" s="69" t="s">
        <v>25</v>
      </c>
      <c r="W2180" s="6" t="s">
        <v>24</v>
      </c>
      <c r="X2180" s="69" t="s">
        <v>25</v>
      </c>
      <c r="Y2180" s="6" t="s">
        <v>24</v>
      </c>
      <c r="Z2180" s="69" t="s">
        <v>25</v>
      </c>
      <c r="AA2180" s="6" t="s">
        <v>24</v>
      </c>
      <c r="AB2180" s="69" t="s">
        <v>26</v>
      </c>
      <c r="AC2180" s="6" t="s">
        <v>24</v>
      </c>
      <c r="AD2180" s="69" t="s">
        <v>26</v>
      </c>
      <c r="AE2180" s="6" t="s">
        <v>24</v>
      </c>
      <c r="AF2180" s="70" t="s">
        <v>26</v>
      </c>
      <c r="AG2180" s="439"/>
      <c r="AH2180" s="436"/>
      <c r="AI2180" s="443"/>
      <c r="AJ2180" s="445"/>
    </row>
    <row r="2181" spans="2:36" ht="135.75" customHeight="1" thickBot="1">
      <c r="B2181" s="7" t="s">
        <v>274</v>
      </c>
      <c r="C2181" s="283" t="s">
        <v>382</v>
      </c>
      <c r="D2181" s="284"/>
      <c r="E2181" s="284"/>
      <c r="F2181" s="284"/>
      <c r="G2181" s="284"/>
      <c r="H2181" s="285"/>
      <c r="I2181" s="74" t="s">
        <v>383</v>
      </c>
      <c r="J2181" s="90">
        <v>0</v>
      </c>
      <c r="K2181" s="82">
        <v>0.2</v>
      </c>
      <c r="L2181" s="82">
        <v>0.05</v>
      </c>
      <c r="M2181" s="82"/>
      <c r="N2181" s="82"/>
      <c r="O2181" s="9">
        <v>0</v>
      </c>
      <c r="P2181" s="10">
        <v>0</v>
      </c>
      <c r="Q2181" s="10">
        <f>+Q2184+Q2190</f>
        <v>6150</v>
      </c>
      <c r="R2181" s="10">
        <v>0</v>
      </c>
      <c r="S2181" s="10">
        <v>0</v>
      </c>
      <c r="T2181" s="10">
        <v>0</v>
      </c>
      <c r="U2181" s="10">
        <v>0</v>
      </c>
      <c r="V2181" s="10">
        <v>0</v>
      </c>
      <c r="W2181" s="10">
        <v>0</v>
      </c>
      <c r="X2181" s="10">
        <v>0</v>
      </c>
      <c r="Y2181" s="10">
        <v>0</v>
      </c>
      <c r="Z2181" s="10">
        <v>0</v>
      </c>
      <c r="AA2181" s="10">
        <v>0</v>
      </c>
      <c r="AB2181" s="10">
        <v>0</v>
      </c>
      <c r="AC2181" s="10">
        <f>+AC2190</f>
        <v>15000</v>
      </c>
      <c r="AD2181" s="10">
        <v>0</v>
      </c>
      <c r="AE2181" s="10">
        <f>+AC2181+AA2181+Y2181+W2181+U2181+S2181+Q2181+O2181</f>
        <v>21150</v>
      </c>
      <c r="AF2181" s="11">
        <f>+AD2181+AB2181+Z2181+X2181+V2181+T2181+R2181+P2181</f>
        <v>0</v>
      </c>
      <c r="AG2181" s="13" t="s">
        <v>117</v>
      </c>
      <c r="AH2181" s="13"/>
      <c r="AI2181" s="13"/>
      <c r="AJ2181" s="14" t="s">
        <v>610</v>
      </c>
    </row>
    <row r="2182" spans="2:36" ht="15.75" thickBot="1">
      <c r="B2182" s="280"/>
      <c r="C2182" s="281"/>
      <c r="D2182" s="281"/>
      <c r="E2182" s="281"/>
      <c r="F2182" s="281"/>
      <c r="G2182" s="281"/>
      <c r="H2182" s="281"/>
      <c r="I2182" s="281"/>
      <c r="J2182" s="281"/>
      <c r="K2182" s="281"/>
      <c r="L2182" s="281"/>
      <c r="M2182" s="281"/>
      <c r="N2182" s="281"/>
      <c r="O2182" s="281"/>
      <c r="P2182" s="281"/>
      <c r="Q2182" s="281"/>
      <c r="R2182" s="281"/>
      <c r="S2182" s="281"/>
      <c r="T2182" s="281"/>
      <c r="U2182" s="281"/>
      <c r="V2182" s="281"/>
      <c r="W2182" s="281"/>
      <c r="X2182" s="281"/>
      <c r="Y2182" s="281"/>
      <c r="Z2182" s="281"/>
      <c r="AA2182" s="281"/>
      <c r="AB2182" s="281"/>
      <c r="AC2182" s="281"/>
      <c r="AD2182" s="281"/>
      <c r="AE2182" s="281"/>
      <c r="AF2182" s="281"/>
      <c r="AG2182" s="281"/>
      <c r="AH2182" s="281"/>
      <c r="AI2182" s="281"/>
      <c r="AJ2182" s="282"/>
    </row>
    <row r="2183" spans="2:36" ht="34.5" thickBot="1">
      <c r="B2183" s="15" t="s">
        <v>13</v>
      </c>
      <c r="C2183" s="16" t="s">
        <v>31</v>
      </c>
      <c r="D2183" s="16" t="s">
        <v>14</v>
      </c>
      <c r="E2183" s="16" t="s">
        <v>27</v>
      </c>
      <c r="F2183" s="17" t="s">
        <v>28</v>
      </c>
      <c r="G2183" s="17" t="s">
        <v>29</v>
      </c>
      <c r="H2183" s="76" t="s">
        <v>15</v>
      </c>
      <c r="I2183" s="77" t="s">
        <v>32</v>
      </c>
      <c r="J2183" s="102"/>
      <c r="K2183" s="102"/>
      <c r="L2183" s="102"/>
      <c r="M2183" s="78"/>
      <c r="N2183" s="79"/>
      <c r="O2183" s="128"/>
      <c r="P2183" s="129"/>
      <c r="Q2183" s="130"/>
      <c r="R2183" s="129"/>
      <c r="S2183" s="130"/>
      <c r="T2183" s="129"/>
      <c r="U2183" s="130"/>
      <c r="V2183" s="129"/>
      <c r="W2183" s="130"/>
      <c r="X2183" s="129"/>
      <c r="Y2183" s="130"/>
      <c r="Z2183" s="129"/>
      <c r="AA2183" s="130"/>
      <c r="AB2183" s="129"/>
      <c r="AC2183" s="130"/>
      <c r="AD2183" s="129"/>
      <c r="AE2183" s="131"/>
      <c r="AF2183" s="129"/>
      <c r="AG2183" s="155"/>
      <c r="AH2183" s="111"/>
      <c r="AI2183" s="111"/>
      <c r="AJ2183" s="112"/>
    </row>
    <row r="2184" spans="2:36" ht="23.25" customHeight="1">
      <c r="B2184" s="353" t="s">
        <v>746</v>
      </c>
      <c r="C2184" s="428">
        <v>2012250010099</v>
      </c>
      <c r="D2184" s="295" t="s">
        <v>815</v>
      </c>
      <c r="E2184" s="295" t="s">
        <v>497</v>
      </c>
      <c r="F2184" s="301">
        <v>1</v>
      </c>
      <c r="G2184" s="307">
        <v>2</v>
      </c>
      <c r="H2184" s="329" t="s">
        <v>384</v>
      </c>
      <c r="I2184" s="326" t="s">
        <v>385</v>
      </c>
      <c r="J2184" s="357">
        <v>0</v>
      </c>
      <c r="K2184" s="357">
        <v>4</v>
      </c>
      <c r="L2184" s="357">
        <v>1</v>
      </c>
      <c r="M2184" s="357">
        <v>1</v>
      </c>
      <c r="N2184" s="633">
        <v>2</v>
      </c>
      <c r="O2184" s="519">
        <v>0</v>
      </c>
      <c r="P2184" s="519">
        <v>0</v>
      </c>
      <c r="Q2184" s="298">
        <v>5150</v>
      </c>
      <c r="R2184" s="518">
        <v>0</v>
      </c>
      <c r="S2184" s="518">
        <v>0</v>
      </c>
      <c r="T2184" s="518">
        <v>0</v>
      </c>
      <c r="U2184" s="518">
        <v>0</v>
      </c>
      <c r="V2184" s="518">
        <v>0</v>
      </c>
      <c r="W2184" s="518">
        <v>0</v>
      </c>
      <c r="X2184" s="518">
        <v>0</v>
      </c>
      <c r="Y2184" s="518">
        <v>0</v>
      </c>
      <c r="Z2184" s="518">
        <v>0</v>
      </c>
      <c r="AA2184" s="518">
        <v>0</v>
      </c>
      <c r="AB2184" s="518">
        <v>0</v>
      </c>
      <c r="AC2184" s="298">
        <v>0</v>
      </c>
      <c r="AD2184" s="518">
        <v>0</v>
      </c>
      <c r="AE2184" s="298">
        <f>+O2184+Q2184+AA2184+AC2184</f>
        <v>5150</v>
      </c>
      <c r="AF2184" s="847">
        <v>0</v>
      </c>
      <c r="AG2184" s="411" t="s">
        <v>117</v>
      </c>
      <c r="AH2184" s="378"/>
      <c r="AI2184" s="378"/>
      <c r="AJ2184" s="405" t="s">
        <v>610</v>
      </c>
    </row>
    <row r="2185" spans="2:36" ht="30.75" customHeight="1">
      <c r="B2185" s="354"/>
      <c r="C2185" s="333"/>
      <c r="D2185" s="296"/>
      <c r="E2185" s="296"/>
      <c r="F2185" s="302"/>
      <c r="G2185" s="305"/>
      <c r="H2185" s="330"/>
      <c r="I2185" s="327"/>
      <c r="J2185" s="357"/>
      <c r="K2185" s="357"/>
      <c r="L2185" s="357"/>
      <c r="M2185" s="357"/>
      <c r="N2185" s="633"/>
      <c r="O2185" s="423"/>
      <c r="P2185" s="423"/>
      <c r="Q2185" s="299"/>
      <c r="R2185" s="371"/>
      <c r="S2185" s="371"/>
      <c r="T2185" s="371"/>
      <c r="U2185" s="371"/>
      <c r="V2185" s="371"/>
      <c r="W2185" s="371"/>
      <c r="X2185" s="371"/>
      <c r="Y2185" s="371"/>
      <c r="Z2185" s="371"/>
      <c r="AA2185" s="371"/>
      <c r="AB2185" s="371"/>
      <c r="AC2185" s="299"/>
      <c r="AD2185" s="371"/>
      <c r="AE2185" s="299"/>
      <c r="AF2185" s="409"/>
      <c r="AG2185" s="411"/>
      <c r="AH2185" s="379"/>
      <c r="AI2185" s="379"/>
      <c r="AJ2185" s="406"/>
    </row>
    <row r="2186" spans="2:36" ht="40.5" customHeight="1">
      <c r="B2186" s="354"/>
      <c r="C2186" s="333"/>
      <c r="D2186" s="296"/>
      <c r="E2186" s="296"/>
      <c r="F2186" s="302"/>
      <c r="G2186" s="305"/>
      <c r="H2186" s="330"/>
      <c r="I2186" s="327"/>
      <c r="J2186" s="357"/>
      <c r="K2186" s="357"/>
      <c r="L2186" s="357"/>
      <c r="M2186" s="357"/>
      <c r="N2186" s="633"/>
      <c r="O2186" s="423"/>
      <c r="P2186" s="423"/>
      <c r="Q2186" s="299"/>
      <c r="R2186" s="371"/>
      <c r="S2186" s="371"/>
      <c r="T2186" s="371"/>
      <c r="U2186" s="371"/>
      <c r="V2186" s="371"/>
      <c r="W2186" s="371"/>
      <c r="X2186" s="371"/>
      <c r="Y2186" s="371"/>
      <c r="Z2186" s="371"/>
      <c r="AA2186" s="371"/>
      <c r="AB2186" s="371"/>
      <c r="AC2186" s="299"/>
      <c r="AD2186" s="371"/>
      <c r="AE2186" s="299"/>
      <c r="AF2186" s="409"/>
      <c r="AG2186" s="411"/>
      <c r="AH2186" s="379"/>
      <c r="AI2186" s="379"/>
      <c r="AJ2186" s="406"/>
    </row>
    <row r="2187" spans="2:36" ht="33" customHeight="1" thickBot="1">
      <c r="B2187" s="355"/>
      <c r="C2187" s="334"/>
      <c r="D2187" s="297"/>
      <c r="E2187" s="297"/>
      <c r="F2187" s="303"/>
      <c r="G2187" s="306"/>
      <c r="H2187" s="331"/>
      <c r="I2187" s="328"/>
      <c r="J2187" s="358"/>
      <c r="K2187" s="358"/>
      <c r="L2187" s="358"/>
      <c r="M2187" s="358"/>
      <c r="N2187" s="634"/>
      <c r="O2187" s="424"/>
      <c r="P2187" s="424"/>
      <c r="Q2187" s="300"/>
      <c r="R2187" s="372"/>
      <c r="S2187" s="372"/>
      <c r="T2187" s="372"/>
      <c r="U2187" s="372"/>
      <c r="V2187" s="372"/>
      <c r="W2187" s="372"/>
      <c r="X2187" s="372"/>
      <c r="Y2187" s="372"/>
      <c r="Z2187" s="372"/>
      <c r="AA2187" s="372"/>
      <c r="AB2187" s="372"/>
      <c r="AC2187" s="300"/>
      <c r="AD2187" s="372"/>
      <c r="AE2187" s="300"/>
      <c r="AF2187" s="410"/>
      <c r="AG2187" s="412"/>
      <c r="AH2187" s="380"/>
      <c r="AI2187" s="380"/>
      <c r="AJ2187" s="407"/>
    </row>
    <row r="2188" spans="2:36" ht="15.75" thickBot="1">
      <c r="B2188" s="268"/>
      <c r="C2188" s="269"/>
      <c r="D2188" s="269"/>
      <c r="E2188" s="269"/>
      <c r="F2188" s="269"/>
      <c r="G2188" s="269"/>
      <c r="H2188" s="269"/>
      <c r="I2188" s="269"/>
      <c r="J2188" s="269"/>
      <c r="K2188" s="269"/>
      <c r="L2188" s="269"/>
      <c r="M2188" s="269"/>
      <c r="N2188" s="269"/>
      <c r="O2188" s="269"/>
      <c r="P2188" s="269"/>
      <c r="Q2188" s="269"/>
      <c r="R2188" s="269"/>
      <c r="S2188" s="269"/>
      <c r="T2188" s="269"/>
      <c r="U2188" s="269"/>
      <c r="V2188" s="269"/>
      <c r="W2188" s="269"/>
      <c r="X2188" s="269"/>
      <c r="Y2188" s="269"/>
      <c r="Z2188" s="269"/>
      <c r="AA2188" s="269"/>
      <c r="AB2188" s="269"/>
      <c r="AC2188" s="269"/>
      <c r="AD2188" s="269"/>
      <c r="AE2188" s="269"/>
      <c r="AF2188" s="269"/>
      <c r="AG2188" s="269"/>
      <c r="AH2188" s="269"/>
      <c r="AI2188" s="269"/>
      <c r="AJ2188" s="270"/>
    </row>
    <row r="2189" spans="2:36" ht="34.5" thickBot="1">
      <c r="B2189" s="15" t="s">
        <v>13</v>
      </c>
      <c r="C2189" s="16" t="s">
        <v>31</v>
      </c>
      <c r="D2189" s="16" t="s">
        <v>14</v>
      </c>
      <c r="E2189" s="16" t="s">
        <v>30</v>
      </c>
      <c r="F2189" s="17" t="s">
        <v>28</v>
      </c>
      <c r="G2189" s="17" t="s">
        <v>29</v>
      </c>
      <c r="H2189" s="76" t="s">
        <v>16</v>
      </c>
      <c r="I2189" s="167" t="s">
        <v>32</v>
      </c>
      <c r="J2189" s="166"/>
      <c r="K2189" s="147"/>
      <c r="L2189" s="147"/>
      <c r="M2189" s="78"/>
      <c r="N2189" s="79"/>
      <c r="O2189" s="128"/>
      <c r="P2189" s="129"/>
      <c r="Q2189" s="130"/>
      <c r="R2189" s="129"/>
      <c r="S2189" s="130"/>
      <c r="T2189" s="129"/>
      <c r="U2189" s="130"/>
      <c r="V2189" s="129"/>
      <c r="W2189" s="130"/>
      <c r="X2189" s="129"/>
      <c r="Y2189" s="130"/>
      <c r="Z2189" s="129"/>
      <c r="AA2189" s="130"/>
      <c r="AB2189" s="129"/>
      <c r="AC2189" s="130"/>
      <c r="AD2189" s="129"/>
      <c r="AE2189" s="130"/>
      <c r="AF2189" s="132"/>
      <c r="AG2189" s="143"/>
      <c r="AH2189" s="111"/>
      <c r="AI2189" s="111"/>
      <c r="AJ2189" s="112"/>
    </row>
    <row r="2190" spans="2:36" ht="40.5" customHeight="1">
      <c r="B2190" s="295" t="s">
        <v>747</v>
      </c>
      <c r="C2190" s="428">
        <v>2012250010133</v>
      </c>
      <c r="D2190" s="521"/>
      <c r="E2190" s="295" t="s">
        <v>497</v>
      </c>
      <c r="F2190" s="362">
        <v>0</v>
      </c>
      <c r="G2190" s="307">
        <v>0</v>
      </c>
      <c r="H2190" s="520" t="s">
        <v>646</v>
      </c>
      <c r="I2190" s="520" t="s">
        <v>647</v>
      </c>
      <c r="J2190" s="357">
        <v>0</v>
      </c>
      <c r="K2190" s="357">
        <v>2</v>
      </c>
      <c r="L2190" s="357">
        <v>1</v>
      </c>
      <c r="M2190" s="384">
        <v>0</v>
      </c>
      <c r="N2190" s="387">
        <v>0</v>
      </c>
      <c r="O2190" s="314">
        <v>0</v>
      </c>
      <c r="P2190" s="263">
        <v>0</v>
      </c>
      <c r="Q2190" s="263">
        <v>1000</v>
      </c>
      <c r="R2190" s="263">
        <v>0</v>
      </c>
      <c r="S2190" s="263">
        <v>0</v>
      </c>
      <c r="T2190" s="263">
        <v>0</v>
      </c>
      <c r="U2190" s="263">
        <v>0</v>
      </c>
      <c r="V2190" s="263">
        <v>0</v>
      </c>
      <c r="W2190" s="263">
        <v>0</v>
      </c>
      <c r="X2190" s="263">
        <v>0</v>
      </c>
      <c r="Y2190" s="263">
        <v>0</v>
      </c>
      <c r="Z2190" s="263">
        <v>0</v>
      </c>
      <c r="AA2190" s="263">
        <v>0</v>
      </c>
      <c r="AB2190" s="263">
        <v>0</v>
      </c>
      <c r="AC2190" s="263">
        <v>15000</v>
      </c>
      <c r="AD2190" s="263">
        <v>0</v>
      </c>
      <c r="AE2190" s="298">
        <f>+Q2190+AC2190</f>
        <v>16000</v>
      </c>
      <c r="AF2190" s="298">
        <v>0</v>
      </c>
      <c r="AG2190" s="411" t="s">
        <v>117</v>
      </c>
      <c r="AH2190" s="378"/>
      <c r="AI2190" s="381"/>
      <c r="AJ2190" s="405" t="s">
        <v>610</v>
      </c>
    </row>
    <row r="2191" spans="2:36" ht="41.25" customHeight="1">
      <c r="B2191" s="296"/>
      <c r="C2191" s="333"/>
      <c r="D2191" s="390"/>
      <c r="E2191" s="296"/>
      <c r="F2191" s="290"/>
      <c r="G2191" s="305"/>
      <c r="H2191" s="324"/>
      <c r="I2191" s="324"/>
      <c r="J2191" s="357"/>
      <c r="K2191" s="357"/>
      <c r="L2191" s="357"/>
      <c r="M2191" s="385"/>
      <c r="N2191" s="388"/>
      <c r="O2191" s="314"/>
      <c r="P2191" s="263"/>
      <c r="Q2191" s="263"/>
      <c r="R2191" s="263"/>
      <c r="S2191" s="263"/>
      <c r="T2191" s="263"/>
      <c r="U2191" s="263"/>
      <c r="V2191" s="263"/>
      <c r="W2191" s="263"/>
      <c r="X2191" s="263"/>
      <c r="Y2191" s="263"/>
      <c r="Z2191" s="263"/>
      <c r="AA2191" s="263"/>
      <c r="AB2191" s="263"/>
      <c r="AC2191" s="263"/>
      <c r="AD2191" s="263"/>
      <c r="AE2191" s="299"/>
      <c r="AF2191" s="299"/>
      <c r="AG2191" s="411"/>
      <c r="AH2191" s="379"/>
      <c r="AI2191" s="382"/>
      <c r="AJ2191" s="406"/>
    </row>
    <row r="2192" spans="2:36" ht="24" customHeight="1">
      <c r="B2192" s="296"/>
      <c r="C2192" s="333"/>
      <c r="D2192" s="390"/>
      <c r="E2192" s="296"/>
      <c r="F2192" s="290"/>
      <c r="G2192" s="305"/>
      <c r="H2192" s="324"/>
      <c r="I2192" s="324"/>
      <c r="J2192" s="357"/>
      <c r="K2192" s="357"/>
      <c r="L2192" s="357"/>
      <c r="M2192" s="385"/>
      <c r="N2192" s="388"/>
      <c r="O2192" s="314"/>
      <c r="P2192" s="263"/>
      <c r="Q2192" s="263"/>
      <c r="R2192" s="263"/>
      <c r="S2192" s="263"/>
      <c r="T2192" s="263"/>
      <c r="U2192" s="263"/>
      <c r="V2192" s="263"/>
      <c r="W2192" s="263"/>
      <c r="X2192" s="263"/>
      <c r="Y2192" s="263"/>
      <c r="Z2192" s="263"/>
      <c r="AA2192" s="263"/>
      <c r="AB2192" s="263"/>
      <c r="AC2192" s="263"/>
      <c r="AD2192" s="263"/>
      <c r="AE2192" s="299"/>
      <c r="AF2192" s="299"/>
      <c r="AG2192" s="411"/>
      <c r="AH2192" s="379"/>
      <c r="AI2192" s="382"/>
      <c r="AJ2192" s="406"/>
    </row>
    <row r="2193" spans="2:36" ht="24.75" customHeight="1" thickBot="1">
      <c r="B2193" s="297"/>
      <c r="C2193" s="334"/>
      <c r="D2193" s="391"/>
      <c r="E2193" s="297"/>
      <c r="F2193" s="291"/>
      <c r="G2193" s="306"/>
      <c r="H2193" s="325"/>
      <c r="I2193" s="325"/>
      <c r="J2193" s="358"/>
      <c r="K2193" s="358"/>
      <c r="L2193" s="358"/>
      <c r="M2193" s="386"/>
      <c r="N2193" s="389"/>
      <c r="O2193" s="315"/>
      <c r="P2193" s="264"/>
      <c r="Q2193" s="264"/>
      <c r="R2193" s="264"/>
      <c r="S2193" s="264"/>
      <c r="T2193" s="264"/>
      <c r="U2193" s="264"/>
      <c r="V2193" s="264"/>
      <c r="W2193" s="264"/>
      <c r="X2193" s="264"/>
      <c r="Y2193" s="264"/>
      <c r="Z2193" s="264"/>
      <c r="AA2193" s="264"/>
      <c r="AB2193" s="264"/>
      <c r="AC2193" s="264"/>
      <c r="AD2193" s="264"/>
      <c r="AE2193" s="300"/>
      <c r="AF2193" s="300"/>
      <c r="AG2193" s="412"/>
      <c r="AH2193" s="380"/>
      <c r="AI2193" s="383"/>
      <c r="AJ2193" s="407"/>
    </row>
    <row r="2194" spans="2:36" ht="15.75" thickBot="1">
      <c r="B2194" s="268"/>
      <c r="C2194" s="269"/>
      <c r="D2194" s="269"/>
      <c r="E2194" s="269"/>
      <c r="F2194" s="269"/>
      <c r="G2194" s="269"/>
      <c r="H2194" s="269"/>
      <c r="I2194" s="269"/>
      <c r="J2194" s="269"/>
      <c r="K2194" s="269"/>
      <c r="L2194" s="269"/>
      <c r="M2194" s="269"/>
      <c r="N2194" s="269"/>
      <c r="O2194" s="269"/>
      <c r="P2194" s="269"/>
      <c r="Q2194" s="269"/>
      <c r="R2194" s="269"/>
      <c r="S2194" s="269"/>
      <c r="T2194" s="269"/>
      <c r="U2194" s="269"/>
      <c r="V2194" s="269"/>
      <c r="W2194" s="269"/>
      <c r="X2194" s="269"/>
      <c r="Y2194" s="269"/>
      <c r="Z2194" s="269"/>
      <c r="AA2194" s="269"/>
      <c r="AB2194" s="269"/>
      <c r="AC2194" s="269"/>
      <c r="AD2194" s="269"/>
      <c r="AE2194" s="269"/>
      <c r="AF2194" s="269"/>
      <c r="AG2194" s="269"/>
      <c r="AH2194" s="269"/>
      <c r="AI2194" s="269"/>
      <c r="AJ2194" s="270"/>
    </row>
    <row r="2195" spans="2:36" ht="34.5" thickBot="1">
      <c r="B2195" s="15" t="s">
        <v>13</v>
      </c>
      <c r="C2195" s="16" t="s">
        <v>31</v>
      </c>
      <c r="D2195" s="16" t="s">
        <v>14</v>
      </c>
      <c r="E2195" s="16" t="s">
        <v>30</v>
      </c>
      <c r="F2195" s="17" t="s">
        <v>28</v>
      </c>
      <c r="G2195" s="17" t="s">
        <v>29</v>
      </c>
      <c r="H2195" s="76" t="s">
        <v>16</v>
      </c>
      <c r="I2195" s="167" t="s">
        <v>32</v>
      </c>
      <c r="J2195" s="166"/>
      <c r="K2195" s="147"/>
      <c r="L2195" s="147"/>
      <c r="M2195" s="78"/>
      <c r="N2195" s="79"/>
      <c r="O2195" s="128"/>
      <c r="P2195" s="129"/>
      <c r="Q2195" s="130"/>
      <c r="R2195" s="129"/>
      <c r="S2195" s="130"/>
      <c r="T2195" s="129"/>
      <c r="U2195" s="130"/>
      <c r="V2195" s="129"/>
      <c r="W2195" s="130"/>
      <c r="X2195" s="129"/>
      <c r="Y2195" s="130"/>
      <c r="Z2195" s="129"/>
      <c r="AA2195" s="130"/>
      <c r="AB2195" s="129"/>
      <c r="AC2195" s="130"/>
      <c r="AD2195" s="129"/>
      <c r="AE2195" s="130"/>
      <c r="AF2195" s="129"/>
      <c r="AG2195" s="155"/>
      <c r="AH2195" s="111"/>
      <c r="AI2195" s="111"/>
      <c r="AJ2195" s="112"/>
    </row>
    <row r="2196" spans="2:36" ht="15">
      <c r="B2196" s="295"/>
      <c r="C2196" s="600"/>
      <c r="D2196" s="521"/>
      <c r="E2196" s="295"/>
      <c r="F2196" s="362"/>
      <c r="G2196" s="307"/>
      <c r="H2196" s="520"/>
      <c r="I2196" s="520"/>
      <c r="J2196" s="639"/>
      <c r="K2196" s="543"/>
      <c r="L2196" s="543"/>
      <c r="M2196" s="384"/>
      <c r="N2196" s="387"/>
      <c r="O2196" s="314"/>
      <c r="P2196" s="262"/>
      <c r="Q2196" s="263"/>
      <c r="R2196" s="262"/>
      <c r="S2196" s="262"/>
      <c r="T2196" s="262"/>
      <c r="U2196" s="262"/>
      <c r="V2196" s="262"/>
      <c r="W2196" s="262"/>
      <c r="X2196" s="262"/>
      <c r="Y2196" s="262"/>
      <c r="Z2196" s="262"/>
      <c r="AA2196" s="263"/>
      <c r="AB2196" s="262"/>
      <c r="AC2196" s="262"/>
      <c r="AD2196" s="262"/>
      <c r="AE2196" s="298"/>
      <c r="AF2196" s="298"/>
      <c r="AG2196" s="376"/>
      <c r="AH2196" s="378"/>
      <c r="AI2196" s="381"/>
      <c r="AJ2196" s="376"/>
    </row>
    <row r="2197" spans="2:36" ht="15">
      <c r="B2197" s="296"/>
      <c r="C2197" s="360"/>
      <c r="D2197" s="390"/>
      <c r="E2197" s="296"/>
      <c r="F2197" s="290"/>
      <c r="G2197" s="305"/>
      <c r="H2197" s="324"/>
      <c r="I2197" s="324"/>
      <c r="J2197" s="400"/>
      <c r="K2197" s="403"/>
      <c r="L2197" s="403"/>
      <c r="M2197" s="385"/>
      <c r="N2197" s="388"/>
      <c r="O2197" s="314"/>
      <c r="P2197" s="263"/>
      <c r="Q2197" s="263"/>
      <c r="R2197" s="263"/>
      <c r="S2197" s="263"/>
      <c r="T2197" s="263"/>
      <c r="U2197" s="263"/>
      <c r="V2197" s="263"/>
      <c r="W2197" s="263"/>
      <c r="X2197" s="263"/>
      <c r="Y2197" s="263"/>
      <c r="Z2197" s="263"/>
      <c r="AA2197" s="263"/>
      <c r="AB2197" s="263"/>
      <c r="AC2197" s="263"/>
      <c r="AD2197" s="263"/>
      <c r="AE2197" s="299"/>
      <c r="AF2197" s="299"/>
      <c r="AG2197" s="376"/>
      <c r="AH2197" s="379"/>
      <c r="AI2197" s="382"/>
      <c r="AJ2197" s="376"/>
    </row>
    <row r="2198" spans="2:36" ht="15">
      <c r="B2198" s="296"/>
      <c r="C2198" s="360"/>
      <c r="D2198" s="390"/>
      <c r="E2198" s="296"/>
      <c r="F2198" s="290"/>
      <c r="G2198" s="305"/>
      <c r="H2198" s="324"/>
      <c r="I2198" s="324"/>
      <c r="J2198" s="400"/>
      <c r="K2198" s="403"/>
      <c r="L2198" s="403"/>
      <c r="M2198" s="385"/>
      <c r="N2198" s="388"/>
      <c r="O2198" s="314"/>
      <c r="P2198" s="263"/>
      <c r="Q2198" s="263"/>
      <c r="R2198" s="263"/>
      <c r="S2198" s="263"/>
      <c r="T2198" s="263"/>
      <c r="U2198" s="263"/>
      <c r="V2198" s="263"/>
      <c r="W2198" s="263"/>
      <c r="X2198" s="263"/>
      <c r="Y2198" s="263"/>
      <c r="Z2198" s="263"/>
      <c r="AA2198" s="263"/>
      <c r="AB2198" s="263"/>
      <c r="AC2198" s="263"/>
      <c r="AD2198" s="263"/>
      <c r="AE2198" s="299"/>
      <c r="AF2198" s="299"/>
      <c r="AG2198" s="376"/>
      <c r="AH2198" s="379"/>
      <c r="AI2198" s="382"/>
      <c r="AJ2198" s="376"/>
    </row>
    <row r="2199" spans="2:36" ht="15.75" thickBot="1">
      <c r="B2199" s="297"/>
      <c r="C2199" s="361"/>
      <c r="D2199" s="391"/>
      <c r="E2199" s="297"/>
      <c r="F2199" s="291"/>
      <c r="G2199" s="306"/>
      <c r="H2199" s="325"/>
      <c r="I2199" s="325"/>
      <c r="J2199" s="401"/>
      <c r="K2199" s="404"/>
      <c r="L2199" s="404"/>
      <c r="M2199" s="386"/>
      <c r="N2199" s="389"/>
      <c r="O2199" s="315"/>
      <c r="P2199" s="264"/>
      <c r="Q2199" s="264"/>
      <c r="R2199" s="264"/>
      <c r="S2199" s="264"/>
      <c r="T2199" s="264"/>
      <c r="U2199" s="264"/>
      <c r="V2199" s="264"/>
      <c r="W2199" s="264"/>
      <c r="X2199" s="264"/>
      <c r="Y2199" s="264"/>
      <c r="Z2199" s="264"/>
      <c r="AA2199" s="264"/>
      <c r="AB2199" s="264"/>
      <c r="AC2199" s="264"/>
      <c r="AD2199" s="264"/>
      <c r="AE2199" s="300"/>
      <c r="AF2199" s="300"/>
      <c r="AG2199" s="377"/>
      <c r="AH2199" s="380"/>
      <c r="AI2199" s="383"/>
      <c r="AJ2199" s="377"/>
    </row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.75" thickBot="1"/>
    <row r="2217" spans="2:36" ht="15">
      <c r="B2217" s="274" t="s">
        <v>37</v>
      </c>
      <c r="C2217" s="275"/>
      <c r="D2217" s="275"/>
      <c r="E2217" s="275"/>
      <c r="F2217" s="275"/>
      <c r="G2217" s="275"/>
      <c r="H2217" s="275"/>
      <c r="I2217" s="275"/>
      <c r="J2217" s="275"/>
      <c r="K2217" s="275"/>
      <c r="L2217" s="275"/>
      <c r="M2217" s="275"/>
      <c r="N2217" s="275"/>
      <c r="O2217" s="275"/>
      <c r="P2217" s="275"/>
      <c r="Q2217" s="275"/>
      <c r="R2217" s="275"/>
      <c r="S2217" s="275"/>
      <c r="T2217" s="275"/>
      <c r="U2217" s="275"/>
      <c r="V2217" s="275"/>
      <c r="W2217" s="275"/>
      <c r="X2217" s="275"/>
      <c r="Y2217" s="275"/>
      <c r="Z2217" s="275"/>
      <c r="AA2217" s="275"/>
      <c r="AB2217" s="275"/>
      <c r="AC2217" s="275"/>
      <c r="AD2217" s="275"/>
      <c r="AE2217" s="275"/>
      <c r="AF2217" s="275"/>
      <c r="AG2217" s="275"/>
      <c r="AH2217" s="275"/>
      <c r="AI2217" s="275"/>
      <c r="AJ2217" s="276"/>
    </row>
    <row r="2218" spans="2:36" ht="15.75" thickBot="1">
      <c r="B2218" s="271" t="s">
        <v>526</v>
      </c>
      <c r="C2218" s="272"/>
      <c r="D2218" s="272"/>
      <c r="E2218" s="272"/>
      <c r="F2218" s="272"/>
      <c r="G2218" s="272"/>
      <c r="H2218" s="272"/>
      <c r="I2218" s="272"/>
      <c r="J2218" s="272"/>
      <c r="K2218" s="272"/>
      <c r="L2218" s="272"/>
      <c r="M2218" s="272"/>
      <c r="N2218" s="272"/>
      <c r="O2218" s="272"/>
      <c r="P2218" s="272"/>
      <c r="Q2218" s="272"/>
      <c r="R2218" s="272"/>
      <c r="S2218" s="272"/>
      <c r="T2218" s="272"/>
      <c r="U2218" s="272"/>
      <c r="V2218" s="272"/>
      <c r="W2218" s="272"/>
      <c r="X2218" s="272"/>
      <c r="Y2218" s="272"/>
      <c r="Z2218" s="272"/>
      <c r="AA2218" s="272"/>
      <c r="AB2218" s="272"/>
      <c r="AC2218" s="272"/>
      <c r="AD2218" s="272"/>
      <c r="AE2218" s="272"/>
      <c r="AF2218" s="272"/>
      <c r="AG2218" s="272"/>
      <c r="AH2218" s="272"/>
      <c r="AI2218" s="272"/>
      <c r="AJ2218" s="273"/>
    </row>
    <row r="2219" spans="2:36" ht="15">
      <c r="B2219" s="265" t="s">
        <v>332</v>
      </c>
      <c r="C2219" s="266"/>
      <c r="D2219" s="266"/>
      <c r="E2219" s="266"/>
      <c r="F2219" s="266"/>
      <c r="G2219" s="266"/>
      <c r="H2219" s="267"/>
      <c r="I2219" s="527" t="s">
        <v>386</v>
      </c>
      <c r="J2219" s="528"/>
      <c r="K2219" s="528"/>
      <c r="L2219" s="528"/>
      <c r="M2219" s="528"/>
      <c r="N2219" s="528"/>
      <c r="O2219" s="528"/>
      <c r="P2219" s="528"/>
      <c r="Q2219" s="528"/>
      <c r="R2219" s="528"/>
      <c r="S2219" s="528"/>
      <c r="T2219" s="529"/>
      <c r="U2219" s="527" t="s">
        <v>18</v>
      </c>
      <c r="V2219" s="530"/>
      <c r="W2219" s="530"/>
      <c r="X2219" s="530"/>
      <c r="Y2219" s="530"/>
      <c r="Z2219" s="530"/>
      <c r="AA2219" s="530"/>
      <c r="AB2219" s="530"/>
      <c r="AC2219" s="530"/>
      <c r="AD2219" s="530"/>
      <c r="AE2219" s="530"/>
      <c r="AF2219" s="530"/>
      <c r="AG2219" s="530"/>
      <c r="AH2219" s="530"/>
      <c r="AI2219" s="530"/>
      <c r="AJ2219" s="531"/>
    </row>
    <row r="2220" spans="2:36" ht="45" customHeight="1" thickBot="1">
      <c r="B2220" s="277" t="s">
        <v>387</v>
      </c>
      <c r="C2220" s="278"/>
      <c r="D2220" s="279"/>
      <c r="E2220" s="4"/>
      <c r="F2220" s="504" t="s">
        <v>388</v>
      </c>
      <c r="G2220" s="504"/>
      <c r="H2220" s="504"/>
      <c r="I2220" s="504"/>
      <c r="J2220" s="504"/>
      <c r="K2220" s="504"/>
      <c r="L2220" s="504"/>
      <c r="M2220" s="504"/>
      <c r="N2220" s="505"/>
      <c r="O2220" s="506" t="s">
        <v>0</v>
      </c>
      <c r="P2220" s="507"/>
      <c r="Q2220" s="507"/>
      <c r="R2220" s="507"/>
      <c r="S2220" s="507"/>
      <c r="T2220" s="507"/>
      <c r="U2220" s="507"/>
      <c r="V2220" s="507"/>
      <c r="W2220" s="507"/>
      <c r="X2220" s="507"/>
      <c r="Y2220" s="507"/>
      <c r="Z2220" s="507"/>
      <c r="AA2220" s="507"/>
      <c r="AB2220" s="507"/>
      <c r="AC2220" s="507"/>
      <c r="AD2220" s="507"/>
      <c r="AE2220" s="507"/>
      <c r="AF2220" s="508"/>
      <c r="AG2220" s="534" t="s">
        <v>1</v>
      </c>
      <c r="AH2220" s="535"/>
      <c r="AI2220" s="535"/>
      <c r="AJ2220" s="536"/>
    </row>
    <row r="2221" spans="2:36" ht="34.5" customHeight="1">
      <c r="B2221" s="450" t="s">
        <v>19</v>
      </c>
      <c r="C2221" s="452" t="s">
        <v>2</v>
      </c>
      <c r="D2221" s="453"/>
      <c r="E2221" s="453"/>
      <c r="F2221" s="453"/>
      <c r="G2221" s="453"/>
      <c r="H2221" s="454"/>
      <c r="I2221" s="458" t="s">
        <v>3</v>
      </c>
      <c r="J2221" s="460" t="s">
        <v>20</v>
      </c>
      <c r="K2221" s="460" t="s">
        <v>4</v>
      </c>
      <c r="L2221" s="522" t="s">
        <v>732</v>
      </c>
      <c r="M2221" s="440" t="s">
        <v>21</v>
      </c>
      <c r="N2221" s="524" t="s">
        <v>22</v>
      </c>
      <c r="O2221" s="526" t="s">
        <v>33</v>
      </c>
      <c r="P2221" s="369"/>
      <c r="Q2221" s="368" t="s">
        <v>34</v>
      </c>
      <c r="R2221" s="369"/>
      <c r="S2221" s="368" t="s">
        <v>35</v>
      </c>
      <c r="T2221" s="369"/>
      <c r="U2221" s="368" t="s">
        <v>7</v>
      </c>
      <c r="V2221" s="369"/>
      <c r="W2221" s="368" t="s">
        <v>6</v>
      </c>
      <c r="X2221" s="369"/>
      <c r="Y2221" s="368" t="s">
        <v>36</v>
      </c>
      <c r="Z2221" s="369"/>
      <c r="AA2221" s="368" t="s">
        <v>5</v>
      </c>
      <c r="AB2221" s="369"/>
      <c r="AC2221" s="368" t="s">
        <v>8</v>
      </c>
      <c r="AD2221" s="369"/>
      <c r="AE2221" s="368" t="s">
        <v>9</v>
      </c>
      <c r="AF2221" s="437"/>
      <c r="AG2221" s="438" t="s">
        <v>10</v>
      </c>
      <c r="AH2221" s="435" t="s">
        <v>11</v>
      </c>
      <c r="AI2221" s="442" t="s">
        <v>12</v>
      </c>
      <c r="AJ2221" s="444" t="s">
        <v>23</v>
      </c>
    </row>
    <row r="2222" spans="2:36" ht="61.5" customHeight="1" thickBot="1">
      <c r="B2222" s="451"/>
      <c r="C2222" s="455"/>
      <c r="D2222" s="456"/>
      <c r="E2222" s="456"/>
      <c r="F2222" s="456"/>
      <c r="G2222" s="456"/>
      <c r="H2222" s="457"/>
      <c r="I2222" s="459"/>
      <c r="J2222" s="461" t="s">
        <v>20</v>
      </c>
      <c r="K2222" s="461"/>
      <c r="L2222" s="523"/>
      <c r="M2222" s="441"/>
      <c r="N2222" s="525"/>
      <c r="O2222" s="5" t="s">
        <v>24</v>
      </c>
      <c r="P2222" s="69" t="s">
        <v>25</v>
      </c>
      <c r="Q2222" s="6" t="s">
        <v>24</v>
      </c>
      <c r="R2222" s="69" t="s">
        <v>25</v>
      </c>
      <c r="S2222" s="6" t="s">
        <v>24</v>
      </c>
      <c r="T2222" s="69" t="s">
        <v>25</v>
      </c>
      <c r="U2222" s="6" t="s">
        <v>24</v>
      </c>
      <c r="V2222" s="69" t="s">
        <v>25</v>
      </c>
      <c r="W2222" s="6" t="s">
        <v>24</v>
      </c>
      <c r="X2222" s="69" t="s">
        <v>25</v>
      </c>
      <c r="Y2222" s="6" t="s">
        <v>24</v>
      </c>
      <c r="Z2222" s="69" t="s">
        <v>25</v>
      </c>
      <c r="AA2222" s="6" t="s">
        <v>24</v>
      </c>
      <c r="AB2222" s="69" t="s">
        <v>26</v>
      </c>
      <c r="AC2222" s="6" t="s">
        <v>24</v>
      </c>
      <c r="AD2222" s="69" t="s">
        <v>26</v>
      </c>
      <c r="AE2222" s="6" t="s">
        <v>24</v>
      </c>
      <c r="AF2222" s="70" t="s">
        <v>26</v>
      </c>
      <c r="AG2222" s="439"/>
      <c r="AH2222" s="436"/>
      <c r="AI2222" s="443"/>
      <c r="AJ2222" s="445"/>
    </row>
    <row r="2223" spans="2:36" ht="132.75" customHeight="1" thickBot="1">
      <c r="B2223" s="7" t="s">
        <v>349</v>
      </c>
      <c r="C2223" s="283" t="s">
        <v>389</v>
      </c>
      <c r="D2223" s="284"/>
      <c r="E2223" s="284"/>
      <c r="F2223" s="284"/>
      <c r="G2223" s="284"/>
      <c r="H2223" s="285"/>
      <c r="I2223" s="74" t="s">
        <v>390</v>
      </c>
      <c r="J2223" s="90">
        <v>0</v>
      </c>
      <c r="K2223" s="82">
        <v>1</v>
      </c>
      <c r="L2223" s="82">
        <v>1</v>
      </c>
      <c r="M2223" s="82"/>
      <c r="N2223" s="82"/>
      <c r="O2223" s="9">
        <f>+O2226+O2242+O2253</f>
        <v>21600</v>
      </c>
      <c r="P2223" s="10">
        <v>0</v>
      </c>
      <c r="Q2223" s="10">
        <v>0</v>
      </c>
      <c r="R2223" s="10">
        <v>0</v>
      </c>
      <c r="S2223" s="10">
        <v>0</v>
      </c>
      <c r="T2223" s="10">
        <v>0</v>
      </c>
      <c r="U2223" s="10">
        <v>0</v>
      </c>
      <c r="V2223" s="10">
        <v>0</v>
      </c>
      <c r="W2223" s="10">
        <v>0</v>
      </c>
      <c r="X2223" s="10">
        <v>0</v>
      </c>
      <c r="Y2223" s="10">
        <f>+Y2232</f>
        <v>40000</v>
      </c>
      <c r="Z2223" s="10">
        <v>0</v>
      </c>
      <c r="AA2223" s="10">
        <v>0</v>
      </c>
      <c r="AB2223" s="10">
        <v>0</v>
      </c>
      <c r="AC2223" s="10">
        <f>+AC2237+AC2248</f>
        <v>220000</v>
      </c>
      <c r="AD2223" s="10">
        <v>0</v>
      </c>
      <c r="AE2223" s="10">
        <f>+AC2223+AA2223+Y2223+W2223+U2223+S2223+Q2223+O2223</f>
        <v>281600</v>
      </c>
      <c r="AF2223" s="11">
        <f>+AD2223+AB2223+Z2223+X2223+V2223+T2223+R2223+P2223</f>
        <v>0</v>
      </c>
      <c r="AG2223" s="13" t="s">
        <v>117</v>
      </c>
      <c r="AH2223" s="13"/>
      <c r="AI2223" s="13"/>
      <c r="AJ2223" s="14" t="s">
        <v>489</v>
      </c>
    </row>
    <row r="2224" spans="2:36" ht="15.75" thickBot="1">
      <c r="B2224" s="280"/>
      <c r="C2224" s="281"/>
      <c r="D2224" s="281"/>
      <c r="E2224" s="281"/>
      <c r="F2224" s="281"/>
      <c r="G2224" s="281"/>
      <c r="H2224" s="281"/>
      <c r="I2224" s="281"/>
      <c r="J2224" s="281"/>
      <c r="K2224" s="281"/>
      <c r="L2224" s="281"/>
      <c r="M2224" s="281"/>
      <c r="N2224" s="281"/>
      <c r="O2224" s="281"/>
      <c r="P2224" s="281"/>
      <c r="Q2224" s="281"/>
      <c r="R2224" s="281"/>
      <c r="S2224" s="281"/>
      <c r="T2224" s="281"/>
      <c r="U2224" s="281"/>
      <c r="V2224" s="281"/>
      <c r="W2224" s="281"/>
      <c r="X2224" s="281"/>
      <c r="Y2224" s="281"/>
      <c r="Z2224" s="281"/>
      <c r="AA2224" s="281"/>
      <c r="AB2224" s="281"/>
      <c r="AC2224" s="281"/>
      <c r="AD2224" s="281"/>
      <c r="AE2224" s="281"/>
      <c r="AF2224" s="281"/>
      <c r="AG2224" s="281"/>
      <c r="AH2224" s="281"/>
      <c r="AI2224" s="281"/>
      <c r="AJ2224" s="282"/>
    </row>
    <row r="2225" spans="2:36" ht="34.5" thickBot="1">
      <c r="B2225" s="15" t="s">
        <v>13</v>
      </c>
      <c r="C2225" s="16" t="s">
        <v>31</v>
      </c>
      <c r="D2225" s="16" t="s">
        <v>14</v>
      </c>
      <c r="E2225" s="16" t="s">
        <v>27</v>
      </c>
      <c r="F2225" s="17" t="s">
        <v>28</v>
      </c>
      <c r="G2225" s="17" t="s">
        <v>29</v>
      </c>
      <c r="H2225" s="76" t="s">
        <v>15</v>
      </c>
      <c r="I2225" s="77" t="s">
        <v>32</v>
      </c>
      <c r="J2225" s="102"/>
      <c r="K2225" s="102"/>
      <c r="L2225" s="102"/>
      <c r="M2225" s="78"/>
      <c r="N2225" s="79"/>
      <c r="O2225" s="128"/>
      <c r="P2225" s="129"/>
      <c r="Q2225" s="130"/>
      <c r="R2225" s="129"/>
      <c r="S2225" s="130"/>
      <c r="T2225" s="129"/>
      <c r="U2225" s="130"/>
      <c r="V2225" s="129"/>
      <c r="W2225" s="130"/>
      <c r="X2225" s="129"/>
      <c r="Y2225" s="130"/>
      <c r="Z2225" s="129"/>
      <c r="AA2225" s="130"/>
      <c r="AB2225" s="129"/>
      <c r="AC2225" s="130"/>
      <c r="AD2225" s="129"/>
      <c r="AE2225" s="131"/>
      <c r="AF2225" s="129"/>
      <c r="AG2225" s="155"/>
      <c r="AH2225" s="111"/>
      <c r="AI2225" s="111"/>
      <c r="AJ2225" s="112"/>
    </row>
    <row r="2226" spans="2:36" ht="40.5" customHeight="1">
      <c r="B2226" s="446" t="s">
        <v>393</v>
      </c>
      <c r="C2226" s="335">
        <v>2012250010100</v>
      </c>
      <c r="D2226" s="295" t="s">
        <v>718</v>
      </c>
      <c r="E2226" s="295" t="s">
        <v>394</v>
      </c>
      <c r="F2226" s="301">
        <v>3</v>
      </c>
      <c r="G2226" s="304">
        <v>2</v>
      </c>
      <c r="H2226" s="329" t="s">
        <v>391</v>
      </c>
      <c r="I2226" s="326" t="s">
        <v>392</v>
      </c>
      <c r="J2226" s="357">
        <v>0</v>
      </c>
      <c r="K2226" s="357">
        <v>4</v>
      </c>
      <c r="L2226" s="357">
        <v>1</v>
      </c>
      <c r="M2226" s="357">
        <v>1</v>
      </c>
      <c r="N2226" s="357">
        <v>1</v>
      </c>
      <c r="O2226" s="263">
        <v>1000</v>
      </c>
      <c r="P2226" s="263">
        <v>0</v>
      </c>
      <c r="Q2226" s="263">
        <v>0</v>
      </c>
      <c r="R2226" s="263">
        <v>0</v>
      </c>
      <c r="S2226" s="263">
        <v>0</v>
      </c>
      <c r="T2226" s="263">
        <v>0</v>
      </c>
      <c r="U2226" s="263">
        <v>0</v>
      </c>
      <c r="V2226" s="263">
        <v>0</v>
      </c>
      <c r="W2226" s="263">
        <v>0</v>
      </c>
      <c r="X2226" s="263">
        <v>0</v>
      </c>
      <c r="Y2226" s="263">
        <v>0</v>
      </c>
      <c r="Z2226" s="263">
        <v>0</v>
      </c>
      <c r="AA2226" s="263">
        <v>0</v>
      </c>
      <c r="AB2226" s="263">
        <v>0</v>
      </c>
      <c r="AC2226" s="263">
        <v>0</v>
      </c>
      <c r="AD2226" s="263">
        <v>0</v>
      </c>
      <c r="AE2226" s="298">
        <f>+O2226+Q2226+AA2226</f>
        <v>1000</v>
      </c>
      <c r="AF2226" s="263">
        <v>0</v>
      </c>
      <c r="AG2226" s="376" t="s">
        <v>117</v>
      </c>
      <c r="AH2226" s="378" t="s">
        <v>719</v>
      </c>
      <c r="AI2226" s="378"/>
      <c r="AJ2226" s="405" t="s">
        <v>489</v>
      </c>
    </row>
    <row r="2227" spans="2:36" ht="37.5" customHeight="1">
      <c r="B2227" s="447"/>
      <c r="C2227" s="336"/>
      <c r="D2227" s="296"/>
      <c r="E2227" s="296"/>
      <c r="F2227" s="302"/>
      <c r="G2227" s="305"/>
      <c r="H2227" s="330"/>
      <c r="I2227" s="327"/>
      <c r="J2227" s="357"/>
      <c r="K2227" s="357"/>
      <c r="L2227" s="357"/>
      <c r="M2227" s="357"/>
      <c r="N2227" s="357"/>
      <c r="O2227" s="263"/>
      <c r="P2227" s="263"/>
      <c r="Q2227" s="263"/>
      <c r="R2227" s="263"/>
      <c r="S2227" s="263"/>
      <c r="T2227" s="263"/>
      <c r="U2227" s="263"/>
      <c r="V2227" s="263"/>
      <c r="W2227" s="263"/>
      <c r="X2227" s="263"/>
      <c r="Y2227" s="263"/>
      <c r="Z2227" s="263"/>
      <c r="AA2227" s="263"/>
      <c r="AB2227" s="263"/>
      <c r="AC2227" s="263"/>
      <c r="AD2227" s="263"/>
      <c r="AE2227" s="299"/>
      <c r="AF2227" s="263"/>
      <c r="AG2227" s="376"/>
      <c r="AH2227" s="379"/>
      <c r="AI2227" s="379"/>
      <c r="AJ2227" s="406"/>
    </row>
    <row r="2228" spans="2:36" ht="18" customHeight="1">
      <c r="B2228" s="447"/>
      <c r="C2228" s="336"/>
      <c r="D2228" s="296"/>
      <c r="E2228" s="296"/>
      <c r="F2228" s="302"/>
      <c r="G2228" s="305"/>
      <c r="H2228" s="330"/>
      <c r="I2228" s="327"/>
      <c r="J2228" s="357"/>
      <c r="K2228" s="357"/>
      <c r="L2228" s="357"/>
      <c r="M2228" s="357"/>
      <c r="N2228" s="357"/>
      <c r="O2228" s="263"/>
      <c r="P2228" s="263"/>
      <c r="Q2228" s="263"/>
      <c r="R2228" s="263"/>
      <c r="S2228" s="263"/>
      <c r="T2228" s="263"/>
      <c r="U2228" s="263"/>
      <c r="V2228" s="263"/>
      <c r="W2228" s="263"/>
      <c r="X2228" s="263"/>
      <c r="Y2228" s="263"/>
      <c r="Z2228" s="263"/>
      <c r="AA2228" s="263"/>
      <c r="AB2228" s="263"/>
      <c r="AC2228" s="263"/>
      <c r="AD2228" s="263"/>
      <c r="AE2228" s="299"/>
      <c r="AF2228" s="263"/>
      <c r="AG2228" s="376"/>
      <c r="AH2228" s="379"/>
      <c r="AI2228" s="379"/>
      <c r="AJ2228" s="406"/>
    </row>
    <row r="2229" spans="2:36" ht="39" customHeight="1" thickBot="1">
      <c r="B2229" s="448"/>
      <c r="C2229" s="337"/>
      <c r="D2229" s="297"/>
      <c r="E2229" s="297"/>
      <c r="F2229" s="303"/>
      <c r="G2229" s="306"/>
      <c r="H2229" s="331"/>
      <c r="I2229" s="328"/>
      <c r="J2229" s="358"/>
      <c r="K2229" s="358"/>
      <c r="L2229" s="358"/>
      <c r="M2229" s="358"/>
      <c r="N2229" s="358"/>
      <c r="O2229" s="264"/>
      <c r="P2229" s="264"/>
      <c r="Q2229" s="264"/>
      <c r="R2229" s="264"/>
      <c r="S2229" s="264"/>
      <c r="T2229" s="264"/>
      <c r="U2229" s="264"/>
      <c r="V2229" s="264"/>
      <c r="W2229" s="264"/>
      <c r="X2229" s="264"/>
      <c r="Y2229" s="264"/>
      <c r="Z2229" s="264"/>
      <c r="AA2229" s="264"/>
      <c r="AB2229" s="264"/>
      <c r="AC2229" s="264"/>
      <c r="AD2229" s="264"/>
      <c r="AE2229" s="300"/>
      <c r="AF2229" s="264"/>
      <c r="AG2229" s="377"/>
      <c r="AH2229" s="380"/>
      <c r="AI2229" s="380"/>
      <c r="AJ2229" s="407"/>
    </row>
    <row r="2230" spans="2:36" ht="15.75" thickBot="1">
      <c r="B2230" s="268"/>
      <c r="C2230" s="269"/>
      <c r="D2230" s="269"/>
      <c r="E2230" s="269"/>
      <c r="F2230" s="269"/>
      <c r="G2230" s="269"/>
      <c r="H2230" s="269"/>
      <c r="I2230" s="269"/>
      <c r="J2230" s="269"/>
      <c r="K2230" s="269"/>
      <c r="L2230" s="269"/>
      <c r="M2230" s="269"/>
      <c r="N2230" s="269"/>
      <c r="O2230" s="269"/>
      <c r="P2230" s="269"/>
      <c r="Q2230" s="269"/>
      <c r="R2230" s="269"/>
      <c r="S2230" s="269"/>
      <c r="T2230" s="269"/>
      <c r="U2230" s="269"/>
      <c r="V2230" s="269"/>
      <c r="W2230" s="269"/>
      <c r="X2230" s="269"/>
      <c r="Y2230" s="269"/>
      <c r="Z2230" s="269"/>
      <c r="AA2230" s="269"/>
      <c r="AB2230" s="269"/>
      <c r="AC2230" s="269"/>
      <c r="AD2230" s="269"/>
      <c r="AE2230" s="269"/>
      <c r="AF2230" s="269"/>
      <c r="AG2230" s="269"/>
      <c r="AH2230" s="269"/>
      <c r="AI2230" s="269"/>
      <c r="AJ2230" s="270"/>
    </row>
    <row r="2231" spans="2:36" s="142" customFormat="1" ht="34.5" thickBot="1">
      <c r="B2231" s="15" t="s">
        <v>13</v>
      </c>
      <c r="C2231" s="16" t="s">
        <v>31</v>
      </c>
      <c r="D2231" s="16" t="s">
        <v>14</v>
      </c>
      <c r="E2231" s="16" t="s">
        <v>30</v>
      </c>
      <c r="F2231" s="17" t="s">
        <v>28</v>
      </c>
      <c r="G2231" s="17" t="s">
        <v>29</v>
      </c>
      <c r="H2231" s="76" t="s">
        <v>16</v>
      </c>
      <c r="I2231" s="167" t="s">
        <v>32</v>
      </c>
      <c r="J2231" s="156"/>
      <c r="K2231" s="137"/>
      <c r="L2231" s="137"/>
      <c r="M2231" s="78"/>
      <c r="N2231" s="79"/>
      <c r="O2231" s="128"/>
      <c r="P2231" s="129"/>
      <c r="Q2231" s="130"/>
      <c r="R2231" s="129"/>
      <c r="S2231" s="130"/>
      <c r="T2231" s="129"/>
      <c r="U2231" s="130"/>
      <c r="V2231" s="129"/>
      <c r="W2231" s="130"/>
      <c r="X2231" s="129"/>
      <c r="Y2231" s="130"/>
      <c r="Z2231" s="129"/>
      <c r="AA2231" s="130"/>
      <c r="AB2231" s="129"/>
      <c r="AC2231" s="130"/>
      <c r="AD2231" s="129"/>
      <c r="AE2231" s="130"/>
      <c r="AF2231" s="129"/>
      <c r="AG2231" s="155"/>
      <c r="AH2231" s="111"/>
      <c r="AI2231" s="111"/>
      <c r="AJ2231" s="112"/>
    </row>
    <row r="2232" spans="2:36" s="142" customFormat="1" ht="27.75" customHeight="1">
      <c r="B2232" s="446" t="s">
        <v>650</v>
      </c>
      <c r="C2232" s="335">
        <v>2012250010134</v>
      </c>
      <c r="D2232" s="295"/>
      <c r="E2232" s="295" t="s">
        <v>159</v>
      </c>
      <c r="F2232" s="289">
        <v>0</v>
      </c>
      <c r="G2232" s="304">
        <v>0</v>
      </c>
      <c r="H2232" s="520" t="s">
        <v>648</v>
      </c>
      <c r="I2232" s="520" t="s">
        <v>649</v>
      </c>
      <c r="J2232" s="384">
        <v>0</v>
      </c>
      <c r="K2232" s="384">
        <v>10</v>
      </c>
      <c r="L2232" s="384">
        <v>4</v>
      </c>
      <c r="M2232" s="384">
        <v>0</v>
      </c>
      <c r="N2232" s="387">
        <v>0</v>
      </c>
      <c r="O2232" s="314">
        <v>0</v>
      </c>
      <c r="P2232" s="262">
        <v>0</v>
      </c>
      <c r="Q2232" s="263">
        <v>0</v>
      </c>
      <c r="R2232" s="262">
        <v>0</v>
      </c>
      <c r="S2232" s="262">
        <v>0</v>
      </c>
      <c r="T2232" s="262">
        <v>0</v>
      </c>
      <c r="U2232" s="262">
        <v>0</v>
      </c>
      <c r="V2232" s="262">
        <v>0</v>
      </c>
      <c r="W2232" s="262">
        <v>0</v>
      </c>
      <c r="X2232" s="262">
        <v>0</v>
      </c>
      <c r="Y2232" s="263">
        <v>40000</v>
      </c>
      <c r="Z2232" s="262">
        <v>0</v>
      </c>
      <c r="AA2232" s="263">
        <v>0</v>
      </c>
      <c r="AB2232" s="262">
        <v>0</v>
      </c>
      <c r="AC2232" s="263">
        <v>0</v>
      </c>
      <c r="AD2232" s="262">
        <v>0</v>
      </c>
      <c r="AE2232" s="298">
        <f>+Y2232</f>
        <v>40000</v>
      </c>
      <c r="AF2232" s="298">
        <v>0</v>
      </c>
      <c r="AG2232" s="376" t="s">
        <v>117</v>
      </c>
      <c r="AH2232" s="378"/>
      <c r="AI2232" s="381"/>
      <c r="AJ2232" s="405" t="s">
        <v>489</v>
      </c>
    </row>
    <row r="2233" spans="2:36" s="142" customFormat="1" ht="32.25" customHeight="1">
      <c r="B2233" s="447"/>
      <c r="C2233" s="336"/>
      <c r="D2233" s="296"/>
      <c r="E2233" s="296"/>
      <c r="F2233" s="290"/>
      <c r="G2233" s="305"/>
      <c r="H2233" s="324"/>
      <c r="I2233" s="324"/>
      <c r="J2233" s="385"/>
      <c r="K2233" s="385"/>
      <c r="L2233" s="385"/>
      <c r="M2233" s="385"/>
      <c r="N2233" s="388"/>
      <c r="O2233" s="314"/>
      <c r="P2233" s="263"/>
      <c r="Q2233" s="263"/>
      <c r="R2233" s="263"/>
      <c r="S2233" s="263"/>
      <c r="T2233" s="263"/>
      <c r="U2233" s="263"/>
      <c r="V2233" s="263"/>
      <c r="W2233" s="263"/>
      <c r="X2233" s="263"/>
      <c r="Y2233" s="263"/>
      <c r="Z2233" s="263"/>
      <c r="AA2233" s="263"/>
      <c r="AB2233" s="263"/>
      <c r="AC2233" s="263"/>
      <c r="AD2233" s="263"/>
      <c r="AE2233" s="299"/>
      <c r="AF2233" s="299"/>
      <c r="AG2233" s="376"/>
      <c r="AH2233" s="379"/>
      <c r="AI2233" s="382"/>
      <c r="AJ2233" s="406"/>
    </row>
    <row r="2234" spans="2:36" s="142" customFormat="1" ht="32.25" customHeight="1">
      <c r="B2234" s="447"/>
      <c r="C2234" s="336"/>
      <c r="D2234" s="296"/>
      <c r="E2234" s="296"/>
      <c r="F2234" s="290"/>
      <c r="G2234" s="305"/>
      <c r="H2234" s="324"/>
      <c r="I2234" s="324"/>
      <c r="J2234" s="385"/>
      <c r="K2234" s="385"/>
      <c r="L2234" s="385"/>
      <c r="M2234" s="385"/>
      <c r="N2234" s="388"/>
      <c r="O2234" s="314"/>
      <c r="P2234" s="263"/>
      <c r="Q2234" s="263"/>
      <c r="R2234" s="263"/>
      <c r="S2234" s="263"/>
      <c r="T2234" s="263"/>
      <c r="U2234" s="263"/>
      <c r="V2234" s="263"/>
      <c r="W2234" s="263"/>
      <c r="X2234" s="263"/>
      <c r="Y2234" s="263"/>
      <c r="Z2234" s="263"/>
      <c r="AA2234" s="263"/>
      <c r="AB2234" s="263"/>
      <c r="AC2234" s="263"/>
      <c r="AD2234" s="263"/>
      <c r="AE2234" s="299"/>
      <c r="AF2234" s="299"/>
      <c r="AG2234" s="376"/>
      <c r="AH2234" s="379"/>
      <c r="AI2234" s="382"/>
      <c r="AJ2234" s="406"/>
    </row>
    <row r="2235" spans="2:36" s="142" customFormat="1" ht="36" customHeight="1" thickBot="1">
      <c r="B2235" s="448"/>
      <c r="C2235" s="337"/>
      <c r="D2235" s="297"/>
      <c r="E2235" s="297"/>
      <c r="F2235" s="291"/>
      <c r="G2235" s="306"/>
      <c r="H2235" s="325"/>
      <c r="I2235" s="325"/>
      <c r="J2235" s="386"/>
      <c r="K2235" s="386"/>
      <c r="L2235" s="386"/>
      <c r="M2235" s="386"/>
      <c r="N2235" s="389"/>
      <c r="O2235" s="315"/>
      <c r="P2235" s="264"/>
      <c r="Q2235" s="264"/>
      <c r="R2235" s="264"/>
      <c r="S2235" s="264"/>
      <c r="T2235" s="264"/>
      <c r="U2235" s="264"/>
      <c r="V2235" s="264"/>
      <c r="W2235" s="264"/>
      <c r="X2235" s="264"/>
      <c r="Y2235" s="264"/>
      <c r="Z2235" s="264"/>
      <c r="AA2235" s="264"/>
      <c r="AB2235" s="264"/>
      <c r="AC2235" s="264"/>
      <c r="AD2235" s="264"/>
      <c r="AE2235" s="300"/>
      <c r="AF2235" s="300"/>
      <c r="AG2235" s="377"/>
      <c r="AH2235" s="380"/>
      <c r="AI2235" s="383"/>
      <c r="AJ2235" s="407"/>
    </row>
    <row r="2236" spans="2:36" s="142" customFormat="1" ht="36" customHeight="1" thickBot="1">
      <c r="B2236" s="15" t="s">
        <v>13</v>
      </c>
      <c r="C2236" s="16" t="s">
        <v>31</v>
      </c>
      <c r="D2236" s="16" t="s">
        <v>14</v>
      </c>
      <c r="E2236" s="16" t="s">
        <v>30</v>
      </c>
      <c r="F2236" s="17" t="s">
        <v>28</v>
      </c>
      <c r="G2236" s="17" t="s">
        <v>29</v>
      </c>
      <c r="H2236" s="76" t="s">
        <v>16</v>
      </c>
      <c r="I2236" s="167" t="s">
        <v>32</v>
      </c>
      <c r="J2236" s="156"/>
      <c r="K2236" s="137"/>
      <c r="L2236" s="137"/>
      <c r="M2236" s="78"/>
      <c r="N2236" s="79"/>
      <c r="O2236" s="128"/>
      <c r="P2236" s="129"/>
      <c r="Q2236" s="130"/>
      <c r="R2236" s="129"/>
      <c r="S2236" s="130"/>
      <c r="T2236" s="129"/>
      <c r="U2236" s="130"/>
      <c r="V2236" s="129"/>
      <c r="W2236" s="130"/>
      <c r="X2236" s="129"/>
      <c r="Y2236" s="130"/>
      <c r="Z2236" s="129"/>
      <c r="AA2236" s="130"/>
      <c r="AB2236" s="129"/>
      <c r="AC2236" s="130"/>
      <c r="AD2236" s="129"/>
      <c r="AE2236" s="130"/>
      <c r="AF2236" s="129"/>
      <c r="AG2236" s="155"/>
      <c r="AH2236" s="111"/>
      <c r="AI2236" s="111"/>
      <c r="AJ2236" s="112"/>
    </row>
    <row r="2237" spans="2:36" s="142" customFormat="1" ht="36" customHeight="1">
      <c r="B2237" s="446" t="s">
        <v>653</v>
      </c>
      <c r="C2237" s="335">
        <v>2012250010135</v>
      </c>
      <c r="D2237" s="295" t="s">
        <v>720</v>
      </c>
      <c r="E2237" s="295" t="s">
        <v>654</v>
      </c>
      <c r="F2237" s="289">
        <v>0</v>
      </c>
      <c r="G2237" s="304">
        <v>0</v>
      </c>
      <c r="H2237" s="520" t="s">
        <v>651</v>
      </c>
      <c r="I2237" s="520" t="s">
        <v>652</v>
      </c>
      <c r="J2237" s="384">
        <v>0</v>
      </c>
      <c r="K2237" s="384">
        <v>1</v>
      </c>
      <c r="L2237" s="384">
        <v>1</v>
      </c>
      <c r="M2237" s="384">
        <v>0</v>
      </c>
      <c r="N2237" s="387">
        <v>0</v>
      </c>
      <c r="O2237" s="314">
        <v>0</v>
      </c>
      <c r="P2237" s="262">
        <v>0</v>
      </c>
      <c r="Q2237" s="263">
        <v>0</v>
      </c>
      <c r="R2237" s="262">
        <v>0</v>
      </c>
      <c r="S2237" s="262">
        <v>0</v>
      </c>
      <c r="T2237" s="262">
        <v>0</v>
      </c>
      <c r="U2237" s="262">
        <v>0</v>
      </c>
      <c r="V2237" s="262">
        <v>0</v>
      </c>
      <c r="W2237" s="262">
        <v>0</v>
      </c>
      <c r="X2237" s="262">
        <v>0</v>
      </c>
      <c r="Y2237" s="263">
        <v>0</v>
      </c>
      <c r="Z2237" s="262">
        <v>0</v>
      </c>
      <c r="AA2237" s="263">
        <v>0</v>
      </c>
      <c r="AB2237" s="262">
        <v>0</v>
      </c>
      <c r="AC2237" s="263">
        <v>20000</v>
      </c>
      <c r="AD2237" s="262">
        <v>0</v>
      </c>
      <c r="AE2237" s="298">
        <f>+AC2237</f>
        <v>20000</v>
      </c>
      <c r="AF2237" s="298">
        <v>0</v>
      </c>
      <c r="AG2237" s="376" t="s">
        <v>117</v>
      </c>
      <c r="AH2237" s="378"/>
      <c r="AI2237" s="381"/>
      <c r="AJ2237" s="405" t="s">
        <v>489</v>
      </c>
    </row>
    <row r="2238" spans="2:36" s="142" customFormat="1" ht="36" customHeight="1">
      <c r="B2238" s="447"/>
      <c r="C2238" s="336"/>
      <c r="D2238" s="296"/>
      <c r="E2238" s="296"/>
      <c r="F2238" s="290"/>
      <c r="G2238" s="305"/>
      <c r="H2238" s="324"/>
      <c r="I2238" s="324"/>
      <c r="J2238" s="385"/>
      <c r="K2238" s="385"/>
      <c r="L2238" s="385"/>
      <c r="M2238" s="385"/>
      <c r="N2238" s="388"/>
      <c r="O2238" s="314"/>
      <c r="P2238" s="263"/>
      <c r="Q2238" s="263"/>
      <c r="R2238" s="263"/>
      <c r="S2238" s="263"/>
      <c r="T2238" s="263"/>
      <c r="U2238" s="263"/>
      <c r="V2238" s="263"/>
      <c r="W2238" s="263"/>
      <c r="X2238" s="263"/>
      <c r="Y2238" s="263"/>
      <c r="Z2238" s="263"/>
      <c r="AA2238" s="263"/>
      <c r="AB2238" s="263"/>
      <c r="AC2238" s="263"/>
      <c r="AD2238" s="263"/>
      <c r="AE2238" s="299"/>
      <c r="AF2238" s="299"/>
      <c r="AG2238" s="376"/>
      <c r="AH2238" s="379"/>
      <c r="AI2238" s="382"/>
      <c r="AJ2238" s="406"/>
    </row>
    <row r="2239" spans="2:36" s="142" customFormat="1" ht="36" customHeight="1">
      <c r="B2239" s="447"/>
      <c r="C2239" s="336"/>
      <c r="D2239" s="296"/>
      <c r="E2239" s="296"/>
      <c r="F2239" s="290"/>
      <c r="G2239" s="305"/>
      <c r="H2239" s="324"/>
      <c r="I2239" s="324"/>
      <c r="J2239" s="385"/>
      <c r="K2239" s="385"/>
      <c r="L2239" s="385"/>
      <c r="M2239" s="385"/>
      <c r="N2239" s="388"/>
      <c r="O2239" s="314"/>
      <c r="P2239" s="263"/>
      <c r="Q2239" s="263"/>
      <c r="R2239" s="263"/>
      <c r="S2239" s="263"/>
      <c r="T2239" s="263"/>
      <c r="U2239" s="263"/>
      <c r="V2239" s="263"/>
      <c r="W2239" s="263"/>
      <c r="X2239" s="263"/>
      <c r="Y2239" s="263"/>
      <c r="Z2239" s="263"/>
      <c r="AA2239" s="263"/>
      <c r="AB2239" s="263"/>
      <c r="AC2239" s="263"/>
      <c r="AD2239" s="263"/>
      <c r="AE2239" s="299"/>
      <c r="AF2239" s="299"/>
      <c r="AG2239" s="376"/>
      <c r="AH2239" s="379"/>
      <c r="AI2239" s="382"/>
      <c r="AJ2239" s="406"/>
    </row>
    <row r="2240" spans="2:36" s="142" customFormat="1" ht="36" customHeight="1" thickBot="1">
      <c r="B2240" s="448"/>
      <c r="C2240" s="337"/>
      <c r="D2240" s="297"/>
      <c r="E2240" s="297"/>
      <c r="F2240" s="291"/>
      <c r="G2240" s="306"/>
      <c r="H2240" s="325"/>
      <c r="I2240" s="325"/>
      <c r="J2240" s="386"/>
      <c r="K2240" s="386"/>
      <c r="L2240" s="386"/>
      <c r="M2240" s="386"/>
      <c r="N2240" s="389"/>
      <c r="O2240" s="315"/>
      <c r="P2240" s="264"/>
      <c r="Q2240" s="264"/>
      <c r="R2240" s="264"/>
      <c r="S2240" s="264"/>
      <c r="T2240" s="264"/>
      <c r="U2240" s="264"/>
      <c r="V2240" s="264"/>
      <c r="W2240" s="264"/>
      <c r="X2240" s="264"/>
      <c r="Y2240" s="264"/>
      <c r="Z2240" s="264"/>
      <c r="AA2240" s="264"/>
      <c r="AB2240" s="264"/>
      <c r="AC2240" s="264"/>
      <c r="AD2240" s="264"/>
      <c r="AE2240" s="300"/>
      <c r="AF2240" s="300"/>
      <c r="AG2240" s="377"/>
      <c r="AH2240" s="380"/>
      <c r="AI2240" s="383"/>
      <c r="AJ2240" s="407"/>
    </row>
    <row r="2241" spans="2:36" ht="34.5" thickBot="1">
      <c r="B2241" s="15" t="s">
        <v>13</v>
      </c>
      <c r="C2241" s="16" t="s">
        <v>31</v>
      </c>
      <c r="D2241" s="16" t="s">
        <v>14</v>
      </c>
      <c r="E2241" s="16" t="s">
        <v>30</v>
      </c>
      <c r="F2241" s="17" t="s">
        <v>28</v>
      </c>
      <c r="G2241" s="17" t="s">
        <v>29</v>
      </c>
      <c r="H2241" s="76" t="s">
        <v>16</v>
      </c>
      <c r="I2241" s="167" t="s">
        <v>32</v>
      </c>
      <c r="J2241" s="156"/>
      <c r="K2241" s="137"/>
      <c r="L2241" s="137"/>
      <c r="M2241" s="78"/>
      <c r="N2241" s="79"/>
      <c r="O2241" s="128"/>
      <c r="P2241" s="129"/>
      <c r="Q2241" s="130"/>
      <c r="R2241" s="129"/>
      <c r="S2241" s="130"/>
      <c r="T2241" s="129"/>
      <c r="U2241" s="130"/>
      <c r="V2241" s="129"/>
      <c r="W2241" s="130"/>
      <c r="X2241" s="129"/>
      <c r="Y2241" s="130"/>
      <c r="Z2241" s="129"/>
      <c r="AA2241" s="130"/>
      <c r="AB2241" s="129"/>
      <c r="AC2241" s="130"/>
      <c r="AD2241" s="129"/>
      <c r="AE2241" s="130"/>
      <c r="AF2241" s="129"/>
      <c r="AG2241" s="155"/>
      <c r="AH2241" s="111"/>
      <c r="AI2241" s="111"/>
      <c r="AJ2241" s="112"/>
    </row>
    <row r="2242" spans="2:36" ht="37.5" customHeight="1">
      <c r="B2242" s="446" t="s">
        <v>397</v>
      </c>
      <c r="C2242" s="335">
        <v>2012250010101</v>
      </c>
      <c r="D2242" s="295" t="s">
        <v>721</v>
      </c>
      <c r="E2242" s="295" t="s">
        <v>400</v>
      </c>
      <c r="F2242" s="289">
        <v>2</v>
      </c>
      <c r="G2242" s="304">
        <v>2</v>
      </c>
      <c r="H2242" s="520" t="s">
        <v>395</v>
      </c>
      <c r="I2242" s="520" t="s">
        <v>396</v>
      </c>
      <c r="J2242" s="384">
        <v>2</v>
      </c>
      <c r="K2242" s="384">
        <v>2</v>
      </c>
      <c r="L2242" s="384">
        <v>2</v>
      </c>
      <c r="M2242" s="384">
        <v>2</v>
      </c>
      <c r="N2242" s="387">
        <v>2</v>
      </c>
      <c r="O2242" s="314">
        <v>15450</v>
      </c>
      <c r="P2242" s="262">
        <v>0</v>
      </c>
      <c r="Q2242" s="263">
        <v>0</v>
      </c>
      <c r="R2242" s="262">
        <v>0</v>
      </c>
      <c r="S2242" s="262">
        <v>0</v>
      </c>
      <c r="T2242" s="262">
        <v>0</v>
      </c>
      <c r="U2242" s="262">
        <v>0</v>
      </c>
      <c r="V2242" s="262">
        <v>0</v>
      </c>
      <c r="W2242" s="262">
        <v>0</v>
      </c>
      <c r="X2242" s="262">
        <v>0</v>
      </c>
      <c r="Y2242" s="263">
        <v>0</v>
      </c>
      <c r="Z2242" s="262">
        <v>0</v>
      </c>
      <c r="AA2242" s="263">
        <v>0</v>
      </c>
      <c r="AB2242" s="262">
        <v>0</v>
      </c>
      <c r="AC2242" s="263">
        <v>0</v>
      </c>
      <c r="AD2242" s="262">
        <v>0</v>
      </c>
      <c r="AE2242" s="298">
        <f>+O2242</f>
        <v>15450</v>
      </c>
      <c r="AF2242" s="298">
        <v>0</v>
      </c>
      <c r="AG2242" s="376" t="s">
        <v>117</v>
      </c>
      <c r="AH2242" s="378"/>
      <c r="AI2242" s="381"/>
      <c r="AJ2242" s="405" t="s">
        <v>489</v>
      </c>
    </row>
    <row r="2243" spans="2:36" ht="54" customHeight="1">
      <c r="B2243" s="447"/>
      <c r="C2243" s="336"/>
      <c r="D2243" s="296"/>
      <c r="E2243" s="296"/>
      <c r="F2243" s="290"/>
      <c r="G2243" s="305"/>
      <c r="H2243" s="324"/>
      <c r="I2243" s="324"/>
      <c r="J2243" s="385"/>
      <c r="K2243" s="385"/>
      <c r="L2243" s="385"/>
      <c r="M2243" s="385"/>
      <c r="N2243" s="388"/>
      <c r="O2243" s="314"/>
      <c r="P2243" s="263"/>
      <c r="Q2243" s="263"/>
      <c r="R2243" s="263"/>
      <c r="S2243" s="263"/>
      <c r="T2243" s="263"/>
      <c r="U2243" s="263"/>
      <c r="V2243" s="263"/>
      <c r="W2243" s="263"/>
      <c r="X2243" s="263"/>
      <c r="Y2243" s="263"/>
      <c r="Z2243" s="263"/>
      <c r="AA2243" s="263"/>
      <c r="AB2243" s="263"/>
      <c r="AC2243" s="263"/>
      <c r="AD2243" s="263"/>
      <c r="AE2243" s="299"/>
      <c r="AF2243" s="299"/>
      <c r="AG2243" s="376"/>
      <c r="AH2243" s="379"/>
      <c r="AI2243" s="382"/>
      <c r="AJ2243" s="406"/>
    </row>
    <row r="2244" spans="2:36" ht="29.25" customHeight="1">
      <c r="B2244" s="447"/>
      <c r="C2244" s="336"/>
      <c r="D2244" s="296"/>
      <c r="E2244" s="296"/>
      <c r="F2244" s="290"/>
      <c r="G2244" s="305"/>
      <c r="H2244" s="324"/>
      <c r="I2244" s="324"/>
      <c r="J2244" s="385"/>
      <c r="K2244" s="385"/>
      <c r="L2244" s="385"/>
      <c r="M2244" s="385"/>
      <c r="N2244" s="388"/>
      <c r="O2244" s="314"/>
      <c r="P2244" s="263"/>
      <c r="Q2244" s="263"/>
      <c r="R2244" s="263"/>
      <c r="S2244" s="263"/>
      <c r="T2244" s="263"/>
      <c r="U2244" s="263"/>
      <c r="V2244" s="263"/>
      <c r="W2244" s="263"/>
      <c r="X2244" s="263"/>
      <c r="Y2244" s="263"/>
      <c r="Z2244" s="263"/>
      <c r="AA2244" s="263"/>
      <c r="AB2244" s="263"/>
      <c r="AC2244" s="263"/>
      <c r="AD2244" s="263"/>
      <c r="AE2244" s="299"/>
      <c r="AF2244" s="299"/>
      <c r="AG2244" s="376"/>
      <c r="AH2244" s="379"/>
      <c r="AI2244" s="382"/>
      <c r="AJ2244" s="406"/>
    </row>
    <row r="2245" spans="2:36" ht="27.75" customHeight="1" thickBot="1">
      <c r="B2245" s="448"/>
      <c r="C2245" s="337"/>
      <c r="D2245" s="297"/>
      <c r="E2245" s="297"/>
      <c r="F2245" s="291"/>
      <c r="G2245" s="306"/>
      <c r="H2245" s="325"/>
      <c r="I2245" s="325"/>
      <c r="J2245" s="386"/>
      <c r="K2245" s="386"/>
      <c r="L2245" s="386"/>
      <c r="M2245" s="386"/>
      <c r="N2245" s="389"/>
      <c r="O2245" s="315"/>
      <c r="P2245" s="264"/>
      <c r="Q2245" s="264"/>
      <c r="R2245" s="264"/>
      <c r="S2245" s="264"/>
      <c r="T2245" s="264"/>
      <c r="U2245" s="264"/>
      <c r="V2245" s="264"/>
      <c r="W2245" s="264"/>
      <c r="X2245" s="264"/>
      <c r="Y2245" s="264"/>
      <c r="Z2245" s="264"/>
      <c r="AA2245" s="264"/>
      <c r="AB2245" s="264"/>
      <c r="AC2245" s="264"/>
      <c r="AD2245" s="264"/>
      <c r="AE2245" s="300"/>
      <c r="AF2245" s="300"/>
      <c r="AG2245" s="377"/>
      <c r="AH2245" s="380"/>
      <c r="AI2245" s="383"/>
      <c r="AJ2245" s="407"/>
    </row>
    <row r="2246" spans="2:36" ht="15.75" thickBot="1">
      <c r="B2246" s="268"/>
      <c r="C2246" s="269"/>
      <c r="D2246" s="269"/>
      <c r="E2246" s="269"/>
      <c r="F2246" s="269"/>
      <c r="G2246" s="269"/>
      <c r="H2246" s="269"/>
      <c r="I2246" s="269"/>
      <c r="J2246" s="269"/>
      <c r="K2246" s="269"/>
      <c r="L2246" s="269"/>
      <c r="M2246" s="269"/>
      <c r="N2246" s="269"/>
      <c r="O2246" s="269"/>
      <c r="P2246" s="269"/>
      <c r="Q2246" s="269"/>
      <c r="R2246" s="269"/>
      <c r="S2246" s="269"/>
      <c r="T2246" s="269"/>
      <c r="U2246" s="269"/>
      <c r="V2246" s="269"/>
      <c r="W2246" s="269"/>
      <c r="X2246" s="269"/>
      <c r="Y2246" s="269"/>
      <c r="Z2246" s="269"/>
      <c r="AA2246" s="269"/>
      <c r="AB2246" s="269"/>
      <c r="AC2246" s="269"/>
      <c r="AD2246" s="269"/>
      <c r="AE2246" s="269"/>
      <c r="AF2246" s="269"/>
      <c r="AG2246" s="269"/>
      <c r="AH2246" s="269"/>
      <c r="AI2246" s="269"/>
      <c r="AJ2246" s="270"/>
    </row>
    <row r="2247" spans="2:36" s="142" customFormat="1" ht="34.5" thickBot="1">
      <c r="B2247" s="133" t="s">
        <v>13</v>
      </c>
      <c r="C2247" s="134" t="s">
        <v>31</v>
      </c>
      <c r="D2247" s="134" t="s">
        <v>14</v>
      </c>
      <c r="E2247" s="134" t="s">
        <v>30</v>
      </c>
      <c r="F2247" s="135" t="s">
        <v>28</v>
      </c>
      <c r="G2247" s="135" t="s">
        <v>29</v>
      </c>
      <c r="H2247" s="145" t="s">
        <v>16</v>
      </c>
      <c r="I2247" s="167" t="s">
        <v>32</v>
      </c>
      <c r="J2247" s="156"/>
      <c r="K2247" s="137"/>
      <c r="L2247" s="137"/>
      <c r="M2247" s="78"/>
      <c r="N2247" s="79"/>
      <c r="O2247" s="128"/>
      <c r="P2247" s="129"/>
      <c r="Q2247" s="130"/>
      <c r="R2247" s="129"/>
      <c r="S2247" s="130"/>
      <c r="T2247" s="129"/>
      <c r="U2247" s="130"/>
      <c r="V2247" s="129"/>
      <c r="W2247" s="130"/>
      <c r="X2247" s="129"/>
      <c r="Y2247" s="130"/>
      <c r="Z2247" s="129"/>
      <c r="AA2247" s="130"/>
      <c r="AB2247" s="129"/>
      <c r="AC2247" s="130"/>
      <c r="AD2247" s="129"/>
      <c r="AE2247" s="130"/>
      <c r="AF2247" s="132"/>
      <c r="AG2247" s="196"/>
      <c r="AH2247" s="197"/>
      <c r="AI2247" s="111"/>
      <c r="AJ2247" s="112"/>
    </row>
    <row r="2248" spans="2:36" s="142" customFormat="1" ht="39" customHeight="1">
      <c r="B2248" s="296" t="s">
        <v>657</v>
      </c>
      <c r="C2248" s="336">
        <v>2012250010035</v>
      </c>
      <c r="D2248" s="296" t="s">
        <v>816</v>
      </c>
      <c r="E2248" s="296" t="s">
        <v>817</v>
      </c>
      <c r="F2248" s="290">
        <v>0</v>
      </c>
      <c r="G2248" s="305">
        <v>600</v>
      </c>
      <c r="H2248" s="323" t="s">
        <v>655</v>
      </c>
      <c r="I2248" s="520" t="s">
        <v>656</v>
      </c>
      <c r="J2248" s="384">
        <v>0</v>
      </c>
      <c r="K2248" s="384">
        <v>2</v>
      </c>
      <c r="L2248" s="384">
        <v>1</v>
      </c>
      <c r="M2248" s="384">
        <v>0</v>
      </c>
      <c r="N2248" s="387">
        <v>1</v>
      </c>
      <c r="O2248" s="314">
        <v>0</v>
      </c>
      <c r="P2248" s="263"/>
      <c r="Q2248" s="263">
        <v>0</v>
      </c>
      <c r="R2248" s="263"/>
      <c r="S2248" s="263">
        <v>0</v>
      </c>
      <c r="T2248" s="263"/>
      <c r="U2248" s="263">
        <v>0</v>
      </c>
      <c r="V2248" s="263"/>
      <c r="W2248" s="263">
        <v>0</v>
      </c>
      <c r="X2248" s="263"/>
      <c r="Y2248" s="263">
        <v>0</v>
      </c>
      <c r="Z2248" s="263"/>
      <c r="AA2248" s="263">
        <v>0</v>
      </c>
      <c r="AB2248" s="263"/>
      <c r="AC2248" s="263">
        <v>200000</v>
      </c>
      <c r="AD2248" s="263">
        <v>238500</v>
      </c>
      <c r="AE2248" s="298">
        <f>+AC2248</f>
        <v>200000</v>
      </c>
      <c r="AF2248" s="298">
        <f>+AD2248</f>
        <v>238500</v>
      </c>
      <c r="AG2248" s="392" t="s">
        <v>117</v>
      </c>
      <c r="AH2248" s="378"/>
      <c r="AI2248" s="381"/>
      <c r="AJ2248" s="405" t="s">
        <v>489</v>
      </c>
    </row>
    <row r="2249" spans="2:36" s="142" customFormat="1" ht="37.5" customHeight="1">
      <c r="B2249" s="296"/>
      <c r="C2249" s="336"/>
      <c r="D2249" s="296"/>
      <c r="E2249" s="296"/>
      <c r="F2249" s="290"/>
      <c r="G2249" s="305"/>
      <c r="H2249" s="324"/>
      <c r="I2249" s="324"/>
      <c r="J2249" s="385"/>
      <c r="K2249" s="385"/>
      <c r="L2249" s="385"/>
      <c r="M2249" s="385"/>
      <c r="N2249" s="388"/>
      <c r="O2249" s="314"/>
      <c r="P2249" s="263"/>
      <c r="Q2249" s="263"/>
      <c r="R2249" s="263"/>
      <c r="S2249" s="263"/>
      <c r="T2249" s="263"/>
      <c r="U2249" s="263"/>
      <c r="V2249" s="263"/>
      <c r="W2249" s="263"/>
      <c r="X2249" s="263"/>
      <c r="Y2249" s="263"/>
      <c r="Z2249" s="263"/>
      <c r="AA2249" s="263"/>
      <c r="AB2249" s="263"/>
      <c r="AC2249" s="263"/>
      <c r="AD2249" s="263"/>
      <c r="AE2249" s="299"/>
      <c r="AF2249" s="299"/>
      <c r="AG2249" s="376"/>
      <c r="AH2249" s="379"/>
      <c r="AI2249" s="382"/>
      <c r="AJ2249" s="406"/>
    </row>
    <row r="2250" spans="2:36" s="142" customFormat="1" ht="32.25" customHeight="1">
      <c r="B2250" s="296"/>
      <c r="C2250" s="336"/>
      <c r="D2250" s="296"/>
      <c r="E2250" s="296"/>
      <c r="F2250" s="290"/>
      <c r="G2250" s="305"/>
      <c r="H2250" s="324"/>
      <c r="I2250" s="324"/>
      <c r="J2250" s="385"/>
      <c r="K2250" s="385"/>
      <c r="L2250" s="385"/>
      <c r="M2250" s="385"/>
      <c r="N2250" s="388"/>
      <c r="O2250" s="314"/>
      <c r="P2250" s="263"/>
      <c r="Q2250" s="263"/>
      <c r="R2250" s="263"/>
      <c r="S2250" s="263"/>
      <c r="T2250" s="263"/>
      <c r="U2250" s="263"/>
      <c r="V2250" s="263"/>
      <c r="W2250" s="263"/>
      <c r="X2250" s="263"/>
      <c r="Y2250" s="263"/>
      <c r="Z2250" s="263"/>
      <c r="AA2250" s="263"/>
      <c r="AB2250" s="263"/>
      <c r="AC2250" s="263"/>
      <c r="AD2250" s="263"/>
      <c r="AE2250" s="299"/>
      <c r="AF2250" s="299"/>
      <c r="AG2250" s="376"/>
      <c r="AH2250" s="379"/>
      <c r="AI2250" s="382"/>
      <c r="AJ2250" s="406"/>
    </row>
    <row r="2251" spans="2:36" s="142" customFormat="1" ht="27.75" customHeight="1" thickBot="1">
      <c r="B2251" s="297"/>
      <c r="C2251" s="337"/>
      <c r="D2251" s="297"/>
      <c r="E2251" s="297"/>
      <c r="F2251" s="291"/>
      <c r="G2251" s="306"/>
      <c r="H2251" s="325"/>
      <c r="I2251" s="325"/>
      <c r="J2251" s="386"/>
      <c r="K2251" s="386"/>
      <c r="L2251" s="386"/>
      <c r="M2251" s="386"/>
      <c r="N2251" s="389"/>
      <c r="O2251" s="315"/>
      <c r="P2251" s="264"/>
      <c r="Q2251" s="264"/>
      <c r="R2251" s="264"/>
      <c r="S2251" s="264"/>
      <c r="T2251" s="264"/>
      <c r="U2251" s="264"/>
      <c r="V2251" s="264"/>
      <c r="W2251" s="264"/>
      <c r="X2251" s="264"/>
      <c r="Y2251" s="264"/>
      <c r="Z2251" s="264"/>
      <c r="AA2251" s="264"/>
      <c r="AB2251" s="264"/>
      <c r="AC2251" s="264"/>
      <c r="AD2251" s="264"/>
      <c r="AE2251" s="300"/>
      <c r="AF2251" s="300"/>
      <c r="AG2251" s="377"/>
      <c r="AH2251" s="380"/>
      <c r="AI2251" s="383"/>
      <c r="AJ2251" s="407"/>
    </row>
    <row r="2252" spans="2:36" ht="34.5" thickBot="1">
      <c r="B2252" s="133" t="s">
        <v>13</v>
      </c>
      <c r="C2252" s="134" t="s">
        <v>31</v>
      </c>
      <c r="D2252" s="134" t="s">
        <v>14</v>
      </c>
      <c r="E2252" s="134" t="s">
        <v>30</v>
      </c>
      <c r="F2252" s="135" t="s">
        <v>28</v>
      </c>
      <c r="G2252" s="135" t="s">
        <v>29</v>
      </c>
      <c r="H2252" s="145" t="s">
        <v>16</v>
      </c>
      <c r="I2252" s="77" t="s">
        <v>32</v>
      </c>
      <c r="J2252" s="103"/>
      <c r="K2252" s="103"/>
      <c r="L2252" s="103"/>
      <c r="M2252" s="43"/>
      <c r="N2252" s="44"/>
      <c r="O2252" s="19"/>
      <c r="P2252" s="20"/>
      <c r="Q2252" s="21"/>
      <c r="R2252" s="20"/>
      <c r="S2252" s="21"/>
      <c r="T2252" s="20"/>
      <c r="U2252" s="21"/>
      <c r="V2252" s="20"/>
      <c r="W2252" s="21"/>
      <c r="X2252" s="20"/>
      <c r="Y2252" s="21"/>
      <c r="Z2252" s="20"/>
      <c r="AA2252" s="21"/>
      <c r="AB2252" s="20"/>
      <c r="AC2252" s="21"/>
      <c r="AD2252" s="20"/>
      <c r="AE2252" s="21"/>
      <c r="AF2252" s="20"/>
      <c r="AG2252" s="23"/>
      <c r="AH2252" s="24"/>
      <c r="AI2252" s="24"/>
      <c r="AJ2252" s="25"/>
    </row>
    <row r="2253" spans="2:36" ht="25.5" customHeight="1">
      <c r="B2253" s="296" t="s">
        <v>401</v>
      </c>
      <c r="C2253" s="336">
        <v>2012250010102</v>
      </c>
      <c r="D2253" s="296" t="s">
        <v>722</v>
      </c>
      <c r="E2253" s="296" t="s">
        <v>172</v>
      </c>
      <c r="F2253" s="290">
        <v>2</v>
      </c>
      <c r="G2253" s="305">
        <v>2</v>
      </c>
      <c r="H2253" s="323" t="s">
        <v>398</v>
      </c>
      <c r="I2253" s="520" t="s">
        <v>399</v>
      </c>
      <c r="J2253" s="385">
        <v>1</v>
      </c>
      <c r="K2253" s="385">
        <v>1</v>
      </c>
      <c r="L2253" s="385">
        <v>1</v>
      </c>
      <c r="M2253" s="385">
        <v>1</v>
      </c>
      <c r="N2253" s="388">
        <v>1</v>
      </c>
      <c r="O2253" s="665">
        <v>5150</v>
      </c>
      <c r="P2253" s="373">
        <v>0</v>
      </c>
      <c r="Q2253" s="373">
        <v>0</v>
      </c>
      <c r="R2253" s="373">
        <v>0</v>
      </c>
      <c r="S2253" s="373">
        <v>0</v>
      </c>
      <c r="T2253" s="373">
        <v>0</v>
      </c>
      <c r="U2253" s="373">
        <v>0</v>
      </c>
      <c r="V2253" s="373">
        <v>0</v>
      </c>
      <c r="W2253" s="373">
        <v>0</v>
      </c>
      <c r="X2253" s="373">
        <v>0</v>
      </c>
      <c r="Y2253" s="373">
        <v>0</v>
      </c>
      <c r="Z2253" s="373">
        <v>0</v>
      </c>
      <c r="AA2253" s="373">
        <v>0</v>
      </c>
      <c r="AB2253" s="373">
        <v>0</v>
      </c>
      <c r="AC2253" s="373">
        <v>0</v>
      </c>
      <c r="AD2253" s="373">
        <v>0</v>
      </c>
      <c r="AE2253" s="299">
        <f>+O2253</f>
        <v>5150</v>
      </c>
      <c r="AF2253" s="299">
        <v>0</v>
      </c>
      <c r="AG2253" s="392" t="s">
        <v>117</v>
      </c>
      <c r="AH2253" s="379"/>
      <c r="AI2253" s="382"/>
      <c r="AJ2253" s="406" t="s">
        <v>489</v>
      </c>
    </row>
    <row r="2254" spans="2:36" ht="32.25" customHeight="1">
      <c r="B2254" s="296"/>
      <c r="C2254" s="336"/>
      <c r="D2254" s="296"/>
      <c r="E2254" s="296"/>
      <c r="F2254" s="290"/>
      <c r="G2254" s="305"/>
      <c r="H2254" s="324"/>
      <c r="I2254" s="324"/>
      <c r="J2254" s="385"/>
      <c r="K2254" s="385"/>
      <c r="L2254" s="385"/>
      <c r="M2254" s="385"/>
      <c r="N2254" s="388"/>
      <c r="O2254" s="314"/>
      <c r="P2254" s="263"/>
      <c r="Q2254" s="263"/>
      <c r="R2254" s="263"/>
      <c r="S2254" s="263"/>
      <c r="T2254" s="263"/>
      <c r="U2254" s="263"/>
      <c r="V2254" s="263"/>
      <c r="W2254" s="263"/>
      <c r="X2254" s="263"/>
      <c r="Y2254" s="263"/>
      <c r="Z2254" s="263"/>
      <c r="AA2254" s="263"/>
      <c r="AB2254" s="263"/>
      <c r="AC2254" s="263"/>
      <c r="AD2254" s="263"/>
      <c r="AE2254" s="299"/>
      <c r="AF2254" s="299"/>
      <c r="AG2254" s="376"/>
      <c r="AH2254" s="379"/>
      <c r="AI2254" s="382"/>
      <c r="AJ2254" s="406"/>
    </row>
    <row r="2255" spans="2:36" ht="35.25" customHeight="1">
      <c r="B2255" s="296"/>
      <c r="C2255" s="336"/>
      <c r="D2255" s="296"/>
      <c r="E2255" s="296"/>
      <c r="F2255" s="290"/>
      <c r="G2255" s="305"/>
      <c r="H2255" s="324"/>
      <c r="I2255" s="324"/>
      <c r="J2255" s="385"/>
      <c r="K2255" s="385"/>
      <c r="L2255" s="385"/>
      <c r="M2255" s="385"/>
      <c r="N2255" s="388"/>
      <c r="O2255" s="314"/>
      <c r="P2255" s="263"/>
      <c r="Q2255" s="263"/>
      <c r="R2255" s="263"/>
      <c r="S2255" s="263"/>
      <c r="T2255" s="263"/>
      <c r="U2255" s="263"/>
      <c r="V2255" s="263"/>
      <c r="W2255" s="263"/>
      <c r="X2255" s="263"/>
      <c r="Y2255" s="263"/>
      <c r="Z2255" s="263"/>
      <c r="AA2255" s="263"/>
      <c r="AB2255" s="263"/>
      <c r="AC2255" s="263"/>
      <c r="AD2255" s="263"/>
      <c r="AE2255" s="299"/>
      <c r="AF2255" s="299"/>
      <c r="AG2255" s="376"/>
      <c r="AH2255" s="379"/>
      <c r="AI2255" s="382"/>
      <c r="AJ2255" s="406"/>
    </row>
    <row r="2256" spans="2:36" ht="32.25" customHeight="1" thickBot="1">
      <c r="B2256" s="297"/>
      <c r="C2256" s="337"/>
      <c r="D2256" s="297"/>
      <c r="E2256" s="297"/>
      <c r="F2256" s="291"/>
      <c r="G2256" s="306"/>
      <c r="H2256" s="325"/>
      <c r="I2256" s="325"/>
      <c r="J2256" s="386"/>
      <c r="K2256" s="386"/>
      <c r="L2256" s="386"/>
      <c r="M2256" s="386"/>
      <c r="N2256" s="389"/>
      <c r="O2256" s="315"/>
      <c r="P2256" s="264"/>
      <c r="Q2256" s="264"/>
      <c r="R2256" s="264"/>
      <c r="S2256" s="264"/>
      <c r="T2256" s="264"/>
      <c r="U2256" s="264"/>
      <c r="V2256" s="264"/>
      <c r="W2256" s="264"/>
      <c r="X2256" s="264"/>
      <c r="Y2256" s="264"/>
      <c r="Z2256" s="264"/>
      <c r="AA2256" s="264"/>
      <c r="AB2256" s="264"/>
      <c r="AC2256" s="264"/>
      <c r="AD2256" s="264"/>
      <c r="AE2256" s="300"/>
      <c r="AF2256" s="300"/>
      <c r="AG2256" s="377"/>
      <c r="AH2256" s="380"/>
      <c r="AI2256" s="383"/>
      <c r="AJ2256" s="407"/>
    </row>
    <row r="2257" ht="15"/>
    <row r="2258" spans="2:33" s="142" customFormat="1" ht="15">
      <c r="B2258" s="63"/>
      <c r="C2258" s="63"/>
      <c r="H2258" s="64"/>
      <c r="I2258" s="64"/>
      <c r="J2258" s="64"/>
      <c r="AG2258" s="65"/>
    </row>
    <row r="2259" spans="2:33" s="142" customFormat="1" ht="15">
      <c r="B2259" s="63"/>
      <c r="C2259" s="63"/>
      <c r="H2259" s="64"/>
      <c r="I2259" s="64"/>
      <c r="J2259" s="64"/>
      <c r="AG2259" s="65"/>
    </row>
    <row r="2260" spans="2:33" s="142" customFormat="1" ht="15">
      <c r="B2260" s="63"/>
      <c r="C2260" s="63"/>
      <c r="H2260" s="64"/>
      <c r="I2260" s="64"/>
      <c r="J2260" s="64"/>
      <c r="AG2260" s="65"/>
    </row>
    <row r="2261" spans="2:33" s="142" customFormat="1" ht="15">
      <c r="B2261" s="63"/>
      <c r="C2261" s="63"/>
      <c r="H2261" s="64"/>
      <c r="I2261" s="64"/>
      <c r="J2261" s="64"/>
      <c r="AG2261" s="65"/>
    </row>
    <row r="2262" spans="2:33" s="142" customFormat="1" ht="15">
      <c r="B2262" s="63"/>
      <c r="C2262" s="63"/>
      <c r="H2262" s="64"/>
      <c r="I2262" s="64"/>
      <c r="J2262" s="64"/>
      <c r="AG2262" s="65"/>
    </row>
    <row r="2263" spans="2:33" s="142" customFormat="1" ht="15">
      <c r="B2263" s="63"/>
      <c r="C2263" s="63"/>
      <c r="H2263" s="64"/>
      <c r="I2263" s="64"/>
      <c r="J2263" s="64"/>
      <c r="AG2263" s="65"/>
    </row>
    <row r="2264" spans="2:33" s="142" customFormat="1" ht="15">
      <c r="B2264" s="63"/>
      <c r="C2264" s="63"/>
      <c r="H2264" s="64"/>
      <c r="I2264" s="64"/>
      <c r="J2264" s="64"/>
      <c r="AG2264" s="65"/>
    </row>
    <row r="2265" spans="2:33" s="142" customFormat="1" ht="15">
      <c r="B2265" s="63"/>
      <c r="C2265" s="63"/>
      <c r="H2265" s="64"/>
      <c r="I2265" s="64"/>
      <c r="J2265" s="64"/>
      <c r="AG2265" s="65"/>
    </row>
    <row r="2266" spans="2:33" s="142" customFormat="1" ht="15">
      <c r="B2266" s="63"/>
      <c r="C2266" s="63"/>
      <c r="H2266" s="64"/>
      <c r="I2266" s="64"/>
      <c r="J2266" s="64"/>
      <c r="AG2266" s="65"/>
    </row>
    <row r="2267" spans="2:33" s="142" customFormat="1" ht="15">
      <c r="B2267" s="63"/>
      <c r="C2267" s="63"/>
      <c r="H2267" s="64"/>
      <c r="I2267" s="64"/>
      <c r="J2267" s="64"/>
      <c r="AG2267" s="65"/>
    </row>
    <row r="2268" spans="2:33" s="142" customFormat="1" ht="15">
      <c r="B2268" s="63"/>
      <c r="C2268" s="63"/>
      <c r="H2268" s="64"/>
      <c r="I2268" s="64"/>
      <c r="J2268" s="64"/>
      <c r="AG2268" s="65"/>
    </row>
    <row r="2269" spans="2:33" s="142" customFormat="1" ht="15">
      <c r="B2269" s="63"/>
      <c r="C2269" s="63"/>
      <c r="H2269" s="64"/>
      <c r="I2269" s="64"/>
      <c r="J2269" s="64"/>
      <c r="AG2269" s="65"/>
    </row>
    <row r="2270" spans="2:33" s="142" customFormat="1" ht="15">
      <c r="B2270" s="63"/>
      <c r="C2270" s="63"/>
      <c r="H2270" s="64"/>
      <c r="I2270" s="64"/>
      <c r="J2270" s="64"/>
      <c r="AG2270" s="65"/>
    </row>
    <row r="2271" spans="2:33" s="142" customFormat="1" ht="15">
      <c r="B2271" s="63"/>
      <c r="C2271" s="63"/>
      <c r="H2271" s="64"/>
      <c r="I2271" s="64"/>
      <c r="J2271" s="64"/>
      <c r="AG2271" s="65"/>
    </row>
    <row r="2272" spans="2:33" s="142" customFormat="1" ht="15">
      <c r="B2272" s="63"/>
      <c r="C2272" s="63"/>
      <c r="H2272" s="64"/>
      <c r="I2272" s="64"/>
      <c r="J2272" s="64"/>
      <c r="AG2272" s="65"/>
    </row>
    <row r="2273" spans="2:33" s="142" customFormat="1" ht="15">
      <c r="B2273" s="63"/>
      <c r="C2273" s="63"/>
      <c r="H2273" s="64"/>
      <c r="I2273" s="64"/>
      <c r="J2273" s="64"/>
      <c r="AG2273" s="65"/>
    </row>
    <row r="2274" spans="2:33" s="142" customFormat="1" ht="15">
      <c r="B2274" s="63"/>
      <c r="C2274" s="63"/>
      <c r="H2274" s="64"/>
      <c r="I2274" s="64"/>
      <c r="J2274" s="64"/>
      <c r="AG2274" s="65"/>
    </row>
    <row r="2275" spans="2:33" s="142" customFormat="1" ht="15">
      <c r="B2275" s="63"/>
      <c r="C2275" s="63"/>
      <c r="H2275" s="64"/>
      <c r="I2275" s="64"/>
      <c r="J2275" s="64"/>
      <c r="AG2275" s="65"/>
    </row>
    <row r="2276" spans="2:33" s="142" customFormat="1" ht="15">
      <c r="B2276" s="63"/>
      <c r="C2276" s="63"/>
      <c r="H2276" s="64"/>
      <c r="I2276" s="64"/>
      <c r="J2276" s="64"/>
      <c r="AG2276" s="65"/>
    </row>
    <row r="2277" spans="2:33" s="142" customFormat="1" ht="15">
      <c r="B2277" s="63"/>
      <c r="C2277" s="63"/>
      <c r="H2277" s="64"/>
      <c r="I2277" s="64"/>
      <c r="J2277" s="64"/>
      <c r="AG2277" s="65"/>
    </row>
    <row r="2278" spans="2:33" s="142" customFormat="1" ht="15">
      <c r="B2278" s="63"/>
      <c r="C2278" s="63"/>
      <c r="H2278" s="64"/>
      <c r="I2278" s="64"/>
      <c r="J2278" s="64"/>
      <c r="AG2278" s="65"/>
    </row>
    <row r="2279" spans="2:33" s="142" customFormat="1" ht="15">
      <c r="B2279" s="63"/>
      <c r="C2279" s="63"/>
      <c r="H2279" s="64"/>
      <c r="I2279" s="64"/>
      <c r="J2279" s="64"/>
      <c r="AG2279" s="65"/>
    </row>
    <row r="2280" spans="2:33" s="142" customFormat="1" ht="15">
      <c r="B2280" s="63"/>
      <c r="C2280" s="63"/>
      <c r="H2280" s="64"/>
      <c r="I2280" s="64"/>
      <c r="J2280" s="64"/>
      <c r="AG2280" s="65"/>
    </row>
    <row r="2281" spans="2:33" s="142" customFormat="1" ht="15">
      <c r="B2281" s="63"/>
      <c r="C2281" s="63"/>
      <c r="H2281" s="64"/>
      <c r="I2281" s="64"/>
      <c r="J2281" s="64"/>
      <c r="AG2281" s="65"/>
    </row>
    <row r="2282" ht="15"/>
    <row r="2283" spans="2:33" s="142" customFormat="1" ht="15">
      <c r="B2283" s="63"/>
      <c r="C2283" s="63"/>
      <c r="H2283" s="64"/>
      <c r="I2283" s="64"/>
      <c r="J2283" s="64"/>
      <c r="AG2283" s="65"/>
    </row>
    <row r="2284" spans="2:33" s="142" customFormat="1" ht="15">
      <c r="B2284" s="63"/>
      <c r="C2284" s="63"/>
      <c r="H2284" s="64"/>
      <c r="I2284" s="64"/>
      <c r="J2284" s="64"/>
      <c r="AG2284" s="65"/>
    </row>
    <row r="2285" spans="2:33" s="142" customFormat="1" ht="15">
      <c r="B2285" s="63"/>
      <c r="C2285" s="63"/>
      <c r="H2285" s="64"/>
      <c r="I2285" s="64"/>
      <c r="J2285" s="64"/>
      <c r="AG2285" s="65"/>
    </row>
    <row r="2286" spans="2:33" s="142" customFormat="1" ht="15">
      <c r="B2286" s="63"/>
      <c r="C2286" s="63"/>
      <c r="H2286" s="64"/>
      <c r="I2286" s="64"/>
      <c r="J2286" s="64"/>
      <c r="AG2286" s="65"/>
    </row>
    <row r="2287" spans="2:33" s="142" customFormat="1" ht="15">
      <c r="B2287" s="63"/>
      <c r="C2287" s="63"/>
      <c r="H2287" s="64"/>
      <c r="I2287" s="64"/>
      <c r="J2287" s="64"/>
      <c r="AG2287" s="65"/>
    </row>
    <row r="2288" spans="2:33" s="142" customFormat="1" ht="15">
      <c r="B2288" s="63"/>
      <c r="C2288" s="63"/>
      <c r="H2288" s="64"/>
      <c r="I2288" s="64"/>
      <c r="J2288" s="64"/>
      <c r="AG2288" s="65"/>
    </row>
    <row r="2289" spans="2:33" s="142" customFormat="1" ht="15">
      <c r="B2289" s="63"/>
      <c r="C2289" s="63"/>
      <c r="H2289" s="64"/>
      <c r="I2289" s="64"/>
      <c r="J2289" s="64"/>
      <c r="AG2289" s="65"/>
    </row>
    <row r="2290" spans="2:33" s="142" customFormat="1" ht="15">
      <c r="B2290" s="63"/>
      <c r="C2290" s="63"/>
      <c r="H2290" s="64"/>
      <c r="I2290" s="64"/>
      <c r="J2290" s="64"/>
      <c r="AG2290" s="65"/>
    </row>
    <row r="2291" spans="2:33" s="142" customFormat="1" ht="15">
      <c r="B2291" s="63"/>
      <c r="C2291" s="63"/>
      <c r="H2291" s="64"/>
      <c r="I2291" s="64"/>
      <c r="J2291" s="64"/>
      <c r="AG2291" s="65"/>
    </row>
    <row r="2292" spans="2:33" s="142" customFormat="1" ht="15">
      <c r="B2292" s="63"/>
      <c r="C2292" s="63"/>
      <c r="H2292" s="64"/>
      <c r="I2292" s="64"/>
      <c r="J2292" s="64"/>
      <c r="AG2292" s="65"/>
    </row>
    <row r="2293" spans="2:33" s="142" customFormat="1" ht="15">
      <c r="B2293" s="63"/>
      <c r="C2293" s="63"/>
      <c r="H2293" s="64"/>
      <c r="I2293" s="64"/>
      <c r="J2293" s="64"/>
      <c r="AG2293" s="65"/>
    </row>
    <row r="2294" spans="2:33" s="142" customFormat="1" ht="15">
      <c r="B2294" s="63"/>
      <c r="C2294" s="63"/>
      <c r="H2294" s="64"/>
      <c r="I2294" s="64"/>
      <c r="J2294" s="64"/>
      <c r="AG2294" s="65"/>
    </row>
    <row r="2295" spans="2:33" s="142" customFormat="1" ht="15">
      <c r="B2295" s="63"/>
      <c r="C2295" s="63"/>
      <c r="H2295" s="64"/>
      <c r="I2295" s="64"/>
      <c r="J2295" s="64"/>
      <c r="AG2295" s="65"/>
    </row>
    <row r="2296" spans="2:33" s="142" customFormat="1" ht="15">
      <c r="B2296" s="63"/>
      <c r="C2296" s="63"/>
      <c r="H2296" s="64"/>
      <c r="I2296" s="64"/>
      <c r="J2296" s="64"/>
      <c r="AG2296" s="65"/>
    </row>
    <row r="2297" spans="2:33" s="142" customFormat="1" ht="15">
      <c r="B2297" s="63"/>
      <c r="C2297" s="63"/>
      <c r="H2297" s="64"/>
      <c r="I2297" s="64"/>
      <c r="J2297" s="64"/>
      <c r="AG2297" s="65"/>
    </row>
    <row r="2298" spans="2:33" s="142" customFormat="1" ht="15">
      <c r="B2298" s="63"/>
      <c r="C2298" s="63"/>
      <c r="H2298" s="64"/>
      <c r="I2298" s="64"/>
      <c r="J2298" s="64"/>
      <c r="AG2298" s="65"/>
    </row>
    <row r="2299" spans="2:33" s="142" customFormat="1" ht="15">
      <c r="B2299" s="63"/>
      <c r="C2299" s="63"/>
      <c r="H2299" s="64"/>
      <c r="I2299" s="64"/>
      <c r="J2299" s="64"/>
      <c r="AG2299" s="65"/>
    </row>
    <row r="2300" spans="2:33" s="142" customFormat="1" ht="15">
      <c r="B2300" s="63"/>
      <c r="C2300" s="63"/>
      <c r="H2300" s="64"/>
      <c r="I2300" s="64"/>
      <c r="J2300" s="64"/>
      <c r="AG2300" s="65"/>
    </row>
    <row r="2301" ht="15"/>
    <row r="2302" ht="15.75" thickBot="1"/>
    <row r="2303" spans="2:36" ht="15">
      <c r="B2303" s="274" t="s">
        <v>37</v>
      </c>
      <c r="C2303" s="275"/>
      <c r="D2303" s="275"/>
      <c r="E2303" s="275"/>
      <c r="F2303" s="275"/>
      <c r="G2303" s="275"/>
      <c r="H2303" s="275"/>
      <c r="I2303" s="275"/>
      <c r="J2303" s="275"/>
      <c r="K2303" s="275"/>
      <c r="L2303" s="275"/>
      <c r="M2303" s="275"/>
      <c r="N2303" s="275"/>
      <c r="O2303" s="275"/>
      <c r="P2303" s="275"/>
      <c r="Q2303" s="275"/>
      <c r="R2303" s="275"/>
      <c r="S2303" s="275"/>
      <c r="T2303" s="275"/>
      <c r="U2303" s="275"/>
      <c r="V2303" s="275"/>
      <c r="W2303" s="275"/>
      <c r="X2303" s="275"/>
      <c r="Y2303" s="275"/>
      <c r="Z2303" s="275"/>
      <c r="AA2303" s="275"/>
      <c r="AB2303" s="275"/>
      <c r="AC2303" s="275"/>
      <c r="AD2303" s="275"/>
      <c r="AE2303" s="275"/>
      <c r="AF2303" s="275"/>
      <c r="AG2303" s="275"/>
      <c r="AH2303" s="275"/>
      <c r="AI2303" s="275"/>
      <c r="AJ2303" s="276"/>
    </row>
    <row r="2304" spans="2:36" ht="15.75" thickBot="1">
      <c r="B2304" s="271" t="s">
        <v>526</v>
      </c>
      <c r="C2304" s="272"/>
      <c r="D2304" s="272"/>
      <c r="E2304" s="272"/>
      <c r="F2304" s="272"/>
      <c r="G2304" s="272"/>
      <c r="H2304" s="272"/>
      <c r="I2304" s="272"/>
      <c r="J2304" s="272"/>
      <c r="K2304" s="272"/>
      <c r="L2304" s="272"/>
      <c r="M2304" s="272"/>
      <c r="N2304" s="272"/>
      <c r="O2304" s="272"/>
      <c r="P2304" s="272"/>
      <c r="Q2304" s="272"/>
      <c r="R2304" s="272"/>
      <c r="S2304" s="272"/>
      <c r="T2304" s="272"/>
      <c r="U2304" s="272"/>
      <c r="V2304" s="272"/>
      <c r="W2304" s="272"/>
      <c r="X2304" s="272"/>
      <c r="Y2304" s="272"/>
      <c r="Z2304" s="272"/>
      <c r="AA2304" s="272"/>
      <c r="AB2304" s="272"/>
      <c r="AC2304" s="272"/>
      <c r="AD2304" s="272"/>
      <c r="AE2304" s="272"/>
      <c r="AF2304" s="272"/>
      <c r="AG2304" s="272"/>
      <c r="AH2304" s="272"/>
      <c r="AI2304" s="272"/>
      <c r="AJ2304" s="273"/>
    </row>
    <row r="2305" spans="2:36" ht="36" customHeight="1">
      <c r="B2305" s="265" t="s">
        <v>402</v>
      </c>
      <c r="C2305" s="266"/>
      <c r="D2305" s="266"/>
      <c r="E2305" s="266"/>
      <c r="F2305" s="266"/>
      <c r="G2305" s="266"/>
      <c r="H2305" s="267"/>
      <c r="I2305" s="527" t="s">
        <v>403</v>
      </c>
      <c r="J2305" s="528"/>
      <c r="K2305" s="528"/>
      <c r="L2305" s="528"/>
      <c r="M2305" s="528"/>
      <c r="N2305" s="528"/>
      <c r="O2305" s="528"/>
      <c r="P2305" s="528"/>
      <c r="Q2305" s="528"/>
      <c r="R2305" s="528"/>
      <c r="S2305" s="528"/>
      <c r="T2305" s="529"/>
      <c r="U2305" s="527" t="s">
        <v>405</v>
      </c>
      <c r="V2305" s="530"/>
      <c r="W2305" s="530"/>
      <c r="X2305" s="530"/>
      <c r="Y2305" s="530"/>
      <c r="Z2305" s="530"/>
      <c r="AA2305" s="530"/>
      <c r="AB2305" s="530"/>
      <c r="AC2305" s="530"/>
      <c r="AD2305" s="530"/>
      <c r="AE2305" s="530"/>
      <c r="AF2305" s="530"/>
      <c r="AG2305" s="530"/>
      <c r="AH2305" s="530"/>
      <c r="AI2305" s="530"/>
      <c r="AJ2305" s="531"/>
    </row>
    <row r="2306" spans="2:36" ht="46.5" customHeight="1" thickBot="1">
      <c r="B2306" s="277" t="s">
        <v>404</v>
      </c>
      <c r="C2306" s="278"/>
      <c r="D2306" s="279"/>
      <c r="E2306" s="4"/>
      <c r="F2306" s="504" t="s">
        <v>406</v>
      </c>
      <c r="G2306" s="504"/>
      <c r="H2306" s="504"/>
      <c r="I2306" s="504"/>
      <c r="J2306" s="504"/>
      <c r="K2306" s="504"/>
      <c r="L2306" s="504"/>
      <c r="M2306" s="504"/>
      <c r="N2306" s="505"/>
      <c r="O2306" s="506" t="s">
        <v>0</v>
      </c>
      <c r="P2306" s="507"/>
      <c r="Q2306" s="507"/>
      <c r="R2306" s="507"/>
      <c r="S2306" s="507"/>
      <c r="T2306" s="507"/>
      <c r="U2306" s="507"/>
      <c r="V2306" s="507"/>
      <c r="W2306" s="507"/>
      <c r="X2306" s="507"/>
      <c r="Y2306" s="507"/>
      <c r="Z2306" s="507"/>
      <c r="AA2306" s="507"/>
      <c r="AB2306" s="507"/>
      <c r="AC2306" s="507"/>
      <c r="AD2306" s="507"/>
      <c r="AE2306" s="507"/>
      <c r="AF2306" s="508"/>
      <c r="AG2306" s="534" t="s">
        <v>1</v>
      </c>
      <c r="AH2306" s="535"/>
      <c r="AI2306" s="535"/>
      <c r="AJ2306" s="536"/>
    </row>
    <row r="2307" spans="2:36" ht="44.25" customHeight="1">
      <c r="B2307" s="450" t="s">
        <v>19</v>
      </c>
      <c r="C2307" s="452" t="s">
        <v>2</v>
      </c>
      <c r="D2307" s="453"/>
      <c r="E2307" s="453"/>
      <c r="F2307" s="453"/>
      <c r="G2307" s="453"/>
      <c r="H2307" s="454"/>
      <c r="I2307" s="458" t="s">
        <v>3</v>
      </c>
      <c r="J2307" s="460" t="s">
        <v>20</v>
      </c>
      <c r="K2307" s="460" t="s">
        <v>4</v>
      </c>
      <c r="L2307" s="522" t="s">
        <v>732</v>
      </c>
      <c r="M2307" s="440" t="s">
        <v>21</v>
      </c>
      <c r="N2307" s="524" t="s">
        <v>22</v>
      </c>
      <c r="O2307" s="526" t="s">
        <v>33</v>
      </c>
      <c r="P2307" s="369"/>
      <c r="Q2307" s="368" t="s">
        <v>34</v>
      </c>
      <c r="R2307" s="369"/>
      <c r="S2307" s="368" t="s">
        <v>35</v>
      </c>
      <c r="T2307" s="369"/>
      <c r="U2307" s="368" t="s">
        <v>7</v>
      </c>
      <c r="V2307" s="369"/>
      <c r="W2307" s="368" t="s">
        <v>6</v>
      </c>
      <c r="X2307" s="369"/>
      <c r="Y2307" s="368" t="s">
        <v>36</v>
      </c>
      <c r="Z2307" s="369"/>
      <c r="AA2307" s="368" t="s">
        <v>5</v>
      </c>
      <c r="AB2307" s="369"/>
      <c r="AC2307" s="368" t="s">
        <v>8</v>
      </c>
      <c r="AD2307" s="369"/>
      <c r="AE2307" s="368" t="s">
        <v>9</v>
      </c>
      <c r="AF2307" s="437"/>
      <c r="AG2307" s="438" t="s">
        <v>10</v>
      </c>
      <c r="AH2307" s="435" t="s">
        <v>11</v>
      </c>
      <c r="AI2307" s="442" t="s">
        <v>12</v>
      </c>
      <c r="AJ2307" s="444" t="s">
        <v>23</v>
      </c>
    </row>
    <row r="2308" spans="2:36" ht="63" customHeight="1" thickBot="1">
      <c r="B2308" s="451"/>
      <c r="C2308" s="455"/>
      <c r="D2308" s="456"/>
      <c r="E2308" s="456"/>
      <c r="F2308" s="456"/>
      <c r="G2308" s="456"/>
      <c r="H2308" s="457"/>
      <c r="I2308" s="459"/>
      <c r="J2308" s="461" t="s">
        <v>20</v>
      </c>
      <c r="K2308" s="461"/>
      <c r="L2308" s="523"/>
      <c r="M2308" s="441"/>
      <c r="N2308" s="525"/>
      <c r="O2308" s="5" t="s">
        <v>24</v>
      </c>
      <c r="P2308" s="69" t="s">
        <v>25</v>
      </c>
      <c r="Q2308" s="6" t="s">
        <v>24</v>
      </c>
      <c r="R2308" s="69" t="s">
        <v>25</v>
      </c>
      <c r="S2308" s="6" t="s">
        <v>24</v>
      </c>
      <c r="T2308" s="69" t="s">
        <v>25</v>
      </c>
      <c r="U2308" s="6" t="s">
        <v>24</v>
      </c>
      <c r="V2308" s="69" t="s">
        <v>25</v>
      </c>
      <c r="W2308" s="6" t="s">
        <v>24</v>
      </c>
      <c r="X2308" s="69" t="s">
        <v>25</v>
      </c>
      <c r="Y2308" s="6" t="s">
        <v>24</v>
      </c>
      <c r="Z2308" s="69" t="s">
        <v>25</v>
      </c>
      <c r="AA2308" s="6" t="s">
        <v>24</v>
      </c>
      <c r="AB2308" s="69" t="s">
        <v>26</v>
      </c>
      <c r="AC2308" s="6" t="s">
        <v>24</v>
      </c>
      <c r="AD2308" s="69" t="s">
        <v>26</v>
      </c>
      <c r="AE2308" s="6" t="s">
        <v>24</v>
      </c>
      <c r="AF2308" s="70" t="s">
        <v>26</v>
      </c>
      <c r="AG2308" s="439"/>
      <c r="AH2308" s="436"/>
      <c r="AI2308" s="443"/>
      <c r="AJ2308" s="445"/>
    </row>
    <row r="2309" spans="2:36" ht="126" customHeight="1" thickBot="1">
      <c r="B2309" s="7" t="s">
        <v>416</v>
      </c>
      <c r="C2309" s="283" t="s">
        <v>407</v>
      </c>
      <c r="D2309" s="284"/>
      <c r="E2309" s="284"/>
      <c r="F2309" s="284"/>
      <c r="G2309" s="284"/>
      <c r="H2309" s="285"/>
      <c r="I2309" s="74" t="s">
        <v>408</v>
      </c>
      <c r="J2309" s="90">
        <v>0.11</v>
      </c>
      <c r="K2309" s="82">
        <v>0.08</v>
      </c>
      <c r="L2309" s="82">
        <v>0.09</v>
      </c>
      <c r="M2309" s="82"/>
      <c r="N2309" s="82"/>
      <c r="O2309" s="9">
        <f>+O2312+O2322</f>
        <v>12578</v>
      </c>
      <c r="P2309" s="10">
        <v>0</v>
      </c>
      <c r="Q2309" s="10">
        <f>+Q2322</f>
        <v>6000</v>
      </c>
      <c r="R2309" s="10">
        <v>0</v>
      </c>
      <c r="S2309" s="10">
        <v>0</v>
      </c>
      <c r="T2309" s="10">
        <v>0</v>
      </c>
      <c r="U2309" s="10">
        <v>0</v>
      </c>
      <c r="V2309" s="10">
        <v>0</v>
      </c>
      <c r="W2309" s="10">
        <v>0</v>
      </c>
      <c r="X2309" s="10">
        <v>0</v>
      </c>
      <c r="Y2309" s="10">
        <f>+Y2322</f>
        <v>0</v>
      </c>
      <c r="Z2309" s="10">
        <v>0</v>
      </c>
      <c r="AA2309" s="10">
        <f>+AA2322</f>
        <v>0</v>
      </c>
      <c r="AB2309" s="10">
        <v>0</v>
      </c>
      <c r="AC2309" s="10">
        <v>0</v>
      </c>
      <c r="AD2309" s="10">
        <v>0</v>
      </c>
      <c r="AE2309" s="10">
        <f>+AC2309+AA2309+Y2309+W2309+U2309+S2309+Q2309+O2309</f>
        <v>18578</v>
      </c>
      <c r="AF2309" s="11">
        <f>+AD2309+AB2309+Z2309+X2309+V2309+T2309+R2309+P2309</f>
        <v>0</v>
      </c>
      <c r="AG2309" s="13" t="s">
        <v>117</v>
      </c>
      <c r="AH2309" s="13"/>
      <c r="AI2309" s="13"/>
      <c r="AJ2309" s="14" t="s">
        <v>470</v>
      </c>
    </row>
    <row r="2310" spans="2:36" ht="15.75" thickBot="1">
      <c r="B2310" s="280"/>
      <c r="C2310" s="281"/>
      <c r="D2310" s="281"/>
      <c r="E2310" s="281"/>
      <c r="F2310" s="281"/>
      <c r="G2310" s="281"/>
      <c r="H2310" s="281"/>
      <c r="I2310" s="281"/>
      <c r="J2310" s="281"/>
      <c r="K2310" s="281"/>
      <c r="L2310" s="281"/>
      <c r="M2310" s="281"/>
      <c r="N2310" s="281"/>
      <c r="O2310" s="281"/>
      <c r="P2310" s="281"/>
      <c r="Q2310" s="281"/>
      <c r="R2310" s="281"/>
      <c r="S2310" s="281"/>
      <c r="T2310" s="281"/>
      <c r="U2310" s="281"/>
      <c r="V2310" s="281"/>
      <c r="W2310" s="281"/>
      <c r="X2310" s="281"/>
      <c r="Y2310" s="281"/>
      <c r="Z2310" s="281"/>
      <c r="AA2310" s="281"/>
      <c r="AB2310" s="281"/>
      <c r="AC2310" s="281"/>
      <c r="AD2310" s="281"/>
      <c r="AE2310" s="281"/>
      <c r="AF2310" s="281"/>
      <c r="AG2310" s="281"/>
      <c r="AH2310" s="281"/>
      <c r="AI2310" s="281"/>
      <c r="AJ2310" s="282"/>
    </row>
    <row r="2311" spans="2:36" ht="34.5" thickBot="1">
      <c r="B2311" s="15" t="s">
        <v>13</v>
      </c>
      <c r="C2311" s="16" t="s">
        <v>31</v>
      </c>
      <c r="D2311" s="16" t="s">
        <v>14</v>
      </c>
      <c r="E2311" s="16" t="s">
        <v>27</v>
      </c>
      <c r="F2311" s="17" t="s">
        <v>28</v>
      </c>
      <c r="G2311" s="17" t="s">
        <v>29</v>
      </c>
      <c r="H2311" s="76" t="s">
        <v>15</v>
      </c>
      <c r="I2311" s="77" t="s">
        <v>32</v>
      </c>
      <c r="J2311" s="102"/>
      <c r="K2311" s="102"/>
      <c r="L2311" s="102"/>
      <c r="M2311" s="78"/>
      <c r="N2311" s="79"/>
      <c r="O2311" s="19"/>
      <c r="P2311" s="20"/>
      <c r="Q2311" s="21"/>
      <c r="R2311" s="20"/>
      <c r="S2311" s="21"/>
      <c r="T2311" s="20"/>
      <c r="U2311" s="21"/>
      <c r="V2311" s="20"/>
      <c r="W2311" s="21"/>
      <c r="X2311" s="20"/>
      <c r="Y2311" s="21"/>
      <c r="Z2311" s="20"/>
      <c r="AA2311" s="21"/>
      <c r="AB2311" s="20"/>
      <c r="AC2311" s="21"/>
      <c r="AD2311" s="20"/>
      <c r="AE2311" s="22"/>
      <c r="AF2311" s="20"/>
      <c r="AG2311" s="23"/>
      <c r="AH2311" s="24"/>
      <c r="AI2311" s="24"/>
      <c r="AJ2311" s="25"/>
    </row>
    <row r="2312" spans="2:36" ht="22.5" customHeight="1">
      <c r="B2312" s="353" t="s">
        <v>411</v>
      </c>
      <c r="C2312" s="332">
        <v>2012250010103</v>
      </c>
      <c r="D2312" s="295" t="s">
        <v>826</v>
      </c>
      <c r="E2312" s="295" t="s">
        <v>522</v>
      </c>
      <c r="F2312" s="301">
        <v>1</v>
      </c>
      <c r="G2312" s="304">
        <v>1</v>
      </c>
      <c r="H2312" s="329" t="s">
        <v>409</v>
      </c>
      <c r="I2312" s="326" t="s">
        <v>410</v>
      </c>
      <c r="J2312" s="357">
        <v>1</v>
      </c>
      <c r="K2312" s="357">
        <v>1</v>
      </c>
      <c r="L2312" s="357">
        <v>1</v>
      </c>
      <c r="M2312" s="357">
        <v>1</v>
      </c>
      <c r="N2312" s="633">
        <v>1</v>
      </c>
      <c r="O2312" s="509">
        <v>12578</v>
      </c>
      <c r="P2312" s="370"/>
      <c r="Q2312" s="370">
        <v>0</v>
      </c>
      <c r="R2312" s="370"/>
      <c r="S2312" s="370">
        <v>0</v>
      </c>
      <c r="T2312" s="856"/>
      <c r="U2312" s="370">
        <v>0</v>
      </c>
      <c r="V2312" s="370"/>
      <c r="W2312" s="370">
        <v>0</v>
      </c>
      <c r="X2312" s="370"/>
      <c r="Y2312" s="370">
        <v>0</v>
      </c>
      <c r="Z2312" s="370"/>
      <c r="AA2312" s="370">
        <v>0</v>
      </c>
      <c r="AB2312" s="370"/>
      <c r="AC2312" s="370">
        <v>0</v>
      </c>
      <c r="AD2312" s="370"/>
      <c r="AE2312" s="398">
        <f>+O2312+Q2312+AA2312</f>
        <v>12578</v>
      </c>
      <c r="AF2312" s="398"/>
      <c r="AG2312" s="859" t="s">
        <v>117</v>
      </c>
      <c r="AH2312" s="393"/>
      <c r="AI2312" s="393"/>
      <c r="AJ2312" s="805" t="s">
        <v>470</v>
      </c>
    </row>
    <row r="2313" spans="2:36" s="142" customFormat="1" ht="19.5" customHeight="1">
      <c r="B2313" s="354"/>
      <c r="C2313" s="333"/>
      <c r="D2313" s="296"/>
      <c r="E2313" s="296"/>
      <c r="F2313" s="302"/>
      <c r="G2313" s="305"/>
      <c r="H2313" s="330"/>
      <c r="I2313" s="327"/>
      <c r="J2313" s="357"/>
      <c r="K2313" s="357"/>
      <c r="L2313" s="357"/>
      <c r="M2313" s="357"/>
      <c r="N2313" s="633"/>
      <c r="O2313" s="510"/>
      <c r="P2313" s="371"/>
      <c r="Q2313" s="371"/>
      <c r="R2313" s="371"/>
      <c r="S2313" s="371"/>
      <c r="T2313" s="857"/>
      <c r="U2313" s="371"/>
      <c r="V2313" s="371"/>
      <c r="W2313" s="371"/>
      <c r="X2313" s="371"/>
      <c r="Y2313" s="371"/>
      <c r="Z2313" s="371"/>
      <c r="AA2313" s="371"/>
      <c r="AB2313" s="371"/>
      <c r="AC2313" s="371"/>
      <c r="AD2313" s="371"/>
      <c r="AE2313" s="299"/>
      <c r="AF2313" s="299"/>
      <c r="AG2313" s="860"/>
      <c r="AH2313" s="379"/>
      <c r="AI2313" s="379"/>
      <c r="AJ2313" s="406"/>
    </row>
    <row r="2314" spans="2:36" s="142" customFormat="1" ht="17.25" customHeight="1">
      <c r="B2314" s="354"/>
      <c r="C2314" s="333"/>
      <c r="D2314" s="296"/>
      <c r="E2314" s="296"/>
      <c r="F2314" s="302"/>
      <c r="G2314" s="305"/>
      <c r="H2314" s="330"/>
      <c r="I2314" s="327"/>
      <c r="J2314" s="357"/>
      <c r="K2314" s="357"/>
      <c r="L2314" s="357"/>
      <c r="M2314" s="357"/>
      <c r="N2314" s="633"/>
      <c r="O2314" s="510"/>
      <c r="P2314" s="371"/>
      <c r="Q2314" s="371"/>
      <c r="R2314" s="371"/>
      <c r="S2314" s="371"/>
      <c r="T2314" s="857"/>
      <c r="U2314" s="371"/>
      <c r="V2314" s="371"/>
      <c r="W2314" s="371"/>
      <c r="X2314" s="371"/>
      <c r="Y2314" s="371"/>
      <c r="Z2314" s="371"/>
      <c r="AA2314" s="371"/>
      <c r="AB2314" s="371"/>
      <c r="AC2314" s="371"/>
      <c r="AD2314" s="371"/>
      <c r="AE2314" s="299"/>
      <c r="AF2314" s="299"/>
      <c r="AG2314" s="860"/>
      <c r="AH2314" s="379"/>
      <c r="AI2314" s="379"/>
      <c r="AJ2314" s="406"/>
    </row>
    <row r="2315" spans="2:36" s="142" customFormat="1" ht="18" customHeight="1">
      <c r="B2315" s="354"/>
      <c r="C2315" s="333"/>
      <c r="D2315" s="296"/>
      <c r="E2315" s="296"/>
      <c r="F2315" s="302"/>
      <c r="G2315" s="305"/>
      <c r="H2315" s="330"/>
      <c r="I2315" s="327"/>
      <c r="J2315" s="357"/>
      <c r="K2315" s="357"/>
      <c r="L2315" s="357"/>
      <c r="M2315" s="357"/>
      <c r="N2315" s="633"/>
      <c r="O2315" s="510"/>
      <c r="P2315" s="371"/>
      <c r="Q2315" s="371"/>
      <c r="R2315" s="371"/>
      <c r="S2315" s="371"/>
      <c r="T2315" s="857"/>
      <c r="U2315" s="371"/>
      <c r="V2315" s="371"/>
      <c r="W2315" s="371"/>
      <c r="X2315" s="371"/>
      <c r="Y2315" s="371"/>
      <c r="Z2315" s="371"/>
      <c r="AA2315" s="371"/>
      <c r="AB2315" s="371"/>
      <c r="AC2315" s="371"/>
      <c r="AD2315" s="371"/>
      <c r="AE2315" s="299"/>
      <c r="AF2315" s="299"/>
      <c r="AG2315" s="860"/>
      <c r="AH2315" s="379"/>
      <c r="AI2315" s="379"/>
      <c r="AJ2315" s="406"/>
    </row>
    <row r="2316" spans="2:36" s="142" customFormat="1" ht="18" customHeight="1">
      <c r="B2316" s="354"/>
      <c r="C2316" s="333"/>
      <c r="D2316" s="296"/>
      <c r="E2316" s="296"/>
      <c r="F2316" s="302"/>
      <c r="G2316" s="305"/>
      <c r="H2316" s="330"/>
      <c r="I2316" s="327"/>
      <c r="J2316" s="357"/>
      <c r="K2316" s="357"/>
      <c r="L2316" s="357"/>
      <c r="M2316" s="357"/>
      <c r="N2316" s="633"/>
      <c r="O2316" s="510"/>
      <c r="P2316" s="371"/>
      <c r="Q2316" s="371"/>
      <c r="R2316" s="371"/>
      <c r="S2316" s="371"/>
      <c r="T2316" s="857"/>
      <c r="U2316" s="371"/>
      <c r="V2316" s="371"/>
      <c r="W2316" s="371"/>
      <c r="X2316" s="371"/>
      <c r="Y2316" s="371"/>
      <c r="Z2316" s="371"/>
      <c r="AA2316" s="371"/>
      <c r="AB2316" s="371"/>
      <c r="AC2316" s="371"/>
      <c r="AD2316" s="371"/>
      <c r="AE2316" s="299"/>
      <c r="AF2316" s="299"/>
      <c r="AG2316" s="860"/>
      <c r="AH2316" s="379"/>
      <c r="AI2316" s="379"/>
      <c r="AJ2316" s="406"/>
    </row>
    <row r="2317" spans="2:36" ht="26.25" customHeight="1">
      <c r="B2317" s="354"/>
      <c r="C2317" s="333"/>
      <c r="D2317" s="296"/>
      <c r="E2317" s="296"/>
      <c r="F2317" s="302"/>
      <c r="G2317" s="305"/>
      <c r="H2317" s="330"/>
      <c r="I2317" s="327"/>
      <c r="J2317" s="357"/>
      <c r="K2317" s="357"/>
      <c r="L2317" s="357"/>
      <c r="M2317" s="357"/>
      <c r="N2317" s="633"/>
      <c r="O2317" s="510"/>
      <c r="P2317" s="371"/>
      <c r="Q2317" s="371"/>
      <c r="R2317" s="371"/>
      <c r="S2317" s="371"/>
      <c r="T2317" s="857"/>
      <c r="U2317" s="371"/>
      <c r="V2317" s="371"/>
      <c r="W2317" s="371"/>
      <c r="X2317" s="371"/>
      <c r="Y2317" s="371"/>
      <c r="Z2317" s="371"/>
      <c r="AA2317" s="371"/>
      <c r="AB2317" s="371"/>
      <c r="AC2317" s="371"/>
      <c r="AD2317" s="371"/>
      <c r="AE2317" s="299"/>
      <c r="AF2317" s="299"/>
      <c r="AG2317" s="860"/>
      <c r="AH2317" s="379"/>
      <c r="AI2317" s="379"/>
      <c r="AJ2317" s="406"/>
    </row>
    <row r="2318" spans="2:36" ht="21" customHeight="1">
      <c r="B2318" s="354"/>
      <c r="C2318" s="333"/>
      <c r="D2318" s="296"/>
      <c r="E2318" s="296"/>
      <c r="F2318" s="302"/>
      <c r="G2318" s="305"/>
      <c r="H2318" s="330"/>
      <c r="I2318" s="327"/>
      <c r="J2318" s="357"/>
      <c r="K2318" s="357"/>
      <c r="L2318" s="357"/>
      <c r="M2318" s="357"/>
      <c r="N2318" s="633"/>
      <c r="O2318" s="510"/>
      <c r="P2318" s="371"/>
      <c r="Q2318" s="371"/>
      <c r="R2318" s="371"/>
      <c r="S2318" s="371"/>
      <c r="T2318" s="857"/>
      <c r="U2318" s="371"/>
      <c r="V2318" s="371"/>
      <c r="W2318" s="371"/>
      <c r="X2318" s="371"/>
      <c r="Y2318" s="371"/>
      <c r="Z2318" s="371"/>
      <c r="AA2318" s="371"/>
      <c r="AB2318" s="371"/>
      <c r="AC2318" s="371"/>
      <c r="AD2318" s="371"/>
      <c r="AE2318" s="299"/>
      <c r="AF2318" s="299"/>
      <c r="AG2318" s="860"/>
      <c r="AH2318" s="379"/>
      <c r="AI2318" s="379"/>
      <c r="AJ2318" s="406"/>
    </row>
    <row r="2319" spans="2:36" ht="17.25" customHeight="1" thickBot="1">
      <c r="B2319" s="355"/>
      <c r="C2319" s="334"/>
      <c r="D2319" s="297"/>
      <c r="E2319" s="297"/>
      <c r="F2319" s="303"/>
      <c r="G2319" s="306"/>
      <c r="H2319" s="331"/>
      <c r="I2319" s="328"/>
      <c r="J2319" s="358"/>
      <c r="K2319" s="358"/>
      <c r="L2319" s="358"/>
      <c r="M2319" s="358"/>
      <c r="N2319" s="634"/>
      <c r="O2319" s="511"/>
      <c r="P2319" s="372"/>
      <c r="Q2319" s="372"/>
      <c r="R2319" s="372"/>
      <c r="S2319" s="372"/>
      <c r="T2319" s="858"/>
      <c r="U2319" s="372"/>
      <c r="V2319" s="372"/>
      <c r="W2319" s="372"/>
      <c r="X2319" s="372"/>
      <c r="Y2319" s="372"/>
      <c r="Z2319" s="372"/>
      <c r="AA2319" s="372"/>
      <c r="AB2319" s="372"/>
      <c r="AC2319" s="372"/>
      <c r="AD2319" s="372"/>
      <c r="AE2319" s="300"/>
      <c r="AF2319" s="300"/>
      <c r="AG2319" s="861"/>
      <c r="AH2319" s="380"/>
      <c r="AI2319" s="380"/>
      <c r="AJ2319" s="407"/>
    </row>
    <row r="2320" spans="2:36" ht="15.75" thickBot="1">
      <c r="B2320" s="268"/>
      <c r="C2320" s="269"/>
      <c r="D2320" s="269"/>
      <c r="E2320" s="269"/>
      <c r="F2320" s="269"/>
      <c r="G2320" s="269"/>
      <c r="H2320" s="269"/>
      <c r="I2320" s="269"/>
      <c r="J2320" s="269"/>
      <c r="K2320" s="269"/>
      <c r="L2320" s="269"/>
      <c r="M2320" s="269"/>
      <c r="N2320" s="269"/>
      <c r="O2320" s="269"/>
      <c r="P2320" s="269"/>
      <c r="Q2320" s="269"/>
      <c r="R2320" s="269"/>
      <c r="S2320" s="269"/>
      <c r="T2320" s="269"/>
      <c r="U2320" s="269"/>
      <c r="V2320" s="269"/>
      <c r="W2320" s="269"/>
      <c r="X2320" s="269"/>
      <c r="Y2320" s="269"/>
      <c r="Z2320" s="269"/>
      <c r="AA2320" s="269"/>
      <c r="AB2320" s="269"/>
      <c r="AC2320" s="269"/>
      <c r="AD2320" s="269"/>
      <c r="AE2320" s="269"/>
      <c r="AF2320" s="269"/>
      <c r="AG2320" s="269"/>
      <c r="AH2320" s="269"/>
      <c r="AI2320" s="269"/>
      <c r="AJ2320" s="270"/>
    </row>
    <row r="2321" spans="2:36" ht="34.5" thickBot="1">
      <c r="B2321" s="133" t="s">
        <v>13</v>
      </c>
      <c r="C2321" s="134" t="s">
        <v>31</v>
      </c>
      <c r="D2321" s="134" t="s">
        <v>14</v>
      </c>
      <c r="E2321" s="134" t="s">
        <v>30</v>
      </c>
      <c r="F2321" s="135" t="s">
        <v>28</v>
      </c>
      <c r="G2321" s="135" t="s">
        <v>29</v>
      </c>
      <c r="H2321" s="145" t="s">
        <v>16</v>
      </c>
      <c r="I2321" s="167" t="s">
        <v>32</v>
      </c>
      <c r="J2321" s="166"/>
      <c r="K2321" s="147"/>
      <c r="L2321" s="147"/>
      <c r="M2321" s="78"/>
      <c r="N2321" s="79"/>
      <c r="O2321" s="128"/>
      <c r="P2321" s="129"/>
      <c r="Q2321" s="130"/>
      <c r="R2321" s="129"/>
      <c r="S2321" s="130"/>
      <c r="T2321" s="129"/>
      <c r="U2321" s="130"/>
      <c r="V2321" s="129"/>
      <c r="W2321" s="130"/>
      <c r="X2321" s="129"/>
      <c r="Y2321" s="130"/>
      <c r="Z2321" s="129"/>
      <c r="AA2321" s="130"/>
      <c r="AB2321" s="129"/>
      <c r="AC2321" s="130"/>
      <c r="AD2321" s="129"/>
      <c r="AE2321" s="130"/>
      <c r="AF2321" s="129"/>
      <c r="AG2321" s="155"/>
      <c r="AH2321" s="111"/>
      <c r="AI2321" s="111"/>
      <c r="AJ2321" s="112"/>
    </row>
    <row r="2322" spans="2:36" ht="30.75" customHeight="1">
      <c r="B2322" s="296" t="s">
        <v>660</v>
      </c>
      <c r="C2322" s="333">
        <v>2012250010136</v>
      </c>
      <c r="D2322" s="296"/>
      <c r="E2322" s="296" t="s">
        <v>460</v>
      </c>
      <c r="F2322" s="290"/>
      <c r="G2322" s="305"/>
      <c r="H2322" s="323" t="s">
        <v>658</v>
      </c>
      <c r="I2322" s="520" t="s">
        <v>659</v>
      </c>
      <c r="J2322" s="384">
        <v>0</v>
      </c>
      <c r="K2322" s="384">
        <v>1</v>
      </c>
      <c r="L2322" s="384">
        <v>1</v>
      </c>
      <c r="M2322" s="384"/>
      <c r="N2322" s="387"/>
      <c r="O2322" s="314">
        <v>0</v>
      </c>
      <c r="P2322" s="263"/>
      <c r="Q2322" s="263">
        <v>6000</v>
      </c>
      <c r="R2322" s="263"/>
      <c r="S2322" s="263">
        <v>0</v>
      </c>
      <c r="T2322" s="263"/>
      <c r="U2322" s="263">
        <v>0</v>
      </c>
      <c r="V2322" s="263"/>
      <c r="W2322" s="263">
        <v>0</v>
      </c>
      <c r="X2322" s="263"/>
      <c r="Y2322" s="263">
        <v>0</v>
      </c>
      <c r="Z2322" s="263"/>
      <c r="AA2322" s="263">
        <v>0</v>
      </c>
      <c r="AB2322" s="263"/>
      <c r="AC2322" s="263">
        <v>0</v>
      </c>
      <c r="AD2322" s="263"/>
      <c r="AE2322" s="298">
        <f>+Q2322</f>
        <v>6000</v>
      </c>
      <c r="AF2322" s="263"/>
      <c r="AG2322" s="376" t="s">
        <v>117</v>
      </c>
      <c r="AH2322" s="378"/>
      <c r="AI2322" s="381"/>
      <c r="AJ2322" s="405" t="s">
        <v>470</v>
      </c>
    </row>
    <row r="2323" spans="2:36" ht="44.25" customHeight="1">
      <c r="B2323" s="296"/>
      <c r="C2323" s="333"/>
      <c r="D2323" s="296"/>
      <c r="E2323" s="296"/>
      <c r="F2323" s="290"/>
      <c r="G2323" s="305"/>
      <c r="H2323" s="324"/>
      <c r="I2323" s="324"/>
      <c r="J2323" s="385"/>
      <c r="K2323" s="385"/>
      <c r="L2323" s="385"/>
      <c r="M2323" s="385"/>
      <c r="N2323" s="388"/>
      <c r="O2323" s="314"/>
      <c r="P2323" s="263"/>
      <c r="Q2323" s="263"/>
      <c r="R2323" s="263"/>
      <c r="S2323" s="263"/>
      <c r="T2323" s="263"/>
      <c r="U2323" s="263"/>
      <c r="V2323" s="263"/>
      <c r="W2323" s="263"/>
      <c r="X2323" s="263"/>
      <c r="Y2323" s="263"/>
      <c r="Z2323" s="263"/>
      <c r="AA2323" s="263"/>
      <c r="AB2323" s="263"/>
      <c r="AC2323" s="263"/>
      <c r="AD2323" s="263"/>
      <c r="AE2323" s="299"/>
      <c r="AF2323" s="263"/>
      <c r="AG2323" s="376"/>
      <c r="AH2323" s="379"/>
      <c r="AI2323" s="382"/>
      <c r="AJ2323" s="406"/>
    </row>
    <row r="2324" spans="2:36" ht="33" customHeight="1">
      <c r="B2324" s="296"/>
      <c r="C2324" s="333"/>
      <c r="D2324" s="296"/>
      <c r="E2324" s="296"/>
      <c r="F2324" s="290"/>
      <c r="G2324" s="305"/>
      <c r="H2324" s="324"/>
      <c r="I2324" s="324"/>
      <c r="J2324" s="385"/>
      <c r="K2324" s="385"/>
      <c r="L2324" s="385"/>
      <c r="M2324" s="385"/>
      <c r="N2324" s="388"/>
      <c r="O2324" s="314"/>
      <c r="P2324" s="263"/>
      <c r="Q2324" s="263"/>
      <c r="R2324" s="263"/>
      <c r="S2324" s="263"/>
      <c r="T2324" s="263"/>
      <c r="U2324" s="263"/>
      <c r="V2324" s="263"/>
      <c r="W2324" s="263"/>
      <c r="X2324" s="263"/>
      <c r="Y2324" s="263"/>
      <c r="Z2324" s="263"/>
      <c r="AA2324" s="263"/>
      <c r="AB2324" s="263"/>
      <c r="AC2324" s="263"/>
      <c r="AD2324" s="263"/>
      <c r="AE2324" s="299"/>
      <c r="AF2324" s="263"/>
      <c r="AG2324" s="376"/>
      <c r="AH2324" s="379"/>
      <c r="AI2324" s="382"/>
      <c r="AJ2324" s="406"/>
    </row>
    <row r="2325" spans="2:36" ht="24.75" customHeight="1" thickBot="1">
      <c r="B2325" s="297"/>
      <c r="C2325" s="334"/>
      <c r="D2325" s="297"/>
      <c r="E2325" s="297"/>
      <c r="F2325" s="291"/>
      <c r="G2325" s="306"/>
      <c r="H2325" s="325"/>
      <c r="I2325" s="325"/>
      <c r="J2325" s="386"/>
      <c r="K2325" s="386"/>
      <c r="L2325" s="386"/>
      <c r="M2325" s="386"/>
      <c r="N2325" s="389"/>
      <c r="O2325" s="315"/>
      <c r="P2325" s="264"/>
      <c r="Q2325" s="264"/>
      <c r="R2325" s="264"/>
      <c r="S2325" s="264"/>
      <c r="T2325" s="264"/>
      <c r="U2325" s="264"/>
      <c r="V2325" s="264"/>
      <c r="W2325" s="264"/>
      <c r="X2325" s="264"/>
      <c r="Y2325" s="264"/>
      <c r="Z2325" s="264"/>
      <c r="AA2325" s="264"/>
      <c r="AB2325" s="264"/>
      <c r="AC2325" s="264"/>
      <c r="AD2325" s="264"/>
      <c r="AE2325" s="300"/>
      <c r="AF2325" s="264"/>
      <c r="AG2325" s="377"/>
      <c r="AH2325" s="380"/>
      <c r="AI2325" s="383"/>
      <c r="AJ2325" s="407"/>
    </row>
    <row r="2326" spans="2:36" ht="15.75" thickBot="1">
      <c r="B2326" s="268"/>
      <c r="C2326" s="269"/>
      <c r="D2326" s="269"/>
      <c r="E2326" s="269"/>
      <c r="F2326" s="269"/>
      <c r="G2326" s="269"/>
      <c r="H2326" s="269"/>
      <c r="I2326" s="269"/>
      <c r="J2326" s="269"/>
      <c r="K2326" s="269"/>
      <c r="L2326" s="269"/>
      <c r="M2326" s="269"/>
      <c r="N2326" s="269"/>
      <c r="O2326" s="269"/>
      <c r="P2326" s="269"/>
      <c r="Q2326" s="269"/>
      <c r="R2326" s="269"/>
      <c r="S2326" s="269"/>
      <c r="T2326" s="269"/>
      <c r="U2326" s="269"/>
      <c r="V2326" s="269"/>
      <c r="W2326" s="269"/>
      <c r="X2326" s="269"/>
      <c r="Y2326" s="269"/>
      <c r="Z2326" s="269"/>
      <c r="AA2326" s="269"/>
      <c r="AB2326" s="269"/>
      <c r="AC2326" s="269"/>
      <c r="AD2326" s="269"/>
      <c r="AE2326" s="269"/>
      <c r="AF2326" s="269"/>
      <c r="AG2326" s="269"/>
      <c r="AH2326" s="269"/>
      <c r="AI2326" s="269"/>
      <c r="AJ2326" s="270"/>
    </row>
    <row r="2327" spans="2:36" ht="34.5" thickBot="1">
      <c r="B2327" s="133" t="s">
        <v>13</v>
      </c>
      <c r="C2327" s="134" t="s">
        <v>31</v>
      </c>
      <c r="D2327" s="134" t="s">
        <v>14</v>
      </c>
      <c r="E2327" s="134" t="s">
        <v>30</v>
      </c>
      <c r="F2327" s="135" t="s">
        <v>28</v>
      </c>
      <c r="G2327" s="135" t="s">
        <v>29</v>
      </c>
      <c r="H2327" s="136" t="s">
        <v>16</v>
      </c>
      <c r="I2327" s="77" t="s">
        <v>32</v>
      </c>
      <c r="J2327" s="146"/>
      <c r="K2327" s="147"/>
      <c r="L2327" s="147"/>
      <c r="M2327" s="78"/>
      <c r="N2327" s="79"/>
      <c r="O2327" s="128"/>
      <c r="P2327" s="129"/>
      <c r="Q2327" s="130"/>
      <c r="R2327" s="129"/>
      <c r="S2327" s="130"/>
      <c r="T2327" s="129"/>
      <c r="U2327" s="130"/>
      <c r="V2327" s="129"/>
      <c r="W2327" s="130"/>
      <c r="X2327" s="129"/>
      <c r="Y2327" s="130"/>
      <c r="Z2327" s="129"/>
      <c r="AA2327" s="130"/>
      <c r="AB2327" s="129"/>
      <c r="AC2327" s="130"/>
      <c r="AD2327" s="129"/>
      <c r="AE2327" s="130"/>
      <c r="AF2327" s="129"/>
      <c r="AG2327" s="155"/>
      <c r="AH2327" s="111"/>
      <c r="AI2327" s="111"/>
      <c r="AJ2327" s="112"/>
    </row>
    <row r="2328" spans="2:36" ht="15">
      <c r="B2328" s="296"/>
      <c r="C2328" s="360"/>
      <c r="D2328" s="390"/>
      <c r="E2328" s="296"/>
      <c r="F2328" s="290"/>
      <c r="G2328" s="305"/>
      <c r="H2328" s="323"/>
      <c r="I2328" s="323"/>
      <c r="J2328" s="639"/>
      <c r="K2328" s="543"/>
      <c r="L2328" s="543"/>
      <c r="M2328" s="384"/>
      <c r="N2328" s="387"/>
      <c r="O2328" s="313"/>
      <c r="P2328" s="262"/>
      <c r="Q2328" s="262"/>
      <c r="R2328" s="262"/>
      <c r="S2328" s="262"/>
      <c r="T2328" s="262"/>
      <c r="U2328" s="262"/>
      <c r="V2328" s="262"/>
      <c r="W2328" s="262"/>
      <c r="X2328" s="262"/>
      <c r="Y2328" s="262"/>
      <c r="Z2328" s="262"/>
      <c r="AA2328" s="262"/>
      <c r="AB2328" s="262"/>
      <c r="AC2328" s="262"/>
      <c r="AD2328" s="262"/>
      <c r="AE2328" s="398"/>
      <c r="AF2328" s="398"/>
      <c r="AG2328" s="392"/>
      <c r="AH2328" s="393"/>
      <c r="AI2328" s="394"/>
      <c r="AJ2328" s="395"/>
    </row>
    <row r="2329" spans="2:36" ht="15">
      <c r="B2329" s="296"/>
      <c r="C2329" s="360"/>
      <c r="D2329" s="390"/>
      <c r="E2329" s="296"/>
      <c r="F2329" s="290"/>
      <c r="G2329" s="305"/>
      <c r="H2329" s="324"/>
      <c r="I2329" s="324"/>
      <c r="J2329" s="400"/>
      <c r="K2329" s="403"/>
      <c r="L2329" s="403"/>
      <c r="M2329" s="385"/>
      <c r="N2329" s="388"/>
      <c r="O2329" s="314"/>
      <c r="P2329" s="263"/>
      <c r="Q2329" s="263"/>
      <c r="R2329" s="263"/>
      <c r="S2329" s="263"/>
      <c r="T2329" s="263"/>
      <c r="U2329" s="263"/>
      <c r="V2329" s="263"/>
      <c r="W2329" s="263"/>
      <c r="X2329" s="263"/>
      <c r="Y2329" s="263"/>
      <c r="Z2329" s="263"/>
      <c r="AA2329" s="263"/>
      <c r="AB2329" s="263"/>
      <c r="AC2329" s="263"/>
      <c r="AD2329" s="263"/>
      <c r="AE2329" s="299"/>
      <c r="AF2329" s="299"/>
      <c r="AG2329" s="376"/>
      <c r="AH2329" s="379"/>
      <c r="AI2329" s="382"/>
      <c r="AJ2329" s="396"/>
    </row>
    <row r="2330" spans="2:36" ht="15">
      <c r="B2330" s="296"/>
      <c r="C2330" s="360"/>
      <c r="D2330" s="390"/>
      <c r="E2330" s="296"/>
      <c r="F2330" s="290"/>
      <c r="G2330" s="305"/>
      <c r="H2330" s="324"/>
      <c r="I2330" s="324"/>
      <c r="J2330" s="400"/>
      <c r="K2330" s="403"/>
      <c r="L2330" s="403"/>
      <c r="M2330" s="385"/>
      <c r="N2330" s="388"/>
      <c r="O2330" s="314"/>
      <c r="P2330" s="263"/>
      <c r="Q2330" s="263"/>
      <c r="R2330" s="263"/>
      <c r="S2330" s="263"/>
      <c r="T2330" s="263"/>
      <c r="U2330" s="263"/>
      <c r="V2330" s="263"/>
      <c r="W2330" s="263"/>
      <c r="X2330" s="263"/>
      <c r="Y2330" s="263"/>
      <c r="Z2330" s="263"/>
      <c r="AA2330" s="263"/>
      <c r="AB2330" s="263"/>
      <c r="AC2330" s="263"/>
      <c r="AD2330" s="263"/>
      <c r="AE2330" s="299"/>
      <c r="AF2330" s="299"/>
      <c r="AG2330" s="376"/>
      <c r="AH2330" s="379"/>
      <c r="AI2330" s="382"/>
      <c r="AJ2330" s="396"/>
    </row>
    <row r="2331" spans="2:36" ht="15.75" thickBot="1">
      <c r="B2331" s="297"/>
      <c r="C2331" s="361"/>
      <c r="D2331" s="391"/>
      <c r="E2331" s="297"/>
      <c r="F2331" s="291"/>
      <c r="G2331" s="306"/>
      <c r="H2331" s="325"/>
      <c r="I2331" s="325"/>
      <c r="J2331" s="401"/>
      <c r="K2331" s="404"/>
      <c r="L2331" s="404"/>
      <c r="M2331" s="386"/>
      <c r="N2331" s="389"/>
      <c r="O2331" s="315"/>
      <c r="P2331" s="264"/>
      <c r="Q2331" s="264"/>
      <c r="R2331" s="264"/>
      <c r="S2331" s="264"/>
      <c r="T2331" s="264"/>
      <c r="U2331" s="264"/>
      <c r="V2331" s="264"/>
      <c r="W2331" s="264"/>
      <c r="X2331" s="264"/>
      <c r="Y2331" s="264"/>
      <c r="Z2331" s="264"/>
      <c r="AA2331" s="264"/>
      <c r="AB2331" s="264"/>
      <c r="AC2331" s="264"/>
      <c r="AD2331" s="264"/>
      <c r="AE2331" s="300"/>
      <c r="AF2331" s="300"/>
      <c r="AG2331" s="377"/>
      <c r="AH2331" s="380"/>
      <c r="AI2331" s="383"/>
      <c r="AJ2331" s="397"/>
    </row>
    <row r="2332" ht="15"/>
    <row r="2333" ht="15"/>
    <row r="2334" spans="2:33" s="81" customFormat="1" ht="15">
      <c r="B2334" s="63"/>
      <c r="C2334" s="63"/>
      <c r="H2334" s="64"/>
      <c r="I2334" s="64"/>
      <c r="J2334" s="64"/>
      <c r="AG2334" s="65"/>
    </row>
    <row r="2335" spans="2:33" s="142" customFormat="1" ht="15">
      <c r="B2335" s="63"/>
      <c r="C2335" s="63"/>
      <c r="H2335" s="64"/>
      <c r="I2335" s="64"/>
      <c r="J2335" s="64"/>
      <c r="AG2335" s="65"/>
    </row>
    <row r="2336" spans="2:33" s="142" customFormat="1" ht="15">
      <c r="B2336" s="63"/>
      <c r="C2336" s="63"/>
      <c r="H2336" s="64"/>
      <c r="I2336" s="64"/>
      <c r="J2336" s="64"/>
      <c r="AG2336" s="65"/>
    </row>
    <row r="2337" spans="2:33" s="142" customFormat="1" ht="15">
      <c r="B2337" s="63"/>
      <c r="C2337" s="63"/>
      <c r="H2337" s="64"/>
      <c r="I2337" s="64"/>
      <c r="J2337" s="64"/>
      <c r="AG2337" s="65"/>
    </row>
    <row r="2338" spans="2:33" s="142" customFormat="1" ht="15">
      <c r="B2338" s="63"/>
      <c r="C2338" s="63"/>
      <c r="H2338" s="64"/>
      <c r="I2338" s="64"/>
      <c r="J2338" s="64"/>
      <c r="AG2338" s="65"/>
    </row>
    <row r="2339" spans="2:33" s="142" customFormat="1" ht="15">
      <c r="B2339" s="63"/>
      <c r="C2339" s="63"/>
      <c r="H2339" s="64"/>
      <c r="I2339" s="64"/>
      <c r="J2339" s="64"/>
      <c r="AG2339" s="65"/>
    </row>
    <row r="2340" spans="2:33" s="142" customFormat="1" ht="15">
      <c r="B2340" s="63"/>
      <c r="C2340" s="63"/>
      <c r="H2340" s="64"/>
      <c r="I2340" s="64"/>
      <c r="J2340" s="64"/>
      <c r="AG2340" s="65"/>
    </row>
    <row r="2341" spans="2:33" s="142" customFormat="1" ht="15">
      <c r="B2341" s="63"/>
      <c r="C2341" s="63"/>
      <c r="H2341" s="64"/>
      <c r="I2341" s="64"/>
      <c r="J2341" s="64"/>
      <c r="AG2341" s="65"/>
    </row>
    <row r="2342" spans="2:33" s="142" customFormat="1" ht="15">
      <c r="B2342" s="63"/>
      <c r="C2342" s="63"/>
      <c r="H2342" s="64"/>
      <c r="I2342" s="64"/>
      <c r="J2342" s="64"/>
      <c r="AG2342" s="65"/>
    </row>
    <row r="2343" spans="2:33" s="142" customFormat="1" ht="15">
      <c r="B2343" s="63"/>
      <c r="C2343" s="63"/>
      <c r="H2343" s="64"/>
      <c r="I2343" s="64"/>
      <c r="J2343" s="64"/>
      <c r="AG2343" s="65"/>
    </row>
    <row r="2344" spans="2:33" s="81" customFormat="1" ht="15.75" thickBot="1">
      <c r="B2344" s="63"/>
      <c r="C2344" s="63"/>
      <c r="H2344" s="64"/>
      <c r="I2344" s="64"/>
      <c r="J2344" s="64"/>
      <c r="AG2344" s="65"/>
    </row>
    <row r="2345" spans="2:36" ht="15">
      <c r="B2345" s="274" t="s">
        <v>37</v>
      </c>
      <c r="C2345" s="275"/>
      <c r="D2345" s="275"/>
      <c r="E2345" s="275"/>
      <c r="F2345" s="275"/>
      <c r="G2345" s="275"/>
      <c r="H2345" s="275"/>
      <c r="I2345" s="275"/>
      <c r="J2345" s="275"/>
      <c r="K2345" s="275"/>
      <c r="L2345" s="275"/>
      <c r="M2345" s="275"/>
      <c r="N2345" s="275"/>
      <c r="O2345" s="275"/>
      <c r="P2345" s="275"/>
      <c r="Q2345" s="275"/>
      <c r="R2345" s="275"/>
      <c r="S2345" s="275"/>
      <c r="T2345" s="275"/>
      <c r="U2345" s="275"/>
      <c r="V2345" s="275"/>
      <c r="W2345" s="275"/>
      <c r="X2345" s="275"/>
      <c r="Y2345" s="275"/>
      <c r="Z2345" s="275"/>
      <c r="AA2345" s="275"/>
      <c r="AB2345" s="275"/>
      <c r="AC2345" s="275"/>
      <c r="AD2345" s="275"/>
      <c r="AE2345" s="275"/>
      <c r="AF2345" s="275"/>
      <c r="AG2345" s="275"/>
      <c r="AH2345" s="275"/>
      <c r="AI2345" s="275"/>
      <c r="AJ2345" s="276"/>
    </row>
    <row r="2346" spans="2:36" ht="15.75" thickBot="1">
      <c r="B2346" s="271" t="s">
        <v>526</v>
      </c>
      <c r="C2346" s="272"/>
      <c r="D2346" s="272"/>
      <c r="E2346" s="272"/>
      <c r="F2346" s="272"/>
      <c r="G2346" s="272"/>
      <c r="H2346" s="272"/>
      <c r="I2346" s="272"/>
      <c r="J2346" s="272"/>
      <c r="K2346" s="272"/>
      <c r="L2346" s="272"/>
      <c r="M2346" s="272"/>
      <c r="N2346" s="272"/>
      <c r="O2346" s="272"/>
      <c r="P2346" s="272"/>
      <c r="Q2346" s="272"/>
      <c r="R2346" s="272"/>
      <c r="S2346" s="272"/>
      <c r="T2346" s="272"/>
      <c r="U2346" s="272"/>
      <c r="V2346" s="272"/>
      <c r="W2346" s="272"/>
      <c r="X2346" s="272"/>
      <c r="Y2346" s="272"/>
      <c r="Z2346" s="272"/>
      <c r="AA2346" s="272"/>
      <c r="AB2346" s="272"/>
      <c r="AC2346" s="272"/>
      <c r="AD2346" s="272"/>
      <c r="AE2346" s="272"/>
      <c r="AF2346" s="272"/>
      <c r="AG2346" s="272"/>
      <c r="AH2346" s="272"/>
      <c r="AI2346" s="272"/>
      <c r="AJ2346" s="273"/>
    </row>
    <row r="2347" spans="2:36" ht="37.5" customHeight="1">
      <c r="B2347" s="265" t="s">
        <v>402</v>
      </c>
      <c r="C2347" s="266"/>
      <c r="D2347" s="266"/>
      <c r="E2347" s="266"/>
      <c r="F2347" s="266"/>
      <c r="G2347" s="266"/>
      <c r="H2347" s="267"/>
      <c r="I2347" s="527" t="s">
        <v>412</v>
      </c>
      <c r="J2347" s="528"/>
      <c r="K2347" s="528"/>
      <c r="L2347" s="528"/>
      <c r="M2347" s="528"/>
      <c r="N2347" s="528"/>
      <c r="O2347" s="528"/>
      <c r="P2347" s="528"/>
      <c r="Q2347" s="528"/>
      <c r="R2347" s="528"/>
      <c r="S2347" s="528"/>
      <c r="T2347" s="529"/>
      <c r="U2347" s="527" t="s">
        <v>405</v>
      </c>
      <c r="V2347" s="530"/>
      <c r="W2347" s="530"/>
      <c r="X2347" s="530"/>
      <c r="Y2347" s="530"/>
      <c r="Z2347" s="530"/>
      <c r="AA2347" s="530"/>
      <c r="AB2347" s="530"/>
      <c r="AC2347" s="530"/>
      <c r="AD2347" s="530"/>
      <c r="AE2347" s="530"/>
      <c r="AF2347" s="530"/>
      <c r="AG2347" s="530"/>
      <c r="AH2347" s="530"/>
      <c r="AI2347" s="530"/>
      <c r="AJ2347" s="531"/>
    </row>
    <row r="2348" spans="2:36" ht="42" customHeight="1" thickBot="1">
      <c r="B2348" s="277" t="s">
        <v>413</v>
      </c>
      <c r="C2348" s="278"/>
      <c r="D2348" s="279"/>
      <c r="E2348" s="4"/>
      <c r="F2348" s="504" t="s">
        <v>414</v>
      </c>
      <c r="G2348" s="504"/>
      <c r="H2348" s="504"/>
      <c r="I2348" s="504"/>
      <c r="J2348" s="504"/>
      <c r="K2348" s="504"/>
      <c r="L2348" s="504"/>
      <c r="M2348" s="504"/>
      <c r="N2348" s="505"/>
      <c r="O2348" s="506" t="s">
        <v>0</v>
      </c>
      <c r="P2348" s="507"/>
      <c r="Q2348" s="507"/>
      <c r="R2348" s="507"/>
      <c r="S2348" s="507"/>
      <c r="T2348" s="507"/>
      <c r="U2348" s="507"/>
      <c r="V2348" s="507"/>
      <c r="W2348" s="507"/>
      <c r="X2348" s="507"/>
      <c r="Y2348" s="507"/>
      <c r="Z2348" s="507"/>
      <c r="AA2348" s="507"/>
      <c r="AB2348" s="507"/>
      <c r="AC2348" s="507"/>
      <c r="AD2348" s="507"/>
      <c r="AE2348" s="507"/>
      <c r="AF2348" s="508"/>
      <c r="AG2348" s="534" t="s">
        <v>1</v>
      </c>
      <c r="AH2348" s="535"/>
      <c r="AI2348" s="535"/>
      <c r="AJ2348" s="536"/>
    </row>
    <row r="2349" spans="2:36" ht="31.5" customHeight="1">
      <c r="B2349" s="450" t="s">
        <v>19</v>
      </c>
      <c r="C2349" s="452" t="s">
        <v>2</v>
      </c>
      <c r="D2349" s="453"/>
      <c r="E2349" s="453"/>
      <c r="F2349" s="453"/>
      <c r="G2349" s="453"/>
      <c r="H2349" s="454"/>
      <c r="I2349" s="458" t="s">
        <v>3</v>
      </c>
      <c r="J2349" s="460" t="s">
        <v>20</v>
      </c>
      <c r="K2349" s="460" t="s">
        <v>4</v>
      </c>
      <c r="L2349" s="522" t="s">
        <v>732</v>
      </c>
      <c r="M2349" s="440" t="s">
        <v>21</v>
      </c>
      <c r="N2349" s="524" t="s">
        <v>22</v>
      </c>
      <c r="O2349" s="526" t="s">
        <v>33</v>
      </c>
      <c r="P2349" s="369"/>
      <c r="Q2349" s="368" t="s">
        <v>34</v>
      </c>
      <c r="R2349" s="369"/>
      <c r="S2349" s="368" t="s">
        <v>35</v>
      </c>
      <c r="T2349" s="369"/>
      <c r="U2349" s="368" t="s">
        <v>7</v>
      </c>
      <c r="V2349" s="369"/>
      <c r="W2349" s="368" t="s">
        <v>6</v>
      </c>
      <c r="X2349" s="369"/>
      <c r="Y2349" s="368" t="s">
        <v>36</v>
      </c>
      <c r="Z2349" s="369"/>
      <c r="AA2349" s="368" t="s">
        <v>5</v>
      </c>
      <c r="AB2349" s="369"/>
      <c r="AC2349" s="368" t="s">
        <v>8</v>
      </c>
      <c r="AD2349" s="369"/>
      <c r="AE2349" s="368" t="s">
        <v>9</v>
      </c>
      <c r="AF2349" s="437"/>
      <c r="AG2349" s="438" t="s">
        <v>10</v>
      </c>
      <c r="AH2349" s="435" t="s">
        <v>11</v>
      </c>
      <c r="AI2349" s="442" t="s">
        <v>12</v>
      </c>
      <c r="AJ2349" s="444" t="s">
        <v>23</v>
      </c>
    </row>
    <row r="2350" spans="2:36" ht="64.5" customHeight="1" thickBot="1">
      <c r="B2350" s="451"/>
      <c r="C2350" s="455"/>
      <c r="D2350" s="456"/>
      <c r="E2350" s="456"/>
      <c r="F2350" s="456"/>
      <c r="G2350" s="456"/>
      <c r="H2350" s="457"/>
      <c r="I2350" s="459"/>
      <c r="J2350" s="461" t="s">
        <v>20</v>
      </c>
      <c r="K2350" s="461"/>
      <c r="L2350" s="523"/>
      <c r="M2350" s="441"/>
      <c r="N2350" s="525"/>
      <c r="O2350" s="5" t="s">
        <v>24</v>
      </c>
      <c r="P2350" s="69" t="s">
        <v>25</v>
      </c>
      <c r="Q2350" s="6" t="s">
        <v>24</v>
      </c>
      <c r="R2350" s="69" t="s">
        <v>25</v>
      </c>
      <c r="S2350" s="6" t="s">
        <v>24</v>
      </c>
      <c r="T2350" s="69" t="s">
        <v>25</v>
      </c>
      <c r="U2350" s="6" t="s">
        <v>24</v>
      </c>
      <c r="V2350" s="69" t="s">
        <v>25</v>
      </c>
      <c r="W2350" s="6" t="s">
        <v>24</v>
      </c>
      <c r="X2350" s="69" t="s">
        <v>25</v>
      </c>
      <c r="Y2350" s="6" t="s">
        <v>24</v>
      </c>
      <c r="Z2350" s="69" t="s">
        <v>25</v>
      </c>
      <c r="AA2350" s="6" t="s">
        <v>24</v>
      </c>
      <c r="AB2350" s="69" t="s">
        <v>26</v>
      </c>
      <c r="AC2350" s="6" t="s">
        <v>24</v>
      </c>
      <c r="AD2350" s="69" t="s">
        <v>26</v>
      </c>
      <c r="AE2350" s="6" t="s">
        <v>24</v>
      </c>
      <c r="AF2350" s="70" t="s">
        <v>26</v>
      </c>
      <c r="AG2350" s="439"/>
      <c r="AH2350" s="436"/>
      <c r="AI2350" s="443"/>
      <c r="AJ2350" s="445"/>
    </row>
    <row r="2351" spans="2:36" ht="134.25" customHeight="1" thickBot="1">
      <c r="B2351" s="7" t="s">
        <v>149</v>
      </c>
      <c r="C2351" s="283" t="s">
        <v>415</v>
      </c>
      <c r="D2351" s="284"/>
      <c r="E2351" s="284"/>
      <c r="F2351" s="284"/>
      <c r="G2351" s="284"/>
      <c r="H2351" s="285"/>
      <c r="I2351" s="74" t="s">
        <v>417</v>
      </c>
      <c r="J2351" s="90">
        <v>0</v>
      </c>
      <c r="K2351" s="82">
        <v>1</v>
      </c>
      <c r="L2351" s="82">
        <v>0.25</v>
      </c>
      <c r="M2351" s="82"/>
      <c r="N2351" s="82"/>
      <c r="O2351" s="9">
        <f>+O2354+O2360</f>
        <v>1545</v>
      </c>
      <c r="P2351" s="10">
        <v>0</v>
      </c>
      <c r="Q2351" s="10">
        <v>0</v>
      </c>
      <c r="R2351" s="10">
        <v>0</v>
      </c>
      <c r="S2351" s="10">
        <v>0</v>
      </c>
      <c r="T2351" s="10">
        <v>0</v>
      </c>
      <c r="U2351" s="10">
        <v>0</v>
      </c>
      <c r="V2351" s="10">
        <v>0</v>
      </c>
      <c r="W2351" s="10">
        <v>0</v>
      </c>
      <c r="X2351" s="10">
        <v>0</v>
      </c>
      <c r="Y2351" s="10">
        <v>0</v>
      </c>
      <c r="Z2351" s="10">
        <v>0</v>
      </c>
      <c r="AA2351" s="10">
        <v>0</v>
      </c>
      <c r="AB2351" s="10">
        <v>0</v>
      </c>
      <c r="AC2351" s="10">
        <v>0</v>
      </c>
      <c r="AD2351" s="10">
        <v>0</v>
      </c>
      <c r="AE2351" s="10">
        <f>+AC2351+AA2351+Y2351+W2351+U2351+S2351+Q2351+O2351</f>
        <v>1545</v>
      </c>
      <c r="AF2351" s="11">
        <f>+AD2351+AB2351+Z2351+X2351+V2351+T2351+R2351+P2351</f>
        <v>0</v>
      </c>
      <c r="AG2351" s="13" t="s">
        <v>117</v>
      </c>
      <c r="AH2351" s="13"/>
      <c r="AI2351" s="13"/>
      <c r="AJ2351" s="14" t="s">
        <v>470</v>
      </c>
    </row>
    <row r="2352" spans="2:36" ht="15.75" thickBot="1">
      <c r="B2352" s="280"/>
      <c r="C2352" s="281"/>
      <c r="D2352" s="281"/>
      <c r="E2352" s="281"/>
      <c r="F2352" s="281"/>
      <c r="G2352" s="281"/>
      <c r="H2352" s="281"/>
      <c r="I2352" s="281"/>
      <c r="J2352" s="281"/>
      <c r="K2352" s="281"/>
      <c r="L2352" s="281"/>
      <c r="M2352" s="281"/>
      <c r="N2352" s="281"/>
      <c r="O2352" s="281"/>
      <c r="P2352" s="281"/>
      <c r="Q2352" s="281"/>
      <c r="R2352" s="281"/>
      <c r="S2352" s="281"/>
      <c r="T2352" s="281"/>
      <c r="U2352" s="281"/>
      <c r="V2352" s="281"/>
      <c r="W2352" s="281"/>
      <c r="X2352" s="281"/>
      <c r="Y2352" s="281"/>
      <c r="Z2352" s="281"/>
      <c r="AA2352" s="281"/>
      <c r="AB2352" s="281"/>
      <c r="AC2352" s="281"/>
      <c r="AD2352" s="281"/>
      <c r="AE2352" s="281"/>
      <c r="AF2352" s="281"/>
      <c r="AG2352" s="281"/>
      <c r="AH2352" s="281"/>
      <c r="AI2352" s="281"/>
      <c r="AJ2352" s="282"/>
    </row>
    <row r="2353" spans="2:36" ht="34.5" thickBot="1">
      <c r="B2353" s="15" t="s">
        <v>13</v>
      </c>
      <c r="C2353" s="16" t="s">
        <v>31</v>
      </c>
      <c r="D2353" s="16" t="s">
        <v>14</v>
      </c>
      <c r="E2353" s="16" t="s">
        <v>27</v>
      </c>
      <c r="F2353" s="17" t="s">
        <v>28</v>
      </c>
      <c r="G2353" s="17" t="s">
        <v>29</v>
      </c>
      <c r="H2353" s="76" t="s">
        <v>15</v>
      </c>
      <c r="I2353" s="77" t="s">
        <v>32</v>
      </c>
      <c r="J2353" s="102"/>
      <c r="K2353" s="102"/>
      <c r="L2353" s="102"/>
      <c r="M2353" s="78"/>
      <c r="N2353" s="79"/>
      <c r="O2353" s="128"/>
      <c r="P2353" s="129"/>
      <c r="Q2353" s="130"/>
      <c r="R2353" s="129"/>
      <c r="S2353" s="130"/>
      <c r="T2353" s="129"/>
      <c r="U2353" s="130"/>
      <c r="V2353" s="129"/>
      <c r="W2353" s="130"/>
      <c r="X2353" s="129"/>
      <c r="Y2353" s="130"/>
      <c r="Z2353" s="129"/>
      <c r="AA2353" s="130"/>
      <c r="AB2353" s="129"/>
      <c r="AC2353" s="130"/>
      <c r="AD2353" s="129"/>
      <c r="AE2353" s="131"/>
      <c r="AF2353" s="129"/>
      <c r="AG2353" s="155"/>
      <c r="AH2353" s="111"/>
      <c r="AI2353" s="111"/>
      <c r="AJ2353" s="112"/>
    </row>
    <row r="2354" spans="2:36" ht="33" customHeight="1">
      <c r="B2354" s="353" t="s">
        <v>421</v>
      </c>
      <c r="C2354" s="332">
        <v>2012250010104</v>
      </c>
      <c r="D2354" s="295" t="s">
        <v>827</v>
      </c>
      <c r="E2354" s="295" t="s">
        <v>420</v>
      </c>
      <c r="F2354" s="301">
        <v>3</v>
      </c>
      <c r="G2354" s="304">
        <v>1</v>
      </c>
      <c r="H2354" s="329" t="s">
        <v>418</v>
      </c>
      <c r="I2354" s="326" t="s">
        <v>419</v>
      </c>
      <c r="J2354" s="357">
        <v>0</v>
      </c>
      <c r="K2354" s="594">
        <v>1</v>
      </c>
      <c r="L2354" s="594">
        <v>0.5</v>
      </c>
      <c r="M2354" s="594">
        <v>0.5</v>
      </c>
      <c r="N2354" s="594">
        <v>0.5</v>
      </c>
      <c r="O2354" s="298">
        <v>1030</v>
      </c>
      <c r="P2354" s="519"/>
      <c r="Q2354" s="518">
        <v>0</v>
      </c>
      <c r="R2354" s="518"/>
      <c r="S2354" s="518">
        <v>0</v>
      </c>
      <c r="T2354" s="518"/>
      <c r="U2354" s="518">
        <v>0</v>
      </c>
      <c r="V2354" s="518"/>
      <c r="W2354" s="518">
        <v>0</v>
      </c>
      <c r="X2354" s="518"/>
      <c r="Y2354" s="518">
        <v>0</v>
      </c>
      <c r="Z2354" s="518"/>
      <c r="AA2354" s="518">
        <v>0</v>
      </c>
      <c r="AB2354" s="518"/>
      <c r="AC2354" s="518">
        <v>0</v>
      </c>
      <c r="AD2354" s="518"/>
      <c r="AE2354" s="298">
        <f>+O2354+Q2354+AA2354</f>
        <v>1030</v>
      </c>
      <c r="AF2354" s="847"/>
      <c r="AG2354" s="411" t="s">
        <v>117</v>
      </c>
      <c r="AH2354" s="378"/>
      <c r="AI2354" s="378"/>
      <c r="AJ2354" s="405" t="s">
        <v>470</v>
      </c>
    </row>
    <row r="2355" spans="2:36" ht="35.25" customHeight="1">
      <c r="B2355" s="354"/>
      <c r="C2355" s="333"/>
      <c r="D2355" s="296"/>
      <c r="E2355" s="296"/>
      <c r="F2355" s="302"/>
      <c r="G2355" s="305"/>
      <c r="H2355" s="330"/>
      <c r="I2355" s="327"/>
      <c r="J2355" s="357"/>
      <c r="K2355" s="594"/>
      <c r="L2355" s="594"/>
      <c r="M2355" s="594"/>
      <c r="N2355" s="594"/>
      <c r="O2355" s="299"/>
      <c r="P2355" s="423"/>
      <c r="Q2355" s="371"/>
      <c r="R2355" s="371"/>
      <c r="S2355" s="371"/>
      <c r="T2355" s="371"/>
      <c r="U2355" s="371"/>
      <c r="V2355" s="371"/>
      <c r="W2355" s="371"/>
      <c r="X2355" s="371"/>
      <c r="Y2355" s="371"/>
      <c r="Z2355" s="371"/>
      <c r="AA2355" s="371"/>
      <c r="AB2355" s="371"/>
      <c r="AC2355" s="371"/>
      <c r="AD2355" s="371"/>
      <c r="AE2355" s="299"/>
      <c r="AF2355" s="409"/>
      <c r="AG2355" s="411"/>
      <c r="AH2355" s="379"/>
      <c r="AI2355" s="379"/>
      <c r="AJ2355" s="406"/>
    </row>
    <row r="2356" spans="2:36" ht="36" customHeight="1">
      <c r="B2356" s="354"/>
      <c r="C2356" s="333"/>
      <c r="D2356" s="296"/>
      <c r="E2356" s="296"/>
      <c r="F2356" s="302"/>
      <c r="G2356" s="305"/>
      <c r="H2356" s="330"/>
      <c r="I2356" s="327"/>
      <c r="J2356" s="357"/>
      <c r="K2356" s="594"/>
      <c r="L2356" s="594"/>
      <c r="M2356" s="594"/>
      <c r="N2356" s="594"/>
      <c r="O2356" s="299"/>
      <c r="P2356" s="423"/>
      <c r="Q2356" s="371"/>
      <c r="R2356" s="371"/>
      <c r="S2356" s="371"/>
      <c r="T2356" s="371"/>
      <c r="U2356" s="371"/>
      <c r="V2356" s="371"/>
      <c r="W2356" s="371"/>
      <c r="X2356" s="371"/>
      <c r="Y2356" s="371"/>
      <c r="Z2356" s="371"/>
      <c r="AA2356" s="371"/>
      <c r="AB2356" s="371"/>
      <c r="AC2356" s="371"/>
      <c r="AD2356" s="371"/>
      <c r="AE2356" s="299"/>
      <c r="AF2356" s="409"/>
      <c r="AG2356" s="411"/>
      <c r="AH2356" s="379"/>
      <c r="AI2356" s="379"/>
      <c r="AJ2356" s="406"/>
    </row>
    <row r="2357" spans="2:36" ht="30.75" customHeight="1" thickBot="1">
      <c r="B2357" s="355"/>
      <c r="C2357" s="334"/>
      <c r="D2357" s="297"/>
      <c r="E2357" s="297"/>
      <c r="F2357" s="303"/>
      <c r="G2357" s="306"/>
      <c r="H2357" s="331"/>
      <c r="I2357" s="328"/>
      <c r="J2357" s="358"/>
      <c r="K2357" s="595"/>
      <c r="L2357" s="595"/>
      <c r="M2357" s="595"/>
      <c r="N2357" s="595"/>
      <c r="O2357" s="300"/>
      <c r="P2357" s="424"/>
      <c r="Q2357" s="372"/>
      <c r="R2357" s="372"/>
      <c r="S2357" s="372"/>
      <c r="T2357" s="372"/>
      <c r="U2357" s="372"/>
      <c r="V2357" s="372"/>
      <c r="W2357" s="372"/>
      <c r="X2357" s="372"/>
      <c r="Y2357" s="372"/>
      <c r="Z2357" s="372"/>
      <c r="AA2357" s="372"/>
      <c r="AB2357" s="372"/>
      <c r="AC2357" s="372"/>
      <c r="AD2357" s="372"/>
      <c r="AE2357" s="300"/>
      <c r="AF2357" s="410"/>
      <c r="AG2357" s="412"/>
      <c r="AH2357" s="380"/>
      <c r="AI2357" s="380"/>
      <c r="AJ2357" s="407"/>
    </row>
    <row r="2358" spans="2:36" ht="15.75" thickBot="1">
      <c r="B2358" s="268"/>
      <c r="C2358" s="269"/>
      <c r="D2358" s="269"/>
      <c r="E2358" s="269"/>
      <c r="F2358" s="269"/>
      <c r="G2358" s="269"/>
      <c r="H2358" s="269"/>
      <c r="I2358" s="269"/>
      <c r="J2358" s="269"/>
      <c r="K2358" s="269"/>
      <c r="L2358" s="269"/>
      <c r="M2358" s="269"/>
      <c r="N2358" s="269"/>
      <c r="O2358" s="269"/>
      <c r="P2358" s="269"/>
      <c r="Q2358" s="269"/>
      <c r="R2358" s="269"/>
      <c r="S2358" s="269"/>
      <c r="T2358" s="269"/>
      <c r="U2358" s="269"/>
      <c r="V2358" s="269"/>
      <c r="W2358" s="269"/>
      <c r="X2358" s="269"/>
      <c r="Y2358" s="269"/>
      <c r="Z2358" s="269"/>
      <c r="AA2358" s="269"/>
      <c r="AB2358" s="269"/>
      <c r="AC2358" s="269"/>
      <c r="AD2358" s="269"/>
      <c r="AE2358" s="269"/>
      <c r="AF2358" s="269"/>
      <c r="AG2358" s="269"/>
      <c r="AH2358" s="269"/>
      <c r="AI2358" s="269"/>
      <c r="AJ2358" s="270"/>
    </row>
    <row r="2359" spans="2:36" ht="34.5" thickBot="1">
      <c r="B2359" s="133" t="s">
        <v>13</v>
      </c>
      <c r="C2359" s="134" t="s">
        <v>31</v>
      </c>
      <c r="D2359" s="134" t="s">
        <v>14</v>
      </c>
      <c r="E2359" s="134" t="s">
        <v>30</v>
      </c>
      <c r="F2359" s="135" t="s">
        <v>28</v>
      </c>
      <c r="G2359" s="135" t="s">
        <v>29</v>
      </c>
      <c r="H2359" s="136" t="s">
        <v>16</v>
      </c>
      <c r="I2359" s="77" t="s">
        <v>32</v>
      </c>
      <c r="J2359" s="137"/>
      <c r="K2359" s="137"/>
      <c r="L2359" s="137"/>
      <c r="M2359" s="78"/>
      <c r="N2359" s="79"/>
      <c r="O2359" s="170"/>
      <c r="P2359" s="169"/>
      <c r="Q2359" s="21"/>
      <c r="R2359" s="20"/>
      <c r="S2359" s="21"/>
      <c r="T2359" s="20"/>
      <c r="U2359" s="21"/>
      <c r="V2359" s="20"/>
      <c r="W2359" s="21"/>
      <c r="X2359" s="20"/>
      <c r="Y2359" s="21"/>
      <c r="Z2359" s="20"/>
      <c r="AA2359" s="21"/>
      <c r="AB2359" s="20"/>
      <c r="AC2359" s="21"/>
      <c r="AD2359" s="20"/>
      <c r="AE2359" s="21"/>
      <c r="AF2359" s="20"/>
      <c r="AG2359" s="23"/>
      <c r="AH2359" s="24"/>
      <c r="AI2359" s="24"/>
      <c r="AJ2359" s="25"/>
    </row>
    <row r="2360" spans="2:36" ht="32.25" customHeight="1">
      <c r="B2360" s="296" t="s">
        <v>423</v>
      </c>
      <c r="C2360" s="333">
        <v>2012250010105</v>
      </c>
      <c r="D2360" s="296"/>
      <c r="E2360" s="296" t="s">
        <v>523</v>
      </c>
      <c r="F2360" s="290"/>
      <c r="G2360" s="305"/>
      <c r="H2360" s="323" t="s">
        <v>422</v>
      </c>
      <c r="I2360" s="323" t="s">
        <v>424</v>
      </c>
      <c r="J2360" s="384">
        <v>0</v>
      </c>
      <c r="K2360" s="384">
        <v>4</v>
      </c>
      <c r="L2360" s="384">
        <v>1</v>
      </c>
      <c r="M2360" s="384"/>
      <c r="N2360" s="387"/>
      <c r="O2360" s="314">
        <v>515</v>
      </c>
      <c r="P2360" s="373"/>
      <c r="Q2360" s="373">
        <v>0</v>
      </c>
      <c r="R2360" s="373"/>
      <c r="S2360" s="373">
        <v>0</v>
      </c>
      <c r="T2360" s="373"/>
      <c r="U2360" s="373">
        <v>0</v>
      </c>
      <c r="V2360" s="373"/>
      <c r="W2360" s="373">
        <v>0</v>
      </c>
      <c r="X2360" s="373"/>
      <c r="Y2360" s="373">
        <v>0</v>
      </c>
      <c r="Z2360" s="373"/>
      <c r="AA2360" s="373">
        <v>0</v>
      </c>
      <c r="AB2360" s="373"/>
      <c r="AC2360" s="373">
        <v>0</v>
      </c>
      <c r="AD2360" s="373"/>
      <c r="AE2360" s="299">
        <f>+O2360+Y2360+AA2360</f>
        <v>515</v>
      </c>
      <c r="AF2360" s="299"/>
      <c r="AG2360" s="392" t="s">
        <v>117</v>
      </c>
      <c r="AH2360" s="379"/>
      <c r="AI2360" s="382"/>
      <c r="AJ2360" s="406" t="s">
        <v>470</v>
      </c>
    </row>
    <row r="2361" spans="2:36" ht="39" customHeight="1">
      <c r="B2361" s="296"/>
      <c r="C2361" s="333"/>
      <c r="D2361" s="296"/>
      <c r="E2361" s="296"/>
      <c r="F2361" s="290"/>
      <c r="G2361" s="305"/>
      <c r="H2361" s="324"/>
      <c r="I2361" s="324"/>
      <c r="J2361" s="385"/>
      <c r="K2361" s="385"/>
      <c r="L2361" s="385"/>
      <c r="M2361" s="385"/>
      <c r="N2361" s="388"/>
      <c r="O2361" s="314"/>
      <c r="P2361" s="263"/>
      <c r="Q2361" s="263"/>
      <c r="R2361" s="263"/>
      <c r="S2361" s="263"/>
      <c r="T2361" s="263"/>
      <c r="U2361" s="263"/>
      <c r="V2361" s="263"/>
      <c r="W2361" s="263"/>
      <c r="X2361" s="263"/>
      <c r="Y2361" s="263"/>
      <c r="Z2361" s="263"/>
      <c r="AA2361" s="263"/>
      <c r="AB2361" s="263"/>
      <c r="AC2361" s="263"/>
      <c r="AD2361" s="263"/>
      <c r="AE2361" s="299"/>
      <c r="AF2361" s="299"/>
      <c r="AG2361" s="376"/>
      <c r="AH2361" s="379"/>
      <c r="AI2361" s="382"/>
      <c r="AJ2361" s="406"/>
    </row>
    <row r="2362" spans="2:36" ht="39.75" customHeight="1">
      <c r="B2362" s="296"/>
      <c r="C2362" s="333"/>
      <c r="D2362" s="296"/>
      <c r="E2362" s="296"/>
      <c r="F2362" s="290"/>
      <c r="G2362" s="305"/>
      <c r="H2362" s="324"/>
      <c r="I2362" s="324"/>
      <c r="J2362" s="385"/>
      <c r="K2362" s="385"/>
      <c r="L2362" s="385"/>
      <c r="M2362" s="385"/>
      <c r="N2362" s="388"/>
      <c r="O2362" s="314"/>
      <c r="P2362" s="263"/>
      <c r="Q2362" s="263"/>
      <c r="R2362" s="263"/>
      <c r="S2362" s="263"/>
      <c r="T2362" s="263"/>
      <c r="U2362" s="263"/>
      <c r="V2362" s="263"/>
      <c r="W2362" s="263"/>
      <c r="X2362" s="263"/>
      <c r="Y2362" s="263"/>
      <c r="Z2362" s="263"/>
      <c r="AA2362" s="263"/>
      <c r="AB2362" s="263"/>
      <c r="AC2362" s="263"/>
      <c r="AD2362" s="263"/>
      <c r="AE2362" s="299"/>
      <c r="AF2362" s="299"/>
      <c r="AG2362" s="376"/>
      <c r="AH2362" s="379"/>
      <c r="AI2362" s="382"/>
      <c r="AJ2362" s="406"/>
    </row>
    <row r="2363" spans="2:36" ht="26.25" customHeight="1" thickBot="1">
      <c r="B2363" s="297"/>
      <c r="C2363" s="334"/>
      <c r="D2363" s="297"/>
      <c r="E2363" s="297"/>
      <c r="F2363" s="291"/>
      <c r="G2363" s="306"/>
      <c r="H2363" s="325"/>
      <c r="I2363" s="325"/>
      <c r="J2363" s="386"/>
      <c r="K2363" s="386"/>
      <c r="L2363" s="386"/>
      <c r="M2363" s="386"/>
      <c r="N2363" s="389"/>
      <c r="O2363" s="315"/>
      <c r="P2363" s="264"/>
      <c r="Q2363" s="264"/>
      <c r="R2363" s="264"/>
      <c r="S2363" s="264"/>
      <c r="T2363" s="264"/>
      <c r="U2363" s="264"/>
      <c r="V2363" s="264"/>
      <c r="W2363" s="264"/>
      <c r="X2363" s="264"/>
      <c r="Y2363" s="264"/>
      <c r="Z2363" s="264"/>
      <c r="AA2363" s="264"/>
      <c r="AB2363" s="264"/>
      <c r="AC2363" s="264"/>
      <c r="AD2363" s="264"/>
      <c r="AE2363" s="300"/>
      <c r="AF2363" s="300"/>
      <c r="AG2363" s="377"/>
      <c r="AH2363" s="380"/>
      <c r="AI2363" s="383"/>
      <c r="AJ2363" s="407"/>
    </row>
    <row r="2364" spans="2:36" ht="15.75" thickBot="1">
      <c r="B2364" s="268"/>
      <c r="C2364" s="269"/>
      <c r="D2364" s="269"/>
      <c r="E2364" s="269"/>
      <c r="F2364" s="269"/>
      <c r="G2364" s="269"/>
      <c r="H2364" s="269"/>
      <c r="I2364" s="269"/>
      <c r="J2364" s="269"/>
      <c r="K2364" s="269"/>
      <c r="L2364" s="269"/>
      <c r="M2364" s="269"/>
      <c r="N2364" s="269"/>
      <c r="O2364" s="269"/>
      <c r="P2364" s="269"/>
      <c r="Q2364" s="269"/>
      <c r="R2364" s="269"/>
      <c r="S2364" s="269"/>
      <c r="T2364" s="269"/>
      <c r="U2364" s="269"/>
      <c r="V2364" s="269"/>
      <c r="W2364" s="269"/>
      <c r="X2364" s="269"/>
      <c r="Y2364" s="269"/>
      <c r="Z2364" s="269"/>
      <c r="AA2364" s="269"/>
      <c r="AB2364" s="269"/>
      <c r="AC2364" s="269"/>
      <c r="AD2364" s="269"/>
      <c r="AE2364" s="269"/>
      <c r="AF2364" s="269"/>
      <c r="AG2364" s="269"/>
      <c r="AH2364" s="269"/>
      <c r="AI2364" s="269"/>
      <c r="AJ2364" s="270"/>
    </row>
    <row r="2365" spans="2:36" ht="34.5" thickBot="1">
      <c r="B2365" s="133" t="s">
        <v>13</v>
      </c>
      <c r="C2365" s="134" t="s">
        <v>31</v>
      </c>
      <c r="D2365" s="134" t="s">
        <v>14</v>
      </c>
      <c r="E2365" s="134" t="s">
        <v>30</v>
      </c>
      <c r="F2365" s="135" t="s">
        <v>28</v>
      </c>
      <c r="G2365" s="135" t="s">
        <v>29</v>
      </c>
      <c r="H2365" s="136" t="s">
        <v>16</v>
      </c>
      <c r="I2365" s="77" t="s">
        <v>32</v>
      </c>
      <c r="J2365" s="146"/>
      <c r="K2365" s="147"/>
      <c r="L2365" s="147"/>
      <c r="M2365" s="78"/>
      <c r="N2365" s="79"/>
      <c r="O2365" s="128"/>
      <c r="P2365" s="129"/>
      <c r="Q2365" s="130"/>
      <c r="R2365" s="129"/>
      <c r="S2365" s="130"/>
      <c r="T2365" s="129"/>
      <c r="U2365" s="130"/>
      <c r="V2365" s="129"/>
      <c r="W2365" s="130"/>
      <c r="X2365" s="129"/>
      <c r="Y2365" s="130"/>
      <c r="Z2365" s="129"/>
      <c r="AA2365" s="130"/>
      <c r="AB2365" s="129"/>
      <c r="AC2365" s="130"/>
      <c r="AD2365" s="129"/>
      <c r="AE2365" s="130"/>
      <c r="AF2365" s="129"/>
      <c r="AG2365" s="155"/>
      <c r="AH2365" s="111"/>
      <c r="AI2365" s="111"/>
      <c r="AJ2365" s="112"/>
    </row>
    <row r="2366" spans="2:36" ht="15">
      <c r="B2366" s="296"/>
      <c r="C2366" s="360"/>
      <c r="D2366" s="390"/>
      <c r="E2366" s="296"/>
      <c r="F2366" s="290"/>
      <c r="G2366" s="305"/>
      <c r="H2366" s="323"/>
      <c r="I2366" s="323"/>
      <c r="J2366" s="639"/>
      <c r="K2366" s="543"/>
      <c r="L2366" s="543"/>
      <c r="M2366" s="384"/>
      <c r="N2366" s="387"/>
      <c r="O2366" s="313"/>
      <c r="P2366" s="262"/>
      <c r="Q2366" s="262"/>
      <c r="R2366" s="262"/>
      <c r="S2366" s="262"/>
      <c r="T2366" s="262"/>
      <c r="U2366" s="262"/>
      <c r="V2366" s="262"/>
      <c r="W2366" s="262"/>
      <c r="X2366" s="262"/>
      <c r="Y2366" s="262"/>
      <c r="Z2366" s="262"/>
      <c r="AA2366" s="262"/>
      <c r="AB2366" s="262"/>
      <c r="AC2366" s="262"/>
      <c r="AD2366" s="262"/>
      <c r="AE2366" s="398"/>
      <c r="AF2366" s="398"/>
      <c r="AG2366" s="392"/>
      <c r="AH2366" s="393"/>
      <c r="AI2366" s="394"/>
      <c r="AJ2366" s="395"/>
    </row>
    <row r="2367" spans="2:36" ht="15">
      <c r="B2367" s="296"/>
      <c r="C2367" s="360"/>
      <c r="D2367" s="390"/>
      <c r="E2367" s="296"/>
      <c r="F2367" s="290"/>
      <c r="G2367" s="305"/>
      <c r="H2367" s="324"/>
      <c r="I2367" s="324"/>
      <c r="J2367" s="400"/>
      <c r="K2367" s="403"/>
      <c r="L2367" s="403"/>
      <c r="M2367" s="385"/>
      <c r="N2367" s="388"/>
      <c r="O2367" s="314"/>
      <c r="P2367" s="263"/>
      <c r="Q2367" s="263"/>
      <c r="R2367" s="263"/>
      <c r="S2367" s="263"/>
      <c r="T2367" s="263"/>
      <c r="U2367" s="263"/>
      <c r="V2367" s="263"/>
      <c r="W2367" s="263"/>
      <c r="X2367" s="263"/>
      <c r="Y2367" s="263"/>
      <c r="Z2367" s="263"/>
      <c r="AA2367" s="263"/>
      <c r="AB2367" s="263"/>
      <c r="AC2367" s="263"/>
      <c r="AD2367" s="263"/>
      <c r="AE2367" s="299"/>
      <c r="AF2367" s="299"/>
      <c r="AG2367" s="376"/>
      <c r="AH2367" s="379"/>
      <c r="AI2367" s="382"/>
      <c r="AJ2367" s="396"/>
    </row>
    <row r="2368" spans="2:36" ht="15">
      <c r="B2368" s="296"/>
      <c r="C2368" s="360"/>
      <c r="D2368" s="390"/>
      <c r="E2368" s="296"/>
      <c r="F2368" s="290"/>
      <c r="G2368" s="305"/>
      <c r="H2368" s="324"/>
      <c r="I2368" s="324"/>
      <c r="J2368" s="400"/>
      <c r="K2368" s="403"/>
      <c r="L2368" s="403"/>
      <c r="M2368" s="385"/>
      <c r="N2368" s="388"/>
      <c r="O2368" s="314"/>
      <c r="P2368" s="263"/>
      <c r="Q2368" s="263"/>
      <c r="R2368" s="263"/>
      <c r="S2368" s="263"/>
      <c r="T2368" s="263"/>
      <c r="U2368" s="263"/>
      <c r="V2368" s="263"/>
      <c r="W2368" s="263"/>
      <c r="X2368" s="263"/>
      <c r="Y2368" s="263"/>
      <c r="Z2368" s="263"/>
      <c r="AA2368" s="263"/>
      <c r="AB2368" s="263"/>
      <c r="AC2368" s="263"/>
      <c r="AD2368" s="263"/>
      <c r="AE2368" s="299"/>
      <c r="AF2368" s="299"/>
      <c r="AG2368" s="376"/>
      <c r="AH2368" s="379"/>
      <c r="AI2368" s="382"/>
      <c r="AJ2368" s="396"/>
    </row>
    <row r="2369" spans="2:36" ht="15.75" thickBot="1">
      <c r="B2369" s="297"/>
      <c r="C2369" s="361"/>
      <c r="D2369" s="391"/>
      <c r="E2369" s="297"/>
      <c r="F2369" s="291"/>
      <c r="G2369" s="306"/>
      <c r="H2369" s="325"/>
      <c r="I2369" s="325"/>
      <c r="J2369" s="401"/>
      <c r="K2369" s="404"/>
      <c r="L2369" s="404"/>
      <c r="M2369" s="386"/>
      <c r="N2369" s="389"/>
      <c r="O2369" s="315"/>
      <c r="P2369" s="264"/>
      <c r="Q2369" s="264"/>
      <c r="R2369" s="264"/>
      <c r="S2369" s="264"/>
      <c r="T2369" s="264"/>
      <c r="U2369" s="264"/>
      <c r="V2369" s="264"/>
      <c r="W2369" s="264"/>
      <c r="X2369" s="264"/>
      <c r="Y2369" s="264"/>
      <c r="Z2369" s="264"/>
      <c r="AA2369" s="264"/>
      <c r="AB2369" s="264"/>
      <c r="AC2369" s="264"/>
      <c r="AD2369" s="264"/>
      <c r="AE2369" s="300"/>
      <c r="AF2369" s="300"/>
      <c r="AG2369" s="377"/>
      <c r="AH2369" s="380"/>
      <c r="AI2369" s="383"/>
      <c r="AJ2369" s="397"/>
    </row>
    <row r="2370" ht="15"/>
    <row r="2371" ht="15"/>
    <row r="2372" ht="15"/>
    <row r="2373" ht="15"/>
    <row r="2374" ht="15"/>
    <row r="2375" ht="15"/>
    <row r="2376" ht="15"/>
    <row r="2377" ht="15"/>
    <row r="2378" spans="2:33" s="142" customFormat="1" ht="15">
      <c r="B2378" s="63"/>
      <c r="C2378" s="63"/>
      <c r="H2378" s="64"/>
      <c r="I2378" s="64"/>
      <c r="J2378" s="64"/>
      <c r="AG2378" s="65"/>
    </row>
    <row r="2379" ht="15"/>
    <row r="2380" ht="15"/>
    <row r="2381" ht="15"/>
    <row r="2382" ht="15"/>
    <row r="2383" ht="15.75" thickBot="1"/>
    <row r="2384" spans="2:36" ht="15">
      <c r="B2384" s="274" t="s">
        <v>37</v>
      </c>
      <c r="C2384" s="275"/>
      <c r="D2384" s="275"/>
      <c r="E2384" s="275"/>
      <c r="F2384" s="275"/>
      <c r="G2384" s="275"/>
      <c r="H2384" s="275"/>
      <c r="I2384" s="275"/>
      <c r="J2384" s="275"/>
      <c r="K2384" s="275"/>
      <c r="L2384" s="275"/>
      <c r="M2384" s="275"/>
      <c r="N2384" s="275"/>
      <c r="O2384" s="275"/>
      <c r="P2384" s="275"/>
      <c r="Q2384" s="275"/>
      <c r="R2384" s="275"/>
      <c r="S2384" s="275"/>
      <c r="T2384" s="275"/>
      <c r="U2384" s="275"/>
      <c r="V2384" s="275"/>
      <c r="W2384" s="275"/>
      <c r="X2384" s="275"/>
      <c r="Y2384" s="275"/>
      <c r="Z2384" s="275"/>
      <c r="AA2384" s="275"/>
      <c r="AB2384" s="275"/>
      <c r="AC2384" s="275"/>
      <c r="AD2384" s="275"/>
      <c r="AE2384" s="275"/>
      <c r="AF2384" s="275"/>
      <c r="AG2384" s="275"/>
      <c r="AH2384" s="275"/>
      <c r="AI2384" s="275"/>
      <c r="AJ2384" s="276"/>
    </row>
    <row r="2385" spans="2:36" ht="15.75" thickBot="1">
      <c r="B2385" s="271" t="s">
        <v>526</v>
      </c>
      <c r="C2385" s="272"/>
      <c r="D2385" s="272"/>
      <c r="E2385" s="272"/>
      <c r="F2385" s="272"/>
      <c r="G2385" s="272"/>
      <c r="H2385" s="272"/>
      <c r="I2385" s="272"/>
      <c r="J2385" s="272"/>
      <c r="K2385" s="272"/>
      <c r="L2385" s="272"/>
      <c r="M2385" s="272"/>
      <c r="N2385" s="272"/>
      <c r="O2385" s="272"/>
      <c r="P2385" s="272"/>
      <c r="Q2385" s="272"/>
      <c r="R2385" s="272"/>
      <c r="S2385" s="272"/>
      <c r="T2385" s="272"/>
      <c r="U2385" s="272"/>
      <c r="V2385" s="272"/>
      <c r="W2385" s="272"/>
      <c r="X2385" s="272"/>
      <c r="Y2385" s="272"/>
      <c r="Z2385" s="272"/>
      <c r="AA2385" s="272"/>
      <c r="AB2385" s="272"/>
      <c r="AC2385" s="272"/>
      <c r="AD2385" s="272"/>
      <c r="AE2385" s="272"/>
      <c r="AF2385" s="272"/>
      <c r="AG2385" s="272"/>
      <c r="AH2385" s="272"/>
      <c r="AI2385" s="272"/>
      <c r="AJ2385" s="273"/>
    </row>
    <row r="2386" spans="2:36" ht="36.75" customHeight="1">
      <c r="B2386" s="265" t="s">
        <v>402</v>
      </c>
      <c r="C2386" s="266"/>
      <c r="D2386" s="266"/>
      <c r="E2386" s="266"/>
      <c r="F2386" s="266"/>
      <c r="G2386" s="266"/>
      <c r="H2386" s="267"/>
      <c r="I2386" s="527" t="s">
        <v>425</v>
      </c>
      <c r="J2386" s="528"/>
      <c r="K2386" s="528"/>
      <c r="L2386" s="528"/>
      <c r="M2386" s="528"/>
      <c r="N2386" s="528"/>
      <c r="O2386" s="528"/>
      <c r="P2386" s="528"/>
      <c r="Q2386" s="528"/>
      <c r="R2386" s="528"/>
      <c r="S2386" s="528"/>
      <c r="T2386" s="529"/>
      <c r="U2386" s="527" t="s">
        <v>405</v>
      </c>
      <c r="V2386" s="530"/>
      <c r="W2386" s="530"/>
      <c r="X2386" s="530"/>
      <c r="Y2386" s="530"/>
      <c r="Z2386" s="530"/>
      <c r="AA2386" s="530"/>
      <c r="AB2386" s="530"/>
      <c r="AC2386" s="530"/>
      <c r="AD2386" s="530"/>
      <c r="AE2386" s="530"/>
      <c r="AF2386" s="530"/>
      <c r="AG2386" s="530"/>
      <c r="AH2386" s="530"/>
      <c r="AI2386" s="530"/>
      <c r="AJ2386" s="531"/>
    </row>
    <row r="2387" spans="2:36" ht="42.75" customHeight="1" thickBot="1">
      <c r="B2387" s="277" t="s">
        <v>426</v>
      </c>
      <c r="C2387" s="278"/>
      <c r="D2387" s="279"/>
      <c r="E2387" s="4"/>
      <c r="F2387" s="504" t="s">
        <v>427</v>
      </c>
      <c r="G2387" s="504"/>
      <c r="H2387" s="504"/>
      <c r="I2387" s="504"/>
      <c r="J2387" s="504"/>
      <c r="K2387" s="504"/>
      <c r="L2387" s="504"/>
      <c r="M2387" s="504"/>
      <c r="N2387" s="505"/>
      <c r="O2387" s="506" t="s">
        <v>0</v>
      </c>
      <c r="P2387" s="507"/>
      <c r="Q2387" s="507"/>
      <c r="R2387" s="507"/>
      <c r="S2387" s="507"/>
      <c r="T2387" s="507"/>
      <c r="U2387" s="507"/>
      <c r="V2387" s="507"/>
      <c r="W2387" s="507"/>
      <c r="X2387" s="507"/>
      <c r="Y2387" s="507"/>
      <c r="Z2387" s="507"/>
      <c r="AA2387" s="507"/>
      <c r="AB2387" s="507"/>
      <c r="AC2387" s="507"/>
      <c r="AD2387" s="507"/>
      <c r="AE2387" s="507"/>
      <c r="AF2387" s="508"/>
      <c r="AG2387" s="534" t="s">
        <v>1</v>
      </c>
      <c r="AH2387" s="535"/>
      <c r="AI2387" s="535"/>
      <c r="AJ2387" s="536"/>
    </row>
    <row r="2388" spans="2:36" ht="30.75" customHeight="1">
      <c r="B2388" s="450" t="s">
        <v>19</v>
      </c>
      <c r="C2388" s="452" t="s">
        <v>2</v>
      </c>
      <c r="D2388" s="453"/>
      <c r="E2388" s="453"/>
      <c r="F2388" s="453"/>
      <c r="G2388" s="453"/>
      <c r="H2388" s="454"/>
      <c r="I2388" s="458" t="s">
        <v>3</v>
      </c>
      <c r="J2388" s="460" t="s">
        <v>20</v>
      </c>
      <c r="K2388" s="460" t="s">
        <v>4</v>
      </c>
      <c r="L2388" s="522" t="s">
        <v>732</v>
      </c>
      <c r="M2388" s="440" t="s">
        <v>21</v>
      </c>
      <c r="N2388" s="524" t="s">
        <v>22</v>
      </c>
      <c r="O2388" s="526" t="s">
        <v>33</v>
      </c>
      <c r="P2388" s="369"/>
      <c r="Q2388" s="368" t="s">
        <v>34</v>
      </c>
      <c r="R2388" s="369"/>
      <c r="S2388" s="368" t="s">
        <v>35</v>
      </c>
      <c r="T2388" s="369"/>
      <c r="U2388" s="368" t="s">
        <v>7</v>
      </c>
      <c r="V2388" s="369"/>
      <c r="W2388" s="368" t="s">
        <v>6</v>
      </c>
      <c r="X2388" s="369"/>
      <c r="Y2388" s="368" t="s">
        <v>36</v>
      </c>
      <c r="Z2388" s="369"/>
      <c r="AA2388" s="368" t="s">
        <v>5</v>
      </c>
      <c r="AB2388" s="369"/>
      <c r="AC2388" s="368" t="s">
        <v>8</v>
      </c>
      <c r="AD2388" s="369"/>
      <c r="AE2388" s="368" t="s">
        <v>9</v>
      </c>
      <c r="AF2388" s="437"/>
      <c r="AG2388" s="438" t="s">
        <v>10</v>
      </c>
      <c r="AH2388" s="435" t="s">
        <v>11</v>
      </c>
      <c r="AI2388" s="442" t="s">
        <v>12</v>
      </c>
      <c r="AJ2388" s="444" t="s">
        <v>23</v>
      </c>
    </row>
    <row r="2389" spans="2:36" ht="61.5" customHeight="1" thickBot="1">
      <c r="B2389" s="451"/>
      <c r="C2389" s="455"/>
      <c r="D2389" s="456"/>
      <c r="E2389" s="456"/>
      <c r="F2389" s="456"/>
      <c r="G2389" s="456"/>
      <c r="H2389" s="457"/>
      <c r="I2389" s="459"/>
      <c r="J2389" s="461" t="s">
        <v>20</v>
      </c>
      <c r="K2389" s="461"/>
      <c r="L2389" s="523"/>
      <c r="M2389" s="441"/>
      <c r="N2389" s="525"/>
      <c r="O2389" s="5" t="s">
        <v>24</v>
      </c>
      <c r="P2389" s="69" t="s">
        <v>25</v>
      </c>
      <c r="Q2389" s="6" t="s">
        <v>24</v>
      </c>
      <c r="R2389" s="69" t="s">
        <v>25</v>
      </c>
      <c r="S2389" s="6" t="s">
        <v>24</v>
      </c>
      <c r="T2389" s="69" t="s">
        <v>25</v>
      </c>
      <c r="U2389" s="6" t="s">
        <v>24</v>
      </c>
      <c r="V2389" s="69" t="s">
        <v>25</v>
      </c>
      <c r="W2389" s="6" t="s">
        <v>24</v>
      </c>
      <c r="X2389" s="69" t="s">
        <v>25</v>
      </c>
      <c r="Y2389" s="6" t="s">
        <v>24</v>
      </c>
      <c r="Z2389" s="69" t="s">
        <v>25</v>
      </c>
      <c r="AA2389" s="6" t="s">
        <v>24</v>
      </c>
      <c r="AB2389" s="69" t="s">
        <v>26</v>
      </c>
      <c r="AC2389" s="6" t="s">
        <v>24</v>
      </c>
      <c r="AD2389" s="69" t="s">
        <v>26</v>
      </c>
      <c r="AE2389" s="6" t="s">
        <v>24</v>
      </c>
      <c r="AF2389" s="70" t="s">
        <v>26</v>
      </c>
      <c r="AG2389" s="439"/>
      <c r="AH2389" s="436"/>
      <c r="AI2389" s="443"/>
      <c r="AJ2389" s="445"/>
    </row>
    <row r="2390" spans="2:36" ht="129.75" customHeight="1" thickBot="1">
      <c r="B2390" s="7" t="s">
        <v>149</v>
      </c>
      <c r="C2390" s="283" t="s">
        <v>428</v>
      </c>
      <c r="D2390" s="284"/>
      <c r="E2390" s="284"/>
      <c r="F2390" s="284"/>
      <c r="G2390" s="284"/>
      <c r="H2390" s="285"/>
      <c r="I2390" s="74" t="s">
        <v>429</v>
      </c>
      <c r="J2390" s="90">
        <v>0.5</v>
      </c>
      <c r="K2390" s="82">
        <v>1</v>
      </c>
      <c r="L2390" s="82">
        <v>0.75</v>
      </c>
      <c r="M2390" s="8"/>
      <c r="N2390" s="75"/>
      <c r="O2390" s="9">
        <f>+O2393</f>
        <v>8240</v>
      </c>
      <c r="P2390" s="10">
        <v>0</v>
      </c>
      <c r="Q2390" s="10">
        <f>+Q2399</f>
        <v>5000</v>
      </c>
      <c r="R2390" s="10">
        <v>0</v>
      </c>
      <c r="S2390" s="10">
        <v>0</v>
      </c>
      <c r="T2390" s="10">
        <v>0</v>
      </c>
      <c r="U2390" s="10">
        <v>0</v>
      </c>
      <c r="V2390" s="10">
        <v>0</v>
      </c>
      <c r="W2390" s="10">
        <v>0</v>
      </c>
      <c r="X2390" s="10">
        <v>0</v>
      </c>
      <c r="Y2390" s="10">
        <v>0</v>
      </c>
      <c r="Z2390" s="10">
        <v>0</v>
      </c>
      <c r="AA2390" s="10">
        <v>0</v>
      </c>
      <c r="AB2390" s="10">
        <v>0</v>
      </c>
      <c r="AC2390" s="10">
        <v>0</v>
      </c>
      <c r="AD2390" s="10">
        <v>0</v>
      </c>
      <c r="AE2390" s="10">
        <f>+AC2390+AA2390+Y2390+W2390+U2390+S2390+Q2390+O2390</f>
        <v>13240</v>
      </c>
      <c r="AF2390" s="11">
        <f>+AD2390+AB2390+Z2390+X2390+V2390+T2390+R2390+P2390</f>
        <v>0</v>
      </c>
      <c r="AG2390" s="13" t="s">
        <v>117</v>
      </c>
      <c r="AH2390" s="13"/>
      <c r="AI2390" s="13"/>
      <c r="AJ2390" s="14" t="s">
        <v>470</v>
      </c>
    </row>
    <row r="2391" spans="2:36" ht="15.75" thickBot="1">
      <c r="B2391" s="280"/>
      <c r="C2391" s="281"/>
      <c r="D2391" s="281"/>
      <c r="E2391" s="281"/>
      <c r="F2391" s="281"/>
      <c r="G2391" s="281"/>
      <c r="H2391" s="281"/>
      <c r="I2391" s="281"/>
      <c r="J2391" s="281"/>
      <c r="K2391" s="281"/>
      <c r="L2391" s="281"/>
      <c r="M2391" s="281"/>
      <c r="N2391" s="281"/>
      <c r="O2391" s="281"/>
      <c r="P2391" s="281"/>
      <c r="Q2391" s="281"/>
      <c r="R2391" s="281"/>
      <c r="S2391" s="281"/>
      <c r="T2391" s="281"/>
      <c r="U2391" s="281"/>
      <c r="V2391" s="281"/>
      <c r="W2391" s="281"/>
      <c r="X2391" s="281"/>
      <c r="Y2391" s="281"/>
      <c r="Z2391" s="281"/>
      <c r="AA2391" s="281"/>
      <c r="AB2391" s="281"/>
      <c r="AC2391" s="281"/>
      <c r="AD2391" s="281"/>
      <c r="AE2391" s="281"/>
      <c r="AF2391" s="281"/>
      <c r="AG2391" s="281"/>
      <c r="AH2391" s="281"/>
      <c r="AI2391" s="281"/>
      <c r="AJ2391" s="282"/>
    </row>
    <row r="2392" spans="2:36" ht="45" customHeight="1" thickBot="1">
      <c r="B2392" s="15" t="s">
        <v>13</v>
      </c>
      <c r="C2392" s="16" t="s">
        <v>31</v>
      </c>
      <c r="D2392" s="16" t="s">
        <v>14</v>
      </c>
      <c r="E2392" s="16" t="s">
        <v>27</v>
      </c>
      <c r="F2392" s="17" t="s">
        <v>28</v>
      </c>
      <c r="G2392" s="17" t="s">
        <v>29</v>
      </c>
      <c r="H2392" s="76" t="s">
        <v>15</v>
      </c>
      <c r="I2392" s="77" t="s">
        <v>32</v>
      </c>
      <c r="J2392" s="43"/>
      <c r="K2392" s="43"/>
      <c r="L2392" s="43"/>
      <c r="M2392" s="43"/>
      <c r="N2392" s="44"/>
      <c r="O2392" s="19"/>
      <c r="P2392" s="20"/>
      <c r="Q2392" s="21"/>
      <c r="R2392" s="20"/>
      <c r="S2392" s="21"/>
      <c r="T2392" s="20"/>
      <c r="U2392" s="21"/>
      <c r="V2392" s="20"/>
      <c r="W2392" s="21"/>
      <c r="X2392" s="20"/>
      <c r="Y2392" s="21"/>
      <c r="Z2392" s="20"/>
      <c r="AA2392" s="21"/>
      <c r="AB2392" s="20"/>
      <c r="AC2392" s="21"/>
      <c r="AD2392" s="20"/>
      <c r="AE2392" s="22"/>
      <c r="AF2392" s="20"/>
      <c r="AG2392" s="23"/>
      <c r="AH2392" s="24"/>
      <c r="AI2392" s="24"/>
      <c r="AJ2392" s="25"/>
    </row>
    <row r="2393" spans="2:36" ht="36" customHeight="1">
      <c r="B2393" s="353" t="s">
        <v>432</v>
      </c>
      <c r="C2393" s="428">
        <v>2012250010106</v>
      </c>
      <c r="D2393" s="295" t="s">
        <v>828</v>
      </c>
      <c r="E2393" s="295" t="s">
        <v>433</v>
      </c>
      <c r="F2393" s="301"/>
      <c r="G2393" s="307">
        <v>1</v>
      </c>
      <c r="H2393" s="329" t="s">
        <v>430</v>
      </c>
      <c r="I2393" s="498" t="s">
        <v>431</v>
      </c>
      <c r="J2393" s="512">
        <v>50</v>
      </c>
      <c r="K2393" s="515">
        <v>100</v>
      </c>
      <c r="L2393" s="515">
        <v>75</v>
      </c>
      <c r="M2393" s="515"/>
      <c r="N2393" s="862"/>
      <c r="O2393" s="509">
        <v>8240</v>
      </c>
      <c r="P2393" s="344"/>
      <c r="Q2393" s="370">
        <v>0</v>
      </c>
      <c r="R2393" s="370"/>
      <c r="S2393" s="370">
        <v>0</v>
      </c>
      <c r="T2393" s="338"/>
      <c r="U2393" s="370">
        <v>0</v>
      </c>
      <c r="V2393" s="370"/>
      <c r="W2393" s="370">
        <v>0</v>
      </c>
      <c r="X2393" s="370"/>
      <c r="Y2393" s="370">
        <v>0</v>
      </c>
      <c r="Z2393" s="370"/>
      <c r="AA2393" s="865">
        <v>0</v>
      </c>
      <c r="AB2393" s="370"/>
      <c r="AC2393" s="370">
        <v>0</v>
      </c>
      <c r="AD2393" s="370"/>
      <c r="AE2393" s="398">
        <f>+O2393+Q2393+AA2393</f>
        <v>8240</v>
      </c>
      <c r="AF2393" s="398"/>
      <c r="AG2393" s="859" t="s">
        <v>117</v>
      </c>
      <c r="AH2393" s="393"/>
      <c r="AI2393" s="393"/>
      <c r="AJ2393" s="805" t="s">
        <v>75</v>
      </c>
    </row>
    <row r="2394" spans="2:36" ht="34.5" customHeight="1">
      <c r="B2394" s="354"/>
      <c r="C2394" s="333"/>
      <c r="D2394" s="296"/>
      <c r="E2394" s="296"/>
      <c r="F2394" s="302"/>
      <c r="G2394" s="305"/>
      <c r="H2394" s="330"/>
      <c r="I2394" s="499"/>
      <c r="J2394" s="513"/>
      <c r="K2394" s="516"/>
      <c r="L2394" s="516"/>
      <c r="M2394" s="516"/>
      <c r="N2394" s="863"/>
      <c r="O2394" s="510"/>
      <c r="P2394" s="345"/>
      <c r="Q2394" s="371"/>
      <c r="R2394" s="371"/>
      <c r="S2394" s="371"/>
      <c r="T2394" s="339"/>
      <c r="U2394" s="371"/>
      <c r="V2394" s="371"/>
      <c r="W2394" s="371"/>
      <c r="X2394" s="371"/>
      <c r="Y2394" s="371"/>
      <c r="Z2394" s="371"/>
      <c r="AA2394" s="866"/>
      <c r="AB2394" s="371"/>
      <c r="AC2394" s="371"/>
      <c r="AD2394" s="371"/>
      <c r="AE2394" s="299"/>
      <c r="AF2394" s="299"/>
      <c r="AG2394" s="860"/>
      <c r="AH2394" s="379"/>
      <c r="AI2394" s="379"/>
      <c r="AJ2394" s="406"/>
    </row>
    <row r="2395" spans="2:36" ht="32.25" customHeight="1">
      <c r="B2395" s="354"/>
      <c r="C2395" s="333"/>
      <c r="D2395" s="296"/>
      <c r="E2395" s="296"/>
      <c r="F2395" s="302"/>
      <c r="G2395" s="305"/>
      <c r="H2395" s="330"/>
      <c r="I2395" s="499"/>
      <c r="J2395" s="513"/>
      <c r="K2395" s="516"/>
      <c r="L2395" s="516"/>
      <c r="M2395" s="516"/>
      <c r="N2395" s="863"/>
      <c r="O2395" s="510"/>
      <c r="P2395" s="345"/>
      <c r="Q2395" s="371"/>
      <c r="R2395" s="371"/>
      <c r="S2395" s="371"/>
      <c r="T2395" s="339"/>
      <c r="U2395" s="371"/>
      <c r="V2395" s="371"/>
      <c r="W2395" s="371"/>
      <c r="X2395" s="371"/>
      <c r="Y2395" s="371"/>
      <c r="Z2395" s="371"/>
      <c r="AA2395" s="866"/>
      <c r="AB2395" s="371"/>
      <c r="AC2395" s="371"/>
      <c r="AD2395" s="371"/>
      <c r="AE2395" s="299"/>
      <c r="AF2395" s="299"/>
      <c r="AG2395" s="860"/>
      <c r="AH2395" s="379"/>
      <c r="AI2395" s="379"/>
      <c r="AJ2395" s="406"/>
    </row>
    <row r="2396" spans="2:36" ht="24.75" customHeight="1" thickBot="1">
      <c r="B2396" s="355"/>
      <c r="C2396" s="334"/>
      <c r="D2396" s="297"/>
      <c r="E2396" s="297"/>
      <c r="F2396" s="303"/>
      <c r="G2396" s="306"/>
      <c r="H2396" s="331"/>
      <c r="I2396" s="500"/>
      <c r="J2396" s="514"/>
      <c r="K2396" s="517"/>
      <c r="L2396" s="517"/>
      <c r="M2396" s="517"/>
      <c r="N2396" s="864"/>
      <c r="O2396" s="511"/>
      <c r="P2396" s="346"/>
      <c r="Q2396" s="372"/>
      <c r="R2396" s="372"/>
      <c r="S2396" s="372"/>
      <c r="T2396" s="340"/>
      <c r="U2396" s="372"/>
      <c r="V2396" s="372"/>
      <c r="W2396" s="372"/>
      <c r="X2396" s="372"/>
      <c r="Y2396" s="372"/>
      <c r="Z2396" s="372"/>
      <c r="AA2396" s="867"/>
      <c r="AB2396" s="372"/>
      <c r="AC2396" s="372"/>
      <c r="AD2396" s="372"/>
      <c r="AE2396" s="300"/>
      <c r="AF2396" s="300"/>
      <c r="AG2396" s="861"/>
      <c r="AH2396" s="380"/>
      <c r="AI2396" s="380"/>
      <c r="AJ2396" s="407"/>
    </row>
    <row r="2397" spans="2:36" ht="15.75" thickBot="1">
      <c r="B2397" s="268"/>
      <c r="C2397" s="269"/>
      <c r="D2397" s="269"/>
      <c r="E2397" s="269"/>
      <c r="F2397" s="269"/>
      <c r="G2397" s="269"/>
      <c r="H2397" s="269"/>
      <c r="I2397" s="269"/>
      <c r="J2397" s="269"/>
      <c r="K2397" s="269"/>
      <c r="L2397" s="269"/>
      <c r="M2397" s="269"/>
      <c r="N2397" s="269"/>
      <c r="O2397" s="269"/>
      <c r="P2397" s="269"/>
      <c r="Q2397" s="269"/>
      <c r="R2397" s="269"/>
      <c r="S2397" s="269"/>
      <c r="T2397" s="269"/>
      <c r="U2397" s="269"/>
      <c r="V2397" s="269"/>
      <c r="W2397" s="269"/>
      <c r="X2397" s="269"/>
      <c r="Y2397" s="269"/>
      <c r="Z2397" s="269"/>
      <c r="AA2397" s="269"/>
      <c r="AB2397" s="269"/>
      <c r="AC2397" s="269"/>
      <c r="AD2397" s="269"/>
      <c r="AE2397" s="269"/>
      <c r="AF2397" s="269"/>
      <c r="AG2397" s="269"/>
      <c r="AH2397" s="269"/>
      <c r="AI2397" s="269"/>
      <c r="AJ2397" s="270"/>
    </row>
    <row r="2398" spans="2:36" ht="34.5" thickBot="1">
      <c r="B2398" s="133" t="s">
        <v>13</v>
      </c>
      <c r="C2398" s="134" t="s">
        <v>31</v>
      </c>
      <c r="D2398" s="134" t="s">
        <v>14</v>
      </c>
      <c r="E2398" s="134" t="s">
        <v>30</v>
      </c>
      <c r="F2398" s="135" t="s">
        <v>28</v>
      </c>
      <c r="G2398" s="135" t="s">
        <v>29</v>
      </c>
      <c r="H2398" s="136" t="s">
        <v>16</v>
      </c>
      <c r="I2398" s="109" t="s">
        <v>32</v>
      </c>
      <c r="J2398" s="198"/>
      <c r="K2398" s="42"/>
      <c r="L2398" s="42"/>
      <c r="M2398" s="43"/>
      <c r="N2398" s="44"/>
      <c r="O2398" s="128"/>
      <c r="P2398" s="129"/>
      <c r="Q2398" s="130"/>
      <c r="R2398" s="129"/>
      <c r="S2398" s="130"/>
      <c r="T2398" s="129"/>
      <c r="U2398" s="130"/>
      <c r="V2398" s="129"/>
      <c r="W2398" s="130"/>
      <c r="X2398" s="129"/>
      <c r="Y2398" s="130"/>
      <c r="Z2398" s="129"/>
      <c r="AA2398" s="130"/>
      <c r="AB2398" s="129"/>
      <c r="AC2398" s="130"/>
      <c r="AD2398" s="129"/>
      <c r="AE2398" s="130"/>
      <c r="AF2398" s="129"/>
      <c r="AG2398" s="155"/>
      <c r="AH2398" s="111"/>
      <c r="AI2398" s="111"/>
      <c r="AJ2398" s="112"/>
    </row>
    <row r="2399" spans="2:36" ht="30.75" customHeight="1">
      <c r="B2399" s="296" t="s">
        <v>663</v>
      </c>
      <c r="C2399" s="333">
        <v>2012250010137</v>
      </c>
      <c r="D2399" s="296" t="s">
        <v>829</v>
      </c>
      <c r="E2399" s="296" t="s">
        <v>465</v>
      </c>
      <c r="F2399" s="290">
        <v>1</v>
      </c>
      <c r="G2399" s="305">
        <v>1</v>
      </c>
      <c r="H2399" s="323" t="s">
        <v>661</v>
      </c>
      <c r="I2399" s="681" t="s">
        <v>662</v>
      </c>
      <c r="J2399" s="509">
        <v>0</v>
      </c>
      <c r="K2399" s="398">
        <v>1</v>
      </c>
      <c r="L2399" s="398">
        <v>1</v>
      </c>
      <c r="M2399" s="558">
        <v>1</v>
      </c>
      <c r="N2399" s="559">
        <v>1</v>
      </c>
      <c r="O2399" s="607">
        <v>0</v>
      </c>
      <c r="P2399" s="263"/>
      <c r="Q2399" s="263">
        <v>5000</v>
      </c>
      <c r="R2399" s="263"/>
      <c r="S2399" s="263">
        <v>0</v>
      </c>
      <c r="T2399" s="263"/>
      <c r="U2399" s="263">
        <v>0</v>
      </c>
      <c r="V2399" s="263"/>
      <c r="W2399" s="263">
        <v>0</v>
      </c>
      <c r="X2399" s="263"/>
      <c r="Y2399" s="263">
        <v>0</v>
      </c>
      <c r="Z2399" s="263"/>
      <c r="AA2399" s="263">
        <v>0</v>
      </c>
      <c r="AB2399" s="263"/>
      <c r="AC2399" s="263">
        <v>0</v>
      </c>
      <c r="AD2399" s="263"/>
      <c r="AE2399" s="298">
        <f>+Q2399</f>
        <v>5000</v>
      </c>
      <c r="AF2399" s="298"/>
      <c r="AG2399" s="720" t="s">
        <v>117</v>
      </c>
      <c r="AH2399" s="378"/>
      <c r="AI2399" s="381"/>
      <c r="AJ2399" s="405" t="s">
        <v>75</v>
      </c>
    </row>
    <row r="2400" spans="2:36" ht="42.75" customHeight="1">
      <c r="B2400" s="296"/>
      <c r="C2400" s="333"/>
      <c r="D2400" s="296"/>
      <c r="E2400" s="296"/>
      <c r="F2400" s="290"/>
      <c r="G2400" s="305"/>
      <c r="H2400" s="324"/>
      <c r="I2400" s="682"/>
      <c r="J2400" s="510"/>
      <c r="K2400" s="299"/>
      <c r="L2400" s="299"/>
      <c r="M2400" s="385"/>
      <c r="N2400" s="388"/>
      <c r="O2400" s="607"/>
      <c r="P2400" s="263"/>
      <c r="Q2400" s="263"/>
      <c r="R2400" s="263"/>
      <c r="S2400" s="263"/>
      <c r="T2400" s="263"/>
      <c r="U2400" s="263"/>
      <c r="V2400" s="263"/>
      <c r="W2400" s="263"/>
      <c r="X2400" s="263"/>
      <c r="Y2400" s="263"/>
      <c r="Z2400" s="263"/>
      <c r="AA2400" s="263"/>
      <c r="AB2400" s="263"/>
      <c r="AC2400" s="263"/>
      <c r="AD2400" s="263"/>
      <c r="AE2400" s="299"/>
      <c r="AF2400" s="299"/>
      <c r="AG2400" s="860"/>
      <c r="AH2400" s="379"/>
      <c r="AI2400" s="382"/>
      <c r="AJ2400" s="406"/>
    </row>
    <row r="2401" spans="2:36" ht="36" customHeight="1">
      <c r="B2401" s="296"/>
      <c r="C2401" s="333"/>
      <c r="D2401" s="296"/>
      <c r="E2401" s="296"/>
      <c r="F2401" s="290"/>
      <c r="G2401" s="305"/>
      <c r="H2401" s="324"/>
      <c r="I2401" s="682"/>
      <c r="J2401" s="510"/>
      <c r="K2401" s="299"/>
      <c r="L2401" s="299"/>
      <c r="M2401" s="385"/>
      <c r="N2401" s="388"/>
      <c r="O2401" s="607"/>
      <c r="P2401" s="263"/>
      <c r="Q2401" s="263"/>
      <c r="R2401" s="263"/>
      <c r="S2401" s="263"/>
      <c r="T2401" s="263"/>
      <c r="U2401" s="263"/>
      <c r="V2401" s="263"/>
      <c r="W2401" s="263"/>
      <c r="X2401" s="263"/>
      <c r="Y2401" s="263"/>
      <c r="Z2401" s="263"/>
      <c r="AA2401" s="263"/>
      <c r="AB2401" s="263"/>
      <c r="AC2401" s="263"/>
      <c r="AD2401" s="263"/>
      <c r="AE2401" s="299"/>
      <c r="AF2401" s="299"/>
      <c r="AG2401" s="860"/>
      <c r="AH2401" s="379"/>
      <c r="AI2401" s="382"/>
      <c r="AJ2401" s="406"/>
    </row>
    <row r="2402" spans="2:36" ht="22.5" customHeight="1" thickBot="1">
      <c r="B2402" s="297"/>
      <c r="C2402" s="334"/>
      <c r="D2402" s="297"/>
      <c r="E2402" s="297"/>
      <c r="F2402" s="291"/>
      <c r="G2402" s="306"/>
      <c r="H2402" s="325"/>
      <c r="I2402" s="683"/>
      <c r="J2402" s="511"/>
      <c r="K2402" s="300"/>
      <c r="L2402" s="300"/>
      <c r="M2402" s="386"/>
      <c r="N2402" s="389"/>
      <c r="O2402" s="608"/>
      <c r="P2402" s="264"/>
      <c r="Q2402" s="264"/>
      <c r="R2402" s="264"/>
      <c r="S2402" s="264"/>
      <c r="T2402" s="264"/>
      <c r="U2402" s="264"/>
      <c r="V2402" s="264"/>
      <c r="W2402" s="264"/>
      <c r="X2402" s="264"/>
      <c r="Y2402" s="264"/>
      <c r="Z2402" s="264"/>
      <c r="AA2402" s="264"/>
      <c r="AB2402" s="264"/>
      <c r="AC2402" s="264"/>
      <c r="AD2402" s="264"/>
      <c r="AE2402" s="300"/>
      <c r="AF2402" s="300"/>
      <c r="AG2402" s="861"/>
      <c r="AH2402" s="380"/>
      <c r="AI2402" s="383"/>
      <c r="AJ2402" s="407"/>
    </row>
    <row r="2403" spans="2:36" ht="15.75" thickBot="1">
      <c r="B2403" s="268"/>
      <c r="C2403" s="269"/>
      <c r="D2403" s="269"/>
      <c r="E2403" s="269"/>
      <c r="F2403" s="269"/>
      <c r="G2403" s="269"/>
      <c r="H2403" s="269"/>
      <c r="I2403" s="269"/>
      <c r="J2403" s="269"/>
      <c r="K2403" s="269"/>
      <c r="L2403" s="269"/>
      <c r="M2403" s="269"/>
      <c r="N2403" s="269"/>
      <c r="O2403" s="269"/>
      <c r="P2403" s="269"/>
      <c r="Q2403" s="269"/>
      <c r="R2403" s="269"/>
      <c r="S2403" s="269"/>
      <c r="T2403" s="269"/>
      <c r="U2403" s="269"/>
      <c r="V2403" s="269"/>
      <c r="W2403" s="269"/>
      <c r="X2403" s="269"/>
      <c r="Y2403" s="269"/>
      <c r="Z2403" s="269"/>
      <c r="AA2403" s="269"/>
      <c r="AB2403" s="269"/>
      <c r="AC2403" s="269"/>
      <c r="AD2403" s="269"/>
      <c r="AE2403" s="269"/>
      <c r="AF2403" s="269"/>
      <c r="AG2403" s="269"/>
      <c r="AH2403" s="269"/>
      <c r="AI2403" s="269"/>
      <c r="AJ2403" s="270"/>
    </row>
    <row r="2404" spans="2:36" ht="34.5" thickBot="1">
      <c r="B2404" s="133" t="s">
        <v>13</v>
      </c>
      <c r="C2404" s="134" t="s">
        <v>31</v>
      </c>
      <c r="D2404" s="134" t="s">
        <v>14</v>
      </c>
      <c r="E2404" s="134" t="s">
        <v>30</v>
      </c>
      <c r="F2404" s="135" t="s">
        <v>28</v>
      </c>
      <c r="G2404" s="135" t="s">
        <v>29</v>
      </c>
      <c r="H2404" s="136" t="s">
        <v>16</v>
      </c>
      <c r="I2404" s="109" t="s">
        <v>32</v>
      </c>
      <c r="J2404" s="166"/>
      <c r="K2404" s="147"/>
      <c r="L2404" s="147"/>
      <c r="M2404" s="78"/>
      <c r="N2404" s="79"/>
      <c r="O2404" s="128"/>
      <c r="P2404" s="129"/>
      <c r="Q2404" s="130"/>
      <c r="R2404" s="129"/>
      <c r="S2404" s="130"/>
      <c r="T2404" s="129"/>
      <c r="U2404" s="130"/>
      <c r="V2404" s="129"/>
      <c r="W2404" s="130"/>
      <c r="X2404" s="129"/>
      <c r="Y2404" s="130"/>
      <c r="Z2404" s="129"/>
      <c r="AA2404" s="130"/>
      <c r="AB2404" s="129"/>
      <c r="AC2404" s="130"/>
      <c r="AD2404" s="129"/>
      <c r="AE2404" s="130"/>
      <c r="AF2404" s="129"/>
      <c r="AG2404" s="155"/>
      <c r="AH2404" s="111"/>
      <c r="AI2404" s="111"/>
      <c r="AJ2404" s="112"/>
    </row>
    <row r="2405" spans="2:36" ht="15">
      <c r="B2405" s="296"/>
      <c r="C2405" s="360"/>
      <c r="D2405" s="390"/>
      <c r="E2405" s="296"/>
      <c r="F2405" s="290"/>
      <c r="G2405" s="305"/>
      <c r="H2405" s="323"/>
      <c r="I2405" s="323"/>
      <c r="J2405" s="639"/>
      <c r="K2405" s="543"/>
      <c r="L2405" s="543"/>
      <c r="M2405" s="384"/>
      <c r="N2405" s="387"/>
      <c r="O2405" s="314"/>
      <c r="P2405" s="263"/>
      <c r="Q2405" s="263"/>
      <c r="R2405" s="263"/>
      <c r="S2405" s="263"/>
      <c r="T2405" s="263"/>
      <c r="U2405" s="263"/>
      <c r="V2405" s="263"/>
      <c r="W2405" s="263"/>
      <c r="X2405" s="263"/>
      <c r="Y2405" s="263"/>
      <c r="Z2405" s="263"/>
      <c r="AA2405" s="263"/>
      <c r="AB2405" s="263"/>
      <c r="AC2405" s="263"/>
      <c r="AD2405" s="263"/>
      <c r="AE2405" s="298"/>
      <c r="AF2405" s="298"/>
      <c r="AG2405" s="376"/>
      <c r="AH2405" s="378"/>
      <c r="AI2405" s="381"/>
      <c r="AJ2405" s="376"/>
    </row>
    <row r="2406" spans="2:36" ht="15">
      <c r="B2406" s="296"/>
      <c r="C2406" s="360"/>
      <c r="D2406" s="390"/>
      <c r="E2406" s="296"/>
      <c r="F2406" s="290"/>
      <c r="G2406" s="305"/>
      <c r="H2406" s="324"/>
      <c r="I2406" s="324"/>
      <c r="J2406" s="400"/>
      <c r="K2406" s="403"/>
      <c r="L2406" s="403"/>
      <c r="M2406" s="385"/>
      <c r="N2406" s="388"/>
      <c r="O2406" s="314"/>
      <c r="P2406" s="263"/>
      <c r="Q2406" s="263"/>
      <c r="R2406" s="263"/>
      <c r="S2406" s="263"/>
      <c r="T2406" s="263"/>
      <c r="U2406" s="263"/>
      <c r="V2406" s="263"/>
      <c r="W2406" s="263"/>
      <c r="X2406" s="263"/>
      <c r="Y2406" s="263"/>
      <c r="Z2406" s="263"/>
      <c r="AA2406" s="263"/>
      <c r="AB2406" s="263"/>
      <c r="AC2406" s="263"/>
      <c r="AD2406" s="263"/>
      <c r="AE2406" s="299"/>
      <c r="AF2406" s="299"/>
      <c r="AG2406" s="376"/>
      <c r="AH2406" s="379"/>
      <c r="AI2406" s="382"/>
      <c r="AJ2406" s="376"/>
    </row>
    <row r="2407" spans="2:36" ht="15">
      <c r="B2407" s="296"/>
      <c r="C2407" s="360"/>
      <c r="D2407" s="390"/>
      <c r="E2407" s="296"/>
      <c r="F2407" s="290"/>
      <c r="G2407" s="305"/>
      <c r="H2407" s="324"/>
      <c r="I2407" s="324"/>
      <c r="J2407" s="400"/>
      <c r="K2407" s="403"/>
      <c r="L2407" s="403"/>
      <c r="M2407" s="385"/>
      <c r="N2407" s="388"/>
      <c r="O2407" s="314"/>
      <c r="P2407" s="263"/>
      <c r="Q2407" s="263"/>
      <c r="R2407" s="263"/>
      <c r="S2407" s="263"/>
      <c r="T2407" s="263"/>
      <c r="U2407" s="263"/>
      <c r="V2407" s="263"/>
      <c r="W2407" s="263"/>
      <c r="X2407" s="263"/>
      <c r="Y2407" s="263"/>
      <c r="Z2407" s="263"/>
      <c r="AA2407" s="263"/>
      <c r="AB2407" s="263"/>
      <c r="AC2407" s="263"/>
      <c r="AD2407" s="263"/>
      <c r="AE2407" s="299"/>
      <c r="AF2407" s="299"/>
      <c r="AG2407" s="376"/>
      <c r="AH2407" s="379"/>
      <c r="AI2407" s="382"/>
      <c r="AJ2407" s="376"/>
    </row>
    <row r="2408" spans="2:36" ht="15.75" thickBot="1">
      <c r="B2408" s="297"/>
      <c r="C2408" s="361"/>
      <c r="D2408" s="391"/>
      <c r="E2408" s="297"/>
      <c r="F2408" s="291"/>
      <c r="G2408" s="306"/>
      <c r="H2408" s="325"/>
      <c r="I2408" s="325"/>
      <c r="J2408" s="401"/>
      <c r="K2408" s="404"/>
      <c r="L2408" s="404"/>
      <c r="M2408" s="386"/>
      <c r="N2408" s="389"/>
      <c r="O2408" s="315"/>
      <c r="P2408" s="264"/>
      <c r="Q2408" s="264"/>
      <c r="R2408" s="264"/>
      <c r="S2408" s="264"/>
      <c r="T2408" s="264"/>
      <c r="U2408" s="264"/>
      <c r="V2408" s="264"/>
      <c r="W2408" s="264"/>
      <c r="X2408" s="264"/>
      <c r="Y2408" s="264"/>
      <c r="Z2408" s="264"/>
      <c r="AA2408" s="264"/>
      <c r="AB2408" s="264"/>
      <c r="AC2408" s="264"/>
      <c r="AD2408" s="264"/>
      <c r="AE2408" s="300"/>
      <c r="AF2408" s="300"/>
      <c r="AG2408" s="377"/>
      <c r="AH2408" s="380"/>
      <c r="AI2408" s="383"/>
      <c r="AJ2408" s="377"/>
    </row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spans="2:33" s="142" customFormat="1" ht="15">
      <c r="B2419" s="63"/>
      <c r="C2419" s="63"/>
      <c r="H2419" s="64"/>
      <c r="I2419" s="64"/>
      <c r="J2419" s="64"/>
      <c r="AG2419" s="65"/>
    </row>
    <row r="2420" ht="15"/>
    <row r="2421" spans="2:33" s="142" customFormat="1" ht="15">
      <c r="B2421" s="63"/>
      <c r="C2421" s="63"/>
      <c r="H2421" s="64"/>
      <c r="I2421" s="64"/>
      <c r="J2421" s="64"/>
      <c r="AG2421" s="65"/>
    </row>
    <row r="2422" ht="15"/>
    <row r="2423" ht="15.75" thickBot="1"/>
    <row r="2424" spans="2:36" ht="15">
      <c r="B2424" s="274" t="s">
        <v>37</v>
      </c>
      <c r="C2424" s="275"/>
      <c r="D2424" s="275"/>
      <c r="E2424" s="275"/>
      <c r="F2424" s="275"/>
      <c r="G2424" s="275"/>
      <c r="H2424" s="275"/>
      <c r="I2424" s="275"/>
      <c r="J2424" s="275"/>
      <c r="K2424" s="275"/>
      <c r="L2424" s="275"/>
      <c r="M2424" s="275"/>
      <c r="N2424" s="275"/>
      <c r="O2424" s="275"/>
      <c r="P2424" s="275"/>
      <c r="Q2424" s="275"/>
      <c r="R2424" s="275"/>
      <c r="S2424" s="275"/>
      <c r="T2424" s="275"/>
      <c r="U2424" s="275"/>
      <c r="V2424" s="275"/>
      <c r="W2424" s="275"/>
      <c r="X2424" s="275"/>
      <c r="Y2424" s="275"/>
      <c r="Z2424" s="275"/>
      <c r="AA2424" s="275"/>
      <c r="AB2424" s="275"/>
      <c r="AC2424" s="275"/>
      <c r="AD2424" s="275"/>
      <c r="AE2424" s="275"/>
      <c r="AF2424" s="275"/>
      <c r="AG2424" s="275"/>
      <c r="AH2424" s="275"/>
      <c r="AI2424" s="275"/>
      <c r="AJ2424" s="276"/>
    </row>
    <row r="2425" spans="2:36" ht="15.75" thickBot="1">
      <c r="B2425" s="271" t="s">
        <v>526</v>
      </c>
      <c r="C2425" s="272"/>
      <c r="D2425" s="272"/>
      <c r="E2425" s="272"/>
      <c r="F2425" s="272"/>
      <c r="G2425" s="272"/>
      <c r="H2425" s="272"/>
      <c r="I2425" s="272"/>
      <c r="J2425" s="272"/>
      <c r="K2425" s="272"/>
      <c r="L2425" s="272"/>
      <c r="M2425" s="272"/>
      <c r="N2425" s="272"/>
      <c r="O2425" s="272"/>
      <c r="P2425" s="272"/>
      <c r="Q2425" s="272"/>
      <c r="R2425" s="272"/>
      <c r="S2425" s="272"/>
      <c r="T2425" s="272"/>
      <c r="U2425" s="272"/>
      <c r="V2425" s="272"/>
      <c r="W2425" s="272"/>
      <c r="X2425" s="272"/>
      <c r="Y2425" s="272"/>
      <c r="Z2425" s="272"/>
      <c r="AA2425" s="272"/>
      <c r="AB2425" s="272"/>
      <c r="AC2425" s="272"/>
      <c r="AD2425" s="272"/>
      <c r="AE2425" s="272"/>
      <c r="AF2425" s="272"/>
      <c r="AG2425" s="272"/>
      <c r="AH2425" s="272"/>
      <c r="AI2425" s="272"/>
      <c r="AJ2425" s="273"/>
    </row>
    <row r="2426" spans="2:36" ht="41.25" customHeight="1">
      <c r="B2426" s="265" t="s">
        <v>402</v>
      </c>
      <c r="C2426" s="266"/>
      <c r="D2426" s="266"/>
      <c r="E2426" s="266"/>
      <c r="F2426" s="266"/>
      <c r="G2426" s="266"/>
      <c r="H2426" s="267"/>
      <c r="I2426" s="527" t="s">
        <v>425</v>
      </c>
      <c r="J2426" s="528"/>
      <c r="K2426" s="528"/>
      <c r="L2426" s="528"/>
      <c r="M2426" s="528"/>
      <c r="N2426" s="528"/>
      <c r="O2426" s="528"/>
      <c r="P2426" s="528"/>
      <c r="Q2426" s="528"/>
      <c r="R2426" s="528"/>
      <c r="S2426" s="528"/>
      <c r="T2426" s="529"/>
      <c r="U2426" s="527" t="s">
        <v>405</v>
      </c>
      <c r="V2426" s="530"/>
      <c r="W2426" s="530"/>
      <c r="X2426" s="530"/>
      <c r="Y2426" s="530"/>
      <c r="Z2426" s="530"/>
      <c r="AA2426" s="530"/>
      <c r="AB2426" s="530"/>
      <c r="AC2426" s="530"/>
      <c r="AD2426" s="530"/>
      <c r="AE2426" s="530"/>
      <c r="AF2426" s="530"/>
      <c r="AG2426" s="530"/>
      <c r="AH2426" s="530"/>
      <c r="AI2426" s="530"/>
      <c r="AJ2426" s="531"/>
    </row>
    <row r="2427" spans="2:36" ht="15.75" customHeight="1" thickBot="1">
      <c r="B2427" s="277" t="s">
        <v>426</v>
      </c>
      <c r="C2427" s="278"/>
      <c r="D2427" s="279"/>
      <c r="E2427" s="4"/>
      <c r="F2427" s="504" t="s">
        <v>427</v>
      </c>
      <c r="G2427" s="504"/>
      <c r="H2427" s="504"/>
      <c r="I2427" s="504"/>
      <c r="J2427" s="504"/>
      <c r="K2427" s="504"/>
      <c r="L2427" s="504"/>
      <c r="M2427" s="504"/>
      <c r="N2427" s="505"/>
      <c r="O2427" s="506" t="s">
        <v>0</v>
      </c>
      <c r="P2427" s="507"/>
      <c r="Q2427" s="507"/>
      <c r="R2427" s="507"/>
      <c r="S2427" s="507"/>
      <c r="T2427" s="507"/>
      <c r="U2427" s="507"/>
      <c r="V2427" s="507"/>
      <c r="W2427" s="507"/>
      <c r="X2427" s="507"/>
      <c r="Y2427" s="507"/>
      <c r="Z2427" s="507"/>
      <c r="AA2427" s="507"/>
      <c r="AB2427" s="507"/>
      <c r="AC2427" s="507"/>
      <c r="AD2427" s="507"/>
      <c r="AE2427" s="507"/>
      <c r="AF2427" s="508"/>
      <c r="AG2427" s="534" t="s">
        <v>1</v>
      </c>
      <c r="AH2427" s="535"/>
      <c r="AI2427" s="535"/>
      <c r="AJ2427" s="536"/>
    </row>
    <row r="2428" spans="2:36" ht="28.5" customHeight="1">
      <c r="B2428" s="450" t="s">
        <v>19</v>
      </c>
      <c r="C2428" s="452" t="s">
        <v>2</v>
      </c>
      <c r="D2428" s="453"/>
      <c r="E2428" s="453"/>
      <c r="F2428" s="453"/>
      <c r="G2428" s="453"/>
      <c r="H2428" s="454"/>
      <c r="I2428" s="458" t="s">
        <v>3</v>
      </c>
      <c r="J2428" s="460" t="s">
        <v>20</v>
      </c>
      <c r="K2428" s="460" t="s">
        <v>4</v>
      </c>
      <c r="L2428" s="522" t="s">
        <v>732</v>
      </c>
      <c r="M2428" s="440" t="s">
        <v>21</v>
      </c>
      <c r="N2428" s="524" t="s">
        <v>22</v>
      </c>
      <c r="O2428" s="526" t="s">
        <v>33</v>
      </c>
      <c r="P2428" s="369"/>
      <c r="Q2428" s="368" t="s">
        <v>34</v>
      </c>
      <c r="R2428" s="369"/>
      <c r="S2428" s="368" t="s">
        <v>35</v>
      </c>
      <c r="T2428" s="369"/>
      <c r="U2428" s="368" t="s">
        <v>7</v>
      </c>
      <c r="V2428" s="369"/>
      <c r="W2428" s="368" t="s">
        <v>6</v>
      </c>
      <c r="X2428" s="369"/>
      <c r="Y2428" s="368" t="s">
        <v>36</v>
      </c>
      <c r="Z2428" s="369"/>
      <c r="AA2428" s="368" t="s">
        <v>5</v>
      </c>
      <c r="AB2428" s="369"/>
      <c r="AC2428" s="368" t="s">
        <v>8</v>
      </c>
      <c r="AD2428" s="369"/>
      <c r="AE2428" s="368" t="s">
        <v>9</v>
      </c>
      <c r="AF2428" s="437"/>
      <c r="AG2428" s="438" t="s">
        <v>10</v>
      </c>
      <c r="AH2428" s="435" t="s">
        <v>11</v>
      </c>
      <c r="AI2428" s="442" t="s">
        <v>12</v>
      </c>
      <c r="AJ2428" s="444" t="s">
        <v>23</v>
      </c>
    </row>
    <row r="2429" spans="2:36" ht="72" customHeight="1" thickBot="1">
      <c r="B2429" s="451"/>
      <c r="C2429" s="455"/>
      <c r="D2429" s="456"/>
      <c r="E2429" s="456"/>
      <c r="F2429" s="456"/>
      <c r="G2429" s="456"/>
      <c r="H2429" s="457"/>
      <c r="I2429" s="459"/>
      <c r="J2429" s="461" t="s">
        <v>20</v>
      </c>
      <c r="K2429" s="461"/>
      <c r="L2429" s="523"/>
      <c r="M2429" s="441"/>
      <c r="N2429" s="525"/>
      <c r="O2429" s="5" t="s">
        <v>24</v>
      </c>
      <c r="P2429" s="69" t="s">
        <v>25</v>
      </c>
      <c r="Q2429" s="6" t="s">
        <v>24</v>
      </c>
      <c r="R2429" s="69" t="s">
        <v>25</v>
      </c>
      <c r="S2429" s="6" t="s">
        <v>24</v>
      </c>
      <c r="T2429" s="69" t="s">
        <v>25</v>
      </c>
      <c r="U2429" s="6" t="s">
        <v>24</v>
      </c>
      <c r="V2429" s="69" t="s">
        <v>25</v>
      </c>
      <c r="W2429" s="6" t="s">
        <v>24</v>
      </c>
      <c r="X2429" s="69" t="s">
        <v>25</v>
      </c>
      <c r="Y2429" s="6" t="s">
        <v>24</v>
      </c>
      <c r="Z2429" s="69" t="s">
        <v>25</v>
      </c>
      <c r="AA2429" s="6" t="s">
        <v>24</v>
      </c>
      <c r="AB2429" s="69" t="s">
        <v>26</v>
      </c>
      <c r="AC2429" s="6" t="s">
        <v>24</v>
      </c>
      <c r="AD2429" s="69" t="s">
        <v>26</v>
      </c>
      <c r="AE2429" s="6" t="s">
        <v>24</v>
      </c>
      <c r="AF2429" s="70" t="s">
        <v>26</v>
      </c>
      <c r="AG2429" s="439"/>
      <c r="AH2429" s="436"/>
      <c r="AI2429" s="443"/>
      <c r="AJ2429" s="445"/>
    </row>
    <row r="2430" spans="2:36" ht="117.75" customHeight="1" thickBot="1">
      <c r="B2430" s="7" t="s">
        <v>452</v>
      </c>
      <c r="C2430" s="283" t="s">
        <v>434</v>
      </c>
      <c r="D2430" s="284"/>
      <c r="E2430" s="284"/>
      <c r="F2430" s="284"/>
      <c r="G2430" s="284"/>
      <c r="H2430" s="285"/>
      <c r="I2430" s="74" t="s">
        <v>435</v>
      </c>
      <c r="J2430" s="100">
        <v>0.794</v>
      </c>
      <c r="K2430" s="82">
        <v>0.85</v>
      </c>
      <c r="L2430" s="82">
        <v>0.82</v>
      </c>
      <c r="M2430" s="82"/>
      <c r="N2430" s="201"/>
      <c r="O2430" s="9">
        <f>+O2433+O2444+O2450+O2462+O2468+O2438+O2456</f>
        <v>183450</v>
      </c>
      <c r="P2430" s="10">
        <f aca="true" t="shared" si="27" ref="P2430:AE2430">+P2433+P2444+P2450+P2462+P2468+P2438+P2456</f>
        <v>0</v>
      </c>
      <c r="Q2430" s="10">
        <f t="shared" si="27"/>
        <v>30000</v>
      </c>
      <c r="R2430" s="10">
        <f t="shared" si="27"/>
        <v>0</v>
      </c>
      <c r="S2430" s="10">
        <f t="shared" si="27"/>
        <v>0</v>
      </c>
      <c r="T2430" s="10">
        <f t="shared" si="27"/>
        <v>0</v>
      </c>
      <c r="U2430" s="10">
        <f t="shared" si="27"/>
        <v>0</v>
      </c>
      <c r="V2430" s="10">
        <f t="shared" si="27"/>
        <v>0</v>
      </c>
      <c r="W2430" s="10">
        <f t="shared" si="27"/>
        <v>0</v>
      </c>
      <c r="X2430" s="10">
        <f t="shared" si="27"/>
        <v>0</v>
      </c>
      <c r="Y2430" s="10">
        <f t="shared" si="27"/>
        <v>0</v>
      </c>
      <c r="Z2430" s="10">
        <f t="shared" si="27"/>
        <v>0</v>
      </c>
      <c r="AA2430" s="10">
        <f t="shared" si="27"/>
        <v>0</v>
      </c>
      <c r="AB2430" s="10">
        <f t="shared" si="27"/>
        <v>0</v>
      </c>
      <c r="AC2430" s="10">
        <f t="shared" si="27"/>
        <v>120000</v>
      </c>
      <c r="AD2430" s="10">
        <f t="shared" si="27"/>
        <v>0</v>
      </c>
      <c r="AE2430" s="10">
        <f t="shared" si="27"/>
        <v>333450</v>
      </c>
      <c r="AF2430" s="10">
        <f>+AD2430+AB2430+Z2430+X2430+V2430+T2430+R2430+P2430</f>
        <v>0</v>
      </c>
      <c r="AG2430" s="12" t="s">
        <v>117</v>
      </c>
      <c r="AH2430" s="13"/>
      <c r="AI2430" s="13"/>
      <c r="AJ2430" s="14" t="s">
        <v>470</v>
      </c>
    </row>
    <row r="2431" spans="2:36" ht="15.75" thickBot="1">
      <c r="B2431" s="280"/>
      <c r="C2431" s="281"/>
      <c r="D2431" s="281"/>
      <c r="E2431" s="281"/>
      <c r="F2431" s="281"/>
      <c r="G2431" s="281"/>
      <c r="H2431" s="281"/>
      <c r="I2431" s="281"/>
      <c r="J2431" s="281"/>
      <c r="K2431" s="281"/>
      <c r="L2431" s="281"/>
      <c r="M2431" s="281"/>
      <c r="N2431" s="281"/>
      <c r="O2431" s="281"/>
      <c r="P2431" s="281"/>
      <c r="Q2431" s="281"/>
      <c r="R2431" s="281"/>
      <c r="S2431" s="281"/>
      <c r="T2431" s="281"/>
      <c r="U2431" s="281"/>
      <c r="V2431" s="281"/>
      <c r="W2431" s="281"/>
      <c r="X2431" s="281"/>
      <c r="Y2431" s="281"/>
      <c r="Z2431" s="281"/>
      <c r="AA2431" s="281"/>
      <c r="AB2431" s="281"/>
      <c r="AC2431" s="281"/>
      <c r="AD2431" s="281"/>
      <c r="AE2431" s="281"/>
      <c r="AF2431" s="281"/>
      <c r="AG2431" s="281"/>
      <c r="AH2431" s="281"/>
      <c r="AI2431" s="281"/>
      <c r="AJ2431" s="282"/>
    </row>
    <row r="2432" spans="2:36" ht="34.5" thickBot="1">
      <c r="B2432" s="133" t="s">
        <v>13</v>
      </c>
      <c r="C2432" s="134" t="s">
        <v>31</v>
      </c>
      <c r="D2432" s="134" t="s">
        <v>14</v>
      </c>
      <c r="E2432" s="134" t="s">
        <v>27</v>
      </c>
      <c r="F2432" s="135" t="s">
        <v>28</v>
      </c>
      <c r="G2432" s="135" t="s">
        <v>29</v>
      </c>
      <c r="H2432" s="136" t="s">
        <v>15</v>
      </c>
      <c r="I2432" s="77" t="s">
        <v>32</v>
      </c>
      <c r="J2432" s="102"/>
      <c r="K2432" s="102"/>
      <c r="L2432" s="102"/>
      <c r="M2432" s="78"/>
      <c r="N2432" s="79"/>
      <c r="O2432" s="19"/>
      <c r="P2432" s="20"/>
      <c r="Q2432" s="21"/>
      <c r="R2432" s="20"/>
      <c r="S2432" s="21"/>
      <c r="T2432" s="20"/>
      <c r="U2432" s="21"/>
      <c r="V2432" s="20"/>
      <c r="W2432" s="21"/>
      <c r="X2432" s="20"/>
      <c r="Y2432" s="21"/>
      <c r="Z2432" s="20"/>
      <c r="AA2432" s="21"/>
      <c r="AB2432" s="20"/>
      <c r="AC2432" s="21"/>
      <c r="AD2432" s="20"/>
      <c r="AE2432" s="22"/>
      <c r="AF2432" s="20"/>
      <c r="AG2432" s="23"/>
      <c r="AH2432" s="24"/>
      <c r="AI2432" s="24"/>
      <c r="AJ2432" s="25"/>
    </row>
    <row r="2433" spans="2:36" ht="33.75" customHeight="1">
      <c r="B2433" s="354" t="s">
        <v>437</v>
      </c>
      <c r="C2433" s="333">
        <v>2012250010107</v>
      </c>
      <c r="D2433" s="33"/>
      <c r="E2433" s="296" t="s">
        <v>433</v>
      </c>
      <c r="F2433" s="113"/>
      <c r="G2433" s="110"/>
      <c r="H2433" s="330" t="s">
        <v>436</v>
      </c>
      <c r="I2433" s="327" t="s">
        <v>392</v>
      </c>
      <c r="J2433" s="298">
        <v>0</v>
      </c>
      <c r="K2433" s="298">
        <v>10</v>
      </c>
      <c r="L2433" s="298">
        <v>3</v>
      </c>
      <c r="M2433" s="357"/>
      <c r="N2433" s="653"/>
      <c r="O2433" s="509">
        <v>5150</v>
      </c>
      <c r="P2433" s="422"/>
      <c r="Q2433" s="666">
        <v>0</v>
      </c>
      <c r="R2433" s="370"/>
      <c r="S2433" s="370"/>
      <c r="T2433" s="370"/>
      <c r="U2433" s="370"/>
      <c r="V2433" s="370"/>
      <c r="W2433" s="666"/>
      <c r="X2433" s="370"/>
      <c r="Y2433" s="868">
        <v>0</v>
      </c>
      <c r="Z2433" s="370"/>
      <c r="AA2433" s="868">
        <v>0</v>
      </c>
      <c r="AB2433" s="370"/>
      <c r="AC2433" s="666"/>
      <c r="AD2433" s="370"/>
      <c r="AE2433" s="398">
        <f>+O2433+Q2433+AA2433</f>
        <v>5150</v>
      </c>
      <c r="AF2433" s="398"/>
      <c r="AG2433" s="859" t="s">
        <v>498</v>
      </c>
      <c r="AH2433" s="474"/>
      <c r="AI2433" s="474"/>
      <c r="AJ2433" s="480" t="s">
        <v>470</v>
      </c>
    </row>
    <row r="2434" spans="2:36" ht="28.5" customHeight="1">
      <c r="B2434" s="354"/>
      <c r="C2434" s="333"/>
      <c r="D2434" s="33"/>
      <c r="E2434" s="296"/>
      <c r="F2434" s="34"/>
      <c r="G2434" s="28"/>
      <c r="H2434" s="330"/>
      <c r="I2434" s="327"/>
      <c r="J2434" s="299"/>
      <c r="K2434" s="299"/>
      <c r="L2434" s="299"/>
      <c r="M2434" s="357"/>
      <c r="N2434" s="653"/>
      <c r="O2434" s="510"/>
      <c r="P2434" s="423"/>
      <c r="Q2434" s="667"/>
      <c r="R2434" s="371"/>
      <c r="S2434" s="371"/>
      <c r="T2434" s="371"/>
      <c r="U2434" s="371"/>
      <c r="V2434" s="371"/>
      <c r="W2434" s="667"/>
      <c r="X2434" s="371"/>
      <c r="Y2434" s="869"/>
      <c r="Z2434" s="371"/>
      <c r="AA2434" s="869"/>
      <c r="AB2434" s="371"/>
      <c r="AC2434" s="667"/>
      <c r="AD2434" s="371"/>
      <c r="AE2434" s="299"/>
      <c r="AF2434" s="299"/>
      <c r="AG2434" s="860"/>
      <c r="AH2434" s="475"/>
      <c r="AI2434" s="475"/>
      <c r="AJ2434" s="481"/>
    </row>
    <row r="2435" spans="2:36" ht="24.75" customHeight="1">
      <c r="B2435" s="354"/>
      <c r="C2435" s="333"/>
      <c r="D2435" s="33"/>
      <c r="E2435" s="296"/>
      <c r="F2435" s="35"/>
      <c r="G2435" s="28"/>
      <c r="H2435" s="330"/>
      <c r="I2435" s="327"/>
      <c r="J2435" s="299"/>
      <c r="K2435" s="299"/>
      <c r="L2435" s="299"/>
      <c r="M2435" s="357"/>
      <c r="N2435" s="653"/>
      <c r="O2435" s="510"/>
      <c r="P2435" s="423"/>
      <c r="Q2435" s="667"/>
      <c r="R2435" s="371"/>
      <c r="S2435" s="371"/>
      <c r="T2435" s="371"/>
      <c r="U2435" s="371"/>
      <c r="V2435" s="371"/>
      <c r="W2435" s="667"/>
      <c r="X2435" s="371"/>
      <c r="Y2435" s="869"/>
      <c r="Z2435" s="371"/>
      <c r="AA2435" s="869"/>
      <c r="AB2435" s="371"/>
      <c r="AC2435" s="667"/>
      <c r="AD2435" s="371"/>
      <c r="AE2435" s="299"/>
      <c r="AF2435" s="299"/>
      <c r="AG2435" s="860"/>
      <c r="AH2435" s="475"/>
      <c r="AI2435" s="475"/>
      <c r="AJ2435" s="481"/>
    </row>
    <row r="2436" spans="2:36" ht="36" customHeight="1" thickBot="1">
      <c r="B2436" s="355"/>
      <c r="C2436" s="334"/>
      <c r="D2436" s="36"/>
      <c r="E2436" s="297"/>
      <c r="F2436" s="37"/>
      <c r="G2436" s="38"/>
      <c r="H2436" s="331"/>
      <c r="I2436" s="328"/>
      <c r="J2436" s="300"/>
      <c r="K2436" s="300"/>
      <c r="L2436" s="300"/>
      <c r="M2436" s="358"/>
      <c r="N2436" s="654"/>
      <c r="O2436" s="511"/>
      <c r="P2436" s="424"/>
      <c r="Q2436" s="668"/>
      <c r="R2436" s="372"/>
      <c r="S2436" s="372"/>
      <c r="T2436" s="372"/>
      <c r="U2436" s="372"/>
      <c r="V2436" s="372"/>
      <c r="W2436" s="668"/>
      <c r="X2436" s="372"/>
      <c r="Y2436" s="870"/>
      <c r="Z2436" s="372"/>
      <c r="AA2436" s="870"/>
      <c r="AB2436" s="372"/>
      <c r="AC2436" s="668"/>
      <c r="AD2436" s="372"/>
      <c r="AE2436" s="300"/>
      <c r="AF2436" s="300"/>
      <c r="AG2436" s="861"/>
      <c r="AH2436" s="476"/>
      <c r="AI2436" s="476"/>
      <c r="AJ2436" s="482"/>
    </row>
    <row r="2437" spans="2:36" ht="34.5" thickBot="1">
      <c r="B2437" s="133" t="s">
        <v>13</v>
      </c>
      <c r="C2437" s="134" t="s">
        <v>31</v>
      </c>
      <c r="D2437" s="134" t="s">
        <v>14</v>
      </c>
      <c r="E2437" s="134" t="s">
        <v>30</v>
      </c>
      <c r="F2437" s="135" t="s">
        <v>28</v>
      </c>
      <c r="G2437" s="135" t="s">
        <v>29</v>
      </c>
      <c r="H2437" s="136" t="s">
        <v>16</v>
      </c>
      <c r="I2437" s="77" t="s">
        <v>32</v>
      </c>
      <c r="J2437" s="137"/>
      <c r="K2437" s="137"/>
      <c r="L2437" s="137"/>
      <c r="M2437" s="78"/>
      <c r="N2437" s="79"/>
      <c r="O2437" s="128"/>
      <c r="P2437" s="129"/>
      <c r="Q2437" s="130"/>
      <c r="R2437" s="129"/>
      <c r="S2437" s="130"/>
      <c r="T2437" s="129"/>
      <c r="U2437" s="130"/>
      <c r="V2437" s="129"/>
      <c r="W2437" s="130"/>
      <c r="X2437" s="129"/>
      <c r="Y2437" s="130"/>
      <c r="Z2437" s="129"/>
      <c r="AA2437" s="130"/>
      <c r="AB2437" s="129"/>
      <c r="AC2437" s="130"/>
      <c r="AD2437" s="129"/>
      <c r="AE2437" s="130"/>
      <c r="AF2437" s="129"/>
      <c r="AG2437" s="155"/>
      <c r="AH2437" s="111"/>
      <c r="AI2437" s="111"/>
      <c r="AJ2437" s="112"/>
    </row>
    <row r="2438" spans="2:36" s="142" customFormat="1" ht="45" customHeight="1">
      <c r="B2438" s="296" t="s">
        <v>666</v>
      </c>
      <c r="C2438" s="336">
        <v>2012250010123</v>
      </c>
      <c r="D2438" s="320" t="s">
        <v>723</v>
      </c>
      <c r="E2438" s="296" t="s">
        <v>460</v>
      </c>
      <c r="F2438" s="289">
        <v>0</v>
      </c>
      <c r="G2438" s="292">
        <v>1</v>
      </c>
      <c r="H2438" s="323" t="s">
        <v>664</v>
      </c>
      <c r="I2438" s="323" t="s">
        <v>665</v>
      </c>
      <c r="J2438" s="384">
        <v>0</v>
      </c>
      <c r="K2438" s="384">
        <v>1</v>
      </c>
      <c r="L2438" s="384">
        <v>1</v>
      </c>
      <c r="M2438" s="384"/>
      <c r="N2438" s="387"/>
      <c r="O2438" s="314">
        <v>120000</v>
      </c>
      <c r="P2438" s="262"/>
      <c r="Q2438" s="263">
        <v>0</v>
      </c>
      <c r="R2438" s="262"/>
      <c r="S2438" s="262">
        <v>0</v>
      </c>
      <c r="T2438" s="262"/>
      <c r="U2438" s="262">
        <v>0</v>
      </c>
      <c r="V2438" s="262"/>
      <c r="W2438" s="262">
        <v>0</v>
      </c>
      <c r="X2438" s="262"/>
      <c r="Y2438" s="263">
        <v>0</v>
      </c>
      <c r="Z2438" s="262"/>
      <c r="AA2438" s="263">
        <v>0</v>
      </c>
      <c r="AB2438" s="262"/>
      <c r="AC2438" s="263">
        <v>120000</v>
      </c>
      <c r="AD2438" s="262"/>
      <c r="AE2438" s="298">
        <f>+O2438+AC2438</f>
        <v>240000</v>
      </c>
      <c r="AF2438" s="298">
        <f>+P2438+T2439</f>
        <v>0</v>
      </c>
      <c r="AG2438" s="376" t="s">
        <v>498</v>
      </c>
      <c r="AH2438" s="379"/>
      <c r="AI2438" s="381"/>
      <c r="AJ2438" s="405" t="s">
        <v>79</v>
      </c>
    </row>
    <row r="2439" spans="2:36" s="142" customFormat="1" ht="15">
      <c r="B2439" s="296"/>
      <c r="C2439" s="336"/>
      <c r="D2439" s="321"/>
      <c r="E2439" s="296"/>
      <c r="F2439" s="290"/>
      <c r="G2439" s="293"/>
      <c r="H2439" s="324"/>
      <c r="I2439" s="324"/>
      <c r="J2439" s="385"/>
      <c r="K2439" s="385"/>
      <c r="L2439" s="385"/>
      <c r="M2439" s="385"/>
      <c r="N2439" s="388"/>
      <c r="O2439" s="314"/>
      <c r="P2439" s="263"/>
      <c r="Q2439" s="263"/>
      <c r="R2439" s="263"/>
      <c r="S2439" s="263"/>
      <c r="T2439" s="263"/>
      <c r="U2439" s="263"/>
      <c r="V2439" s="263"/>
      <c r="W2439" s="263"/>
      <c r="X2439" s="263"/>
      <c r="Y2439" s="263"/>
      <c r="Z2439" s="263"/>
      <c r="AA2439" s="263"/>
      <c r="AB2439" s="263"/>
      <c r="AC2439" s="263"/>
      <c r="AD2439" s="263"/>
      <c r="AE2439" s="299"/>
      <c r="AF2439" s="299"/>
      <c r="AG2439" s="376"/>
      <c r="AH2439" s="379"/>
      <c r="AI2439" s="382"/>
      <c r="AJ2439" s="406"/>
    </row>
    <row r="2440" spans="2:36" s="142" customFormat="1" ht="15">
      <c r="B2440" s="296"/>
      <c r="C2440" s="336"/>
      <c r="D2440" s="321"/>
      <c r="E2440" s="296"/>
      <c r="F2440" s="290"/>
      <c r="G2440" s="293"/>
      <c r="H2440" s="324"/>
      <c r="I2440" s="324"/>
      <c r="J2440" s="385"/>
      <c r="K2440" s="385"/>
      <c r="L2440" s="385"/>
      <c r="M2440" s="385"/>
      <c r="N2440" s="388"/>
      <c r="O2440" s="314"/>
      <c r="P2440" s="263"/>
      <c r="Q2440" s="263"/>
      <c r="R2440" s="263"/>
      <c r="S2440" s="263"/>
      <c r="T2440" s="263"/>
      <c r="U2440" s="263"/>
      <c r="V2440" s="263"/>
      <c r="W2440" s="263"/>
      <c r="X2440" s="263"/>
      <c r="Y2440" s="263"/>
      <c r="Z2440" s="263"/>
      <c r="AA2440" s="263"/>
      <c r="AB2440" s="263"/>
      <c r="AC2440" s="263"/>
      <c r="AD2440" s="263"/>
      <c r="AE2440" s="299"/>
      <c r="AF2440" s="299"/>
      <c r="AG2440" s="376"/>
      <c r="AH2440" s="379"/>
      <c r="AI2440" s="382"/>
      <c r="AJ2440" s="406"/>
    </row>
    <row r="2441" spans="2:36" s="142" customFormat="1" ht="32.25" customHeight="1" thickBot="1">
      <c r="B2441" s="297"/>
      <c r="C2441" s="337"/>
      <c r="D2441" s="322"/>
      <c r="E2441" s="297"/>
      <c r="F2441" s="291"/>
      <c r="G2441" s="294"/>
      <c r="H2441" s="325"/>
      <c r="I2441" s="325"/>
      <c r="J2441" s="386"/>
      <c r="K2441" s="386"/>
      <c r="L2441" s="386"/>
      <c r="M2441" s="386"/>
      <c r="N2441" s="389"/>
      <c r="O2441" s="315"/>
      <c r="P2441" s="264"/>
      <c r="Q2441" s="264"/>
      <c r="R2441" s="264"/>
      <c r="S2441" s="264"/>
      <c r="T2441" s="264"/>
      <c r="U2441" s="264"/>
      <c r="V2441" s="264"/>
      <c r="W2441" s="264"/>
      <c r="X2441" s="264"/>
      <c r="Y2441" s="264"/>
      <c r="Z2441" s="264"/>
      <c r="AA2441" s="264"/>
      <c r="AB2441" s="264"/>
      <c r="AC2441" s="264"/>
      <c r="AD2441" s="264"/>
      <c r="AE2441" s="300"/>
      <c r="AF2441" s="300"/>
      <c r="AG2441" s="377"/>
      <c r="AH2441" s="380"/>
      <c r="AI2441" s="383"/>
      <c r="AJ2441" s="407"/>
    </row>
    <row r="2442" spans="2:36" s="142" customFormat="1" ht="15.75" thickBot="1">
      <c r="B2442" s="174"/>
      <c r="C2442" s="175"/>
      <c r="D2442" s="175"/>
      <c r="E2442" s="175"/>
      <c r="F2442" s="175"/>
      <c r="G2442" s="175"/>
      <c r="H2442" s="175"/>
      <c r="I2442" s="175"/>
      <c r="J2442" s="175"/>
      <c r="K2442" s="175"/>
      <c r="L2442" s="175"/>
      <c r="M2442" s="175"/>
      <c r="N2442" s="175"/>
      <c r="O2442" s="175"/>
      <c r="P2442" s="175"/>
      <c r="Q2442" s="175"/>
      <c r="R2442" s="175"/>
      <c r="S2442" s="175"/>
      <c r="T2442" s="175"/>
      <c r="U2442" s="175"/>
      <c r="V2442" s="175"/>
      <c r="W2442" s="175"/>
      <c r="X2442" s="175"/>
      <c r="Y2442" s="175"/>
      <c r="Z2442" s="175"/>
      <c r="AA2442" s="175"/>
      <c r="AB2442" s="175"/>
      <c r="AC2442" s="175"/>
      <c r="AD2442" s="175"/>
      <c r="AE2442" s="175"/>
      <c r="AF2442" s="175"/>
      <c r="AG2442" s="175"/>
      <c r="AH2442" s="175"/>
      <c r="AI2442" s="175"/>
      <c r="AJ2442" s="176"/>
    </row>
    <row r="2443" spans="2:36" ht="34.5" thickBot="1">
      <c r="B2443" s="133" t="s">
        <v>13</v>
      </c>
      <c r="C2443" s="134" t="s">
        <v>31</v>
      </c>
      <c r="D2443" s="134" t="s">
        <v>14</v>
      </c>
      <c r="E2443" s="134" t="s">
        <v>30</v>
      </c>
      <c r="F2443" s="135" t="s">
        <v>28</v>
      </c>
      <c r="G2443" s="135" t="s">
        <v>29</v>
      </c>
      <c r="H2443" s="136" t="s">
        <v>16</v>
      </c>
      <c r="I2443" s="77" t="s">
        <v>32</v>
      </c>
      <c r="J2443" s="137"/>
      <c r="K2443" s="137"/>
      <c r="L2443" s="137"/>
      <c r="M2443" s="78"/>
      <c r="N2443" s="79"/>
      <c r="O2443" s="128"/>
      <c r="P2443" s="129"/>
      <c r="Q2443" s="130"/>
      <c r="R2443" s="129"/>
      <c r="S2443" s="130"/>
      <c r="T2443" s="129"/>
      <c r="U2443" s="130"/>
      <c r="V2443" s="129"/>
      <c r="W2443" s="130"/>
      <c r="X2443" s="129"/>
      <c r="Y2443" s="130"/>
      <c r="Z2443" s="129"/>
      <c r="AA2443" s="130"/>
      <c r="AB2443" s="129"/>
      <c r="AC2443" s="130"/>
      <c r="AD2443" s="129"/>
      <c r="AE2443" s="130"/>
      <c r="AF2443" s="129"/>
      <c r="AG2443" s="155"/>
      <c r="AH2443" s="111"/>
      <c r="AI2443" s="111"/>
      <c r="AJ2443" s="112"/>
    </row>
    <row r="2444" spans="2:36" ht="59.25" customHeight="1">
      <c r="B2444" s="296" t="s">
        <v>439</v>
      </c>
      <c r="C2444" s="333">
        <v>2012250010108</v>
      </c>
      <c r="D2444" s="320" t="s">
        <v>830</v>
      </c>
      <c r="E2444" s="296" t="s">
        <v>524</v>
      </c>
      <c r="F2444" s="289">
        <v>1</v>
      </c>
      <c r="G2444" s="292"/>
      <c r="H2444" s="323" t="s">
        <v>438</v>
      </c>
      <c r="I2444" s="323" t="s">
        <v>440</v>
      </c>
      <c r="J2444" s="384">
        <v>1</v>
      </c>
      <c r="K2444" s="384">
        <v>1</v>
      </c>
      <c r="L2444" s="384">
        <v>1</v>
      </c>
      <c r="M2444" s="384"/>
      <c r="N2444" s="387"/>
      <c r="O2444" s="314">
        <v>5150</v>
      </c>
      <c r="P2444" s="262"/>
      <c r="Q2444" s="263">
        <v>0</v>
      </c>
      <c r="R2444" s="262"/>
      <c r="S2444" s="262">
        <v>0</v>
      </c>
      <c r="T2444" s="262"/>
      <c r="U2444" s="262">
        <v>0</v>
      </c>
      <c r="V2444" s="262"/>
      <c r="W2444" s="262">
        <v>0</v>
      </c>
      <c r="X2444" s="262"/>
      <c r="Y2444" s="263">
        <v>0</v>
      </c>
      <c r="Z2444" s="262"/>
      <c r="AA2444" s="263">
        <v>0</v>
      </c>
      <c r="AB2444" s="262"/>
      <c r="AC2444" s="263">
        <v>0</v>
      </c>
      <c r="AD2444" s="262"/>
      <c r="AE2444" s="298">
        <f>+O2444</f>
        <v>5150</v>
      </c>
      <c r="AF2444" s="298">
        <f>+P2444+T2445</f>
        <v>0</v>
      </c>
      <c r="AG2444" s="376" t="s">
        <v>498</v>
      </c>
      <c r="AH2444" s="379"/>
      <c r="AI2444" s="381"/>
      <c r="AJ2444" s="405" t="s">
        <v>470</v>
      </c>
    </row>
    <row r="2445" spans="2:36" ht="30" customHeight="1">
      <c r="B2445" s="296"/>
      <c r="C2445" s="333"/>
      <c r="D2445" s="321"/>
      <c r="E2445" s="296"/>
      <c r="F2445" s="290"/>
      <c r="G2445" s="293"/>
      <c r="H2445" s="324"/>
      <c r="I2445" s="324"/>
      <c r="J2445" s="385"/>
      <c r="K2445" s="385"/>
      <c r="L2445" s="385"/>
      <c r="M2445" s="385"/>
      <c r="N2445" s="388"/>
      <c r="O2445" s="314"/>
      <c r="P2445" s="263"/>
      <c r="Q2445" s="263"/>
      <c r="R2445" s="263"/>
      <c r="S2445" s="263"/>
      <c r="T2445" s="263"/>
      <c r="U2445" s="263"/>
      <c r="V2445" s="263"/>
      <c r="W2445" s="263"/>
      <c r="X2445" s="263"/>
      <c r="Y2445" s="263"/>
      <c r="Z2445" s="263"/>
      <c r="AA2445" s="263"/>
      <c r="AB2445" s="263"/>
      <c r="AC2445" s="263"/>
      <c r="AD2445" s="263"/>
      <c r="AE2445" s="299"/>
      <c r="AF2445" s="299"/>
      <c r="AG2445" s="376"/>
      <c r="AH2445" s="379"/>
      <c r="AI2445" s="382"/>
      <c r="AJ2445" s="406"/>
    </row>
    <row r="2446" spans="2:36" ht="21.75" customHeight="1">
      <c r="B2446" s="296"/>
      <c r="C2446" s="333"/>
      <c r="D2446" s="321"/>
      <c r="E2446" s="296"/>
      <c r="F2446" s="290"/>
      <c r="G2446" s="293"/>
      <c r="H2446" s="324"/>
      <c r="I2446" s="324"/>
      <c r="J2446" s="385"/>
      <c r="K2446" s="385"/>
      <c r="L2446" s="385"/>
      <c r="M2446" s="385"/>
      <c r="N2446" s="388"/>
      <c r="O2446" s="314"/>
      <c r="P2446" s="263"/>
      <c r="Q2446" s="263"/>
      <c r="R2446" s="263"/>
      <c r="S2446" s="263"/>
      <c r="T2446" s="263"/>
      <c r="U2446" s="263"/>
      <c r="V2446" s="263"/>
      <c r="W2446" s="263"/>
      <c r="X2446" s="263"/>
      <c r="Y2446" s="263"/>
      <c r="Z2446" s="263"/>
      <c r="AA2446" s="263"/>
      <c r="AB2446" s="263"/>
      <c r="AC2446" s="263"/>
      <c r="AD2446" s="263"/>
      <c r="AE2446" s="299"/>
      <c r="AF2446" s="299"/>
      <c r="AG2446" s="376"/>
      <c r="AH2446" s="379"/>
      <c r="AI2446" s="382"/>
      <c r="AJ2446" s="406"/>
    </row>
    <row r="2447" spans="2:36" ht="30" customHeight="1" thickBot="1">
      <c r="B2447" s="297"/>
      <c r="C2447" s="334"/>
      <c r="D2447" s="322"/>
      <c r="E2447" s="297"/>
      <c r="F2447" s="291"/>
      <c r="G2447" s="294"/>
      <c r="H2447" s="325"/>
      <c r="I2447" s="325"/>
      <c r="J2447" s="386"/>
      <c r="K2447" s="386"/>
      <c r="L2447" s="386"/>
      <c r="M2447" s="386"/>
      <c r="N2447" s="389"/>
      <c r="O2447" s="315"/>
      <c r="P2447" s="264"/>
      <c r="Q2447" s="264"/>
      <c r="R2447" s="264"/>
      <c r="S2447" s="264"/>
      <c r="T2447" s="264"/>
      <c r="U2447" s="264"/>
      <c r="V2447" s="264"/>
      <c r="W2447" s="264"/>
      <c r="X2447" s="264"/>
      <c r="Y2447" s="264"/>
      <c r="Z2447" s="264"/>
      <c r="AA2447" s="264"/>
      <c r="AB2447" s="264"/>
      <c r="AC2447" s="264"/>
      <c r="AD2447" s="264"/>
      <c r="AE2447" s="300"/>
      <c r="AF2447" s="300"/>
      <c r="AG2447" s="377"/>
      <c r="AH2447" s="380"/>
      <c r="AI2447" s="383"/>
      <c r="AJ2447" s="407"/>
    </row>
    <row r="2448" spans="2:36" ht="15.75" thickBot="1">
      <c r="B2448" s="268"/>
      <c r="C2448" s="269"/>
      <c r="D2448" s="269"/>
      <c r="E2448" s="269"/>
      <c r="F2448" s="269"/>
      <c r="G2448" s="269"/>
      <c r="H2448" s="269"/>
      <c r="I2448" s="269"/>
      <c r="J2448" s="269"/>
      <c r="K2448" s="269"/>
      <c r="L2448" s="269"/>
      <c r="M2448" s="269"/>
      <c r="N2448" s="269"/>
      <c r="O2448" s="269"/>
      <c r="P2448" s="269"/>
      <c r="Q2448" s="269"/>
      <c r="R2448" s="269"/>
      <c r="S2448" s="269"/>
      <c r="T2448" s="269"/>
      <c r="U2448" s="269"/>
      <c r="V2448" s="269"/>
      <c r="W2448" s="269"/>
      <c r="X2448" s="269"/>
      <c r="Y2448" s="269"/>
      <c r="Z2448" s="269"/>
      <c r="AA2448" s="269"/>
      <c r="AB2448" s="269"/>
      <c r="AC2448" s="269"/>
      <c r="AD2448" s="269"/>
      <c r="AE2448" s="269"/>
      <c r="AF2448" s="269"/>
      <c r="AG2448" s="269"/>
      <c r="AH2448" s="269"/>
      <c r="AI2448" s="269"/>
      <c r="AJ2448" s="270"/>
    </row>
    <row r="2449" spans="2:36" ht="34.5" thickBot="1">
      <c r="B2449" s="133" t="s">
        <v>13</v>
      </c>
      <c r="C2449" s="134" t="s">
        <v>31</v>
      </c>
      <c r="D2449" s="134" t="s">
        <v>14</v>
      </c>
      <c r="E2449" s="134" t="s">
        <v>30</v>
      </c>
      <c r="F2449" s="135" t="s">
        <v>28</v>
      </c>
      <c r="G2449" s="135" t="s">
        <v>29</v>
      </c>
      <c r="H2449" s="136" t="s">
        <v>16</v>
      </c>
      <c r="I2449" s="77" t="s">
        <v>32</v>
      </c>
      <c r="J2449" s="137"/>
      <c r="K2449" s="137"/>
      <c r="L2449" s="137"/>
      <c r="M2449" s="78"/>
      <c r="N2449" s="79"/>
      <c r="O2449" s="128"/>
      <c r="P2449" s="129"/>
      <c r="Q2449" s="130"/>
      <c r="R2449" s="129"/>
      <c r="S2449" s="130"/>
      <c r="T2449" s="129"/>
      <c r="U2449" s="130"/>
      <c r="V2449" s="129"/>
      <c r="W2449" s="130"/>
      <c r="X2449" s="129"/>
      <c r="Y2449" s="130"/>
      <c r="Z2449" s="129"/>
      <c r="AA2449" s="130"/>
      <c r="AB2449" s="129"/>
      <c r="AC2449" s="130"/>
      <c r="AD2449" s="129"/>
      <c r="AE2449" s="130"/>
      <c r="AF2449" s="129"/>
      <c r="AG2449" s="155"/>
      <c r="AH2449" s="111"/>
      <c r="AI2449" s="111"/>
      <c r="AJ2449" s="112"/>
    </row>
    <row r="2450" spans="2:36" ht="39" customHeight="1">
      <c r="B2450" s="296" t="s">
        <v>442</v>
      </c>
      <c r="C2450" s="336">
        <v>2012250010109</v>
      </c>
      <c r="D2450" s="296" t="s">
        <v>724</v>
      </c>
      <c r="E2450" s="296" t="s">
        <v>449</v>
      </c>
      <c r="F2450" s="290">
        <v>1</v>
      </c>
      <c r="G2450" s="305">
        <v>1</v>
      </c>
      <c r="H2450" s="323" t="s">
        <v>441</v>
      </c>
      <c r="I2450" s="323" t="s">
        <v>443</v>
      </c>
      <c r="J2450" s="384">
        <v>1</v>
      </c>
      <c r="K2450" s="384">
        <v>1</v>
      </c>
      <c r="L2450" s="384">
        <v>1</v>
      </c>
      <c r="M2450" s="384">
        <v>1</v>
      </c>
      <c r="N2450" s="387">
        <v>1</v>
      </c>
      <c r="O2450" s="313">
        <v>5150</v>
      </c>
      <c r="P2450" s="262"/>
      <c r="Q2450" s="262">
        <v>0</v>
      </c>
      <c r="R2450" s="262"/>
      <c r="S2450" s="262">
        <v>0</v>
      </c>
      <c r="T2450" s="262"/>
      <c r="U2450" s="262">
        <v>0</v>
      </c>
      <c r="V2450" s="262"/>
      <c r="W2450" s="262">
        <v>0</v>
      </c>
      <c r="X2450" s="262"/>
      <c r="Y2450" s="262">
        <v>0</v>
      </c>
      <c r="Z2450" s="262"/>
      <c r="AA2450" s="262">
        <v>0</v>
      </c>
      <c r="AB2450" s="262"/>
      <c r="AC2450" s="262">
        <v>0</v>
      </c>
      <c r="AD2450" s="262"/>
      <c r="AE2450" s="398">
        <f>+O2450</f>
        <v>5150</v>
      </c>
      <c r="AF2450" s="262">
        <v>0</v>
      </c>
      <c r="AG2450" s="392" t="s">
        <v>117</v>
      </c>
      <c r="AH2450" s="393"/>
      <c r="AI2450" s="394"/>
      <c r="AJ2450" s="842" t="s">
        <v>79</v>
      </c>
    </row>
    <row r="2451" spans="2:36" ht="34.5" customHeight="1">
      <c r="B2451" s="296"/>
      <c r="C2451" s="336"/>
      <c r="D2451" s="296"/>
      <c r="E2451" s="296"/>
      <c r="F2451" s="290"/>
      <c r="G2451" s="305"/>
      <c r="H2451" s="324"/>
      <c r="I2451" s="324"/>
      <c r="J2451" s="385"/>
      <c r="K2451" s="385"/>
      <c r="L2451" s="385"/>
      <c r="M2451" s="385"/>
      <c r="N2451" s="388"/>
      <c r="O2451" s="314"/>
      <c r="P2451" s="263"/>
      <c r="Q2451" s="263"/>
      <c r="R2451" s="263"/>
      <c r="S2451" s="263"/>
      <c r="T2451" s="263"/>
      <c r="U2451" s="263"/>
      <c r="V2451" s="263"/>
      <c r="W2451" s="263"/>
      <c r="X2451" s="263"/>
      <c r="Y2451" s="263"/>
      <c r="Z2451" s="263"/>
      <c r="AA2451" s="263"/>
      <c r="AB2451" s="263"/>
      <c r="AC2451" s="263"/>
      <c r="AD2451" s="263"/>
      <c r="AE2451" s="299"/>
      <c r="AF2451" s="263"/>
      <c r="AG2451" s="376"/>
      <c r="AH2451" s="379"/>
      <c r="AI2451" s="382"/>
      <c r="AJ2451" s="796"/>
    </row>
    <row r="2452" spans="2:36" ht="28.5" customHeight="1">
      <c r="B2452" s="296"/>
      <c r="C2452" s="336"/>
      <c r="D2452" s="296"/>
      <c r="E2452" s="296"/>
      <c r="F2452" s="290"/>
      <c r="G2452" s="305"/>
      <c r="H2452" s="324"/>
      <c r="I2452" s="324"/>
      <c r="J2452" s="385"/>
      <c r="K2452" s="385"/>
      <c r="L2452" s="385"/>
      <c r="M2452" s="385"/>
      <c r="N2452" s="388"/>
      <c r="O2452" s="314"/>
      <c r="P2452" s="263"/>
      <c r="Q2452" s="263"/>
      <c r="R2452" s="263"/>
      <c r="S2452" s="263"/>
      <c r="T2452" s="263"/>
      <c r="U2452" s="263"/>
      <c r="V2452" s="263"/>
      <c r="W2452" s="263"/>
      <c r="X2452" s="263"/>
      <c r="Y2452" s="263"/>
      <c r="Z2452" s="263"/>
      <c r="AA2452" s="263"/>
      <c r="AB2452" s="263"/>
      <c r="AC2452" s="263"/>
      <c r="AD2452" s="263"/>
      <c r="AE2452" s="299"/>
      <c r="AF2452" s="263"/>
      <c r="AG2452" s="376"/>
      <c r="AH2452" s="379"/>
      <c r="AI2452" s="382"/>
      <c r="AJ2452" s="796"/>
    </row>
    <row r="2453" spans="2:36" ht="28.5" customHeight="1" thickBot="1">
      <c r="B2453" s="297"/>
      <c r="C2453" s="337"/>
      <c r="D2453" s="297"/>
      <c r="E2453" s="297"/>
      <c r="F2453" s="291"/>
      <c r="G2453" s="306"/>
      <c r="H2453" s="325"/>
      <c r="I2453" s="325"/>
      <c r="J2453" s="386"/>
      <c r="K2453" s="386"/>
      <c r="L2453" s="386"/>
      <c r="M2453" s="386"/>
      <c r="N2453" s="389"/>
      <c r="O2453" s="315"/>
      <c r="P2453" s="264"/>
      <c r="Q2453" s="264"/>
      <c r="R2453" s="264"/>
      <c r="S2453" s="264"/>
      <c r="T2453" s="264"/>
      <c r="U2453" s="264"/>
      <c r="V2453" s="264"/>
      <c r="W2453" s="264"/>
      <c r="X2453" s="264"/>
      <c r="Y2453" s="264"/>
      <c r="Z2453" s="264"/>
      <c r="AA2453" s="264"/>
      <c r="AB2453" s="264"/>
      <c r="AC2453" s="264"/>
      <c r="AD2453" s="264"/>
      <c r="AE2453" s="300"/>
      <c r="AF2453" s="264"/>
      <c r="AG2453" s="377"/>
      <c r="AH2453" s="380"/>
      <c r="AI2453" s="383"/>
      <c r="AJ2453" s="797"/>
    </row>
    <row r="2454" spans="2:36" s="142" customFormat="1" ht="28.5" customHeight="1" thickBot="1">
      <c r="B2454" s="268"/>
      <c r="C2454" s="269"/>
      <c r="D2454" s="269"/>
      <c r="E2454" s="269"/>
      <c r="F2454" s="269"/>
      <c r="G2454" s="269"/>
      <c r="H2454" s="269"/>
      <c r="I2454" s="269"/>
      <c r="J2454" s="269"/>
      <c r="K2454" s="269"/>
      <c r="L2454" s="269"/>
      <c r="M2454" s="269"/>
      <c r="N2454" s="269"/>
      <c r="O2454" s="269"/>
      <c r="P2454" s="269"/>
      <c r="Q2454" s="269"/>
      <c r="R2454" s="269"/>
      <c r="S2454" s="269"/>
      <c r="T2454" s="269"/>
      <c r="U2454" s="269"/>
      <c r="V2454" s="269"/>
      <c r="W2454" s="269"/>
      <c r="X2454" s="269"/>
      <c r="Y2454" s="269"/>
      <c r="Z2454" s="269"/>
      <c r="AA2454" s="269"/>
      <c r="AB2454" s="269"/>
      <c r="AC2454" s="269"/>
      <c r="AD2454" s="269"/>
      <c r="AE2454" s="269"/>
      <c r="AF2454" s="269"/>
      <c r="AG2454" s="269"/>
      <c r="AH2454" s="269"/>
      <c r="AI2454" s="269"/>
      <c r="AJ2454" s="270"/>
    </row>
    <row r="2455" spans="2:36" s="142" customFormat="1" ht="34.5" customHeight="1" thickBot="1">
      <c r="B2455" s="133" t="s">
        <v>13</v>
      </c>
      <c r="C2455" s="134" t="s">
        <v>31</v>
      </c>
      <c r="D2455" s="134" t="s">
        <v>14</v>
      </c>
      <c r="E2455" s="134" t="s">
        <v>30</v>
      </c>
      <c r="F2455" s="135" t="s">
        <v>28</v>
      </c>
      <c r="G2455" s="200" t="s">
        <v>29</v>
      </c>
      <c r="H2455" s="199" t="s">
        <v>16</v>
      </c>
      <c r="I2455" s="167" t="s">
        <v>32</v>
      </c>
      <c r="J2455" s="156"/>
      <c r="K2455" s="137"/>
      <c r="L2455" s="137"/>
      <c r="M2455" s="78"/>
      <c r="N2455" s="79"/>
      <c r="O2455" s="128"/>
      <c r="P2455" s="129"/>
      <c r="Q2455" s="130"/>
      <c r="R2455" s="129"/>
      <c r="S2455" s="130"/>
      <c r="T2455" s="129"/>
      <c r="U2455" s="130"/>
      <c r="V2455" s="129"/>
      <c r="W2455" s="130"/>
      <c r="X2455" s="129"/>
      <c r="Y2455" s="130"/>
      <c r="Z2455" s="129"/>
      <c r="AA2455" s="130"/>
      <c r="AB2455" s="129"/>
      <c r="AC2455" s="130"/>
      <c r="AD2455" s="129"/>
      <c r="AE2455" s="130"/>
      <c r="AF2455" s="129"/>
      <c r="AG2455" s="155"/>
      <c r="AH2455" s="111"/>
      <c r="AI2455" s="111"/>
      <c r="AJ2455" s="112"/>
    </row>
    <row r="2456" spans="2:36" s="142" customFormat="1" ht="28.5" customHeight="1">
      <c r="B2456" s="360" t="s">
        <v>669</v>
      </c>
      <c r="C2456" s="333">
        <v>2013250010009</v>
      </c>
      <c r="D2456" s="296"/>
      <c r="E2456" s="296" t="s">
        <v>670</v>
      </c>
      <c r="F2456" s="290"/>
      <c r="G2456" s="305"/>
      <c r="H2456" s="520" t="s">
        <v>667</v>
      </c>
      <c r="I2456" s="520" t="s">
        <v>668</v>
      </c>
      <c r="J2456" s="384">
        <v>1</v>
      </c>
      <c r="K2456" s="384">
        <v>1</v>
      </c>
      <c r="L2456" s="384">
        <v>1</v>
      </c>
      <c r="M2456" s="384"/>
      <c r="N2456" s="387"/>
      <c r="O2456" s="314">
        <v>18000</v>
      </c>
      <c r="P2456" s="262"/>
      <c r="Q2456" s="263">
        <v>0</v>
      </c>
      <c r="R2456" s="262"/>
      <c r="S2456" s="262">
        <v>0</v>
      </c>
      <c r="T2456" s="262"/>
      <c r="U2456" s="262">
        <v>0</v>
      </c>
      <c r="V2456" s="262"/>
      <c r="W2456" s="262">
        <v>0</v>
      </c>
      <c r="X2456" s="262"/>
      <c r="Y2456" s="262">
        <v>0</v>
      </c>
      <c r="Z2456" s="262"/>
      <c r="AA2456" s="263">
        <v>0</v>
      </c>
      <c r="AB2456" s="262"/>
      <c r="AC2456" s="262">
        <v>0</v>
      </c>
      <c r="AD2456" s="262"/>
      <c r="AE2456" s="298">
        <f>+O2456</f>
        <v>18000</v>
      </c>
      <c r="AF2456" s="298">
        <v>0</v>
      </c>
      <c r="AG2456" s="376" t="s">
        <v>117</v>
      </c>
      <c r="AH2456" s="621"/>
      <c r="AI2456" s="622"/>
      <c r="AJ2456" s="871" t="s">
        <v>78</v>
      </c>
    </row>
    <row r="2457" spans="2:36" s="142" customFormat="1" ht="28.5" customHeight="1">
      <c r="B2457" s="360"/>
      <c r="C2457" s="333"/>
      <c r="D2457" s="296"/>
      <c r="E2457" s="296"/>
      <c r="F2457" s="290"/>
      <c r="G2457" s="305"/>
      <c r="H2457" s="324"/>
      <c r="I2457" s="324"/>
      <c r="J2457" s="385"/>
      <c r="K2457" s="385"/>
      <c r="L2457" s="385"/>
      <c r="M2457" s="385"/>
      <c r="N2457" s="388"/>
      <c r="O2457" s="314"/>
      <c r="P2457" s="263"/>
      <c r="Q2457" s="263"/>
      <c r="R2457" s="263"/>
      <c r="S2457" s="263"/>
      <c r="T2457" s="263"/>
      <c r="U2457" s="263"/>
      <c r="V2457" s="263"/>
      <c r="W2457" s="263"/>
      <c r="X2457" s="263"/>
      <c r="Y2457" s="263"/>
      <c r="Z2457" s="263"/>
      <c r="AA2457" s="263"/>
      <c r="AB2457" s="263"/>
      <c r="AC2457" s="263"/>
      <c r="AD2457" s="263"/>
      <c r="AE2457" s="299"/>
      <c r="AF2457" s="299"/>
      <c r="AG2457" s="376"/>
      <c r="AH2457" s="475"/>
      <c r="AI2457" s="478"/>
      <c r="AJ2457" s="374"/>
    </row>
    <row r="2458" spans="2:36" s="142" customFormat="1" ht="28.5" customHeight="1">
      <c r="B2458" s="360"/>
      <c r="C2458" s="333"/>
      <c r="D2458" s="296"/>
      <c r="E2458" s="296"/>
      <c r="F2458" s="290"/>
      <c r="G2458" s="305"/>
      <c r="H2458" s="324"/>
      <c r="I2458" s="324"/>
      <c r="J2458" s="385"/>
      <c r="K2458" s="385"/>
      <c r="L2458" s="385"/>
      <c r="M2458" s="385"/>
      <c r="N2458" s="388"/>
      <c r="O2458" s="314"/>
      <c r="P2458" s="263"/>
      <c r="Q2458" s="263"/>
      <c r="R2458" s="263"/>
      <c r="S2458" s="263"/>
      <c r="T2458" s="263"/>
      <c r="U2458" s="263"/>
      <c r="V2458" s="263"/>
      <c r="W2458" s="263"/>
      <c r="X2458" s="263"/>
      <c r="Y2458" s="263"/>
      <c r="Z2458" s="263"/>
      <c r="AA2458" s="263"/>
      <c r="AB2458" s="263"/>
      <c r="AC2458" s="263"/>
      <c r="AD2458" s="263"/>
      <c r="AE2458" s="299"/>
      <c r="AF2458" s="299"/>
      <c r="AG2458" s="376"/>
      <c r="AH2458" s="475"/>
      <c r="AI2458" s="478"/>
      <c r="AJ2458" s="374"/>
    </row>
    <row r="2459" spans="2:36" s="142" customFormat="1" ht="28.5" customHeight="1" thickBot="1">
      <c r="B2459" s="361"/>
      <c r="C2459" s="334"/>
      <c r="D2459" s="297"/>
      <c r="E2459" s="297"/>
      <c r="F2459" s="291"/>
      <c r="G2459" s="306"/>
      <c r="H2459" s="325"/>
      <c r="I2459" s="325"/>
      <c r="J2459" s="386"/>
      <c r="K2459" s="386"/>
      <c r="L2459" s="386"/>
      <c r="M2459" s="386"/>
      <c r="N2459" s="389"/>
      <c r="O2459" s="315"/>
      <c r="P2459" s="264"/>
      <c r="Q2459" s="264"/>
      <c r="R2459" s="264"/>
      <c r="S2459" s="264"/>
      <c r="T2459" s="264"/>
      <c r="U2459" s="264"/>
      <c r="V2459" s="264"/>
      <c r="W2459" s="264"/>
      <c r="X2459" s="264"/>
      <c r="Y2459" s="264"/>
      <c r="Z2459" s="264"/>
      <c r="AA2459" s="264"/>
      <c r="AB2459" s="264"/>
      <c r="AC2459" s="264"/>
      <c r="AD2459" s="264"/>
      <c r="AE2459" s="300"/>
      <c r="AF2459" s="300"/>
      <c r="AG2459" s="377"/>
      <c r="AH2459" s="476"/>
      <c r="AI2459" s="479"/>
      <c r="AJ2459" s="375"/>
    </row>
    <row r="2460" spans="2:36" ht="15.75" thickBot="1">
      <c r="B2460" s="268"/>
      <c r="C2460" s="269"/>
      <c r="D2460" s="269"/>
      <c r="E2460" s="269"/>
      <c r="F2460" s="269"/>
      <c r="G2460" s="269"/>
      <c r="H2460" s="269"/>
      <c r="I2460" s="269"/>
      <c r="J2460" s="269"/>
      <c r="K2460" s="269"/>
      <c r="L2460" s="269"/>
      <c r="M2460" s="269"/>
      <c r="N2460" s="269"/>
      <c r="O2460" s="269"/>
      <c r="P2460" s="269"/>
      <c r="Q2460" s="269"/>
      <c r="R2460" s="269"/>
      <c r="S2460" s="269"/>
      <c r="T2460" s="269"/>
      <c r="U2460" s="269"/>
      <c r="V2460" s="269"/>
      <c r="W2460" s="269"/>
      <c r="X2460" s="269"/>
      <c r="Y2460" s="269"/>
      <c r="Z2460" s="269"/>
      <c r="AA2460" s="269"/>
      <c r="AB2460" s="269"/>
      <c r="AC2460" s="269"/>
      <c r="AD2460" s="269"/>
      <c r="AE2460" s="269"/>
      <c r="AF2460" s="269"/>
      <c r="AG2460" s="269"/>
      <c r="AH2460" s="269"/>
      <c r="AI2460" s="269"/>
      <c r="AJ2460" s="270"/>
    </row>
    <row r="2461" spans="2:36" ht="34.5" thickBot="1">
      <c r="B2461" s="133" t="s">
        <v>13</v>
      </c>
      <c r="C2461" s="134" t="s">
        <v>31</v>
      </c>
      <c r="D2461" s="134" t="s">
        <v>14</v>
      </c>
      <c r="E2461" s="134" t="s">
        <v>30</v>
      </c>
      <c r="F2461" s="135" t="s">
        <v>28</v>
      </c>
      <c r="G2461" s="200" t="s">
        <v>29</v>
      </c>
      <c r="H2461" s="199" t="s">
        <v>16</v>
      </c>
      <c r="I2461" s="167" t="s">
        <v>32</v>
      </c>
      <c r="J2461" s="156"/>
      <c r="K2461" s="137"/>
      <c r="L2461" s="137"/>
      <c r="M2461" s="78"/>
      <c r="N2461" s="79"/>
      <c r="O2461" s="128"/>
      <c r="P2461" s="129"/>
      <c r="Q2461" s="130"/>
      <c r="R2461" s="129"/>
      <c r="S2461" s="130"/>
      <c r="T2461" s="129"/>
      <c r="U2461" s="130"/>
      <c r="V2461" s="129"/>
      <c r="W2461" s="130"/>
      <c r="X2461" s="129"/>
      <c r="Y2461" s="130"/>
      <c r="Z2461" s="129"/>
      <c r="AA2461" s="130"/>
      <c r="AB2461" s="129"/>
      <c r="AC2461" s="130"/>
      <c r="AD2461" s="129"/>
      <c r="AE2461" s="130"/>
      <c r="AF2461" s="129"/>
      <c r="AG2461" s="155"/>
      <c r="AH2461" s="111"/>
      <c r="AI2461" s="111"/>
      <c r="AJ2461" s="112"/>
    </row>
    <row r="2462" spans="2:36" ht="36.75" customHeight="1">
      <c r="B2462" s="296" t="s">
        <v>446</v>
      </c>
      <c r="C2462" s="336">
        <v>2012250010110</v>
      </c>
      <c r="D2462" s="296" t="s">
        <v>748</v>
      </c>
      <c r="E2462" s="296" t="s">
        <v>300</v>
      </c>
      <c r="F2462" s="290">
        <v>1</v>
      </c>
      <c r="G2462" s="305">
        <v>1</v>
      </c>
      <c r="H2462" s="520" t="s">
        <v>444</v>
      </c>
      <c r="I2462" s="520" t="s">
        <v>445</v>
      </c>
      <c r="J2462" s="384">
        <v>1</v>
      </c>
      <c r="K2462" s="384">
        <v>1</v>
      </c>
      <c r="L2462" s="384">
        <v>1</v>
      </c>
      <c r="M2462" s="384">
        <v>1</v>
      </c>
      <c r="N2462" s="387">
        <v>1</v>
      </c>
      <c r="O2462" s="314">
        <v>10000</v>
      </c>
      <c r="P2462" s="262"/>
      <c r="Q2462" s="263">
        <v>0</v>
      </c>
      <c r="R2462" s="262"/>
      <c r="S2462" s="262">
        <v>0</v>
      </c>
      <c r="T2462" s="262"/>
      <c r="U2462" s="262">
        <v>0</v>
      </c>
      <c r="V2462" s="262"/>
      <c r="W2462" s="262">
        <v>0</v>
      </c>
      <c r="X2462" s="262"/>
      <c r="Y2462" s="262">
        <v>0</v>
      </c>
      <c r="Z2462" s="262"/>
      <c r="AA2462" s="263">
        <v>0</v>
      </c>
      <c r="AB2462" s="262"/>
      <c r="AC2462" s="262">
        <v>0</v>
      </c>
      <c r="AD2462" s="262"/>
      <c r="AE2462" s="298">
        <f>+O2462</f>
        <v>10000</v>
      </c>
      <c r="AF2462" s="298">
        <v>0</v>
      </c>
      <c r="AG2462" s="376" t="s">
        <v>117</v>
      </c>
      <c r="AH2462" s="621"/>
      <c r="AI2462" s="622"/>
      <c r="AJ2462" s="871" t="s">
        <v>489</v>
      </c>
    </row>
    <row r="2463" spans="2:36" ht="41.25" customHeight="1">
      <c r="B2463" s="296"/>
      <c r="C2463" s="336"/>
      <c r="D2463" s="296"/>
      <c r="E2463" s="296"/>
      <c r="F2463" s="290"/>
      <c r="G2463" s="305"/>
      <c r="H2463" s="324"/>
      <c r="I2463" s="324"/>
      <c r="J2463" s="385"/>
      <c r="K2463" s="385"/>
      <c r="L2463" s="385"/>
      <c r="M2463" s="385"/>
      <c r="N2463" s="388"/>
      <c r="O2463" s="314"/>
      <c r="P2463" s="263"/>
      <c r="Q2463" s="263"/>
      <c r="R2463" s="263"/>
      <c r="S2463" s="263"/>
      <c r="T2463" s="263"/>
      <c r="U2463" s="263"/>
      <c r="V2463" s="263"/>
      <c r="W2463" s="263"/>
      <c r="X2463" s="263"/>
      <c r="Y2463" s="263"/>
      <c r="Z2463" s="263"/>
      <c r="AA2463" s="263"/>
      <c r="AB2463" s="263"/>
      <c r="AC2463" s="263"/>
      <c r="AD2463" s="263"/>
      <c r="AE2463" s="299"/>
      <c r="AF2463" s="299"/>
      <c r="AG2463" s="376"/>
      <c r="AH2463" s="475"/>
      <c r="AI2463" s="478"/>
      <c r="AJ2463" s="374"/>
    </row>
    <row r="2464" spans="2:36" ht="26.25" customHeight="1">
      <c r="B2464" s="296"/>
      <c r="C2464" s="336"/>
      <c r="D2464" s="296"/>
      <c r="E2464" s="296"/>
      <c r="F2464" s="290"/>
      <c r="G2464" s="305"/>
      <c r="H2464" s="324"/>
      <c r="I2464" s="324"/>
      <c r="J2464" s="385"/>
      <c r="K2464" s="385"/>
      <c r="L2464" s="385"/>
      <c r="M2464" s="385"/>
      <c r="N2464" s="388"/>
      <c r="O2464" s="314"/>
      <c r="P2464" s="263"/>
      <c r="Q2464" s="263"/>
      <c r="R2464" s="263"/>
      <c r="S2464" s="263"/>
      <c r="T2464" s="263"/>
      <c r="U2464" s="263"/>
      <c r="V2464" s="263"/>
      <c r="W2464" s="263"/>
      <c r="X2464" s="263"/>
      <c r="Y2464" s="263"/>
      <c r="Z2464" s="263"/>
      <c r="AA2464" s="263"/>
      <c r="AB2464" s="263"/>
      <c r="AC2464" s="263"/>
      <c r="AD2464" s="263"/>
      <c r="AE2464" s="299"/>
      <c r="AF2464" s="299"/>
      <c r="AG2464" s="376"/>
      <c r="AH2464" s="475"/>
      <c r="AI2464" s="478"/>
      <c r="AJ2464" s="374"/>
    </row>
    <row r="2465" spans="2:36" ht="27" customHeight="1" thickBot="1">
      <c r="B2465" s="297"/>
      <c r="C2465" s="337"/>
      <c r="D2465" s="297"/>
      <c r="E2465" s="297"/>
      <c r="F2465" s="291"/>
      <c r="G2465" s="306"/>
      <c r="H2465" s="325"/>
      <c r="I2465" s="325"/>
      <c r="J2465" s="386"/>
      <c r="K2465" s="386"/>
      <c r="L2465" s="386"/>
      <c r="M2465" s="386"/>
      <c r="N2465" s="389"/>
      <c r="O2465" s="315"/>
      <c r="P2465" s="264"/>
      <c r="Q2465" s="264"/>
      <c r="R2465" s="264"/>
      <c r="S2465" s="264"/>
      <c r="T2465" s="264"/>
      <c r="U2465" s="264"/>
      <c r="V2465" s="264"/>
      <c r="W2465" s="264"/>
      <c r="X2465" s="264"/>
      <c r="Y2465" s="264"/>
      <c r="Z2465" s="264"/>
      <c r="AA2465" s="264"/>
      <c r="AB2465" s="264"/>
      <c r="AC2465" s="264"/>
      <c r="AD2465" s="264"/>
      <c r="AE2465" s="300"/>
      <c r="AF2465" s="300"/>
      <c r="AG2465" s="377"/>
      <c r="AH2465" s="476"/>
      <c r="AI2465" s="479"/>
      <c r="AJ2465" s="375"/>
    </row>
    <row r="2466" spans="2:36" ht="15.75" thickBot="1">
      <c r="B2466" s="268"/>
      <c r="C2466" s="269"/>
      <c r="D2466" s="269"/>
      <c r="E2466" s="269"/>
      <c r="F2466" s="269"/>
      <c r="G2466" s="269"/>
      <c r="H2466" s="269"/>
      <c r="I2466" s="269"/>
      <c r="J2466" s="269"/>
      <c r="K2466" s="269"/>
      <c r="L2466" s="269"/>
      <c r="M2466" s="269"/>
      <c r="N2466" s="269"/>
      <c r="O2466" s="269"/>
      <c r="P2466" s="269"/>
      <c r="Q2466" s="269"/>
      <c r="R2466" s="269"/>
      <c r="S2466" s="269"/>
      <c r="T2466" s="269"/>
      <c r="U2466" s="269"/>
      <c r="V2466" s="269"/>
      <c r="W2466" s="269"/>
      <c r="X2466" s="269"/>
      <c r="Y2466" s="269"/>
      <c r="Z2466" s="269"/>
      <c r="AA2466" s="269"/>
      <c r="AB2466" s="269"/>
      <c r="AC2466" s="269"/>
      <c r="AD2466" s="269"/>
      <c r="AE2466" s="269"/>
      <c r="AF2466" s="269"/>
      <c r="AG2466" s="269"/>
      <c r="AH2466" s="269"/>
      <c r="AI2466" s="269"/>
      <c r="AJ2466" s="270"/>
    </row>
    <row r="2467" spans="2:36" ht="34.5" thickBot="1">
      <c r="B2467" s="133" t="s">
        <v>13</v>
      </c>
      <c r="C2467" s="134" t="s">
        <v>31</v>
      </c>
      <c r="D2467" s="134" t="s">
        <v>14</v>
      </c>
      <c r="E2467" s="134" t="s">
        <v>30</v>
      </c>
      <c r="F2467" s="135" t="s">
        <v>28</v>
      </c>
      <c r="G2467" s="200" t="s">
        <v>29</v>
      </c>
      <c r="H2467" s="199" t="s">
        <v>16</v>
      </c>
      <c r="I2467" s="167" t="s">
        <v>32</v>
      </c>
      <c r="J2467" s="156"/>
      <c r="K2467" s="137"/>
      <c r="L2467" s="137"/>
      <c r="M2467" s="78"/>
      <c r="N2467" s="79"/>
      <c r="O2467" s="128"/>
      <c r="P2467" s="129"/>
      <c r="Q2467" s="130"/>
      <c r="R2467" s="129"/>
      <c r="S2467" s="130"/>
      <c r="T2467" s="129"/>
      <c r="U2467" s="130"/>
      <c r="V2467" s="129"/>
      <c r="W2467" s="130"/>
      <c r="X2467" s="129"/>
      <c r="Y2467" s="130"/>
      <c r="Z2467" s="129"/>
      <c r="AA2467" s="130"/>
      <c r="AB2467" s="129"/>
      <c r="AC2467" s="130"/>
      <c r="AD2467" s="129"/>
      <c r="AE2467" s="130"/>
      <c r="AF2467" s="129"/>
      <c r="AG2467" s="155"/>
      <c r="AH2467" s="111"/>
      <c r="AI2467" s="111"/>
      <c r="AJ2467" s="112"/>
    </row>
    <row r="2468" spans="2:36" ht="56.25" customHeight="1">
      <c r="B2468" s="360" t="s">
        <v>451</v>
      </c>
      <c r="C2468" s="333">
        <v>2012250010111</v>
      </c>
      <c r="D2468" s="321" t="s">
        <v>831</v>
      </c>
      <c r="E2468" s="296" t="s">
        <v>450</v>
      </c>
      <c r="F2468" s="290">
        <v>1</v>
      </c>
      <c r="G2468" s="293"/>
      <c r="H2468" s="520" t="s">
        <v>447</v>
      </c>
      <c r="I2468" s="520" t="s">
        <v>448</v>
      </c>
      <c r="J2468" s="872">
        <v>0</v>
      </c>
      <c r="K2468" s="872">
        <v>12</v>
      </c>
      <c r="L2468" s="872">
        <v>4</v>
      </c>
      <c r="M2468" s="384"/>
      <c r="N2468" s="387"/>
      <c r="O2468" s="314">
        <v>20000</v>
      </c>
      <c r="P2468" s="262"/>
      <c r="Q2468" s="263">
        <v>30000</v>
      </c>
      <c r="R2468" s="262"/>
      <c r="S2468" s="262">
        <v>0</v>
      </c>
      <c r="T2468" s="262"/>
      <c r="U2468" s="262">
        <v>0</v>
      </c>
      <c r="V2468" s="262"/>
      <c r="W2468" s="262">
        <v>0</v>
      </c>
      <c r="X2468" s="262"/>
      <c r="Y2468" s="262">
        <v>0</v>
      </c>
      <c r="Z2468" s="262"/>
      <c r="AA2468" s="263">
        <v>0</v>
      </c>
      <c r="AB2468" s="262"/>
      <c r="AC2468" s="262">
        <v>0</v>
      </c>
      <c r="AD2468" s="262"/>
      <c r="AE2468" s="298">
        <f>+O2468+Q2468</f>
        <v>50000</v>
      </c>
      <c r="AF2468" s="298"/>
      <c r="AG2468" s="376" t="s">
        <v>498</v>
      </c>
      <c r="AH2468" s="621"/>
      <c r="AI2468" s="622"/>
      <c r="AJ2468" s="664" t="s">
        <v>470</v>
      </c>
    </row>
    <row r="2469" spans="2:36" ht="32.25" customHeight="1">
      <c r="B2469" s="360"/>
      <c r="C2469" s="333"/>
      <c r="D2469" s="321"/>
      <c r="E2469" s="296"/>
      <c r="F2469" s="290"/>
      <c r="G2469" s="293"/>
      <c r="H2469" s="324"/>
      <c r="I2469" s="324"/>
      <c r="J2469" s="872"/>
      <c r="K2469" s="872"/>
      <c r="L2469" s="872"/>
      <c r="M2469" s="385"/>
      <c r="N2469" s="388"/>
      <c r="O2469" s="314"/>
      <c r="P2469" s="263"/>
      <c r="Q2469" s="263"/>
      <c r="R2469" s="263"/>
      <c r="S2469" s="263"/>
      <c r="T2469" s="263"/>
      <c r="U2469" s="263"/>
      <c r="V2469" s="263"/>
      <c r="W2469" s="263"/>
      <c r="X2469" s="263"/>
      <c r="Y2469" s="263"/>
      <c r="Z2469" s="263"/>
      <c r="AA2469" s="263"/>
      <c r="AB2469" s="263"/>
      <c r="AC2469" s="263"/>
      <c r="AD2469" s="263"/>
      <c r="AE2469" s="299"/>
      <c r="AF2469" s="299"/>
      <c r="AG2469" s="376"/>
      <c r="AH2469" s="475"/>
      <c r="AI2469" s="478"/>
      <c r="AJ2469" s="481"/>
    </row>
    <row r="2470" spans="2:36" ht="30.75" customHeight="1">
      <c r="B2470" s="360"/>
      <c r="C2470" s="333"/>
      <c r="D2470" s="321"/>
      <c r="E2470" s="296"/>
      <c r="F2470" s="290"/>
      <c r="G2470" s="293"/>
      <c r="H2470" s="324"/>
      <c r="I2470" s="324"/>
      <c r="J2470" s="872"/>
      <c r="K2470" s="872"/>
      <c r="L2470" s="872"/>
      <c r="M2470" s="385"/>
      <c r="N2470" s="388"/>
      <c r="O2470" s="314"/>
      <c r="P2470" s="263"/>
      <c r="Q2470" s="263"/>
      <c r="R2470" s="263"/>
      <c r="S2470" s="263"/>
      <c r="T2470" s="263"/>
      <c r="U2470" s="263"/>
      <c r="V2470" s="263"/>
      <c r="W2470" s="263"/>
      <c r="X2470" s="263"/>
      <c r="Y2470" s="263"/>
      <c r="Z2470" s="263"/>
      <c r="AA2470" s="263"/>
      <c r="AB2470" s="263"/>
      <c r="AC2470" s="263"/>
      <c r="AD2470" s="263"/>
      <c r="AE2470" s="299"/>
      <c r="AF2470" s="299"/>
      <c r="AG2470" s="376"/>
      <c r="AH2470" s="475"/>
      <c r="AI2470" s="478"/>
      <c r="AJ2470" s="481"/>
    </row>
    <row r="2471" spans="2:36" ht="32.25" customHeight="1" thickBot="1">
      <c r="B2471" s="361"/>
      <c r="C2471" s="334"/>
      <c r="D2471" s="322"/>
      <c r="E2471" s="297"/>
      <c r="F2471" s="291"/>
      <c r="G2471" s="294"/>
      <c r="H2471" s="325"/>
      <c r="I2471" s="325"/>
      <c r="J2471" s="873"/>
      <c r="K2471" s="873"/>
      <c r="L2471" s="873"/>
      <c r="M2471" s="386"/>
      <c r="N2471" s="389"/>
      <c r="O2471" s="315"/>
      <c r="P2471" s="264"/>
      <c r="Q2471" s="264"/>
      <c r="R2471" s="264"/>
      <c r="S2471" s="264"/>
      <c r="T2471" s="264"/>
      <c r="U2471" s="264"/>
      <c r="V2471" s="264"/>
      <c r="W2471" s="264"/>
      <c r="X2471" s="264"/>
      <c r="Y2471" s="264"/>
      <c r="Z2471" s="264"/>
      <c r="AA2471" s="264"/>
      <c r="AB2471" s="264"/>
      <c r="AC2471" s="264"/>
      <c r="AD2471" s="264"/>
      <c r="AE2471" s="300"/>
      <c r="AF2471" s="300"/>
      <c r="AG2471" s="377"/>
      <c r="AH2471" s="476"/>
      <c r="AI2471" s="479"/>
      <c r="AJ2471" s="482"/>
    </row>
  </sheetData>
  <sheetProtection/>
  <mergeCells count="7476">
    <mergeCell ref="AD1253:AD1255"/>
    <mergeCell ref="D1528:D1531"/>
    <mergeCell ref="F1528:F1531"/>
    <mergeCell ref="G1528:G1531"/>
    <mergeCell ref="AB1528:AB1531"/>
    <mergeCell ref="AC1253:AC1255"/>
    <mergeCell ref="Z1253:Z1255"/>
    <mergeCell ref="AB1253:AB1255"/>
    <mergeCell ref="D1499:D1502"/>
    <mergeCell ref="F1499:F1502"/>
    <mergeCell ref="G1499:G1502"/>
    <mergeCell ref="X1253:X1255"/>
    <mergeCell ref="D1873:D1876"/>
    <mergeCell ref="F1873:F1876"/>
    <mergeCell ref="G1873:G1876"/>
    <mergeCell ref="G1257:G1259"/>
    <mergeCell ref="C1540:C1543"/>
    <mergeCell ref="V1253:V1255"/>
    <mergeCell ref="W1253:W1255"/>
    <mergeCell ref="Y1253:Y1255"/>
    <mergeCell ref="AA1253:AA1255"/>
    <mergeCell ref="B1913:AJ1913"/>
    <mergeCell ref="B1915:B1918"/>
    <mergeCell ref="D1257:D1259"/>
    <mergeCell ref="D1253:D1255"/>
    <mergeCell ref="F1253:F1255"/>
    <mergeCell ref="G1253:G1255"/>
    <mergeCell ref="P1253:P1255"/>
    <mergeCell ref="R1253:R1255"/>
    <mergeCell ref="S1253:S1255"/>
    <mergeCell ref="T1253:T1255"/>
    <mergeCell ref="H1836:H1839"/>
    <mergeCell ref="G1836:G1839"/>
    <mergeCell ref="H1830:H1833"/>
    <mergeCell ref="D1454:D1457"/>
    <mergeCell ref="F1454:F1457"/>
    <mergeCell ref="G1454:G1457"/>
    <mergeCell ref="L926:L929"/>
    <mergeCell ref="I1921:I1924"/>
    <mergeCell ref="J1921:J1924"/>
    <mergeCell ref="K1921:K1924"/>
    <mergeCell ref="L1921:L1924"/>
    <mergeCell ref="D1368:D1371"/>
    <mergeCell ref="E931:E934"/>
    <mergeCell ref="D1915:D1918"/>
    <mergeCell ref="D975:D977"/>
    <mergeCell ref="B1902:H1902"/>
    <mergeCell ref="B931:B934"/>
    <mergeCell ref="E1915:E1918"/>
    <mergeCell ref="G2045:G2046"/>
    <mergeCell ref="F2045:F2046"/>
    <mergeCell ref="F2047:F2048"/>
    <mergeCell ref="G2047:G2048"/>
    <mergeCell ref="F1156:F1157"/>
    <mergeCell ref="C931:C934"/>
    <mergeCell ref="D2047:D2048"/>
    <mergeCell ref="G1156:G1157"/>
    <mergeCell ref="U926:U929"/>
    <mergeCell ref="V926:V929"/>
    <mergeCell ref="M926:M929"/>
    <mergeCell ref="H926:H929"/>
    <mergeCell ref="C1915:C1918"/>
    <mergeCell ref="B926:B929"/>
    <mergeCell ref="C926:C929"/>
    <mergeCell ref="D926:D929"/>
    <mergeCell ref="E926:E929"/>
    <mergeCell ref="F926:F929"/>
    <mergeCell ref="Z722:Z725"/>
    <mergeCell ref="AA913:AA915"/>
    <mergeCell ref="B911:AJ911"/>
    <mergeCell ref="V366:V369"/>
    <mergeCell ref="N926:N929"/>
    <mergeCell ref="O926:O929"/>
    <mergeCell ref="P926:P929"/>
    <mergeCell ref="Q926:Q929"/>
    <mergeCell ref="R926:R929"/>
    <mergeCell ref="S926:S929"/>
    <mergeCell ref="W366:W369"/>
    <mergeCell ref="T366:T369"/>
    <mergeCell ref="U366:U369"/>
    <mergeCell ref="W926:W929"/>
    <mergeCell ref="X926:X929"/>
    <mergeCell ref="G926:G929"/>
    <mergeCell ref="I926:I929"/>
    <mergeCell ref="J926:J929"/>
    <mergeCell ref="K926:K929"/>
    <mergeCell ref="T926:T929"/>
    <mergeCell ref="U722:U725"/>
    <mergeCell ref="V722:V725"/>
    <mergeCell ref="O537:AF537"/>
    <mergeCell ref="AB366:AB369"/>
    <mergeCell ref="AC366:AC369"/>
    <mergeCell ref="AD366:AD369"/>
    <mergeCell ref="AE502:AE505"/>
    <mergeCell ref="AF502:AF505"/>
    <mergeCell ref="AE497:AF497"/>
    <mergeCell ref="B494:AJ494"/>
    <mergeCell ref="J907:J910"/>
    <mergeCell ref="K907:K910"/>
    <mergeCell ref="I907:I910"/>
    <mergeCell ref="AC543:AC546"/>
    <mergeCell ref="W497:X497"/>
    <mergeCell ref="Y497:Z497"/>
    <mergeCell ref="AA497:AB497"/>
    <mergeCell ref="AC497:AD497"/>
    <mergeCell ref="S722:S725"/>
    <mergeCell ref="T722:T725"/>
    <mergeCell ref="AH926:AH929"/>
    <mergeCell ref="AB913:AB915"/>
    <mergeCell ref="AI926:AI929"/>
    <mergeCell ref="AJ926:AJ929"/>
    <mergeCell ref="X366:X369"/>
    <mergeCell ref="Z926:Z929"/>
    <mergeCell ref="AA926:AA929"/>
    <mergeCell ref="AB926:AB929"/>
    <mergeCell ref="AC926:AC929"/>
    <mergeCell ref="AD926:AD929"/>
    <mergeCell ref="AE926:AE929"/>
    <mergeCell ref="AF926:AF929"/>
    <mergeCell ref="AG926:AG929"/>
    <mergeCell ref="Y926:Y929"/>
    <mergeCell ref="AC2438:AC2441"/>
    <mergeCell ref="W2444:W2447"/>
    <mergeCell ref="X2444:X2447"/>
    <mergeCell ref="B1027:AJ1027"/>
    <mergeCell ref="G1158:G1159"/>
    <mergeCell ref="D2045:D2046"/>
    <mergeCell ref="AJ2456:AJ2459"/>
    <mergeCell ref="AC2456:AC2459"/>
    <mergeCell ref="AD2456:AD2459"/>
    <mergeCell ref="AE2456:AE2459"/>
    <mergeCell ref="AF2456:AF2459"/>
    <mergeCell ref="AG2456:AG2459"/>
    <mergeCell ref="AH2456:AH2459"/>
    <mergeCell ref="B2456:B2459"/>
    <mergeCell ref="C2456:C2459"/>
    <mergeCell ref="D2456:D2459"/>
    <mergeCell ref="E2456:E2459"/>
    <mergeCell ref="F2456:F2459"/>
    <mergeCell ref="M2456:M2459"/>
    <mergeCell ref="I2456:I2459"/>
    <mergeCell ref="Q2438:Q2441"/>
    <mergeCell ref="L2450:L2453"/>
    <mergeCell ref="S2456:S2459"/>
    <mergeCell ref="T2456:T2459"/>
    <mergeCell ref="U2456:U2459"/>
    <mergeCell ref="Q2450:Q2453"/>
    <mergeCell ref="T2438:T2441"/>
    <mergeCell ref="U2438:U2441"/>
    <mergeCell ref="R2438:R2441"/>
    <mergeCell ref="S2438:S2441"/>
    <mergeCell ref="K2438:K2441"/>
    <mergeCell ref="L2438:L2441"/>
    <mergeCell ref="M2438:M2441"/>
    <mergeCell ref="N2438:N2441"/>
    <mergeCell ref="O2456:O2459"/>
    <mergeCell ref="N2456:N2459"/>
    <mergeCell ref="O2438:O2441"/>
    <mergeCell ref="O2444:O2447"/>
    <mergeCell ref="Z2444:Z2447"/>
    <mergeCell ref="AB2444:AB2447"/>
    <mergeCell ref="G2456:G2459"/>
    <mergeCell ref="J2456:J2459"/>
    <mergeCell ref="K2456:K2459"/>
    <mergeCell ref="L2456:L2459"/>
    <mergeCell ref="V2456:V2459"/>
    <mergeCell ref="W2456:W2459"/>
    <mergeCell ref="X2456:X2459"/>
    <mergeCell ref="X2450:X2453"/>
    <mergeCell ref="P2438:P2441"/>
    <mergeCell ref="AH2438:AH2441"/>
    <mergeCell ref="AI2438:AI2441"/>
    <mergeCell ref="AJ2438:AJ2441"/>
    <mergeCell ref="P2444:P2447"/>
    <mergeCell ref="R2444:R2447"/>
    <mergeCell ref="T2444:T2447"/>
    <mergeCell ref="S2444:S2447"/>
    <mergeCell ref="U2444:U2447"/>
    <mergeCell ref="V2444:V2447"/>
    <mergeCell ref="AB2438:AB2441"/>
    <mergeCell ref="V2438:V2441"/>
    <mergeCell ref="W2438:W2441"/>
    <mergeCell ref="X2438:X2441"/>
    <mergeCell ref="AE2438:AE2441"/>
    <mergeCell ref="AF2438:AF2441"/>
    <mergeCell ref="AG2438:AG2441"/>
    <mergeCell ref="AD2438:AD2441"/>
    <mergeCell ref="Z2438:Z2441"/>
    <mergeCell ref="Y2438:Y2441"/>
    <mergeCell ref="AA2438:AA2441"/>
    <mergeCell ref="J2433:J2436"/>
    <mergeCell ref="T2433:T2436"/>
    <mergeCell ref="N2433:N2436"/>
    <mergeCell ref="O2433:O2436"/>
    <mergeCell ref="AF2433:AF2436"/>
    <mergeCell ref="B2438:B2441"/>
    <mergeCell ref="C2438:C2441"/>
    <mergeCell ref="E2438:E2441"/>
    <mergeCell ref="H2438:H2441"/>
    <mergeCell ref="I2438:I2441"/>
    <mergeCell ref="J2438:J2441"/>
    <mergeCell ref="D2438:D2441"/>
    <mergeCell ref="F2438:F2441"/>
    <mergeCell ref="G2438:G2441"/>
    <mergeCell ref="K2433:K2436"/>
    <mergeCell ref="E2433:E2436"/>
    <mergeCell ref="H2433:H2436"/>
    <mergeCell ref="I2433:I2436"/>
    <mergeCell ref="Q2433:Q2436"/>
    <mergeCell ref="L2433:L2436"/>
    <mergeCell ref="M2433:M2436"/>
    <mergeCell ref="P2433:P2436"/>
    <mergeCell ref="AH2248:AH2251"/>
    <mergeCell ref="AE2428:AF2428"/>
    <mergeCell ref="AG2428:AG2429"/>
    <mergeCell ref="AA2405:AA2408"/>
    <mergeCell ref="AE2405:AE2408"/>
    <mergeCell ref="AH2405:AH2408"/>
    <mergeCell ref="AH2399:AH2402"/>
    <mergeCell ref="AB2399:AB2402"/>
    <mergeCell ref="AD2399:AD2402"/>
    <mergeCell ref="Z2248:Z2251"/>
    <mergeCell ref="AI2248:AI2251"/>
    <mergeCell ref="AJ2248:AJ2251"/>
    <mergeCell ref="AA2248:AA2251"/>
    <mergeCell ref="AB2248:AB2251"/>
    <mergeCell ref="AC2248:AC2251"/>
    <mergeCell ref="AD2248:AD2251"/>
    <mergeCell ref="AE2248:AE2251"/>
    <mergeCell ref="AF2248:AF2251"/>
    <mergeCell ref="AG2248:AG2251"/>
    <mergeCell ref="T2248:T2251"/>
    <mergeCell ref="U2248:U2251"/>
    <mergeCell ref="V2248:V2251"/>
    <mergeCell ref="W2248:W2251"/>
    <mergeCell ref="X2248:X2251"/>
    <mergeCell ref="Y2248:Y2251"/>
    <mergeCell ref="N2248:N2251"/>
    <mergeCell ref="O2248:O2251"/>
    <mergeCell ref="P2248:P2251"/>
    <mergeCell ref="Q2248:Q2251"/>
    <mergeCell ref="R2248:R2251"/>
    <mergeCell ref="S2248:S2251"/>
    <mergeCell ref="AH2237:AH2240"/>
    <mergeCell ref="AI2237:AI2240"/>
    <mergeCell ref="AJ2237:AJ2240"/>
    <mergeCell ref="B2248:B2251"/>
    <mergeCell ref="C2248:C2251"/>
    <mergeCell ref="D2248:D2251"/>
    <mergeCell ref="E2248:E2251"/>
    <mergeCell ref="F2248:F2251"/>
    <mergeCell ref="G2248:G2251"/>
    <mergeCell ref="M2248:M2251"/>
    <mergeCell ref="AB2237:AB2240"/>
    <mergeCell ref="AC2237:AC2240"/>
    <mergeCell ref="AD2237:AD2240"/>
    <mergeCell ref="AE2237:AE2240"/>
    <mergeCell ref="AF2237:AF2240"/>
    <mergeCell ref="AG2237:AG2240"/>
    <mergeCell ref="V2237:V2240"/>
    <mergeCell ref="W2237:W2240"/>
    <mergeCell ref="X2237:X2240"/>
    <mergeCell ref="Y2237:Y2240"/>
    <mergeCell ref="Z2237:Z2240"/>
    <mergeCell ref="AA2237:AA2240"/>
    <mergeCell ref="P2237:P2240"/>
    <mergeCell ref="Q2237:Q2240"/>
    <mergeCell ref="R2237:R2240"/>
    <mergeCell ref="S2237:S2240"/>
    <mergeCell ref="T2237:T2240"/>
    <mergeCell ref="U2237:U2240"/>
    <mergeCell ref="J2237:J2240"/>
    <mergeCell ref="K2237:K2240"/>
    <mergeCell ref="L2237:L2240"/>
    <mergeCell ref="M2237:M2240"/>
    <mergeCell ref="N2237:N2240"/>
    <mergeCell ref="O2237:O2240"/>
    <mergeCell ref="AI2232:AI2235"/>
    <mergeCell ref="AJ2232:AJ2235"/>
    <mergeCell ref="B2237:B2240"/>
    <mergeCell ref="C2237:C2240"/>
    <mergeCell ref="D2237:D2240"/>
    <mergeCell ref="E2237:E2240"/>
    <mergeCell ref="F2237:F2240"/>
    <mergeCell ref="G2237:G2240"/>
    <mergeCell ref="H2237:H2240"/>
    <mergeCell ref="I2237:I2240"/>
    <mergeCell ref="AC2232:AC2235"/>
    <mergeCell ref="AD2232:AD2235"/>
    <mergeCell ref="AE2232:AE2235"/>
    <mergeCell ref="AF2232:AF2235"/>
    <mergeCell ref="AG2232:AG2235"/>
    <mergeCell ref="AH2232:AH2235"/>
    <mergeCell ref="W2232:W2235"/>
    <mergeCell ref="X2232:X2235"/>
    <mergeCell ref="Y2232:Y2235"/>
    <mergeCell ref="Z2232:Z2235"/>
    <mergeCell ref="AA2232:AA2235"/>
    <mergeCell ref="AB2232:AB2235"/>
    <mergeCell ref="Q2232:Q2235"/>
    <mergeCell ref="R2232:R2235"/>
    <mergeCell ref="S2232:S2235"/>
    <mergeCell ref="T2232:T2235"/>
    <mergeCell ref="U2232:U2235"/>
    <mergeCell ref="V2232:V2235"/>
    <mergeCell ref="K2232:K2235"/>
    <mergeCell ref="L2232:L2235"/>
    <mergeCell ref="M2232:M2235"/>
    <mergeCell ref="N2232:N2235"/>
    <mergeCell ref="O2232:O2235"/>
    <mergeCell ref="P2232:P2235"/>
    <mergeCell ref="B2232:B2235"/>
    <mergeCell ref="C2232:C2235"/>
    <mergeCell ref="D2232:D2235"/>
    <mergeCell ref="E2232:E2235"/>
    <mergeCell ref="F2232:F2235"/>
    <mergeCell ref="G2232:G2235"/>
    <mergeCell ref="AG1921:AG1924"/>
    <mergeCell ref="AH1921:AH1924"/>
    <mergeCell ref="AI1921:AI1924"/>
    <mergeCell ref="AJ1921:AJ1924"/>
    <mergeCell ref="AA1921:AA1924"/>
    <mergeCell ref="AB1921:AB1924"/>
    <mergeCell ref="AC1921:AC1924"/>
    <mergeCell ref="AD1921:AD1924"/>
    <mergeCell ref="AE1921:AE1924"/>
    <mergeCell ref="AF1921:AF1924"/>
    <mergeCell ref="U1921:U1924"/>
    <mergeCell ref="V1921:V1924"/>
    <mergeCell ref="W1921:W1924"/>
    <mergeCell ref="X1921:X1924"/>
    <mergeCell ref="Y1921:Y1924"/>
    <mergeCell ref="Z1921:Z1924"/>
    <mergeCell ref="O1921:O1924"/>
    <mergeCell ref="P1921:P1924"/>
    <mergeCell ref="Q1921:Q1924"/>
    <mergeCell ref="R1921:R1924"/>
    <mergeCell ref="S1921:S1924"/>
    <mergeCell ref="T1921:T1924"/>
    <mergeCell ref="M1921:M1924"/>
    <mergeCell ref="N1921:N1924"/>
    <mergeCell ref="AI1915:AI1918"/>
    <mergeCell ref="AJ1915:AJ1918"/>
    <mergeCell ref="B1919:AJ1919"/>
    <mergeCell ref="B1921:B1924"/>
    <mergeCell ref="C1921:C1924"/>
    <mergeCell ref="D1921:D1924"/>
    <mergeCell ref="E1921:E1924"/>
    <mergeCell ref="F1921:F1924"/>
    <mergeCell ref="G1921:G1924"/>
    <mergeCell ref="H1921:H1924"/>
    <mergeCell ref="AC1915:AC1918"/>
    <mergeCell ref="AD1915:AD1918"/>
    <mergeCell ref="AE1915:AE1918"/>
    <mergeCell ref="AF1915:AF1918"/>
    <mergeCell ref="Q1915:Q1918"/>
    <mergeCell ref="R1915:R1918"/>
    <mergeCell ref="S1915:S1918"/>
    <mergeCell ref="T1915:T1918"/>
    <mergeCell ref="AG1915:AG1918"/>
    <mergeCell ref="AH1915:AH1918"/>
    <mergeCell ref="W1915:W1918"/>
    <mergeCell ref="X1915:X1918"/>
    <mergeCell ref="Y1915:Y1918"/>
    <mergeCell ref="Z1915:Z1918"/>
    <mergeCell ref="AA1915:AA1918"/>
    <mergeCell ref="AB1915:AB1918"/>
    <mergeCell ref="U1915:U1918"/>
    <mergeCell ref="V1915:V1918"/>
    <mergeCell ref="K1915:K1918"/>
    <mergeCell ref="L1915:L1918"/>
    <mergeCell ref="M1915:M1918"/>
    <mergeCell ref="N1915:N1918"/>
    <mergeCell ref="O1915:O1918"/>
    <mergeCell ref="P1915:P1918"/>
    <mergeCell ref="F1915:F1918"/>
    <mergeCell ref="G1915:G1918"/>
    <mergeCell ref="H1915:H1918"/>
    <mergeCell ref="I1915:I1918"/>
    <mergeCell ref="J1915:J1918"/>
    <mergeCell ref="AH1909:AH1912"/>
    <mergeCell ref="M1909:M1912"/>
    <mergeCell ref="N1909:N1912"/>
    <mergeCell ref="O1909:O1912"/>
    <mergeCell ref="P1909:P1912"/>
    <mergeCell ref="AI1909:AI1912"/>
    <mergeCell ref="S1909:S1912"/>
    <mergeCell ref="T1909:T1912"/>
    <mergeCell ref="U1909:U1912"/>
    <mergeCell ref="V1909:V1912"/>
    <mergeCell ref="W1909:W1912"/>
    <mergeCell ref="X1909:X1912"/>
    <mergeCell ref="AJ1909:AJ1912"/>
    <mergeCell ref="Y1909:Y1912"/>
    <mergeCell ref="Z1909:Z1912"/>
    <mergeCell ref="AA1909:AA1912"/>
    <mergeCell ref="AB1909:AB1912"/>
    <mergeCell ref="AC1909:AC1912"/>
    <mergeCell ref="AD1909:AD1912"/>
    <mergeCell ref="AE1909:AE1912"/>
    <mergeCell ref="AF1909:AF1912"/>
    <mergeCell ref="AG1909:AG1912"/>
    <mergeCell ref="R1909:R1912"/>
    <mergeCell ref="G1909:G1912"/>
    <mergeCell ref="H1909:H1912"/>
    <mergeCell ref="I1909:I1912"/>
    <mergeCell ref="J1909:J1912"/>
    <mergeCell ref="K1909:K1912"/>
    <mergeCell ref="L1909:L1912"/>
    <mergeCell ref="B1909:B1912"/>
    <mergeCell ref="C1909:C1912"/>
    <mergeCell ref="D1909:D1912"/>
    <mergeCell ref="E1909:E1912"/>
    <mergeCell ref="F1909:F1912"/>
    <mergeCell ref="Q1909:Q1912"/>
    <mergeCell ref="AG1904:AG1905"/>
    <mergeCell ref="AH1904:AH1905"/>
    <mergeCell ref="AI1904:AI1905"/>
    <mergeCell ref="AJ1904:AJ1905"/>
    <mergeCell ref="C1906:H1906"/>
    <mergeCell ref="B1907:AJ1907"/>
    <mergeCell ref="U1904:V1904"/>
    <mergeCell ref="W1904:X1904"/>
    <mergeCell ref="Y1904:Z1904"/>
    <mergeCell ref="AA1904:AB1904"/>
    <mergeCell ref="AC1904:AD1904"/>
    <mergeCell ref="AE1904:AF1904"/>
    <mergeCell ref="L1904:L1905"/>
    <mergeCell ref="M1904:M1905"/>
    <mergeCell ref="N1904:N1905"/>
    <mergeCell ref="O1904:P1904"/>
    <mergeCell ref="Q1904:R1904"/>
    <mergeCell ref="S1904:T1904"/>
    <mergeCell ref="I1902:T1902"/>
    <mergeCell ref="U1902:AJ1902"/>
    <mergeCell ref="F1903:N1903"/>
    <mergeCell ref="O1903:AF1903"/>
    <mergeCell ref="AG1903:AJ1903"/>
    <mergeCell ref="B1904:B1905"/>
    <mergeCell ref="C1904:H1905"/>
    <mergeCell ref="I1904:I1905"/>
    <mergeCell ref="J1904:J1905"/>
    <mergeCell ref="K1904:K1905"/>
    <mergeCell ref="AF1836:AF1839"/>
    <mergeCell ref="AG1836:AG1839"/>
    <mergeCell ref="AH1836:AH1839"/>
    <mergeCell ref="AI1836:AI1839"/>
    <mergeCell ref="AJ1836:AJ1839"/>
    <mergeCell ref="Z1836:Z1839"/>
    <mergeCell ref="AA1836:AA1839"/>
    <mergeCell ref="AB1836:AB1839"/>
    <mergeCell ref="AC1836:AC1839"/>
    <mergeCell ref="AD1836:AD1839"/>
    <mergeCell ref="AE1836:AE1839"/>
    <mergeCell ref="T1836:T1839"/>
    <mergeCell ref="U1836:U1839"/>
    <mergeCell ref="V1836:V1839"/>
    <mergeCell ref="W1836:W1839"/>
    <mergeCell ref="X1836:X1839"/>
    <mergeCell ref="Y1836:Y1839"/>
    <mergeCell ref="N1836:N1839"/>
    <mergeCell ref="O1836:O1839"/>
    <mergeCell ref="P1836:P1839"/>
    <mergeCell ref="Q1836:Q1839"/>
    <mergeCell ref="R1836:R1839"/>
    <mergeCell ref="S1836:S1839"/>
    <mergeCell ref="I1836:I1839"/>
    <mergeCell ref="J1836:J1839"/>
    <mergeCell ref="K1836:K1839"/>
    <mergeCell ref="L1836:L1839"/>
    <mergeCell ref="M1836:M1839"/>
    <mergeCell ref="B1836:B1839"/>
    <mergeCell ref="C1836:C1839"/>
    <mergeCell ref="D1836:D1839"/>
    <mergeCell ref="E1836:E1839"/>
    <mergeCell ref="F1836:F1839"/>
    <mergeCell ref="AF1830:AF1833"/>
    <mergeCell ref="AG1830:AG1833"/>
    <mergeCell ref="AH1830:AH1833"/>
    <mergeCell ref="AI1830:AI1833"/>
    <mergeCell ref="AJ1830:AJ1833"/>
    <mergeCell ref="Z1830:Z1833"/>
    <mergeCell ref="AA1830:AA1833"/>
    <mergeCell ref="AB1830:AB1833"/>
    <mergeCell ref="AC1830:AC1833"/>
    <mergeCell ref="AD1830:AD1833"/>
    <mergeCell ref="AE1830:AE1833"/>
    <mergeCell ref="T1830:T1833"/>
    <mergeCell ref="U1830:U1833"/>
    <mergeCell ref="V1830:V1833"/>
    <mergeCell ref="W1830:W1833"/>
    <mergeCell ref="X1830:X1833"/>
    <mergeCell ref="Y1830:Y1833"/>
    <mergeCell ref="N1830:N1833"/>
    <mergeCell ref="O1830:O1833"/>
    <mergeCell ref="P1830:P1833"/>
    <mergeCell ref="Q1830:Q1833"/>
    <mergeCell ref="R1830:R1833"/>
    <mergeCell ref="S1830:S1833"/>
    <mergeCell ref="I1830:I1833"/>
    <mergeCell ref="J1830:J1833"/>
    <mergeCell ref="K1830:K1833"/>
    <mergeCell ref="L1830:L1833"/>
    <mergeCell ref="M1830:M1833"/>
    <mergeCell ref="AH1824:AH1827"/>
    <mergeCell ref="AC1824:AC1827"/>
    <mergeCell ref="AD1824:AD1827"/>
    <mergeCell ref="AE1824:AE1827"/>
    <mergeCell ref="AF1824:AF1827"/>
    <mergeCell ref="AI1824:AI1827"/>
    <mergeCell ref="AJ1824:AJ1827"/>
    <mergeCell ref="B1828:AJ1828"/>
    <mergeCell ref="B1830:B1833"/>
    <mergeCell ref="C1830:C1833"/>
    <mergeCell ref="D1830:D1833"/>
    <mergeCell ref="E1830:E1833"/>
    <mergeCell ref="F1830:F1833"/>
    <mergeCell ref="G1830:G1833"/>
    <mergeCell ref="AB1824:AB1827"/>
    <mergeCell ref="AG1824:AG1827"/>
    <mergeCell ref="V1824:V1827"/>
    <mergeCell ref="W1824:W1827"/>
    <mergeCell ref="X1824:X1827"/>
    <mergeCell ref="Y1824:Y1827"/>
    <mergeCell ref="Z1824:Z1827"/>
    <mergeCell ref="AA1824:AA1827"/>
    <mergeCell ref="P1824:P1827"/>
    <mergeCell ref="Q1824:Q1827"/>
    <mergeCell ref="R1824:R1827"/>
    <mergeCell ref="S1824:S1827"/>
    <mergeCell ref="T1824:T1827"/>
    <mergeCell ref="U1824:U1827"/>
    <mergeCell ref="J1824:J1827"/>
    <mergeCell ref="K1824:K1827"/>
    <mergeCell ref="L1824:L1827"/>
    <mergeCell ref="M1824:M1827"/>
    <mergeCell ref="N1824:N1827"/>
    <mergeCell ref="O1824:O1827"/>
    <mergeCell ref="AH1819:AH1820"/>
    <mergeCell ref="AI1819:AI1820"/>
    <mergeCell ref="AJ1819:AJ1820"/>
    <mergeCell ref="C1821:H1821"/>
    <mergeCell ref="B1822:AJ1822"/>
    <mergeCell ref="B1824:B1827"/>
    <mergeCell ref="C1824:C1827"/>
    <mergeCell ref="E1824:E1827"/>
    <mergeCell ref="H1824:H1827"/>
    <mergeCell ref="I1824:I1827"/>
    <mergeCell ref="W1819:X1819"/>
    <mergeCell ref="Y1819:Z1819"/>
    <mergeCell ref="AA1819:AB1819"/>
    <mergeCell ref="AC1819:AD1819"/>
    <mergeCell ref="AE1819:AF1819"/>
    <mergeCell ref="AG1819:AG1820"/>
    <mergeCell ref="M1819:M1820"/>
    <mergeCell ref="N1819:N1820"/>
    <mergeCell ref="O1819:P1819"/>
    <mergeCell ref="Q1819:R1819"/>
    <mergeCell ref="S1819:T1819"/>
    <mergeCell ref="U1819:V1819"/>
    <mergeCell ref="B1819:B1820"/>
    <mergeCell ref="C1819:H1820"/>
    <mergeCell ref="I1819:I1820"/>
    <mergeCell ref="J1819:J1820"/>
    <mergeCell ref="K1819:K1820"/>
    <mergeCell ref="L1819:L1820"/>
    <mergeCell ref="B1816:AJ1816"/>
    <mergeCell ref="B1817:H1817"/>
    <mergeCell ref="I1817:T1817"/>
    <mergeCell ref="U1817:AJ1817"/>
    <mergeCell ref="B1818:D1818"/>
    <mergeCell ref="F1818:N1818"/>
    <mergeCell ref="O1818:AF1818"/>
    <mergeCell ref="AG1818:AJ1818"/>
    <mergeCell ref="AF1787:AF1790"/>
    <mergeCell ref="AG1787:AG1790"/>
    <mergeCell ref="AH1787:AH1790"/>
    <mergeCell ref="AI1787:AI1790"/>
    <mergeCell ref="AJ1787:AJ1790"/>
    <mergeCell ref="Z1787:Z1790"/>
    <mergeCell ref="AA1787:AA1790"/>
    <mergeCell ref="AB1787:AB1790"/>
    <mergeCell ref="AC1787:AC1790"/>
    <mergeCell ref="AD1787:AD1790"/>
    <mergeCell ref="AE1787:AE1790"/>
    <mergeCell ref="T1787:T1790"/>
    <mergeCell ref="U1787:U1790"/>
    <mergeCell ref="V1787:V1790"/>
    <mergeCell ref="W1787:W1790"/>
    <mergeCell ref="X1787:X1790"/>
    <mergeCell ref="Y1787:Y1790"/>
    <mergeCell ref="N1787:N1790"/>
    <mergeCell ref="O1787:O1790"/>
    <mergeCell ref="P1787:P1790"/>
    <mergeCell ref="Q1787:Q1790"/>
    <mergeCell ref="R1787:R1790"/>
    <mergeCell ref="S1787:S1790"/>
    <mergeCell ref="H1787:H1790"/>
    <mergeCell ref="I1787:I1790"/>
    <mergeCell ref="J1787:J1790"/>
    <mergeCell ref="K1787:K1790"/>
    <mergeCell ref="L1787:L1790"/>
    <mergeCell ref="M1787:M1790"/>
    <mergeCell ref="B1787:B1790"/>
    <mergeCell ref="C1787:C1790"/>
    <mergeCell ref="D1787:D1790"/>
    <mergeCell ref="E1787:E1790"/>
    <mergeCell ref="F1787:F1790"/>
    <mergeCell ref="G1787:G1790"/>
    <mergeCell ref="AF1781:AF1784"/>
    <mergeCell ref="AG1781:AG1784"/>
    <mergeCell ref="AH1781:AH1784"/>
    <mergeCell ref="AI1781:AI1784"/>
    <mergeCell ref="AJ1781:AJ1784"/>
    <mergeCell ref="Z1781:Z1784"/>
    <mergeCell ref="AA1781:AA1784"/>
    <mergeCell ref="AB1781:AB1784"/>
    <mergeCell ref="AC1781:AC1784"/>
    <mergeCell ref="AE1781:AE1784"/>
    <mergeCell ref="T1781:T1784"/>
    <mergeCell ref="U1781:U1784"/>
    <mergeCell ref="V1781:V1784"/>
    <mergeCell ref="W1781:W1784"/>
    <mergeCell ref="X1781:X1784"/>
    <mergeCell ref="Y1781:Y1784"/>
    <mergeCell ref="O1781:O1784"/>
    <mergeCell ref="P1781:P1784"/>
    <mergeCell ref="Q1781:Q1784"/>
    <mergeCell ref="R1781:R1784"/>
    <mergeCell ref="S1781:S1784"/>
    <mergeCell ref="AD1781:AD1784"/>
    <mergeCell ref="I1781:I1784"/>
    <mergeCell ref="J1781:J1784"/>
    <mergeCell ref="K1781:K1784"/>
    <mergeCell ref="L1781:L1784"/>
    <mergeCell ref="M1781:M1784"/>
    <mergeCell ref="N1781:N1784"/>
    <mergeCell ref="AI1775:AI1778"/>
    <mergeCell ref="AJ1775:AJ1778"/>
    <mergeCell ref="B1779:AJ1779"/>
    <mergeCell ref="B1781:B1784"/>
    <mergeCell ref="C1781:C1784"/>
    <mergeCell ref="D1781:D1784"/>
    <mergeCell ref="E1781:E1784"/>
    <mergeCell ref="F1781:F1784"/>
    <mergeCell ref="G1781:G1784"/>
    <mergeCell ref="H1781:H1784"/>
    <mergeCell ref="AC1775:AC1778"/>
    <mergeCell ref="AD1775:AD1778"/>
    <mergeCell ref="AE1775:AE1778"/>
    <mergeCell ref="AF1775:AF1778"/>
    <mergeCell ref="AG1775:AG1778"/>
    <mergeCell ref="AH1775:AH1778"/>
    <mergeCell ref="W1775:W1778"/>
    <mergeCell ref="X1775:X1778"/>
    <mergeCell ref="Y1775:Y1778"/>
    <mergeCell ref="Z1775:Z1778"/>
    <mergeCell ref="AA1775:AA1778"/>
    <mergeCell ref="AB1775:AB1778"/>
    <mergeCell ref="Q1775:Q1778"/>
    <mergeCell ref="R1775:R1778"/>
    <mergeCell ref="S1775:S1778"/>
    <mergeCell ref="T1775:T1778"/>
    <mergeCell ref="U1775:U1778"/>
    <mergeCell ref="V1775:V1778"/>
    <mergeCell ref="K1775:K1778"/>
    <mergeCell ref="L1775:L1778"/>
    <mergeCell ref="M1775:M1778"/>
    <mergeCell ref="N1775:N1778"/>
    <mergeCell ref="O1775:O1778"/>
    <mergeCell ref="P1775:P1778"/>
    <mergeCell ref="B1775:B1778"/>
    <mergeCell ref="C1775:C1778"/>
    <mergeCell ref="E1775:E1778"/>
    <mergeCell ref="H1775:H1778"/>
    <mergeCell ref="I1775:I1778"/>
    <mergeCell ref="J1775:J1778"/>
    <mergeCell ref="AG1770:AG1771"/>
    <mergeCell ref="AH1770:AH1771"/>
    <mergeCell ref="AI1770:AI1771"/>
    <mergeCell ref="AJ1770:AJ1771"/>
    <mergeCell ref="U1770:V1770"/>
    <mergeCell ref="W1770:X1770"/>
    <mergeCell ref="Y1770:Z1770"/>
    <mergeCell ref="AA1770:AB1770"/>
    <mergeCell ref="AE1770:AF1770"/>
    <mergeCell ref="L1770:L1771"/>
    <mergeCell ref="M1770:M1771"/>
    <mergeCell ref="N1770:N1771"/>
    <mergeCell ref="O1770:P1770"/>
    <mergeCell ref="Q1770:R1770"/>
    <mergeCell ref="S1770:T1770"/>
    <mergeCell ref="B1769:D1769"/>
    <mergeCell ref="F1769:N1769"/>
    <mergeCell ref="O1769:AF1769"/>
    <mergeCell ref="AG1769:AJ1769"/>
    <mergeCell ref="B1770:B1771"/>
    <mergeCell ref="C1770:H1771"/>
    <mergeCell ref="I1770:I1771"/>
    <mergeCell ref="J1770:J1771"/>
    <mergeCell ref="K1770:K1771"/>
    <mergeCell ref="AC1770:AD1770"/>
    <mergeCell ref="AB1643:AB1646"/>
    <mergeCell ref="AD1643:AD1646"/>
    <mergeCell ref="B1766:AJ1766"/>
    <mergeCell ref="B1767:AJ1767"/>
    <mergeCell ref="I1768:T1768"/>
    <mergeCell ref="U1768:AJ1768"/>
    <mergeCell ref="T1643:T1646"/>
    <mergeCell ref="U1643:U1646"/>
    <mergeCell ref="V1643:V1646"/>
    <mergeCell ref="U1505:U1508"/>
    <mergeCell ref="W1643:W1646"/>
    <mergeCell ref="X1643:X1646"/>
    <mergeCell ref="Z1643:Z1646"/>
    <mergeCell ref="R1601:R1604"/>
    <mergeCell ref="R1607:R1610"/>
    <mergeCell ref="R1613:R1616"/>
    <mergeCell ref="B1629:AJ1629"/>
    <mergeCell ref="I1630:T1630"/>
    <mergeCell ref="U1630:AJ1630"/>
    <mergeCell ref="W1505:W1508"/>
    <mergeCell ref="P1643:P1646"/>
    <mergeCell ref="R1643:R1646"/>
    <mergeCell ref="S1643:S1646"/>
    <mergeCell ref="AC1499:AC1502"/>
    <mergeCell ref="AD1499:AD1502"/>
    <mergeCell ref="P1505:P1508"/>
    <mergeCell ref="R1505:R1508"/>
    <mergeCell ref="S1505:S1508"/>
    <mergeCell ref="T1505:T1508"/>
    <mergeCell ref="AB1499:AB1502"/>
    <mergeCell ref="X1493:X1496"/>
    <mergeCell ref="Z1493:Z1496"/>
    <mergeCell ref="AA1493:AA1496"/>
    <mergeCell ref="AB1493:AB1496"/>
    <mergeCell ref="V1505:V1508"/>
    <mergeCell ref="X1505:X1508"/>
    <mergeCell ref="Z1505:Z1508"/>
    <mergeCell ref="V1499:V1502"/>
    <mergeCell ref="X1499:X1502"/>
    <mergeCell ref="R1499:R1502"/>
    <mergeCell ref="S1499:S1502"/>
    <mergeCell ref="T1499:T1502"/>
    <mergeCell ref="U1499:U1502"/>
    <mergeCell ref="W1499:W1502"/>
    <mergeCell ref="AA1499:AA1502"/>
    <mergeCell ref="Y1499:Y1502"/>
    <mergeCell ref="Z1499:Z1502"/>
    <mergeCell ref="AB1487:AB1490"/>
    <mergeCell ref="AD1487:AD1490"/>
    <mergeCell ref="P1493:P1496"/>
    <mergeCell ref="R1493:R1496"/>
    <mergeCell ref="S1493:S1496"/>
    <mergeCell ref="T1493:T1496"/>
    <mergeCell ref="U1493:U1496"/>
    <mergeCell ref="V1493:V1496"/>
    <mergeCell ref="W1493:W1496"/>
    <mergeCell ref="AD1493:AD1496"/>
    <mergeCell ref="AD1454:AD1457"/>
    <mergeCell ref="P1487:P1490"/>
    <mergeCell ref="R1487:R1490"/>
    <mergeCell ref="S1487:S1490"/>
    <mergeCell ref="T1487:T1490"/>
    <mergeCell ref="U1487:U1490"/>
    <mergeCell ref="V1487:V1490"/>
    <mergeCell ref="W1487:W1490"/>
    <mergeCell ref="X1487:X1490"/>
    <mergeCell ref="Z1487:Z1490"/>
    <mergeCell ref="X1454:X1457"/>
    <mergeCell ref="Y1454:Y1457"/>
    <mergeCell ref="Z1454:Z1457"/>
    <mergeCell ref="AA1454:AA1457"/>
    <mergeCell ref="AB1454:AB1457"/>
    <mergeCell ref="AC1454:AC1457"/>
    <mergeCell ref="AB1448:AB1451"/>
    <mergeCell ref="AD1448:AD1451"/>
    <mergeCell ref="F1158:F1159"/>
    <mergeCell ref="P1454:P1457"/>
    <mergeCell ref="R1454:R1457"/>
    <mergeCell ref="S1454:S1457"/>
    <mergeCell ref="T1454:T1457"/>
    <mergeCell ref="U1454:U1457"/>
    <mergeCell ref="V1454:V1457"/>
    <mergeCell ref="W1454:W1457"/>
    <mergeCell ref="D1063:D1065"/>
    <mergeCell ref="F1063:F1065"/>
    <mergeCell ref="G1063:G1065"/>
    <mergeCell ref="Y1105:Y1108"/>
    <mergeCell ref="X1448:X1451"/>
    <mergeCell ref="Z1448:Z1451"/>
    <mergeCell ref="U1253:U1255"/>
    <mergeCell ref="D1448:D1451"/>
    <mergeCell ref="F1448:F1451"/>
    <mergeCell ref="G1448:G1451"/>
    <mergeCell ref="I1454:I1457"/>
    <mergeCell ref="H1454:H1457"/>
    <mergeCell ref="E1454:E1457"/>
    <mergeCell ref="C1454:C1457"/>
    <mergeCell ref="B1454:B1457"/>
    <mergeCell ref="AE1396:AE1399"/>
    <mergeCell ref="AD1396:AD1399"/>
    <mergeCell ref="S1396:S1399"/>
    <mergeCell ref="T1396:T1399"/>
    <mergeCell ref="U1396:U1399"/>
    <mergeCell ref="AF1396:AF1399"/>
    <mergeCell ref="AG1396:AG1399"/>
    <mergeCell ref="AH1396:AH1399"/>
    <mergeCell ref="AI1396:AI1399"/>
    <mergeCell ref="AJ1396:AJ1399"/>
    <mergeCell ref="Y1396:Y1399"/>
    <mergeCell ref="Z1396:Z1399"/>
    <mergeCell ref="AA1396:AA1399"/>
    <mergeCell ref="AB1396:AB1399"/>
    <mergeCell ref="AC1396:AC1399"/>
    <mergeCell ref="V1396:V1399"/>
    <mergeCell ref="W1396:W1399"/>
    <mergeCell ref="X1396:X1399"/>
    <mergeCell ref="M1396:M1399"/>
    <mergeCell ref="N1396:N1399"/>
    <mergeCell ref="O1396:O1399"/>
    <mergeCell ref="P1396:P1399"/>
    <mergeCell ref="Q1396:Q1399"/>
    <mergeCell ref="R1396:R1399"/>
    <mergeCell ref="G1396:G1399"/>
    <mergeCell ref="H1396:H1399"/>
    <mergeCell ref="I1396:I1399"/>
    <mergeCell ref="J1396:J1399"/>
    <mergeCell ref="K1396:K1399"/>
    <mergeCell ref="L1396:L1399"/>
    <mergeCell ref="AF1384:AF1387"/>
    <mergeCell ref="AG1384:AG1387"/>
    <mergeCell ref="AH1384:AH1387"/>
    <mergeCell ref="AI1384:AI1387"/>
    <mergeCell ref="AJ1384:AJ1387"/>
    <mergeCell ref="B1396:B1399"/>
    <mergeCell ref="C1396:C1399"/>
    <mergeCell ref="D1396:D1399"/>
    <mergeCell ref="E1396:E1399"/>
    <mergeCell ref="F1396:F1399"/>
    <mergeCell ref="Z1384:Z1387"/>
    <mergeCell ref="AA1384:AA1387"/>
    <mergeCell ref="AB1384:AB1387"/>
    <mergeCell ref="AC1384:AC1387"/>
    <mergeCell ref="AD1384:AD1387"/>
    <mergeCell ref="AE1384:AE1387"/>
    <mergeCell ref="T1384:T1387"/>
    <mergeCell ref="U1384:U1387"/>
    <mergeCell ref="V1384:V1387"/>
    <mergeCell ref="W1384:W1387"/>
    <mergeCell ref="X1384:X1387"/>
    <mergeCell ref="Y1384:Y1387"/>
    <mergeCell ref="N1384:N1387"/>
    <mergeCell ref="O1384:O1387"/>
    <mergeCell ref="P1384:P1387"/>
    <mergeCell ref="Q1384:Q1387"/>
    <mergeCell ref="R1384:R1387"/>
    <mergeCell ref="S1384:S1387"/>
    <mergeCell ref="H1384:H1387"/>
    <mergeCell ref="I1384:I1387"/>
    <mergeCell ref="J1384:J1387"/>
    <mergeCell ref="K1384:K1387"/>
    <mergeCell ref="L1384:L1387"/>
    <mergeCell ref="M1384:M1387"/>
    <mergeCell ref="AG1379:AG1382"/>
    <mergeCell ref="AH1379:AH1382"/>
    <mergeCell ref="AI1379:AI1382"/>
    <mergeCell ref="AJ1379:AJ1382"/>
    <mergeCell ref="B1384:B1387"/>
    <mergeCell ref="C1384:C1387"/>
    <mergeCell ref="D1384:D1387"/>
    <mergeCell ref="E1384:E1387"/>
    <mergeCell ref="F1384:F1387"/>
    <mergeCell ref="G1384:G1387"/>
    <mergeCell ref="AA1379:AA1382"/>
    <mergeCell ref="AB1379:AB1382"/>
    <mergeCell ref="AC1379:AC1382"/>
    <mergeCell ref="AD1379:AD1382"/>
    <mergeCell ref="AE1379:AE1382"/>
    <mergeCell ref="AF1379:AF1382"/>
    <mergeCell ref="U1379:U1382"/>
    <mergeCell ref="V1379:V1382"/>
    <mergeCell ref="W1379:W1382"/>
    <mergeCell ref="X1379:X1382"/>
    <mergeCell ref="Y1379:Y1382"/>
    <mergeCell ref="Z1379:Z1382"/>
    <mergeCell ref="O1379:O1382"/>
    <mergeCell ref="P1379:P1382"/>
    <mergeCell ref="Q1379:Q1382"/>
    <mergeCell ref="R1379:R1382"/>
    <mergeCell ref="S1379:S1382"/>
    <mergeCell ref="T1379:T1382"/>
    <mergeCell ref="AH161:AH163"/>
    <mergeCell ref="C1379:C1382"/>
    <mergeCell ref="D1379:D1382"/>
    <mergeCell ref="E1379:E1382"/>
    <mergeCell ref="F1379:F1382"/>
    <mergeCell ref="G1379:G1382"/>
    <mergeCell ref="H1379:H1382"/>
    <mergeCell ref="I1379:I1382"/>
    <mergeCell ref="J1379:J1382"/>
    <mergeCell ref="K1379:K1382"/>
    <mergeCell ref="Z161:Z163"/>
    <mergeCell ref="AA161:AA163"/>
    <mergeCell ref="AB161:AB163"/>
    <mergeCell ref="AI161:AI163"/>
    <mergeCell ref="AJ161:AJ163"/>
    <mergeCell ref="AC161:AC163"/>
    <mergeCell ref="AD161:AD163"/>
    <mergeCell ref="AE161:AE163"/>
    <mergeCell ref="AF161:AF163"/>
    <mergeCell ref="AG161:AG163"/>
    <mergeCell ref="T161:T163"/>
    <mergeCell ref="U161:U163"/>
    <mergeCell ref="V161:V163"/>
    <mergeCell ref="W161:W163"/>
    <mergeCell ref="X161:X163"/>
    <mergeCell ref="Y161:Y163"/>
    <mergeCell ref="N161:N163"/>
    <mergeCell ref="O161:O163"/>
    <mergeCell ref="P161:P163"/>
    <mergeCell ref="Q161:Q163"/>
    <mergeCell ref="R161:R163"/>
    <mergeCell ref="S161:S163"/>
    <mergeCell ref="H161:H163"/>
    <mergeCell ref="I161:I163"/>
    <mergeCell ref="J161:J163"/>
    <mergeCell ref="K161:K163"/>
    <mergeCell ref="L161:L163"/>
    <mergeCell ref="M161:M163"/>
    <mergeCell ref="AG155:AG158"/>
    <mergeCell ref="AH155:AH158"/>
    <mergeCell ref="AI155:AI158"/>
    <mergeCell ref="AJ155:AJ158"/>
    <mergeCell ref="B159:AJ159"/>
    <mergeCell ref="B161:B163"/>
    <mergeCell ref="D161:D163"/>
    <mergeCell ref="E161:E163"/>
    <mergeCell ref="F161:F163"/>
    <mergeCell ref="G161:G163"/>
    <mergeCell ref="AA155:AA158"/>
    <mergeCell ref="AB155:AB158"/>
    <mergeCell ref="AC155:AC158"/>
    <mergeCell ref="AD155:AD158"/>
    <mergeCell ref="AE155:AE158"/>
    <mergeCell ref="AF155:AF158"/>
    <mergeCell ref="U155:U158"/>
    <mergeCell ref="V155:V158"/>
    <mergeCell ref="W155:W158"/>
    <mergeCell ref="X155:X158"/>
    <mergeCell ref="Y155:Y158"/>
    <mergeCell ref="Z155:Z158"/>
    <mergeCell ref="O155:O158"/>
    <mergeCell ref="P155:P158"/>
    <mergeCell ref="Q155:Q158"/>
    <mergeCell ref="R155:R158"/>
    <mergeCell ref="S155:S158"/>
    <mergeCell ref="T155:T158"/>
    <mergeCell ref="I155:I158"/>
    <mergeCell ref="J155:J158"/>
    <mergeCell ref="K155:K158"/>
    <mergeCell ref="L155:L158"/>
    <mergeCell ref="M155:M158"/>
    <mergeCell ref="N155:N158"/>
    <mergeCell ref="B155:B158"/>
    <mergeCell ref="D155:D158"/>
    <mergeCell ref="E155:E158"/>
    <mergeCell ref="F155:F158"/>
    <mergeCell ref="G155:G158"/>
    <mergeCell ref="H155:H158"/>
    <mergeCell ref="AF149:AF152"/>
    <mergeCell ref="AG149:AG152"/>
    <mergeCell ref="AH149:AH152"/>
    <mergeCell ref="AI149:AI152"/>
    <mergeCell ref="AJ149:AJ152"/>
    <mergeCell ref="B153:AJ153"/>
    <mergeCell ref="Z149:Z152"/>
    <mergeCell ref="AA149:AA152"/>
    <mergeCell ref="AB149:AB152"/>
    <mergeCell ref="AC149:AC152"/>
    <mergeCell ref="AD149:AD152"/>
    <mergeCell ref="AE149:AE152"/>
    <mergeCell ref="T149:T152"/>
    <mergeCell ref="U149:U152"/>
    <mergeCell ref="V149:V152"/>
    <mergeCell ref="W149:W152"/>
    <mergeCell ref="X149:X152"/>
    <mergeCell ref="Y149:Y152"/>
    <mergeCell ref="N149:N152"/>
    <mergeCell ref="O149:O152"/>
    <mergeCell ref="P149:P152"/>
    <mergeCell ref="Q149:Q152"/>
    <mergeCell ref="R149:R152"/>
    <mergeCell ref="S149:S152"/>
    <mergeCell ref="H149:H152"/>
    <mergeCell ref="I149:I152"/>
    <mergeCell ref="J149:J152"/>
    <mergeCell ref="K149:K152"/>
    <mergeCell ref="L149:L152"/>
    <mergeCell ref="M149:M152"/>
    <mergeCell ref="AI144:AI145"/>
    <mergeCell ref="AJ144:AJ145"/>
    <mergeCell ref="C146:H146"/>
    <mergeCell ref="B147:AJ147"/>
    <mergeCell ref="B149:B152"/>
    <mergeCell ref="C149:C152"/>
    <mergeCell ref="D149:D152"/>
    <mergeCell ref="E149:E152"/>
    <mergeCell ref="F149:F152"/>
    <mergeCell ref="G149:G152"/>
    <mergeCell ref="Y144:Z144"/>
    <mergeCell ref="AA144:AB144"/>
    <mergeCell ref="AC144:AD144"/>
    <mergeCell ref="AE144:AF144"/>
    <mergeCell ref="AG144:AG145"/>
    <mergeCell ref="AH144:AH145"/>
    <mergeCell ref="N144:N145"/>
    <mergeCell ref="O144:P144"/>
    <mergeCell ref="Q144:R144"/>
    <mergeCell ref="S144:T144"/>
    <mergeCell ref="U144:V144"/>
    <mergeCell ref="W144:X144"/>
    <mergeCell ref="B143:D143"/>
    <mergeCell ref="F143:N143"/>
    <mergeCell ref="O143:AF143"/>
    <mergeCell ref="AG143:AJ143"/>
    <mergeCell ref="B144:B145"/>
    <mergeCell ref="C144:H145"/>
    <mergeCell ref="I144:I145"/>
    <mergeCell ref="J144:J145"/>
    <mergeCell ref="K144:K145"/>
    <mergeCell ref="L144:L145"/>
    <mergeCell ref="AH73:AH75"/>
    <mergeCell ref="AI73:AI75"/>
    <mergeCell ref="AJ73:AJ75"/>
    <mergeCell ref="B140:AJ140"/>
    <mergeCell ref="B141:AJ141"/>
    <mergeCell ref="B142:H142"/>
    <mergeCell ref="I142:T142"/>
    <mergeCell ref="U142:AJ142"/>
    <mergeCell ref="AB73:AB75"/>
    <mergeCell ref="AC73:AC75"/>
    <mergeCell ref="AD73:AD75"/>
    <mergeCell ref="AE73:AE75"/>
    <mergeCell ref="AF73:AF75"/>
    <mergeCell ref="AG73:AG75"/>
    <mergeCell ref="V73:V75"/>
    <mergeCell ref="W73:W75"/>
    <mergeCell ref="X73:X75"/>
    <mergeCell ref="Y73:Y75"/>
    <mergeCell ref="Z73:Z75"/>
    <mergeCell ref="AA73:AA75"/>
    <mergeCell ref="P73:P75"/>
    <mergeCell ref="Q73:Q75"/>
    <mergeCell ref="R73:R75"/>
    <mergeCell ref="S73:S75"/>
    <mergeCell ref="T73:T75"/>
    <mergeCell ref="U73:U75"/>
    <mergeCell ref="J73:J75"/>
    <mergeCell ref="K73:K75"/>
    <mergeCell ref="L73:L75"/>
    <mergeCell ref="M73:M75"/>
    <mergeCell ref="N73:N75"/>
    <mergeCell ref="O73:O75"/>
    <mergeCell ref="AI67:AI70"/>
    <mergeCell ref="AJ67:AJ70"/>
    <mergeCell ref="B71:AJ71"/>
    <mergeCell ref="B73:B75"/>
    <mergeCell ref="D73:D75"/>
    <mergeCell ref="E73:E75"/>
    <mergeCell ref="F73:F75"/>
    <mergeCell ref="G73:G75"/>
    <mergeCell ref="H73:H75"/>
    <mergeCell ref="I73:I75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O67:O70"/>
    <mergeCell ref="P67:P70"/>
    <mergeCell ref="B65:AJ65"/>
    <mergeCell ref="B67:B70"/>
    <mergeCell ref="C67:C70"/>
    <mergeCell ref="D67:D70"/>
    <mergeCell ref="E67:E70"/>
    <mergeCell ref="F67:F70"/>
    <mergeCell ref="G67:G70"/>
    <mergeCell ref="H67:H70"/>
    <mergeCell ref="I67:I70"/>
    <mergeCell ref="J67:J70"/>
    <mergeCell ref="AE61:AE64"/>
    <mergeCell ref="AF61:AF64"/>
    <mergeCell ref="AG61:AG64"/>
    <mergeCell ref="AH61:AH64"/>
    <mergeCell ref="AI61:AI64"/>
    <mergeCell ref="AJ61:AJ64"/>
    <mergeCell ref="Y61:Y64"/>
    <mergeCell ref="Z61:Z64"/>
    <mergeCell ref="AA61:AA64"/>
    <mergeCell ref="AB61:AB64"/>
    <mergeCell ref="AC61:AC64"/>
    <mergeCell ref="AD61:AD64"/>
    <mergeCell ref="S61:S64"/>
    <mergeCell ref="T61:T64"/>
    <mergeCell ref="U61:U64"/>
    <mergeCell ref="V61:V64"/>
    <mergeCell ref="W61:W64"/>
    <mergeCell ref="X61:X64"/>
    <mergeCell ref="M61:M64"/>
    <mergeCell ref="N61:N64"/>
    <mergeCell ref="O61:O64"/>
    <mergeCell ref="P61:P64"/>
    <mergeCell ref="Q61:Q64"/>
    <mergeCell ref="R61:R64"/>
    <mergeCell ref="G61:G64"/>
    <mergeCell ref="H61:H64"/>
    <mergeCell ref="I61:I64"/>
    <mergeCell ref="J61:J64"/>
    <mergeCell ref="K61:K64"/>
    <mergeCell ref="L61:L64"/>
    <mergeCell ref="AH56:AH57"/>
    <mergeCell ref="AI56:AI57"/>
    <mergeCell ref="AJ56:AJ57"/>
    <mergeCell ref="C58:H58"/>
    <mergeCell ref="B59:AJ59"/>
    <mergeCell ref="B61:B64"/>
    <mergeCell ref="C61:C64"/>
    <mergeCell ref="D61:D64"/>
    <mergeCell ref="E61:E64"/>
    <mergeCell ref="F61:F64"/>
    <mergeCell ref="W56:X56"/>
    <mergeCell ref="Y56:Z56"/>
    <mergeCell ref="AA56:AB56"/>
    <mergeCell ref="AC56:AD56"/>
    <mergeCell ref="AE56:AF56"/>
    <mergeCell ref="AG56:AG57"/>
    <mergeCell ref="M56:M57"/>
    <mergeCell ref="N56:N57"/>
    <mergeCell ref="O56:P56"/>
    <mergeCell ref="Q56:R56"/>
    <mergeCell ref="S56:T56"/>
    <mergeCell ref="U56:V56"/>
    <mergeCell ref="B56:B57"/>
    <mergeCell ref="C56:H57"/>
    <mergeCell ref="I56:I57"/>
    <mergeCell ref="J56:J57"/>
    <mergeCell ref="K56:K57"/>
    <mergeCell ref="L56:L57"/>
    <mergeCell ref="B52:AJ52"/>
    <mergeCell ref="B53:AJ53"/>
    <mergeCell ref="B54:H54"/>
    <mergeCell ref="I54:T54"/>
    <mergeCell ref="U54:AJ54"/>
    <mergeCell ref="B55:D55"/>
    <mergeCell ref="F55:N55"/>
    <mergeCell ref="O55:AF55"/>
    <mergeCell ref="AG55:AJ55"/>
    <mergeCell ref="F1368:F1371"/>
    <mergeCell ref="G1368:G1371"/>
    <mergeCell ref="D1390:D1393"/>
    <mergeCell ref="F1390:F1393"/>
    <mergeCell ref="G1390:G1393"/>
    <mergeCell ref="S1867:S1870"/>
    <mergeCell ref="B1515:AJ1515"/>
    <mergeCell ref="B1516:H1516"/>
    <mergeCell ref="I1516:T1516"/>
    <mergeCell ref="U1516:AJ1516"/>
    <mergeCell ref="D722:D723"/>
    <mergeCell ref="D724:D725"/>
    <mergeCell ref="F722:F723"/>
    <mergeCell ref="G722:G723"/>
    <mergeCell ref="F724:F725"/>
    <mergeCell ref="T1867:T1870"/>
    <mergeCell ref="D1189:D1192"/>
    <mergeCell ref="B1517:D1517"/>
    <mergeCell ref="F1517:N1517"/>
    <mergeCell ref="O1517:AF1517"/>
    <mergeCell ref="AI1873:AI1876"/>
    <mergeCell ref="G1952:G1955"/>
    <mergeCell ref="O1946:AF1946"/>
    <mergeCell ref="AD975:AD977"/>
    <mergeCell ref="T975:T977"/>
    <mergeCell ref="U975:U977"/>
    <mergeCell ref="U1867:U1870"/>
    <mergeCell ref="V1867:V1870"/>
    <mergeCell ref="X1867:X1870"/>
    <mergeCell ref="H1499:H1502"/>
    <mergeCell ref="G724:G725"/>
    <mergeCell ref="AB1867:AB1870"/>
    <mergeCell ref="AD1867:AD1870"/>
    <mergeCell ref="Y1528:Y1531"/>
    <mergeCell ref="AA722:AA725"/>
    <mergeCell ref="AB722:AB725"/>
    <mergeCell ref="AD722:AD725"/>
    <mergeCell ref="L1379:L1382"/>
    <mergeCell ref="M1379:M1382"/>
    <mergeCell ref="N1379:N1382"/>
    <mergeCell ref="F1952:F1955"/>
    <mergeCell ref="D1952:D1955"/>
    <mergeCell ref="B1946:D1946"/>
    <mergeCell ref="F1946:N1946"/>
    <mergeCell ref="B1873:B1876"/>
    <mergeCell ref="C1873:C1876"/>
    <mergeCell ref="E1873:E1876"/>
    <mergeCell ref="H1873:H1876"/>
    <mergeCell ref="I1873:I1876"/>
    <mergeCell ref="J1873:J1876"/>
    <mergeCell ref="D1867:D1870"/>
    <mergeCell ref="F1867:F1870"/>
    <mergeCell ref="G1867:G1870"/>
    <mergeCell ref="X975:X977"/>
    <mergeCell ref="W975:W977"/>
    <mergeCell ref="E1556:E1559"/>
    <mergeCell ref="W1518:X1518"/>
    <mergeCell ref="V975:V977"/>
    <mergeCell ref="I1499:I1502"/>
    <mergeCell ref="Q1499:Q1502"/>
    <mergeCell ref="B892:AJ892"/>
    <mergeCell ref="R975:R977"/>
    <mergeCell ref="S975:S977"/>
    <mergeCell ref="S913:S915"/>
    <mergeCell ref="T913:T915"/>
    <mergeCell ref="U913:U915"/>
    <mergeCell ref="AE913:AE915"/>
    <mergeCell ref="AF913:AF915"/>
    <mergeCell ref="AG913:AG915"/>
    <mergeCell ref="AH913:AH915"/>
    <mergeCell ref="R229:R232"/>
    <mergeCell ref="S229:S232"/>
    <mergeCell ref="AC538:AD538"/>
    <mergeCell ref="U536:AJ536"/>
    <mergeCell ref="AJ514:AJ516"/>
    <mergeCell ref="R366:R369"/>
    <mergeCell ref="S366:S369"/>
    <mergeCell ref="Y366:Y369"/>
    <mergeCell ref="AJ538:AJ539"/>
    <mergeCell ref="AH538:AH539"/>
    <mergeCell ref="Y722:Y725"/>
    <mergeCell ref="AD913:AD915"/>
    <mergeCell ref="F1162:F1164"/>
    <mergeCell ref="G1162:G1164"/>
    <mergeCell ref="Y913:Y915"/>
    <mergeCell ref="Z913:Z915"/>
    <mergeCell ref="H1156:H1157"/>
    <mergeCell ref="W913:W915"/>
    <mergeCell ref="X913:X915"/>
    <mergeCell ref="AA975:AA977"/>
    <mergeCell ref="Y118:Y121"/>
    <mergeCell ref="Y224:Z224"/>
    <mergeCell ref="B893:AJ893"/>
    <mergeCell ref="B894:H894"/>
    <mergeCell ref="I894:T894"/>
    <mergeCell ref="G229:G232"/>
    <mergeCell ref="F185:N185"/>
    <mergeCell ref="O185:AF185"/>
    <mergeCell ref="W722:W725"/>
    <mergeCell ref="X722:X725"/>
    <mergeCell ref="AH2468:AH2471"/>
    <mergeCell ref="AD112:AD115"/>
    <mergeCell ref="AC112:AC115"/>
    <mergeCell ref="O112:O115"/>
    <mergeCell ref="Q112:Q115"/>
    <mergeCell ref="AC118:AC121"/>
    <mergeCell ref="X112:X115"/>
    <mergeCell ref="Y112:Y115"/>
    <mergeCell ref="AA112:AA115"/>
    <mergeCell ref="W112:W115"/>
    <mergeCell ref="P2468:P2471"/>
    <mergeCell ref="Z118:Z121"/>
    <mergeCell ref="AA118:AA121"/>
    <mergeCell ref="AB118:AB121"/>
    <mergeCell ref="AB112:AB115"/>
    <mergeCell ref="AJ2468:AJ2471"/>
    <mergeCell ref="AA2468:AA2471"/>
    <mergeCell ref="AE2468:AE2471"/>
    <mergeCell ref="AF2468:AF2471"/>
    <mergeCell ref="AG2468:AG2471"/>
    <mergeCell ref="G2468:G2471"/>
    <mergeCell ref="AI2468:AI2471"/>
    <mergeCell ref="AC2468:AC2471"/>
    <mergeCell ref="AD2468:AD2471"/>
    <mergeCell ref="K2468:K2471"/>
    <mergeCell ref="L2468:L2471"/>
    <mergeCell ref="M2468:M2471"/>
    <mergeCell ref="N2468:N2471"/>
    <mergeCell ref="O2468:O2471"/>
    <mergeCell ref="Q2468:Q2471"/>
    <mergeCell ref="I2462:I2465"/>
    <mergeCell ref="J2462:J2465"/>
    <mergeCell ref="B2468:B2471"/>
    <mergeCell ref="C2468:C2471"/>
    <mergeCell ref="E2468:E2471"/>
    <mergeCell ref="H2468:H2471"/>
    <mergeCell ref="I2468:I2471"/>
    <mergeCell ref="J2468:J2471"/>
    <mergeCell ref="D2468:D2471"/>
    <mergeCell ref="F2468:F2471"/>
    <mergeCell ref="M2462:M2465"/>
    <mergeCell ref="N2462:N2465"/>
    <mergeCell ref="O2462:O2465"/>
    <mergeCell ref="Q2462:Q2465"/>
    <mergeCell ref="K2462:K2465"/>
    <mergeCell ref="L2462:L2465"/>
    <mergeCell ref="AH2462:AH2465"/>
    <mergeCell ref="AI2462:AI2465"/>
    <mergeCell ref="AF2450:AF2453"/>
    <mergeCell ref="AG2450:AG2453"/>
    <mergeCell ref="AI2456:AI2459"/>
    <mergeCell ref="B2454:AJ2454"/>
    <mergeCell ref="AH2450:AH2453"/>
    <mergeCell ref="H2456:H2459"/>
    <mergeCell ref="AI2450:AI2453"/>
    <mergeCell ref="AJ2462:AJ2465"/>
    <mergeCell ref="AE2462:AE2465"/>
    <mergeCell ref="AJ2450:AJ2453"/>
    <mergeCell ref="B2460:AJ2460"/>
    <mergeCell ref="B2462:B2465"/>
    <mergeCell ref="C2462:C2465"/>
    <mergeCell ref="E2462:E2465"/>
    <mergeCell ref="H2462:H2465"/>
    <mergeCell ref="O2450:O2453"/>
    <mergeCell ref="AF2462:AF2465"/>
    <mergeCell ref="AG2462:AG2465"/>
    <mergeCell ref="AH2444:AH2447"/>
    <mergeCell ref="AI2444:AI2447"/>
    <mergeCell ref="AJ2444:AJ2447"/>
    <mergeCell ref="B2448:AJ2448"/>
    <mergeCell ref="B2450:B2453"/>
    <mergeCell ref="C2450:C2453"/>
    <mergeCell ref="E2450:E2453"/>
    <mergeCell ref="H2450:H2453"/>
    <mergeCell ref="K2450:K2453"/>
    <mergeCell ref="Y2444:Y2447"/>
    <mergeCell ref="AA2450:AA2453"/>
    <mergeCell ref="AE2450:AE2453"/>
    <mergeCell ref="AB2450:AB2453"/>
    <mergeCell ref="AC2450:AC2453"/>
    <mergeCell ref="AD2450:AD2453"/>
    <mergeCell ref="AD2444:AD2447"/>
    <mergeCell ref="AF2444:AF2447"/>
    <mergeCell ref="AG2444:AG2447"/>
    <mergeCell ref="K2444:K2447"/>
    <mergeCell ref="L2444:L2447"/>
    <mergeCell ref="M2444:M2447"/>
    <mergeCell ref="N2444:N2447"/>
    <mergeCell ref="Q2444:Q2447"/>
    <mergeCell ref="AA2444:AA2447"/>
    <mergeCell ref="AC2444:AC2447"/>
    <mergeCell ref="AE2444:AE2447"/>
    <mergeCell ref="B2444:B2447"/>
    <mergeCell ref="C2444:C2447"/>
    <mergeCell ref="E2444:E2447"/>
    <mergeCell ref="H2444:H2447"/>
    <mergeCell ref="I2444:I2447"/>
    <mergeCell ref="J2444:J2447"/>
    <mergeCell ref="D2444:D2447"/>
    <mergeCell ref="AG2433:AG2436"/>
    <mergeCell ref="Z2433:Z2436"/>
    <mergeCell ref="AB2433:AB2436"/>
    <mergeCell ref="AA2433:AA2436"/>
    <mergeCell ref="AD2433:AD2436"/>
    <mergeCell ref="AI2433:AI2436"/>
    <mergeCell ref="AH2433:AH2436"/>
    <mergeCell ref="AC2433:AC2436"/>
    <mergeCell ref="R2433:R2436"/>
    <mergeCell ref="S2433:S2436"/>
    <mergeCell ref="AE2433:AE2436"/>
    <mergeCell ref="W2433:W2436"/>
    <mergeCell ref="Y2433:Y2436"/>
    <mergeCell ref="U2433:U2436"/>
    <mergeCell ref="V2433:V2436"/>
    <mergeCell ref="X2433:X2436"/>
    <mergeCell ref="B2431:AJ2431"/>
    <mergeCell ref="B2433:B2436"/>
    <mergeCell ref="C2433:C2436"/>
    <mergeCell ref="AH2428:AH2429"/>
    <mergeCell ref="AI2428:AI2429"/>
    <mergeCell ref="AJ2428:AJ2429"/>
    <mergeCell ref="C2430:H2430"/>
    <mergeCell ref="S2428:T2428"/>
    <mergeCell ref="U2428:V2428"/>
    <mergeCell ref="AJ2433:AJ2436"/>
    <mergeCell ref="Y2428:Z2428"/>
    <mergeCell ref="AA2428:AB2428"/>
    <mergeCell ref="AC2428:AD2428"/>
    <mergeCell ref="AG2427:AJ2427"/>
    <mergeCell ref="B2428:B2429"/>
    <mergeCell ref="C2428:H2429"/>
    <mergeCell ref="I2428:I2429"/>
    <mergeCell ref="J2428:J2429"/>
    <mergeCell ref="K2428:K2429"/>
    <mergeCell ref="Q2428:R2428"/>
    <mergeCell ref="L2428:L2429"/>
    <mergeCell ref="M2428:M2429"/>
    <mergeCell ref="N2428:N2429"/>
    <mergeCell ref="O2428:P2428"/>
    <mergeCell ref="AJ2405:AJ2408"/>
    <mergeCell ref="B2424:AJ2424"/>
    <mergeCell ref="B2425:AJ2425"/>
    <mergeCell ref="I2426:T2426"/>
    <mergeCell ref="U2426:AJ2426"/>
    <mergeCell ref="W2428:X2428"/>
    <mergeCell ref="AJ2399:AJ2402"/>
    <mergeCell ref="B2403:AJ2403"/>
    <mergeCell ref="B2405:B2408"/>
    <mergeCell ref="C2405:C2408"/>
    <mergeCell ref="E2405:E2408"/>
    <mergeCell ref="H2405:H2408"/>
    <mergeCell ref="AF2405:AF2408"/>
    <mergeCell ref="AG2405:AG2408"/>
    <mergeCell ref="AG2399:AG2402"/>
    <mergeCell ref="AI2405:AI2408"/>
    <mergeCell ref="AI2399:AI2402"/>
    <mergeCell ref="J2405:J2408"/>
    <mergeCell ref="AC2399:AC2402"/>
    <mergeCell ref="AE2399:AE2402"/>
    <mergeCell ref="AF2399:AF2402"/>
    <mergeCell ref="Y2399:Y2402"/>
    <mergeCell ref="K2405:K2408"/>
    <mergeCell ref="L2405:L2408"/>
    <mergeCell ref="P2405:P2408"/>
    <mergeCell ref="D2399:D2402"/>
    <mergeCell ref="F2399:F2402"/>
    <mergeCell ref="G2399:G2402"/>
    <mergeCell ref="O2399:O2402"/>
    <mergeCell ref="Q2399:Q2402"/>
    <mergeCell ref="R2405:R2408"/>
    <mergeCell ref="R2399:R2402"/>
    <mergeCell ref="M2405:M2408"/>
    <mergeCell ref="N2405:N2408"/>
    <mergeCell ref="O2405:O2408"/>
    <mergeCell ref="X2399:X2402"/>
    <mergeCell ref="Z2399:Z2402"/>
    <mergeCell ref="AA2399:AA2402"/>
    <mergeCell ref="T2399:T2402"/>
    <mergeCell ref="U2399:U2402"/>
    <mergeCell ref="V2399:V2402"/>
    <mergeCell ref="W2399:W2402"/>
    <mergeCell ref="B2399:B2402"/>
    <mergeCell ref="C2399:C2402"/>
    <mergeCell ref="E2399:E2402"/>
    <mergeCell ref="H2399:H2402"/>
    <mergeCell ref="I2399:I2402"/>
    <mergeCell ref="U2393:U2396"/>
    <mergeCell ref="P2399:P2402"/>
    <mergeCell ref="K2399:K2402"/>
    <mergeCell ref="L2399:L2402"/>
    <mergeCell ref="M2399:M2402"/>
    <mergeCell ref="AI2393:AI2396"/>
    <mergeCell ref="AJ2393:AJ2396"/>
    <mergeCell ref="Z2393:Z2396"/>
    <mergeCell ref="AB2393:AB2396"/>
    <mergeCell ref="AD2393:AD2396"/>
    <mergeCell ref="AC2393:AC2396"/>
    <mergeCell ref="AE2393:AE2396"/>
    <mergeCell ref="AA2393:AA2396"/>
    <mergeCell ref="AG2393:AG2396"/>
    <mergeCell ref="AH2393:AH2396"/>
    <mergeCell ref="B2393:B2396"/>
    <mergeCell ref="C2393:C2396"/>
    <mergeCell ref="E2393:E2396"/>
    <mergeCell ref="H2393:H2396"/>
    <mergeCell ref="I2393:I2396"/>
    <mergeCell ref="Q2393:Q2396"/>
    <mergeCell ref="K2393:K2396"/>
    <mergeCell ref="W2393:W2396"/>
    <mergeCell ref="Y2393:Y2396"/>
    <mergeCell ref="N2393:N2396"/>
    <mergeCell ref="AG2388:AG2389"/>
    <mergeCell ref="AH2388:AH2389"/>
    <mergeCell ref="M2388:M2389"/>
    <mergeCell ref="N2388:N2389"/>
    <mergeCell ref="O2388:P2388"/>
    <mergeCell ref="Q2388:R2388"/>
    <mergeCell ref="V2393:V2396"/>
    <mergeCell ref="X2393:X2396"/>
    <mergeCell ref="AF2393:AF2396"/>
    <mergeCell ref="AI2388:AI2389"/>
    <mergeCell ref="AJ2388:AJ2389"/>
    <mergeCell ref="C2390:H2390"/>
    <mergeCell ref="B2391:AJ2391"/>
    <mergeCell ref="U2388:V2388"/>
    <mergeCell ref="W2388:X2388"/>
    <mergeCell ref="Y2388:Z2388"/>
    <mergeCell ref="AA2388:AB2388"/>
    <mergeCell ref="AE2388:AF2388"/>
    <mergeCell ref="B2387:D2387"/>
    <mergeCell ref="F2387:N2387"/>
    <mergeCell ref="O2387:AF2387"/>
    <mergeCell ref="AG2387:AJ2387"/>
    <mergeCell ref="B2388:B2389"/>
    <mergeCell ref="C2388:H2389"/>
    <mergeCell ref="I2388:I2389"/>
    <mergeCell ref="J2388:J2389"/>
    <mergeCell ref="K2388:K2389"/>
    <mergeCell ref="L2388:L2389"/>
    <mergeCell ref="AJ2366:AJ2369"/>
    <mergeCell ref="B2384:AJ2384"/>
    <mergeCell ref="B2385:AJ2385"/>
    <mergeCell ref="I2386:T2386"/>
    <mergeCell ref="U2386:AJ2386"/>
    <mergeCell ref="AA2366:AA2369"/>
    <mergeCell ref="AE2366:AE2369"/>
    <mergeCell ref="AC2388:AD2388"/>
    <mergeCell ref="AI2366:AI2369"/>
    <mergeCell ref="K2366:K2369"/>
    <mergeCell ref="L2366:L2369"/>
    <mergeCell ref="M2366:M2369"/>
    <mergeCell ref="N2366:N2369"/>
    <mergeCell ref="O2366:O2369"/>
    <mergeCell ref="Q2366:Q2369"/>
    <mergeCell ref="P2366:P2369"/>
    <mergeCell ref="X2366:X2369"/>
    <mergeCell ref="AI2360:AI2363"/>
    <mergeCell ref="AJ2360:AJ2363"/>
    <mergeCell ref="B2364:AJ2364"/>
    <mergeCell ref="B2366:B2369"/>
    <mergeCell ref="C2366:C2369"/>
    <mergeCell ref="E2366:E2369"/>
    <mergeCell ref="H2366:H2369"/>
    <mergeCell ref="AF2366:AF2369"/>
    <mergeCell ref="AG2366:AG2369"/>
    <mergeCell ref="AH2366:AH2369"/>
    <mergeCell ref="AD2366:AD2369"/>
    <mergeCell ref="AC2366:AC2369"/>
    <mergeCell ref="R2366:R2369"/>
    <mergeCell ref="Y2360:Y2363"/>
    <mergeCell ref="W2360:W2363"/>
    <mergeCell ref="AH2360:AH2363"/>
    <mergeCell ref="I2366:I2369"/>
    <mergeCell ref="J2366:J2369"/>
    <mergeCell ref="AA2360:AA2363"/>
    <mergeCell ref="AC2360:AC2363"/>
    <mergeCell ref="AE2360:AE2363"/>
    <mergeCell ref="Q2360:Q2363"/>
    <mergeCell ref="S2360:S2363"/>
    <mergeCell ref="T2360:T2363"/>
    <mergeCell ref="U2360:U2363"/>
    <mergeCell ref="V2360:V2363"/>
    <mergeCell ref="B2360:B2363"/>
    <mergeCell ref="C2360:C2363"/>
    <mergeCell ref="E2360:E2363"/>
    <mergeCell ref="H2360:H2363"/>
    <mergeCell ref="I2360:I2363"/>
    <mergeCell ref="AF2360:AF2363"/>
    <mergeCell ref="Z2360:Z2363"/>
    <mergeCell ref="AB2360:AB2363"/>
    <mergeCell ref="AD2360:AD2363"/>
    <mergeCell ref="AJ2354:AJ2357"/>
    <mergeCell ref="B2358:AJ2358"/>
    <mergeCell ref="Q2354:Q2357"/>
    <mergeCell ref="W2354:W2357"/>
    <mergeCell ref="Y2354:Y2357"/>
    <mergeCell ref="K2360:K2363"/>
    <mergeCell ref="L2360:L2363"/>
    <mergeCell ref="M2360:M2363"/>
    <mergeCell ref="N2360:N2363"/>
    <mergeCell ref="O2360:O2363"/>
    <mergeCell ref="O2354:O2357"/>
    <mergeCell ref="T2354:T2357"/>
    <mergeCell ref="J2360:J2363"/>
    <mergeCell ref="AF2354:AF2357"/>
    <mergeCell ref="AG2354:AG2357"/>
    <mergeCell ref="AH2354:AH2357"/>
    <mergeCell ref="AG2360:AG2363"/>
    <mergeCell ref="AJ2349:AJ2350"/>
    <mergeCell ref="C2351:H2351"/>
    <mergeCell ref="B2352:AJ2352"/>
    <mergeCell ref="B2354:B2357"/>
    <mergeCell ref="C2354:C2357"/>
    <mergeCell ref="E2354:E2357"/>
    <mergeCell ref="H2354:H2357"/>
    <mergeCell ref="AA2354:AA2357"/>
    <mergeCell ref="AC2354:AC2357"/>
    <mergeCell ref="K2354:K2357"/>
    <mergeCell ref="AH2349:AH2350"/>
    <mergeCell ref="AE2354:AE2357"/>
    <mergeCell ref="AG2349:AG2350"/>
    <mergeCell ref="W2349:X2349"/>
    <mergeCell ref="Y2349:Z2349"/>
    <mergeCell ref="AI2349:AI2350"/>
    <mergeCell ref="AI2354:AI2357"/>
    <mergeCell ref="Q2349:R2349"/>
    <mergeCell ref="S2349:T2349"/>
    <mergeCell ref="U2349:V2349"/>
    <mergeCell ref="AC2349:AD2349"/>
    <mergeCell ref="AE2349:AF2349"/>
    <mergeCell ref="AB2354:AB2357"/>
    <mergeCell ref="AD2354:AD2357"/>
    <mergeCell ref="U2354:U2357"/>
    <mergeCell ref="O2348:AF2348"/>
    <mergeCell ref="AG2348:AJ2348"/>
    <mergeCell ref="B2349:B2350"/>
    <mergeCell ref="C2349:H2350"/>
    <mergeCell ref="I2349:I2350"/>
    <mergeCell ref="J2349:J2350"/>
    <mergeCell ref="K2349:K2350"/>
    <mergeCell ref="M2349:M2350"/>
    <mergeCell ref="N2349:N2350"/>
    <mergeCell ref="O2349:P2349"/>
    <mergeCell ref="L2349:L2350"/>
    <mergeCell ref="AJ2328:AJ2331"/>
    <mergeCell ref="B2345:AJ2345"/>
    <mergeCell ref="B2346:AJ2346"/>
    <mergeCell ref="I2347:T2347"/>
    <mergeCell ref="U2347:AJ2347"/>
    <mergeCell ref="AA2328:AA2331"/>
    <mergeCell ref="AE2328:AE2331"/>
    <mergeCell ref="AF2328:AF2331"/>
    <mergeCell ref="AA2349:AB2349"/>
    <mergeCell ref="AG2328:AG2331"/>
    <mergeCell ref="AI2328:AI2331"/>
    <mergeCell ref="K2328:K2331"/>
    <mergeCell ref="L2328:L2331"/>
    <mergeCell ref="M2328:M2331"/>
    <mergeCell ref="N2328:N2331"/>
    <mergeCell ref="O2328:O2331"/>
    <mergeCell ref="Q2328:Q2331"/>
    <mergeCell ref="AD2328:AD2331"/>
    <mergeCell ref="AC2328:AC2331"/>
    <mergeCell ref="AI2322:AI2325"/>
    <mergeCell ref="AJ2322:AJ2325"/>
    <mergeCell ref="B2326:AJ2326"/>
    <mergeCell ref="B2328:B2331"/>
    <mergeCell ref="C2328:C2331"/>
    <mergeCell ref="E2328:E2331"/>
    <mergeCell ref="H2328:H2331"/>
    <mergeCell ref="I2328:I2331"/>
    <mergeCell ref="J2328:J2331"/>
    <mergeCell ref="AH2328:AH2331"/>
    <mergeCell ref="AF2322:AF2325"/>
    <mergeCell ref="AG2322:AG2325"/>
    <mergeCell ref="Z2322:Z2325"/>
    <mergeCell ref="AB2322:AB2325"/>
    <mergeCell ref="AD2322:AD2325"/>
    <mergeCell ref="AH2322:AH2325"/>
    <mergeCell ref="Y2322:Y2325"/>
    <mergeCell ref="AA2322:AA2325"/>
    <mergeCell ref="AC2322:AC2325"/>
    <mergeCell ref="AE2322:AE2325"/>
    <mergeCell ref="W2322:W2325"/>
    <mergeCell ref="X2322:X2325"/>
    <mergeCell ref="B2322:B2325"/>
    <mergeCell ref="C2322:C2325"/>
    <mergeCell ref="E2322:E2325"/>
    <mergeCell ref="H2322:H2325"/>
    <mergeCell ref="I2322:I2325"/>
    <mergeCell ref="J2322:J2325"/>
    <mergeCell ref="D2322:D2325"/>
    <mergeCell ref="AF2312:AF2319"/>
    <mergeCell ref="AG2312:AG2319"/>
    <mergeCell ref="AH2312:AH2319"/>
    <mergeCell ref="AI2312:AI2319"/>
    <mergeCell ref="AJ2312:AJ2319"/>
    <mergeCell ref="Q2312:Q2319"/>
    <mergeCell ref="W2312:W2319"/>
    <mergeCell ref="Y2312:Y2319"/>
    <mergeCell ref="AA2312:AA2319"/>
    <mergeCell ref="AE2312:AE2319"/>
    <mergeCell ref="J2312:J2319"/>
    <mergeCell ref="K2312:K2319"/>
    <mergeCell ref="L2312:L2319"/>
    <mergeCell ref="M2312:M2319"/>
    <mergeCell ref="N2312:N2319"/>
    <mergeCell ref="O2312:O2319"/>
    <mergeCell ref="U2312:U2319"/>
    <mergeCell ref="V2312:V2319"/>
    <mergeCell ref="X2312:X2319"/>
    <mergeCell ref="B2312:B2319"/>
    <mergeCell ref="C2312:C2319"/>
    <mergeCell ref="E2312:E2319"/>
    <mergeCell ref="H2312:H2319"/>
    <mergeCell ref="I2312:I2319"/>
    <mergeCell ref="AC2312:AC2319"/>
    <mergeCell ref="P2312:P2319"/>
    <mergeCell ref="R2312:R2319"/>
    <mergeCell ref="S2312:S2319"/>
    <mergeCell ref="T2312:T2319"/>
    <mergeCell ref="AH2307:AH2308"/>
    <mergeCell ref="AI2307:AI2308"/>
    <mergeCell ref="AJ2307:AJ2308"/>
    <mergeCell ref="U2307:V2307"/>
    <mergeCell ref="W2307:X2307"/>
    <mergeCell ref="Y2307:Z2307"/>
    <mergeCell ref="AA2307:AB2307"/>
    <mergeCell ref="AE2307:AF2307"/>
    <mergeCell ref="AG2306:AJ2306"/>
    <mergeCell ref="B2307:B2308"/>
    <mergeCell ref="C2307:H2308"/>
    <mergeCell ref="I2307:I2308"/>
    <mergeCell ref="J2307:J2308"/>
    <mergeCell ref="K2307:K2308"/>
    <mergeCell ref="L2307:L2308"/>
    <mergeCell ref="M2307:M2308"/>
    <mergeCell ref="AG2307:AG2308"/>
    <mergeCell ref="N2307:N2308"/>
    <mergeCell ref="O2307:P2307"/>
    <mergeCell ref="AJ2253:AJ2256"/>
    <mergeCell ref="B2303:AJ2303"/>
    <mergeCell ref="B2304:AJ2304"/>
    <mergeCell ref="I2305:T2305"/>
    <mergeCell ref="U2305:AJ2305"/>
    <mergeCell ref="AA2253:AA2256"/>
    <mergeCell ref="AE2253:AE2256"/>
    <mergeCell ref="AC2307:AD2307"/>
    <mergeCell ref="AF2253:AF2256"/>
    <mergeCell ref="AG2253:AG2256"/>
    <mergeCell ref="AH2253:AH2256"/>
    <mergeCell ref="AI2253:AI2256"/>
    <mergeCell ref="K2253:K2256"/>
    <mergeCell ref="L2253:L2256"/>
    <mergeCell ref="M2253:M2256"/>
    <mergeCell ref="N2253:N2256"/>
    <mergeCell ref="O2253:O2256"/>
    <mergeCell ref="Q2253:Q2256"/>
    <mergeCell ref="B2253:B2256"/>
    <mergeCell ref="C2253:C2256"/>
    <mergeCell ref="E2253:E2256"/>
    <mergeCell ref="H2253:H2256"/>
    <mergeCell ref="I2253:I2256"/>
    <mergeCell ref="J2253:J2256"/>
    <mergeCell ref="D2253:D2256"/>
    <mergeCell ref="AF2242:AF2245"/>
    <mergeCell ref="AG2242:AG2245"/>
    <mergeCell ref="AH2242:AH2245"/>
    <mergeCell ref="AI2242:AI2245"/>
    <mergeCell ref="AJ2242:AJ2245"/>
    <mergeCell ref="O2242:O2245"/>
    <mergeCell ref="Q2242:Q2245"/>
    <mergeCell ref="Y2242:Y2245"/>
    <mergeCell ref="AA2242:AA2245"/>
    <mergeCell ref="AC2242:AC2245"/>
    <mergeCell ref="AE2242:AE2245"/>
    <mergeCell ref="B2242:B2245"/>
    <mergeCell ref="C2242:C2245"/>
    <mergeCell ref="E2242:E2245"/>
    <mergeCell ref="H2242:H2245"/>
    <mergeCell ref="I2242:I2245"/>
    <mergeCell ref="J2242:J2245"/>
    <mergeCell ref="N2242:N2245"/>
    <mergeCell ref="D2242:D2245"/>
    <mergeCell ref="AF2226:AF2229"/>
    <mergeCell ref="AG2226:AG2229"/>
    <mergeCell ref="AH2226:AH2229"/>
    <mergeCell ref="AI2226:AI2229"/>
    <mergeCell ref="AJ2226:AJ2229"/>
    <mergeCell ref="Q2226:Q2229"/>
    <mergeCell ref="W2226:W2229"/>
    <mergeCell ref="Y2226:Y2229"/>
    <mergeCell ref="AA2226:AA2229"/>
    <mergeCell ref="AE2226:AE2229"/>
    <mergeCell ref="J2226:J2229"/>
    <mergeCell ref="K2226:K2229"/>
    <mergeCell ref="L2226:L2229"/>
    <mergeCell ref="M2226:M2229"/>
    <mergeCell ref="N2226:N2229"/>
    <mergeCell ref="O2226:O2229"/>
    <mergeCell ref="AB2226:AB2229"/>
    <mergeCell ref="AD2226:AD2229"/>
    <mergeCell ref="AI2221:AI2222"/>
    <mergeCell ref="AJ2221:AJ2222"/>
    <mergeCell ref="C2223:H2223"/>
    <mergeCell ref="B2224:AJ2224"/>
    <mergeCell ref="B2226:B2229"/>
    <mergeCell ref="C2226:C2229"/>
    <mergeCell ref="E2226:E2229"/>
    <mergeCell ref="H2226:H2229"/>
    <mergeCell ref="I2226:I2229"/>
    <mergeCell ref="AC2226:AC2229"/>
    <mergeCell ref="Y2221:Z2221"/>
    <mergeCell ref="AA2221:AB2221"/>
    <mergeCell ref="AC2221:AD2221"/>
    <mergeCell ref="AE2221:AF2221"/>
    <mergeCell ref="AG2221:AG2222"/>
    <mergeCell ref="AH2221:AH2222"/>
    <mergeCell ref="M2221:M2222"/>
    <mergeCell ref="N2221:N2222"/>
    <mergeCell ref="O2221:P2221"/>
    <mergeCell ref="Q2221:R2221"/>
    <mergeCell ref="S2221:T2221"/>
    <mergeCell ref="U2221:V2221"/>
    <mergeCell ref="B2220:D2220"/>
    <mergeCell ref="F2220:N2220"/>
    <mergeCell ref="O2220:AF2220"/>
    <mergeCell ref="AG2220:AJ2220"/>
    <mergeCell ref="B2221:B2222"/>
    <mergeCell ref="C2221:H2222"/>
    <mergeCell ref="I2221:I2222"/>
    <mergeCell ref="J2221:J2222"/>
    <mergeCell ref="K2221:K2222"/>
    <mergeCell ref="L2221:L2222"/>
    <mergeCell ref="AJ2196:AJ2199"/>
    <mergeCell ref="B2217:AJ2217"/>
    <mergeCell ref="B2218:AJ2218"/>
    <mergeCell ref="I2219:T2219"/>
    <mergeCell ref="U2219:AJ2219"/>
    <mergeCell ref="AA2196:AA2199"/>
    <mergeCell ref="AE2196:AE2199"/>
    <mergeCell ref="AF2196:AF2199"/>
    <mergeCell ref="AG2196:AG2199"/>
    <mergeCell ref="AH2196:AH2199"/>
    <mergeCell ref="AI2196:AI2199"/>
    <mergeCell ref="K2196:K2199"/>
    <mergeCell ref="L2196:L2199"/>
    <mergeCell ref="M2196:M2199"/>
    <mergeCell ref="N2196:N2199"/>
    <mergeCell ref="O2196:O2199"/>
    <mergeCell ref="Q2196:Q2199"/>
    <mergeCell ref="P2196:P2199"/>
    <mergeCell ref="R2196:R2199"/>
    <mergeCell ref="AH2190:AH2193"/>
    <mergeCell ref="AI2190:AI2193"/>
    <mergeCell ref="AJ2190:AJ2193"/>
    <mergeCell ref="B2194:AJ2194"/>
    <mergeCell ref="B2196:B2199"/>
    <mergeCell ref="C2196:C2199"/>
    <mergeCell ref="E2196:E2199"/>
    <mergeCell ref="H2196:H2199"/>
    <mergeCell ref="I2196:I2199"/>
    <mergeCell ref="J2196:J2199"/>
    <mergeCell ref="AE2190:AE2193"/>
    <mergeCell ref="AF2190:AF2193"/>
    <mergeCell ref="AG2190:AG2193"/>
    <mergeCell ref="Z2190:Z2193"/>
    <mergeCell ref="AB2190:AB2193"/>
    <mergeCell ref="AD2190:AD2193"/>
    <mergeCell ref="K2190:K2193"/>
    <mergeCell ref="L2190:L2193"/>
    <mergeCell ref="M2190:M2193"/>
    <mergeCell ref="N2190:N2193"/>
    <mergeCell ref="O2190:O2193"/>
    <mergeCell ref="Q2190:Q2193"/>
    <mergeCell ref="P2190:P2193"/>
    <mergeCell ref="B2190:B2193"/>
    <mergeCell ref="C2190:C2193"/>
    <mergeCell ref="E2190:E2193"/>
    <mergeCell ref="H2190:H2193"/>
    <mergeCell ref="I2190:I2193"/>
    <mergeCell ref="J2190:J2193"/>
    <mergeCell ref="D2190:D2193"/>
    <mergeCell ref="F2190:F2193"/>
    <mergeCell ref="G2190:G2193"/>
    <mergeCell ref="AF2184:AF2187"/>
    <mergeCell ref="AG2184:AG2187"/>
    <mergeCell ref="AH2184:AH2187"/>
    <mergeCell ref="AI2184:AI2187"/>
    <mergeCell ref="AJ2184:AJ2187"/>
    <mergeCell ref="Q2184:Q2187"/>
    <mergeCell ref="W2184:W2187"/>
    <mergeCell ref="Y2184:Y2187"/>
    <mergeCell ref="AA2184:AA2187"/>
    <mergeCell ref="AE2184:AE2187"/>
    <mergeCell ref="J2184:J2187"/>
    <mergeCell ref="K2184:K2187"/>
    <mergeCell ref="L2184:L2187"/>
    <mergeCell ref="M2184:M2187"/>
    <mergeCell ref="N2184:N2187"/>
    <mergeCell ref="O2184:O2187"/>
    <mergeCell ref="X2184:X2187"/>
    <mergeCell ref="Z2184:Z2187"/>
    <mergeCell ref="R2184:R2187"/>
    <mergeCell ref="B2184:B2187"/>
    <mergeCell ref="C2184:C2187"/>
    <mergeCell ref="E2184:E2187"/>
    <mergeCell ref="H2184:H2187"/>
    <mergeCell ref="I2184:I2187"/>
    <mergeCell ref="AC2184:AC2187"/>
    <mergeCell ref="D2184:D2187"/>
    <mergeCell ref="F2184:F2187"/>
    <mergeCell ref="G2184:G2187"/>
    <mergeCell ref="P2184:P2187"/>
    <mergeCell ref="AG2179:AG2180"/>
    <mergeCell ref="AH2179:AH2180"/>
    <mergeCell ref="AI2179:AI2180"/>
    <mergeCell ref="AJ2179:AJ2180"/>
    <mergeCell ref="U2179:V2179"/>
    <mergeCell ref="W2179:X2179"/>
    <mergeCell ref="Y2179:Z2179"/>
    <mergeCell ref="AA2179:AB2179"/>
    <mergeCell ref="AE2179:AF2179"/>
    <mergeCell ref="L2179:L2180"/>
    <mergeCell ref="M2179:M2180"/>
    <mergeCell ref="N2179:N2180"/>
    <mergeCell ref="O2179:P2179"/>
    <mergeCell ref="Q2179:R2179"/>
    <mergeCell ref="S2179:T2179"/>
    <mergeCell ref="B2178:D2178"/>
    <mergeCell ref="F2178:N2178"/>
    <mergeCell ref="O2178:AF2178"/>
    <mergeCell ref="AG2178:AJ2178"/>
    <mergeCell ref="B2179:B2180"/>
    <mergeCell ref="C2179:H2180"/>
    <mergeCell ref="I2179:I2180"/>
    <mergeCell ref="J2179:J2180"/>
    <mergeCell ref="K2179:K2180"/>
    <mergeCell ref="AC2179:AD2179"/>
    <mergeCell ref="AJ2104:AJ2107"/>
    <mergeCell ref="B2175:AJ2175"/>
    <mergeCell ref="B2176:AJ2176"/>
    <mergeCell ref="I2177:T2177"/>
    <mergeCell ref="U2177:AJ2177"/>
    <mergeCell ref="AA2104:AA2107"/>
    <mergeCell ref="AE2104:AE2107"/>
    <mergeCell ref="AF2104:AF2107"/>
    <mergeCell ref="AG2104:AG2107"/>
    <mergeCell ref="AH2104:AH2107"/>
    <mergeCell ref="AI2104:AI2107"/>
    <mergeCell ref="K2104:K2107"/>
    <mergeCell ref="L2104:L2107"/>
    <mergeCell ref="M2104:M2107"/>
    <mergeCell ref="N2104:N2107"/>
    <mergeCell ref="O2104:O2107"/>
    <mergeCell ref="Q2104:Q2107"/>
    <mergeCell ref="U2104:U2107"/>
    <mergeCell ref="V2104:V2107"/>
    <mergeCell ref="AH2098:AH2101"/>
    <mergeCell ref="AI2098:AI2101"/>
    <mergeCell ref="AJ2098:AJ2101"/>
    <mergeCell ref="B2102:AJ2102"/>
    <mergeCell ref="B2104:B2107"/>
    <mergeCell ref="C2104:C2107"/>
    <mergeCell ref="E2104:E2107"/>
    <mergeCell ref="H2104:H2107"/>
    <mergeCell ref="I2104:I2107"/>
    <mergeCell ref="J2104:J2107"/>
    <mergeCell ref="O2098:O2101"/>
    <mergeCell ref="Q2098:Q2101"/>
    <mergeCell ref="P2098:P2101"/>
    <mergeCell ref="AE2098:AE2101"/>
    <mergeCell ref="AF2098:AF2101"/>
    <mergeCell ref="AG2098:AG2101"/>
    <mergeCell ref="F2098:F2101"/>
    <mergeCell ref="G2098:G2101"/>
    <mergeCell ref="K2098:K2101"/>
    <mergeCell ref="L2098:L2101"/>
    <mergeCell ref="M2098:M2101"/>
    <mergeCell ref="N2098:N2101"/>
    <mergeCell ref="P2092:P2095"/>
    <mergeCell ref="AF2092:AF2095"/>
    <mergeCell ref="AG2092:AG2095"/>
    <mergeCell ref="B2098:B2101"/>
    <mergeCell ref="C2098:C2101"/>
    <mergeCell ref="E2098:E2101"/>
    <mergeCell ref="H2098:H2101"/>
    <mergeCell ref="I2098:I2101"/>
    <mergeCell ref="J2098:J2101"/>
    <mergeCell ref="D2098:D2101"/>
    <mergeCell ref="AJ2092:AJ2095"/>
    <mergeCell ref="Q2092:Q2095"/>
    <mergeCell ref="W2092:W2095"/>
    <mergeCell ref="Y2092:Y2095"/>
    <mergeCell ref="AA2092:AA2095"/>
    <mergeCell ref="U2092:U2095"/>
    <mergeCell ref="AH2092:AH2095"/>
    <mergeCell ref="AI2092:AI2095"/>
    <mergeCell ref="K2092:K2095"/>
    <mergeCell ref="L2092:L2095"/>
    <mergeCell ref="M2092:M2095"/>
    <mergeCell ref="N2092:N2095"/>
    <mergeCell ref="O2092:O2095"/>
    <mergeCell ref="T2092:T2095"/>
    <mergeCell ref="AB2092:AB2095"/>
    <mergeCell ref="AD2092:AD2095"/>
    <mergeCell ref="C2089:H2089"/>
    <mergeCell ref="B2090:AJ2090"/>
    <mergeCell ref="B2092:B2095"/>
    <mergeCell ref="C2092:C2095"/>
    <mergeCell ref="E2092:E2095"/>
    <mergeCell ref="H2092:H2095"/>
    <mergeCell ref="I2092:I2095"/>
    <mergeCell ref="AC2092:AC2095"/>
    <mergeCell ref="AE2092:AE2095"/>
    <mergeCell ref="J2092:J2095"/>
    <mergeCell ref="AC2087:AD2087"/>
    <mergeCell ref="AE2087:AF2087"/>
    <mergeCell ref="AG2087:AG2088"/>
    <mergeCell ref="AH2087:AH2088"/>
    <mergeCell ref="AI2087:AI2088"/>
    <mergeCell ref="AJ2087:AJ2088"/>
    <mergeCell ref="Q2087:R2087"/>
    <mergeCell ref="S2087:T2087"/>
    <mergeCell ref="U2087:V2087"/>
    <mergeCell ref="W2087:X2087"/>
    <mergeCell ref="Y2087:Z2087"/>
    <mergeCell ref="AA2087:AB2087"/>
    <mergeCell ref="AG2086:AJ2086"/>
    <mergeCell ref="B2087:B2088"/>
    <mergeCell ref="C2087:H2088"/>
    <mergeCell ref="I2087:I2088"/>
    <mergeCell ref="J2087:J2088"/>
    <mergeCell ref="K2087:K2088"/>
    <mergeCell ref="L2087:L2088"/>
    <mergeCell ref="M2087:M2088"/>
    <mergeCell ref="N2087:N2088"/>
    <mergeCell ref="O2087:P2087"/>
    <mergeCell ref="AJ2057:AJ2060"/>
    <mergeCell ref="B2083:AJ2083"/>
    <mergeCell ref="B2084:AJ2084"/>
    <mergeCell ref="I2085:T2085"/>
    <mergeCell ref="U2085:AJ2085"/>
    <mergeCell ref="AA2057:AA2060"/>
    <mergeCell ref="AE2057:AE2060"/>
    <mergeCell ref="AF2057:AF2060"/>
    <mergeCell ref="AG2057:AG2060"/>
    <mergeCell ref="AH2057:AH2060"/>
    <mergeCell ref="AI2057:AI2060"/>
    <mergeCell ref="K2057:K2060"/>
    <mergeCell ref="L2057:L2060"/>
    <mergeCell ref="M2057:M2060"/>
    <mergeCell ref="N2057:N2060"/>
    <mergeCell ref="O2057:O2060"/>
    <mergeCell ref="Q2057:Q2060"/>
    <mergeCell ref="V2057:V2060"/>
    <mergeCell ref="W2057:W2060"/>
    <mergeCell ref="AH2051:AH2054"/>
    <mergeCell ref="AI2051:AI2054"/>
    <mergeCell ref="AJ2051:AJ2054"/>
    <mergeCell ref="B2055:AJ2055"/>
    <mergeCell ref="B2057:B2060"/>
    <mergeCell ref="C2057:C2060"/>
    <mergeCell ref="E2057:E2060"/>
    <mergeCell ref="H2057:H2060"/>
    <mergeCell ref="I2057:I2060"/>
    <mergeCell ref="J2057:J2060"/>
    <mergeCell ref="AA2051:AA2054"/>
    <mergeCell ref="AC2051:AC2054"/>
    <mergeCell ref="AE2051:AE2054"/>
    <mergeCell ref="AF2051:AF2054"/>
    <mergeCell ref="AG2051:AG2054"/>
    <mergeCell ref="AB2051:AB2054"/>
    <mergeCell ref="AD2051:AD2054"/>
    <mergeCell ref="K2051:K2054"/>
    <mergeCell ref="L2051:L2054"/>
    <mergeCell ref="M2051:M2054"/>
    <mergeCell ref="N2051:N2054"/>
    <mergeCell ref="O2051:O2054"/>
    <mergeCell ref="Q2051:Q2054"/>
    <mergeCell ref="P2051:P2054"/>
    <mergeCell ref="B2051:B2054"/>
    <mergeCell ref="C2051:C2054"/>
    <mergeCell ref="E2051:E2054"/>
    <mergeCell ref="H2051:H2054"/>
    <mergeCell ref="I2051:I2054"/>
    <mergeCell ref="J2051:J2054"/>
    <mergeCell ref="D2051:D2054"/>
    <mergeCell ref="F2051:F2054"/>
    <mergeCell ref="G2051:G2054"/>
    <mergeCell ref="AF2045:AF2048"/>
    <mergeCell ref="AG2045:AG2048"/>
    <mergeCell ref="AH2045:AH2048"/>
    <mergeCell ref="AI2045:AI2048"/>
    <mergeCell ref="AJ2045:AJ2048"/>
    <mergeCell ref="Q2045:Q2048"/>
    <mergeCell ref="W2045:W2048"/>
    <mergeCell ref="Y2045:Y2048"/>
    <mergeCell ref="AA2045:AA2048"/>
    <mergeCell ref="AE2045:AE2048"/>
    <mergeCell ref="J2045:J2048"/>
    <mergeCell ref="K2045:K2048"/>
    <mergeCell ref="L2045:L2048"/>
    <mergeCell ref="M2045:M2048"/>
    <mergeCell ref="N2045:N2048"/>
    <mergeCell ref="O2045:O2048"/>
    <mergeCell ref="X2045:X2048"/>
    <mergeCell ref="Z2045:Z2048"/>
    <mergeCell ref="AB2045:AB2048"/>
    <mergeCell ref="B2045:B2048"/>
    <mergeCell ref="C2045:C2048"/>
    <mergeCell ref="E2045:E2048"/>
    <mergeCell ref="H2045:H2048"/>
    <mergeCell ref="I2045:I2048"/>
    <mergeCell ref="AC2045:AC2048"/>
    <mergeCell ref="S2045:S2048"/>
    <mergeCell ref="T2045:T2048"/>
    <mergeCell ref="U2045:U2048"/>
    <mergeCell ref="V2045:V2048"/>
    <mergeCell ref="AG2040:AG2041"/>
    <mergeCell ref="AH2040:AH2041"/>
    <mergeCell ref="AI2040:AI2041"/>
    <mergeCell ref="AJ2040:AJ2041"/>
    <mergeCell ref="U2040:V2040"/>
    <mergeCell ref="W2040:X2040"/>
    <mergeCell ref="Y2040:Z2040"/>
    <mergeCell ref="AA2040:AB2040"/>
    <mergeCell ref="AE2040:AF2040"/>
    <mergeCell ref="L2040:L2041"/>
    <mergeCell ref="M2040:M2041"/>
    <mergeCell ref="N2040:N2041"/>
    <mergeCell ref="O2040:P2040"/>
    <mergeCell ref="Q2040:R2040"/>
    <mergeCell ref="S2040:T2040"/>
    <mergeCell ref="B2039:D2039"/>
    <mergeCell ref="F2039:N2039"/>
    <mergeCell ref="O2039:AF2039"/>
    <mergeCell ref="AG2039:AJ2039"/>
    <mergeCell ref="B2040:B2041"/>
    <mergeCell ref="C2040:H2041"/>
    <mergeCell ref="I2040:I2041"/>
    <mergeCell ref="J2040:J2041"/>
    <mergeCell ref="K2040:K2041"/>
    <mergeCell ref="AC2040:AD2040"/>
    <mergeCell ref="B1556:B1559"/>
    <mergeCell ref="C1556:C1559"/>
    <mergeCell ref="G1550:G1553"/>
    <mergeCell ref="AJ1556:AJ1559"/>
    <mergeCell ref="K1556:K1559"/>
    <mergeCell ref="Q1556:Q1559"/>
    <mergeCell ref="AA1556:AA1559"/>
    <mergeCell ref="AG1556:AG1559"/>
    <mergeCell ref="AH1556:AH1559"/>
    <mergeCell ref="X1556:X1559"/>
    <mergeCell ref="Y1534:Y1538"/>
    <mergeCell ref="AI1556:AI1559"/>
    <mergeCell ref="AF1556:AF1559"/>
    <mergeCell ref="AH1534:AH1538"/>
    <mergeCell ref="AI1534:AI1538"/>
    <mergeCell ref="AJ1534:AJ1538"/>
    <mergeCell ref="Y1556:Y1559"/>
    <mergeCell ref="Z1556:Z1559"/>
    <mergeCell ref="AE1534:AE1538"/>
    <mergeCell ref="AE1556:AE1559"/>
    <mergeCell ref="M1556:M1559"/>
    <mergeCell ref="N1556:N1559"/>
    <mergeCell ref="O1556:O1559"/>
    <mergeCell ref="H1556:H1559"/>
    <mergeCell ref="L1556:L1559"/>
    <mergeCell ref="I1556:I1559"/>
    <mergeCell ref="J1556:J1559"/>
    <mergeCell ref="Q1534:Q1538"/>
    <mergeCell ref="AF1534:AF1538"/>
    <mergeCell ref="AG1534:AG1538"/>
    <mergeCell ref="AA1534:AA1538"/>
    <mergeCell ref="J1534:J1538"/>
    <mergeCell ref="K1534:K1538"/>
    <mergeCell ref="L1534:L1538"/>
    <mergeCell ref="M1534:M1538"/>
    <mergeCell ref="N1534:N1538"/>
    <mergeCell ref="O1534:O1538"/>
    <mergeCell ref="AC1534:AC1538"/>
    <mergeCell ref="AG1528:AG1531"/>
    <mergeCell ref="AH1528:AH1531"/>
    <mergeCell ref="AI1528:AI1531"/>
    <mergeCell ref="AJ1528:AJ1531"/>
    <mergeCell ref="B1532:AJ1532"/>
    <mergeCell ref="H1534:H1538"/>
    <mergeCell ref="I1534:I1538"/>
    <mergeCell ref="G1537:G1538"/>
    <mergeCell ref="F1537:F1538"/>
    <mergeCell ref="E1537:E1538"/>
    <mergeCell ref="AE1528:AE1531"/>
    <mergeCell ref="AF1528:AF1531"/>
    <mergeCell ref="O1528:O1531"/>
    <mergeCell ref="D197:D200"/>
    <mergeCell ref="F197:F200"/>
    <mergeCell ref="G197:G200"/>
    <mergeCell ref="T197:T200"/>
    <mergeCell ref="U197:U200"/>
    <mergeCell ref="V913:V915"/>
    <mergeCell ref="AE1518:AF1518"/>
    <mergeCell ref="AH1518:AH1519"/>
    <mergeCell ref="AI1518:AI1519"/>
    <mergeCell ref="AJ1518:AJ1519"/>
    <mergeCell ref="C1520:H1520"/>
    <mergeCell ref="B1528:B1531"/>
    <mergeCell ref="C1528:C1531"/>
    <mergeCell ref="H1528:H1531"/>
    <mergeCell ref="I1528:I1531"/>
    <mergeCell ref="AA1528:AA1531"/>
    <mergeCell ref="AC1528:AC1531"/>
    <mergeCell ref="AG1518:AG1519"/>
    <mergeCell ref="M1518:M1519"/>
    <mergeCell ref="N1518:N1519"/>
    <mergeCell ref="O1518:P1518"/>
    <mergeCell ref="Q1518:R1518"/>
    <mergeCell ref="S1518:T1518"/>
    <mergeCell ref="U1518:V1518"/>
    <mergeCell ref="AG1517:AJ1517"/>
    <mergeCell ref="B1518:B1519"/>
    <mergeCell ref="C1518:H1519"/>
    <mergeCell ref="I1518:I1519"/>
    <mergeCell ref="J1518:J1519"/>
    <mergeCell ref="K1518:K1519"/>
    <mergeCell ref="L1518:L1519"/>
    <mergeCell ref="Y1518:Z1518"/>
    <mergeCell ref="AA1518:AB1518"/>
    <mergeCell ref="AC1518:AD1518"/>
    <mergeCell ref="AE1493:AE1496"/>
    <mergeCell ref="AF1493:AF1496"/>
    <mergeCell ref="AJ1499:AJ1502"/>
    <mergeCell ref="L1499:L1502"/>
    <mergeCell ref="J1499:J1502"/>
    <mergeCell ref="K1499:K1502"/>
    <mergeCell ref="AG1493:AG1496"/>
    <mergeCell ref="M1493:M1496"/>
    <mergeCell ref="N1493:N1496"/>
    <mergeCell ref="P1499:P1502"/>
    <mergeCell ref="AE1499:AE1502"/>
    <mergeCell ref="AI1493:AI1496"/>
    <mergeCell ref="M1499:M1502"/>
    <mergeCell ref="N1499:N1502"/>
    <mergeCell ref="O1499:O1502"/>
    <mergeCell ref="B1497:AJ1497"/>
    <mergeCell ref="B1499:B1502"/>
    <mergeCell ref="C1499:C1502"/>
    <mergeCell ref="E1499:E1502"/>
    <mergeCell ref="AF1499:AF1502"/>
    <mergeCell ref="AH1487:AH1490"/>
    <mergeCell ref="AI1487:AI1490"/>
    <mergeCell ref="AJ1487:AJ1490"/>
    <mergeCell ref="B1491:AJ1491"/>
    <mergeCell ref="B1493:B1496"/>
    <mergeCell ref="AH1493:AH1496"/>
    <mergeCell ref="O1493:O1496"/>
    <mergeCell ref="Q1493:Q1496"/>
    <mergeCell ref="J1493:J1496"/>
    <mergeCell ref="AJ1493:AJ1496"/>
    <mergeCell ref="AG1499:AG1502"/>
    <mergeCell ref="AH1499:AH1502"/>
    <mergeCell ref="AI1499:AI1502"/>
    <mergeCell ref="AC1487:AC1490"/>
    <mergeCell ref="AE1487:AE1490"/>
    <mergeCell ref="Y1493:Y1496"/>
    <mergeCell ref="AC1493:AC1496"/>
    <mergeCell ref="AF1487:AF1490"/>
    <mergeCell ref="AG1487:AG1490"/>
    <mergeCell ref="Y1487:Y1490"/>
    <mergeCell ref="M1487:M1490"/>
    <mergeCell ref="N1487:N1490"/>
    <mergeCell ref="O1487:O1490"/>
    <mergeCell ref="Q1487:Q1490"/>
    <mergeCell ref="C1493:C1496"/>
    <mergeCell ref="E1493:E1496"/>
    <mergeCell ref="H1493:H1496"/>
    <mergeCell ref="K1493:K1496"/>
    <mergeCell ref="L1493:L1496"/>
    <mergeCell ref="I1493:I1496"/>
    <mergeCell ref="AI1482:AI1483"/>
    <mergeCell ref="AA1487:AA1490"/>
    <mergeCell ref="B1487:B1490"/>
    <mergeCell ref="C1487:C1490"/>
    <mergeCell ref="E1487:E1490"/>
    <mergeCell ref="H1487:H1490"/>
    <mergeCell ref="I1487:I1490"/>
    <mergeCell ref="J1487:J1490"/>
    <mergeCell ref="K1487:K1490"/>
    <mergeCell ref="L1487:L1490"/>
    <mergeCell ref="Q1482:R1482"/>
    <mergeCell ref="W1482:X1482"/>
    <mergeCell ref="Y1482:Z1482"/>
    <mergeCell ref="B1482:B1483"/>
    <mergeCell ref="C1482:H1483"/>
    <mergeCell ref="I1482:I1483"/>
    <mergeCell ref="J1482:J1483"/>
    <mergeCell ref="M1482:M1483"/>
    <mergeCell ref="N1482:N1483"/>
    <mergeCell ref="O1482:P1482"/>
    <mergeCell ref="AE1460:AE1463"/>
    <mergeCell ref="AJ1460:AJ1463"/>
    <mergeCell ref="AF1460:AF1463"/>
    <mergeCell ref="AG1460:AG1463"/>
    <mergeCell ref="AH1460:AH1463"/>
    <mergeCell ref="AI1460:AI1463"/>
    <mergeCell ref="AC1482:AD1482"/>
    <mergeCell ref="AE1482:AF1482"/>
    <mergeCell ref="U1480:AJ1480"/>
    <mergeCell ref="O1481:AF1481"/>
    <mergeCell ref="AG1481:AJ1481"/>
    <mergeCell ref="AG1482:AG1483"/>
    <mergeCell ref="AH1482:AH1483"/>
    <mergeCell ref="S1482:T1482"/>
    <mergeCell ref="AJ1482:AJ1483"/>
    <mergeCell ref="U1482:V1482"/>
    <mergeCell ref="K1460:K1463"/>
    <mergeCell ref="L1460:L1463"/>
    <mergeCell ref="M1460:M1463"/>
    <mergeCell ref="N1460:N1463"/>
    <mergeCell ref="O1460:O1463"/>
    <mergeCell ref="AA1482:AB1482"/>
    <mergeCell ref="Q1460:Q1463"/>
    <mergeCell ref="K1482:K1483"/>
    <mergeCell ref="L1482:L1483"/>
    <mergeCell ref="I1480:T1480"/>
    <mergeCell ref="AF1454:AF1457"/>
    <mergeCell ref="AG1454:AG1457"/>
    <mergeCell ref="AH1454:AH1457"/>
    <mergeCell ref="B1478:AJ1478"/>
    <mergeCell ref="B1479:AJ1479"/>
    <mergeCell ref="F1481:N1481"/>
    <mergeCell ref="M1454:M1457"/>
    <mergeCell ref="N1454:N1457"/>
    <mergeCell ref="AI1454:AI1457"/>
    <mergeCell ref="AJ1454:AJ1457"/>
    <mergeCell ref="E1460:E1463"/>
    <mergeCell ref="H1460:H1463"/>
    <mergeCell ref="I1460:I1463"/>
    <mergeCell ref="O1454:O1457"/>
    <mergeCell ref="Q1454:Q1457"/>
    <mergeCell ref="AE1454:AE1457"/>
    <mergeCell ref="B1458:AJ1458"/>
    <mergeCell ref="B1460:B1463"/>
    <mergeCell ref="C1460:C1463"/>
    <mergeCell ref="J1460:J1463"/>
    <mergeCell ref="J1454:J1457"/>
    <mergeCell ref="K1454:K1457"/>
    <mergeCell ref="L1454:L1457"/>
    <mergeCell ref="AH1443:AH1444"/>
    <mergeCell ref="AI1443:AI1444"/>
    <mergeCell ref="AJ1443:AJ1444"/>
    <mergeCell ref="W1443:X1443"/>
    <mergeCell ref="Y1443:Z1443"/>
    <mergeCell ref="AA1443:AB1443"/>
    <mergeCell ref="AC1443:AD1443"/>
    <mergeCell ref="C1445:H1445"/>
    <mergeCell ref="B1446:AJ1446"/>
    <mergeCell ref="AE1448:AE1451"/>
    <mergeCell ref="AF1448:AF1451"/>
    <mergeCell ref="J1448:J1451"/>
    <mergeCell ref="K1448:K1451"/>
    <mergeCell ref="L1448:L1451"/>
    <mergeCell ref="V1448:V1451"/>
    <mergeCell ref="W1448:W1451"/>
    <mergeCell ref="AJ1448:AJ1451"/>
    <mergeCell ref="AE1443:AF1443"/>
    <mergeCell ref="AG1443:AG1444"/>
    <mergeCell ref="M1443:M1444"/>
    <mergeCell ref="N1443:N1444"/>
    <mergeCell ref="O1443:P1443"/>
    <mergeCell ref="Q1443:R1443"/>
    <mergeCell ref="S1443:T1443"/>
    <mergeCell ref="U1443:V1443"/>
    <mergeCell ref="B1442:D1442"/>
    <mergeCell ref="F1442:N1442"/>
    <mergeCell ref="O1442:AF1442"/>
    <mergeCell ref="AG1442:AJ1442"/>
    <mergeCell ref="B1443:B1444"/>
    <mergeCell ref="C1443:H1444"/>
    <mergeCell ref="I1443:I1444"/>
    <mergeCell ref="J1443:J1444"/>
    <mergeCell ref="K1443:K1444"/>
    <mergeCell ref="L1443:L1444"/>
    <mergeCell ref="B1441:H1441"/>
    <mergeCell ref="I1441:T1441"/>
    <mergeCell ref="U1441:AJ1441"/>
    <mergeCell ref="N1401:N1404"/>
    <mergeCell ref="O1401:O1404"/>
    <mergeCell ref="AG1401:AG1404"/>
    <mergeCell ref="K1401:K1404"/>
    <mergeCell ref="L1401:L1404"/>
    <mergeCell ref="I1401:I1404"/>
    <mergeCell ref="AH1401:AH1404"/>
    <mergeCell ref="AI1401:AI1404"/>
    <mergeCell ref="AJ1401:AJ1404"/>
    <mergeCell ref="J1401:J1404"/>
    <mergeCell ref="M1401:M1404"/>
    <mergeCell ref="P1401:P1404"/>
    <mergeCell ref="R1401:R1404"/>
    <mergeCell ref="S1401:S1404"/>
    <mergeCell ref="T1401:T1404"/>
    <mergeCell ref="AC1401:AC1404"/>
    <mergeCell ref="AD1401:AD1404"/>
    <mergeCell ref="AF1390:AF1393"/>
    <mergeCell ref="Q1401:Q1404"/>
    <mergeCell ref="AE1401:AE1404"/>
    <mergeCell ref="AF1401:AF1404"/>
    <mergeCell ref="B1394:AJ1394"/>
    <mergeCell ref="B1401:B1404"/>
    <mergeCell ref="C1401:C1404"/>
    <mergeCell ref="E1401:E1404"/>
    <mergeCell ref="AG1390:AG1393"/>
    <mergeCell ref="H1401:H1404"/>
    <mergeCell ref="AH1390:AH1393"/>
    <mergeCell ref="AI1390:AI1393"/>
    <mergeCell ref="AJ1390:AJ1393"/>
    <mergeCell ref="K1390:K1393"/>
    <mergeCell ref="L1390:L1393"/>
    <mergeCell ref="M1390:M1393"/>
    <mergeCell ref="N1390:N1393"/>
    <mergeCell ref="O1390:O1393"/>
    <mergeCell ref="Q1390:Q1393"/>
    <mergeCell ref="AE1390:AE1393"/>
    <mergeCell ref="I1374:I1377"/>
    <mergeCell ref="J1374:J1377"/>
    <mergeCell ref="K1374:K1377"/>
    <mergeCell ref="B1390:B1393"/>
    <mergeCell ref="C1390:C1393"/>
    <mergeCell ref="E1390:E1393"/>
    <mergeCell ref="H1390:H1393"/>
    <mergeCell ref="I1390:I1393"/>
    <mergeCell ref="J1390:J1393"/>
    <mergeCell ref="B1379:B1382"/>
    <mergeCell ref="AF1374:AF1377"/>
    <mergeCell ref="AG1374:AG1377"/>
    <mergeCell ref="AH1374:AH1377"/>
    <mergeCell ref="AI1374:AI1377"/>
    <mergeCell ref="AJ1374:AJ1377"/>
    <mergeCell ref="Y1374:Y1377"/>
    <mergeCell ref="AB1374:AB1377"/>
    <mergeCell ref="AC1374:AC1377"/>
    <mergeCell ref="AD1374:AD1377"/>
    <mergeCell ref="L1374:L1377"/>
    <mergeCell ref="M1374:M1377"/>
    <mergeCell ref="N1374:N1377"/>
    <mergeCell ref="O1374:O1377"/>
    <mergeCell ref="Q1374:Q1377"/>
    <mergeCell ref="AE1374:AE1377"/>
    <mergeCell ref="T1374:T1377"/>
    <mergeCell ref="U1374:U1377"/>
    <mergeCell ref="V1374:V1377"/>
    <mergeCell ref="W1374:W1377"/>
    <mergeCell ref="AI1368:AI1371"/>
    <mergeCell ref="AJ1368:AJ1371"/>
    <mergeCell ref="B1372:AJ1372"/>
    <mergeCell ref="B1374:B1377"/>
    <mergeCell ref="C1374:C1377"/>
    <mergeCell ref="E1374:E1377"/>
    <mergeCell ref="H1374:H1377"/>
    <mergeCell ref="AH1368:AH1371"/>
    <mergeCell ref="L1368:L1371"/>
    <mergeCell ref="M1368:M1371"/>
    <mergeCell ref="AA1368:AA1371"/>
    <mergeCell ref="AC1368:AC1371"/>
    <mergeCell ref="T1368:T1371"/>
    <mergeCell ref="U1368:U1371"/>
    <mergeCell ref="V1368:V1371"/>
    <mergeCell ref="W1368:W1371"/>
    <mergeCell ref="X1368:X1371"/>
    <mergeCell ref="Z1368:Z1371"/>
    <mergeCell ref="AB1368:AB1371"/>
    <mergeCell ref="E1368:E1371"/>
    <mergeCell ref="H1368:H1371"/>
    <mergeCell ref="I1368:I1371"/>
    <mergeCell ref="J1368:J1371"/>
    <mergeCell ref="K1368:K1371"/>
    <mergeCell ref="AF1368:AF1371"/>
    <mergeCell ref="N1368:N1371"/>
    <mergeCell ref="O1368:O1371"/>
    <mergeCell ref="Q1368:Q1371"/>
    <mergeCell ref="Y1368:Y1371"/>
    <mergeCell ref="AG1368:AG1371"/>
    <mergeCell ref="AE1363:AF1363"/>
    <mergeCell ref="AG1363:AG1364"/>
    <mergeCell ref="AH1363:AH1364"/>
    <mergeCell ref="AI1363:AI1364"/>
    <mergeCell ref="AJ1363:AJ1364"/>
    <mergeCell ref="AE1368:AE1371"/>
    <mergeCell ref="B1366:AJ1366"/>
    <mergeCell ref="B1368:B1371"/>
    <mergeCell ref="C1368:C1371"/>
    <mergeCell ref="C1365:H1365"/>
    <mergeCell ref="AJ1315:AJ1318"/>
    <mergeCell ref="B1359:AJ1359"/>
    <mergeCell ref="B1360:AJ1360"/>
    <mergeCell ref="B1361:H1361"/>
    <mergeCell ref="I1361:T1361"/>
    <mergeCell ref="U1361:AJ1361"/>
    <mergeCell ref="Q1315:Q1318"/>
    <mergeCell ref="AE1315:AE1318"/>
    <mergeCell ref="AF1315:AF1318"/>
    <mergeCell ref="AG1315:AG1318"/>
    <mergeCell ref="AH1315:AH1318"/>
    <mergeCell ref="AI1315:AI1318"/>
    <mergeCell ref="J1315:J1318"/>
    <mergeCell ref="K1315:K1318"/>
    <mergeCell ref="L1315:L1318"/>
    <mergeCell ref="M1315:M1318"/>
    <mergeCell ref="N1315:N1318"/>
    <mergeCell ref="O1315:O1318"/>
    <mergeCell ref="B1315:B1318"/>
    <mergeCell ref="C1315:C1318"/>
    <mergeCell ref="E1315:E1318"/>
    <mergeCell ref="H1315:H1318"/>
    <mergeCell ref="I1315:I1318"/>
    <mergeCell ref="B1362:D1362"/>
    <mergeCell ref="F1362:N1362"/>
    <mergeCell ref="D1315:D1318"/>
    <mergeCell ref="O1362:AF1362"/>
    <mergeCell ref="AG1362:AJ1362"/>
    <mergeCell ref="B1363:B1364"/>
    <mergeCell ref="C1363:H1364"/>
    <mergeCell ref="I1363:I1364"/>
    <mergeCell ref="J1363:J1364"/>
    <mergeCell ref="K1363:K1364"/>
    <mergeCell ref="L1363:L1364"/>
    <mergeCell ref="AA1363:AB1363"/>
    <mergeCell ref="AC1363:AD1363"/>
    <mergeCell ref="AJ1305:AJ1312"/>
    <mergeCell ref="B1313:AJ1313"/>
    <mergeCell ref="M1363:M1364"/>
    <mergeCell ref="N1363:N1364"/>
    <mergeCell ref="O1363:P1363"/>
    <mergeCell ref="Q1363:R1363"/>
    <mergeCell ref="S1363:T1363"/>
    <mergeCell ref="U1363:V1363"/>
    <mergeCell ref="W1363:X1363"/>
    <mergeCell ref="Y1363:Z1363"/>
    <mergeCell ref="AH1305:AH1312"/>
    <mergeCell ref="AI1305:AI1312"/>
    <mergeCell ref="U1305:U1312"/>
    <mergeCell ref="V1305:V1312"/>
    <mergeCell ref="W1305:W1312"/>
    <mergeCell ref="X1305:X1312"/>
    <mergeCell ref="N1305:N1312"/>
    <mergeCell ref="O1305:O1312"/>
    <mergeCell ref="Q1305:Q1312"/>
    <mergeCell ref="AE1305:AE1312"/>
    <mergeCell ref="AF1305:AF1312"/>
    <mergeCell ref="AG1305:AG1312"/>
    <mergeCell ref="AA1305:AA1312"/>
    <mergeCell ref="AB1305:AB1312"/>
    <mergeCell ref="AC1305:AC1312"/>
    <mergeCell ref="AD1305:AD1312"/>
    <mergeCell ref="AG1293:AG1302"/>
    <mergeCell ref="AH1293:AH1302"/>
    <mergeCell ref="AI1293:AI1302"/>
    <mergeCell ref="AJ1293:AJ1302"/>
    <mergeCell ref="B1303:AJ1303"/>
    <mergeCell ref="B1305:B1312"/>
    <mergeCell ref="C1305:C1312"/>
    <mergeCell ref="E1305:E1312"/>
    <mergeCell ref="H1305:H1312"/>
    <mergeCell ref="I1305:I1312"/>
    <mergeCell ref="AA1293:AA1302"/>
    <mergeCell ref="AC1293:AC1302"/>
    <mergeCell ref="AE1293:AE1302"/>
    <mergeCell ref="AF1293:AF1302"/>
    <mergeCell ref="Z1293:Z1302"/>
    <mergeCell ref="AD1293:AD1302"/>
    <mergeCell ref="J1293:J1302"/>
    <mergeCell ref="K1293:K1302"/>
    <mergeCell ref="L1293:L1302"/>
    <mergeCell ref="M1293:M1302"/>
    <mergeCell ref="N1293:N1302"/>
    <mergeCell ref="O1293:O1302"/>
    <mergeCell ref="AH1288:AH1289"/>
    <mergeCell ref="AI1288:AI1289"/>
    <mergeCell ref="AJ1288:AJ1289"/>
    <mergeCell ref="C1290:H1290"/>
    <mergeCell ref="B1291:AJ1291"/>
    <mergeCell ref="B1293:B1302"/>
    <mergeCell ref="C1293:C1302"/>
    <mergeCell ref="E1293:E1302"/>
    <mergeCell ref="H1293:H1302"/>
    <mergeCell ref="I1293:I1302"/>
    <mergeCell ref="W1288:X1288"/>
    <mergeCell ref="Y1288:Z1288"/>
    <mergeCell ref="AA1288:AB1288"/>
    <mergeCell ref="AC1288:AD1288"/>
    <mergeCell ref="AE1288:AF1288"/>
    <mergeCell ref="AG1288:AG1289"/>
    <mergeCell ref="M1288:M1289"/>
    <mergeCell ref="N1288:N1289"/>
    <mergeCell ref="O1288:P1288"/>
    <mergeCell ref="Q1288:R1288"/>
    <mergeCell ref="S1288:T1288"/>
    <mergeCell ref="U1288:V1288"/>
    <mergeCell ref="B1287:D1287"/>
    <mergeCell ref="F1287:N1287"/>
    <mergeCell ref="O1287:AF1287"/>
    <mergeCell ref="AG1287:AJ1287"/>
    <mergeCell ref="B1288:B1289"/>
    <mergeCell ref="C1288:H1289"/>
    <mergeCell ref="I1288:I1289"/>
    <mergeCell ref="J1288:J1289"/>
    <mergeCell ref="K1288:K1289"/>
    <mergeCell ref="L1288:L1289"/>
    <mergeCell ref="AJ1257:AJ1259"/>
    <mergeCell ref="B1284:AJ1284"/>
    <mergeCell ref="B1285:AJ1285"/>
    <mergeCell ref="I1286:T1286"/>
    <mergeCell ref="U1286:AJ1286"/>
    <mergeCell ref="Q1257:Q1259"/>
    <mergeCell ref="AE1257:AE1259"/>
    <mergeCell ref="AF1257:AF1259"/>
    <mergeCell ref="AG1257:AG1259"/>
    <mergeCell ref="F1257:F1259"/>
    <mergeCell ref="AH1257:AH1259"/>
    <mergeCell ref="AI1257:AI1259"/>
    <mergeCell ref="J1257:J1259"/>
    <mergeCell ref="K1257:K1259"/>
    <mergeCell ref="L1257:L1259"/>
    <mergeCell ref="M1257:M1259"/>
    <mergeCell ref="N1257:N1259"/>
    <mergeCell ref="O1257:O1259"/>
    <mergeCell ref="AF1248:AF1250"/>
    <mergeCell ref="AG1248:AG1250"/>
    <mergeCell ref="AH1248:AH1250"/>
    <mergeCell ref="AI1248:AI1250"/>
    <mergeCell ref="AJ1248:AJ1250"/>
    <mergeCell ref="B1257:B1259"/>
    <mergeCell ref="C1257:C1259"/>
    <mergeCell ref="E1257:E1259"/>
    <mergeCell ref="H1257:H1259"/>
    <mergeCell ref="I1257:I1259"/>
    <mergeCell ref="M1248:M1250"/>
    <mergeCell ref="N1248:N1250"/>
    <mergeCell ref="O1248:O1250"/>
    <mergeCell ref="Q1248:Q1250"/>
    <mergeCell ref="AC1248:AC1250"/>
    <mergeCell ref="AE1248:AE1250"/>
    <mergeCell ref="AJ1243:AJ1245"/>
    <mergeCell ref="B1246:AJ1246"/>
    <mergeCell ref="B1248:B1250"/>
    <mergeCell ref="C1248:C1250"/>
    <mergeCell ref="E1248:E1250"/>
    <mergeCell ref="H1248:H1250"/>
    <mergeCell ref="I1248:I1250"/>
    <mergeCell ref="J1248:J1250"/>
    <mergeCell ref="K1248:K1250"/>
    <mergeCell ref="L1248:L1250"/>
    <mergeCell ref="Q1243:Q1245"/>
    <mergeCell ref="AE1243:AE1245"/>
    <mergeCell ref="AF1243:AF1245"/>
    <mergeCell ref="AG1243:AG1245"/>
    <mergeCell ref="AH1243:AH1245"/>
    <mergeCell ref="AI1243:AI1245"/>
    <mergeCell ref="J1243:J1245"/>
    <mergeCell ref="K1243:K1245"/>
    <mergeCell ref="L1243:L1245"/>
    <mergeCell ref="M1243:M1245"/>
    <mergeCell ref="N1243:N1245"/>
    <mergeCell ref="O1243:O1245"/>
    <mergeCell ref="AG1232:AG1240"/>
    <mergeCell ref="AH1232:AH1240"/>
    <mergeCell ref="AI1232:AI1240"/>
    <mergeCell ref="AJ1232:AJ1240"/>
    <mergeCell ref="B1241:AJ1241"/>
    <mergeCell ref="B1243:B1245"/>
    <mergeCell ref="C1243:C1245"/>
    <mergeCell ref="E1243:E1245"/>
    <mergeCell ref="H1243:H1245"/>
    <mergeCell ref="I1243:I1245"/>
    <mergeCell ref="Q1232:Q1240"/>
    <mergeCell ref="Y1232:Y1240"/>
    <mergeCell ref="AA1232:AA1240"/>
    <mergeCell ref="AC1232:AC1240"/>
    <mergeCell ref="AE1232:AE1240"/>
    <mergeCell ref="AF1232:AF1240"/>
    <mergeCell ref="J1232:J1240"/>
    <mergeCell ref="K1232:K1240"/>
    <mergeCell ref="L1232:L1240"/>
    <mergeCell ref="M1232:M1240"/>
    <mergeCell ref="N1232:N1240"/>
    <mergeCell ref="O1232:O1240"/>
    <mergeCell ref="AH1227:AH1228"/>
    <mergeCell ref="AI1227:AI1228"/>
    <mergeCell ref="AJ1227:AJ1228"/>
    <mergeCell ref="C1229:H1229"/>
    <mergeCell ref="B1230:AJ1230"/>
    <mergeCell ref="B1232:B1240"/>
    <mergeCell ref="C1232:C1240"/>
    <mergeCell ref="E1232:E1240"/>
    <mergeCell ref="H1232:H1240"/>
    <mergeCell ref="I1232:I1240"/>
    <mergeCell ref="W1227:X1227"/>
    <mergeCell ref="Y1227:Z1227"/>
    <mergeCell ref="AA1227:AB1227"/>
    <mergeCell ref="AC1227:AD1227"/>
    <mergeCell ref="AE1227:AF1227"/>
    <mergeCell ref="AG1227:AG1228"/>
    <mergeCell ref="M1227:M1228"/>
    <mergeCell ref="N1227:N1228"/>
    <mergeCell ref="O1227:P1227"/>
    <mergeCell ref="Q1227:R1227"/>
    <mergeCell ref="S1227:T1227"/>
    <mergeCell ref="U1227:V1227"/>
    <mergeCell ref="B1226:D1226"/>
    <mergeCell ref="F1226:N1226"/>
    <mergeCell ref="O1226:AF1226"/>
    <mergeCell ref="AG1226:AJ1226"/>
    <mergeCell ref="B1227:B1228"/>
    <mergeCell ref="C1227:H1228"/>
    <mergeCell ref="I1227:I1228"/>
    <mergeCell ref="J1227:J1228"/>
    <mergeCell ref="K1227:K1228"/>
    <mergeCell ref="L1227:L1228"/>
    <mergeCell ref="B1224:AJ1224"/>
    <mergeCell ref="B1225:H1225"/>
    <mergeCell ref="I1225:T1225"/>
    <mergeCell ref="U1225:AJ1225"/>
    <mergeCell ref="Y975:Y977"/>
    <mergeCell ref="Z975:Z977"/>
    <mergeCell ref="AB975:AB977"/>
    <mergeCell ref="AH1195:AH1198"/>
    <mergeCell ref="AI1195:AI1198"/>
    <mergeCell ref="P1063:P1065"/>
    <mergeCell ref="AI913:AI915"/>
    <mergeCell ref="AJ913:AJ915"/>
    <mergeCell ref="J913:J915"/>
    <mergeCell ref="M913:M915"/>
    <mergeCell ref="N913:N915"/>
    <mergeCell ref="Q913:Q915"/>
    <mergeCell ref="AC913:AC915"/>
    <mergeCell ref="K913:K915"/>
    <mergeCell ref="L913:L915"/>
    <mergeCell ref="O913:O915"/>
    <mergeCell ref="B913:B915"/>
    <mergeCell ref="C913:C915"/>
    <mergeCell ref="E913:E915"/>
    <mergeCell ref="H913:H915"/>
    <mergeCell ref="I913:I915"/>
    <mergeCell ref="D913:D915"/>
    <mergeCell ref="F913:F915"/>
    <mergeCell ref="G913:G915"/>
    <mergeCell ref="AJ907:AJ910"/>
    <mergeCell ref="AI907:AI910"/>
    <mergeCell ref="N901:N904"/>
    <mergeCell ref="O901:O904"/>
    <mergeCell ref="Q907:Q910"/>
    <mergeCell ref="O907:O910"/>
    <mergeCell ref="P907:P910"/>
    <mergeCell ref="AE907:AE910"/>
    <mergeCell ref="AI901:AI904"/>
    <mergeCell ref="AG901:AG904"/>
    <mergeCell ref="AH901:AH904"/>
    <mergeCell ref="AF907:AF910"/>
    <mergeCell ref="AG907:AG910"/>
    <mergeCell ref="AH907:AH910"/>
    <mergeCell ref="AE901:AE904"/>
    <mergeCell ref="AF901:AF904"/>
    <mergeCell ref="AJ901:AJ904"/>
    <mergeCell ref="B905:AJ905"/>
    <mergeCell ref="B907:B910"/>
    <mergeCell ref="C907:C910"/>
    <mergeCell ref="E907:E910"/>
    <mergeCell ref="AH896:AH897"/>
    <mergeCell ref="AI896:AI897"/>
    <mergeCell ref="AJ896:AJ897"/>
    <mergeCell ref="C898:H898"/>
    <mergeCell ref="B899:AJ899"/>
    <mergeCell ref="B901:B904"/>
    <mergeCell ref="C901:C904"/>
    <mergeCell ref="E901:E904"/>
    <mergeCell ref="J901:J904"/>
    <mergeCell ref="K901:K904"/>
    <mergeCell ref="H901:H904"/>
    <mergeCell ref="I901:I904"/>
    <mergeCell ref="D901:D904"/>
    <mergeCell ref="Y896:Z896"/>
    <mergeCell ref="AA896:AB896"/>
    <mergeCell ref="AC896:AD896"/>
    <mergeCell ref="Q901:Q904"/>
    <mergeCell ref="AC901:AC904"/>
    <mergeCell ref="V901:V904"/>
    <mergeCell ref="W901:W904"/>
    <mergeCell ref="X901:X904"/>
    <mergeCell ref="AD901:AD904"/>
    <mergeCell ref="N896:N897"/>
    <mergeCell ref="O896:P896"/>
    <mergeCell ref="Q896:R896"/>
    <mergeCell ref="S896:T896"/>
    <mergeCell ref="U896:V896"/>
    <mergeCell ref="W896:X896"/>
    <mergeCell ref="AI867:AI869"/>
    <mergeCell ref="B896:B897"/>
    <mergeCell ref="C896:H897"/>
    <mergeCell ref="I896:I897"/>
    <mergeCell ref="J896:J897"/>
    <mergeCell ref="K896:K897"/>
    <mergeCell ref="L896:L897"/>
    <mergeCell ref="AE896:AF896"/>
    <mergeCell ref="AG896:AG897"/>
    <mergeCell ref="M896:M897"/>
    <mergeCell ref="O867:O869"/>
    <mergeCell ref="P867:P869"/>
    <mergeCell ref="U894:AJ894"/>
    <mergeCell ref="F895:N895"/>
    <mergeCell ref="O895:AF895"/>
    <mergeCell ref="AG895:AJ895"/>
    <mergeCell ref="AE867:AE869"/>
    <mergeCell ref="AF867:AF869"/>
    <mergeCell ref="AG867:AG869"/>
    <mergeCell ref="AH867:AH869"/>
    <mergeCell ref="L867:L869"/>
    <mergeCell ref="M867:M869"/>
    <mergeCell ref="AJ867:AJ869"/>
    <mergeCell ref="N867:N869"/>
    <mergeCell ref="Q867:Q869"/>
    <mergeCell ref="AC867:AC869"/>
    <mergeCell ref="W867:W869"/>
    <mergeCell ref="X867:X869"/>
    <mergeCell ref="Y867:Y869"/>
    <mergeCell ref="Z867:Z869"/>
    <mergeCell ref="H861:H864"/>
    <mergeCell ref="I861:I864"/>
    <mergeCell ref="AG861:AG864"/>
    <mergeCell ref="B867:B869"/>
    <mergeCell ref="C867:C869"/>
    <mergeCell ref="E867:E869"/>
    <mergeCell ref="H867:H869"/>
    <mergeCell ref="I867:I869"/>
    <mergeCell ref="J867:J869"/>
    <mergeCell ref="K867:K869"/>
    <mergeCell ref="AF861:AF864"/>
    <mergeCell ref="L861:L864"/>
    <mergeCell ref="M861:M864"/>
    <mergeCell ref="N861:N864"/>
    <mergeCell ref="O861:O864"/>
    <mergeCell ref="J861:J864"/>
    <mergeCell ref="K861:K864"/>
    <mergeCell ref="AI861:AI864"/>
    <mergeCell ref="AE855:AE858"/>
    <mergeCell ref="AC861:AC864"/>
    <mergeCell ref="AF855:AF858"/>
    <mergeCell ref="AJ861:AJ864"/>
    <mergeCell ref="AE861:AE864"/>
    <mergeCell ref="AI855:AI858"/>
    <mergeCell ref="AJ855:AJ858"/>
    <mergeCell ref="B859:AJ859"/>
    <mergeCell ref="B861:B864"/>
    <mergeCell ref="C861:C864"/>
    <mergeCell ref="E861:E864"/>
    <mergeCell ref="Q855:Q858"/>
    <mergeCell ref="H855:H858"/>
    <mergeCell ref="I855:I858"/>
    <mergeCell ref="Q861:Q864"/>
    <mergeCell ref="P861:P864"/>
    <mergeCell ref="D861:D864"/>
    <mergeCell ref="F861:F864"/>
    <mergeCell ref="D855:D858"/>
    <mergeCell ref="AI850:AI851"/>
    <mergeCell ref="AA850:AB850"/>
    <mergeCell ref="AC850:AD850"/>
    <mergeCell ref="AC855:AC858"/>
    <mergeCell ref="AH861:AH864"/>
    <mergeCell ref="C852:H852"/>
    <mergeCell ref="B853:AJ853"/>
    <mergeCell ref="B855:B858"/>
    <mergeCell ref="C855:C858"/>
    <mergeCell ref="O855:O858"/>
    <mergeCell ref="W855:W858"/>
    <mergeCell ref="E855:E858"/>
    <mergeCell ref="J855:J858"/>
    <mergeCell ref="K855:K858"/>
    <mergeCell ref="L855:L858"/>
    <mergeCell ref="S850:T850"/>
    <mergeCell ref="U850:V850"/>
    <mergeCell ref="W850:X850"/>
    <mergeCell ref="M855:M858"/>
    <mergeCell ref="N855:N858"/>
    <mergeCell ref="AJ850:AJ851"/>
    <mergeCell ref="Y850:Z850"/>
    <mergeCell ref="AG855:AG858"/>
    <mergeCell ref="AH855:AH858"/>
    <mergeCell ref="U855:U858"/>
    <mergeCell ref="AG849:AJ849"/>
    <mergeCell ref="AH850:AH851"/>
    <mergeCell ref="AA855:AA858"/>
    <mergeCell ref="AB855:AB858"/>
    <mergeCell ref="Y855:Y858"/>
    <mergeCell ref="B850:B851"/>
    <mergeCell ref="C850:H851"/>
    <mergeCell ref="I850:I851"/>
    <mergeCell ref="J850:J851"/>
    <mergeCell ref="K850:K851"/>
    <mergeCell ref="L850:L851"/>
    <mergeCell ref="B849:D849"/>
    <mergeCell ref="F849:N849"/>
    <mergeCell ref="AJ655:AJ658"/>
    <mergeCell ref="B846:AJ846"/>
    <mergeCell ref="B847:AJ847"/>
    <mergeCell ref="B848:H848"/>
    <mergeCell ref="I848:T848"/>
    <mergeCell ref="U848:AJ848"/>
    <mergeCell ref="AC655:AC658"/>
    <mergeCell ref="AE655:AE658"/>
    <mergeCell ref="AF655:AF658"/>
    <mergeCell ref="AG655:AG658"/>
    <mergeCell ref="AH655:AH658"/>
    <mergeCell ref="AI655:AI658"/>
    <mergeCell ref="J655:J658"/>
    <mergeCell ref="K655:K658"/>
    <mergeCell ref="L655:L658"/>
    <mergeCell ref="M655:M658"/>
    <mergeCell ref="N655:N658"/>
    <mergeCell ref="Q655:Q658"/>
    <mergeCell ref="I649:I652"/>
    <mergeCell ref="B655:B658"/>
    <mergeCell ref="C655:C658"/>
    <mergeCell ref="E655:E658"/>
    <mergeCell ref="H655:H658"/>
    <mergeCell ref="I655:I658"/>
    <mergeCell ref="H649:H652"/>
    <mergeCell ref="AE643:AE646"/>
    <mergeCell ref="AF643:AF646"/>
    <mergeCell ref="AJ649:AJ652"/>
    <mergeCell ref="B653:AJ653"/>
    <mergeCell ref="L649:L652"/>
    <mergeCell ref="M649:M652"/>
    <mergeCell ref="N649:N652"/>
    <mergeCell ref="O649:O652"/>
    <mergeCell ref="J649:J652"/>
    <mergeCell ref="K649:K652"/>
    <mergeCell ref="AG643:AG646"/>
    <mergeCell ref="AH643:AH646"/>
    <mergeCell ref="AF649:AF652"/>
    <mergeCell ref="AG649:AG652"/>
    <mergeCell ref="AH649:AH652"/>
    <mergeCell ref="AI649:AI652"/>
    <mergeCell ref="N643:N646"/>
    <mergeCell ref="O643:O646"/>
    <mergeCell ref="Q649:Q652"/>
    <mergeCell ref="AE649:AE652"/>
    <mergeCell ref="AI643:AI646"/>
    <mergeCell ref="AJ643:AJ646"/>
    <mergeCell ref="B647:AJ647"/>
    <mergeCell ref="B649:B652"/>
    <mergeCell ref="C649:C652"/>
    <mergeCell ref="E649:E652"/>
    <mergeCell ref="AH638:AH639"/>
    <mergeCell ref="AI638:AI639"/>
    <mergeCell ref="AJ638:AJ639"/>
    <mergeCell ref="C640:H640"/>
    <mergeCell ref="B641:AJ641"/>
    <mergeCell ref="B643:B646"/>
    <mergeCell ref="C643:C646"/>
    <mergeCell ref="E643:E646"/>
    <mergeCell ref="J643:J646"/>
    <mergeCell ref="K643:K646"/>
    <mergeCell ref="H643:H646"/>
    <mergeCell ref="I643:I646"/>
    <mergeCell ref="W638:X638"/>
    <mergeCell ref="Y638:Z638"/>
    <mergeCell ref="AA638:AB638"/>
    <mergeCell ref="AC638:AD638"/>
    <mergeCell ref="Q643:Q646"/>
    <mergeCell ref="AC643:AC646"/>
    <mergeCell ref="L643:L646"/>
    <mergeCell ref="M643:M646"/>
    <mergeCell ref="AE638:AF638"/>
    <mergeCell ref="AG638:AG639"/>
    <mergeCell ref="M638:M639"/>
    <mergeCell ref="N638:N639"/>
    <mergeCell ref="O638:P638"/>
    <mergeCell ref="Q638:R638"/>
    <mergeCell ref="S638:T638"/>
    <mergeCell ref="U638:V638"/>
    <mergeCell ref="B637:D637"/>
    <mergeCell ref="F637:N637"/>
    <mergeCell ref="O637:AF637"/>
    <mergeCell ref="AG637:AJ637"/>
    <mergeCell ref="B638:B639"/>
    <mergeCell ref="C638:H639"/>
    <mergeCell ref="I638:I639"/>
    <mergeCell ref="J638:J639"/>
    <mergeCell ref="K638:K639"/>
    <mergeCell ref="L638:L639"/>
    <mergeCell ref="AJ607:AJ609"/>
    <mergeCell ref="B634:AJ634"/>
    <mergeCell ref="B635:AJ635"/>
    <mergeCell ref="B636:H636"/>
    <mergeCell ref="I636:T636"/>
    <mergeCell ref="U636:AJ636"/>
    <mergeCell ref="AC607:AC609"/>
    <mergeCell ref="AE607:AE609"/>
    <mergeCell ref="AF607:AF609"/>
    <mergeCell ref="AG607:AG609"/>
    <mergeCell ref="AH607:AH609"/>
    <mergeCell ref="AI607:AI609"/>
    <mergeCell ref="J607:J609"/>
    <mergeCell ref="K607:K609"/>
    <mergeCell ref="L607:L609"/>
    <mergeCell ref="M607:M609"/>
    <mergeCell ref="N607:N609"/>
    <mergeCell ref="Q607:Q609"/>
    <mergeCell ref="H601:H604"/>
    <mergeCell ref="I601:I604"/>
    <mergeCell ref="B607:B609"/>
    <mergeCell ref="C607:C609"/>
    <mergeCell ref="E607:E609"/>
    <mergeCell ref="H607:H609"/>
    <mergeCell ref="I607:I609"/>
    <mergeCell ref="AE595:AE598"/>
    <mergeCell ref="AF595:AF598"/>
    <mergeCell ref="AJ601:AJ604"/>
    <mergeCell ref="B605:AJ605"/>
    <mergeCell ref="L601:L604"/>
    <mergeCell ref="M601:M604"/>
    <mergeCell ref="N601:N604"/>
    <mergeCell ref="O601:O604"/>
    <mergeCell ref="J601:J604"/>
    <mergeCell ref="K601:K604"/>
    <mergeCell ref="AG595:AG598"/>
    <mergeCell ref="AH595:AH598"/>
    <mergeCell ref="AF601:AF604"/>
    <mergeCell ref="AG601:AG604"/>
    <mergeCell ref="AH601:AH604"/>
    <mergeCell ref="AI601:AI604"/>
    <mergeCell ref="N595:N598"/>
    <mergeCell ref="O595:O598"/>
    <mergeCell ref="Q601:Q604"/>
    <mergeCell ref="AE601:AE604"/>
    <mergeCell ref="AI595:AI598"/>
    <mergeCell ref="AJ595:AJ598"/>
    <mergeCell ref="B599:AJ599"/>
    <mergeCell ref="B601:B604"/>
    <mergeCell ref="C601:C604"/>
    <mergeCell ref="E601:E604"/>
    <mergeCell ref="AH590:AH591"/>
    <mergeCell ref="AI590:AI591"/>
    <mergeCell ref="AJ590:AJ591"/>
    <mergeCell ref="C592:H592"/>
    <mergeCell ref="B593:AJ593"/>
    <mergeCell ref="B595:B598"/>
    <mergeCell ref="C595:C598"/>
    <mergeCell ref="E595:E598"/>
    <mergeCell ref="J595:J598"/>
    <mergeCell ref="K595:K598"/>
    <mergeCell ref="H595:H598"/>
    <mergeCell ref="I595:I598"/>
    <mergeCell ref="W590:X590"/>
    <mergeCell ref="Y590:Z590"/>
    <mergeCell ref="AA590:AB590"/>
    <mergeCell ref="AC590:AD590"/>
    <mergeCell ref="Q595:Q598"/>
    <mergeCell ref="AC595:AC598"/>
    <mergeCell ref="L595:L598"/>
    <mergeCell ref="M595:M598"/>
    <mergeCell ref="AE590:AF590"/>
    <mergeCell ref="AG590:AG591"/>
    <mergeCell ref="M590:M591"/>
    <mergeCell ref="N590:N591"/>
    <mergeCell ref="O590:P590"/>
    <mergeCell ref="Q590:R590"/>
    <mergeCell ref="S590:T590"/>
    <mergeCell ref="U590:V590"/>
    <mergeCell ref="B589:D589"/>
    <mergeCell ref="F589:N589"/>
    <mergeCell ref="O589:AF589"/>
    <mergeCell ref="AG589:AJ589"/>
    <mergeCell ref="B590:B591"/>
    <mergeCell ref="C590:H591"/>
    <mergeCell ref="I590:I591"/>
    <mergeCell ref="J590:J591"/>
    <mergeCell ref="K590:K591"/>
    <mergeCell ref="L590:L591"/>
    <mergeCell ref="AJ555:AJ557"/>
    <mergeCell ref="B586:AJ586"/>
    <mergeCell ref="B587:AJ587"/>
    <mergeCell ref="B588:H588"/>
    <mergeCell ref="I588:T588"/>
    <mergeCell ref="U588:AJ588"/>
    <mergeCell ref="AC555:AC557"/>
    <mergeCell ref="AE555:AE557"/>
    <mergeCell ref="AF555:AF557"/>
    <mergeCell ref="AG555:AG557"/>
    <mergeCell ref="AH555:AH557"/>
    <mergeCell ref="AI555:AI557"/>
    <mergeCell ref="J555:J557"/>
    <mergeCell ref="K555:K557"/>
    <mergeCell ref="L555:L557"/>
    <mergeCell ref="M555:M557"/>
    <mergeCell ref="N555:N557"/>
    <mergeCell ref="Q555:Q557"/>
    <mergeCell ref="AG549:AG552"/>
    <mergeCell ref="AH549:AH552"/>
    <mergeCell ref="AI549:AI552"/>
    <mergeCell ref="AJ549:AJ552"/>
    <mergeCell ref="B553:AJ553"/>
    <mergeCell ref="B555:B557"/>
    <mergeCell ref="C555:C557"/>
    <mergeCell ref="E555:E557"/>
    <mergeCell ref="H555:H557"/>
    <mergeCell ref="I555:I557"/>
    <mergeCell ref="M549:M552"/>
    <mergeCell ref="N549:N552"/>
    <mergeCell ref="O549:O552"/>
    <mergeCell ref="Q549:Q552"/>
    <mergeCell ref="AE549:AE552"/>
    <mergeCell ref="AF549:AF552"/>
    <mergeCell ref="AJ543:AJ546"/>
    <mergeCell ref="B547:AJ547"/>
    <mergeCell ref="B549:B552"/>
    <mergeCell ref="C549:C552"/>
    <mergeCell ref="E549:E552"/>
    <mergeCell ref="H549:H552"/>
    <mergeCell ref="I549:I552"/>
    <mergeCell ref="J549:J552"/>
    <mergeCell ref="K549:K552"/>
    <mergeCell ref="L549:L552"/>
    <mergeCell ref="AE543:AE546"/>
    <mergeCell ref="AF543:AF546"/>
    <mergeCell ref="AG543:AG546"/>
    <mergeCell ref="AH543:AH546"/>
    <mergeCell ref="AI543:AI546"/>
    <mergeCell ref="K543:K546"/>
    <mergeCell ref="L543:L546"/>
    <mergeCell ref="M543:M546"/>
    <mergeCell ref="N543:N546"/>
    <mergeCell ref="O543:O546"/>
    <mergeCell ref="Q543:Q546"/>
    <mergeCell ref="B543:B546"/>
    <mergeCell ref="C543:C546"/>
    <mergeCell ref="E543:E546"/>
    <mergeCell ref="H543:H546"/>
    <mergeCell ref="I543:I546"/>
    <mergeCell ref="J543:J546"/>
    <mergeCell ref="C540:H540"/>
    <mergeCell ref="B541:AJ541"/>
    <mergeCell ref="U538:V538"/>
    <mergeCell ref="W538:X538"/>
    <mergeCell ref="Y538:Z538"/>
    <mergeCell ref="AA538:AB538"/>
    <mergeCell ref="O538:P538"/>
    <mergeCell ref="Q538:R538"/>
    <mergeCell ref="S538:T538"/>
    <mergeCell ref="AG538:AG539"/>
    <mergeCell ref="AI538:AI539"/>
    <mergeCell ref="AG537:AJ537"/>
    <mergeCell ref="B538:B539"/>
    <mergeCell ref="C538:H539"/>
    <mergeCell ref="I538:I539"/>
    <mergeCell ref="J538:J539"/>
    <mergeCell ref="K538:K539"/>
    <mergeCell ref="AE538:AF538"/>
    <mergeCell ref="L538:L539"/>
    <mergeCell ref="M538:M539"/>
    <mergeCell ref="N538:N539"/>
    <mergeCell ref="C514:C516"/>
    <mergeCell ref="E514:E516"/>
    <mergeCell ref="H514:H516"/>
    <mergeCell ref="B537:D537"/>
    <mergeCell ref="F537:N537"/>
    <mergeCell ref="B536:H536"/>
    <mergeCell ref="I536:T536"/>
    <mergeCell ref="B534:AJ534"/>
    <mergeCell ref="J514:J516"/>
    <mergeCell ref="K514:K516"/>
    <mergeCell ref="L514:L516"/>
    <mergeCell ref="Q514:Q516"/>
    <mergeCell ref="M514:M516"/>
    <mergeCell ref="B535:AJ535"/>
    <mergeCell ref="B514:B516"/>
    <mergeCell ref="AH508:AH511"/>
    <mergeCell ref="AI508:AI511"/>
    <mergeCell ref="N514:N516"/>
    <mergeCell ref="AC514:AC516"/>
    <mergeCell ref="AE514:AE516"/>
    <mergeCell ref="I514:I516"/>
    <mergeCell ref="AF514:AF516"/>
    <mergeCell ref="AG514:AG516"/>
    <mergeCell ref="AH514:AH516"/>
    <mergeCell ref="AI514:AI516"/>
    <mergeCell ref="AJ508:AJ511"/>
    <mergeCell ref="B512:AJ512"/>
    <mergeCell ref="L508:L511"/>
    <mergeCell ref="M508:M511"/>
    <mergeCell ref="N508:N511"/>
    <mergeCell ref="O508:O511"/>
    <mergeCell ref="Q508:Q511"/>
    <mergeCell ref="AE508:AE511"/>
    <mergeCell ref="AF508:AF511"/>
    <mergeCell ref="AG508:AG511"/>
    <mergeCell ref="AI502:AI505"/>
    <mergeCell ref="AJ502:AJ505"/>
    <mergeCell ref="B506:AJ506"/>
    <mergeCell ref="B508:B511"/>
    <mergeCell ref="C508:C511"/>
    <mergeCell ref="E508:E511"/>
    <mergeCell ref="H508:H511"/>
    <mergeCell ref="I508:I511"/>
    <mergeCell ref="J508:J511"/>
    <mergeCell ref="K508:K511"/>
    <mergeCell ref="AG502:AG505"/>
    <mergeCell ref="AH502:AH505"/>
    <mergeCell ref="J502:J505"/>
    <mergeCell ref="K502:K505"/>
    <mergeCell ref="L502:L505"/>
    <mergeCell ref="M502:M505"/>
    <mergeCell ref="N502:N505"/>
    <mergeCell ref="O502:O505"/>
    <mergeCell ref="Q502:Q505"/>
    <mergeCell ref="AC502:AC505"/>
    <mergeCell ref="AH497:AH498"/>
    <mergeCell ref="AI497:AI498"/>
    <mergeCell ref="AJ497:AJ498"/>
    <mergeCell ref="C499:H499"/>
    <mergeCell ref="B500:AJ500"/>
    <mergeCell ref="B502:B505"/>
    <mergeCell ref="C502:C505"/>
    <mergeCell ref="E502:E505"/>
    <mergeCell ref="H502:H505"/>
    <mergeCell ref="I502:I505"/>
    <mergeCell ref="AG497:AG498"/>
    <mergeCell ref="M497:M498"/>
    <mergeCell ref="N497:N498"/>
    <mergeCell ref="O497:P497"/>
    <mergeCell ref="Q497:R497"/>
    <mergeCell ref="S497:T497"/>
    <mergeCell ref="U497:V497"/>
    <mergeCell ref="B497:B498"/>
    <mergeCell ref="C497:H498"/>
    <mergeCell ref="I497:I498"/>
    <mergeCell ref="J497:J498"/>
    <mergeCell ref="K497:K498"/>
    <mergeCell ref="L497:L498"/>
    <mergeCell ref="B495:H495"/>
    <mergeCell ref="I495:T495"/>
    <mergeCell ref="U495:AJ495"/>
    <mergeCell ref="B496:D496"/>
    <mergeCell ref="F496:N496"/>
    <mergeCell ref="O496:AF496"/>
    <mergeCell ref="AG496:AJ496"/>
    <mergeCell ref="AF467:AF469"/>
    <mergeCell ref="AG467:AG469"/>
    <mergeCell ref="AH467:AH469"/>
    <mergeCell ref="AI467:AI469"/>
    <mergeCell ref="AJ467:AJ469"/>
    <mergeCell ref="B493:AJ493"/>
    <mergeCell ref="K467:K469"/>
    <mergeCell ref="L467:L469"/>
    <mergeCell ref="M467:M469"/>
    <mergeCell ref="N467:N469"/>
    <mergeCell ref="H461:H464"/>
    <mergeCell ref="I461:I464"/>
    <mergeCell ref="AC467:AC469"/>
    <mergeCell ref="AE467:AE469"/>
    <mergeCell ref="B467:B469"/>
    <mergeCell ref="C467:C469"/>
    <mergeCell ref="E467:E469"/>
    <mergeCell ref="H467:H469"/>
    <mergeCell ref="I467:I469"/>
    <mergeCell ref="J467:J469"/>
    <mergeCell ref="AE455:AE458"/>
    <mergeCell ref="AF455:AF458"/>
    <mergeCell ref="AJ461:AJ464"/>
    <mergeCell ref="B465:AJ465"/>
    <mergeCell ref="L461:L464"/>
    <mergeCell ref="M461:M464"/>
    <mergeCell ref="N461:N464"/>
    <mergeCell ref="O461:O464"/>
    <mergeCell ref="J461:J464"/>
    <mergeCell ref="K461:K464"/>
    <mergeCell ref="AG455:AG458"/>
    <mergeCell ref="AH455:AH458"/>
    <mergeCell ref="AF461:AF464"/>
    <mergeCell ref="AG461:AG464"/>
    <mergeCell ref="AH461:AH464"/>
    <mergeCell ref="AI461:AI464"/>
    <mergeCell ref="N455:N458"/>
    <mergeCell ref="O455:O458"/>
    <mergeCell ref="Q461:Q464"/>
    <mergeCell ref="AE461:AE464"/>
    <mergeCell ref="AI455:AI458"/>
    <mergeCell ref="AJ455:AJ458"/>
    <mergeCell ref="B459:AJ459"/>
    <mergeCell ref="B461:B464"/>
    <mergeCell ref="C461:C464"/>
    <mergeCell ref="E461:E464"/>
    <mergeCell ref="AH450:AH451"/>
    <mergeCell ref="AI450:AI451"/>
    <mergeCell ref="AJ450:AJ451"/>
    <mergeCell ref="C452:H452"/>
    <mergeCell ref="B453:AJ453"/>
    <mergeCell ref="B455:B458"/>
    <mergeCell ref="C455:C458"/>
    <mergeCell ref="E455:E458"/>
    <mergeCell ref="J455:J458"/>
    <mergeCell ref="K455:K458"/>
    <mergeCell ref="H455:H458"/>
    <mergeCell ref="I455:I458"/>
    <mergeCell ref="W450:X450"/>
    <mergeCell ref="Y450:Z450"/>
    <mergeCell ref="AA450:AB450"/>
    <mergeCell ref="AC450:AD450"/>
    <mergeCell ref="Q455:Q458"/>
    <mergeCell ref="AC455:AC458"/>
    <mergeCell ref="L455:L458"/>
    <mergeCell ref="M455:M458"/>
    <mergeCell ref="AE450:AF450"/>
    <mergeCell ref="AG450:AG451"/>
    <mergeCell ref="M450:M451"/>
    <mergeCell ref="N450:N451"/>
    <mergeCell ref="O450:P450"/>
    <mergeCell ref="Q450:R450"/>
    <mergeCell ref="S450:T450"/>
    <mergeCell ref="U450:V450"/>
    <mergeCell ref="B450:B451"/>
    <mergeCell ref="C450:H451"/>
    <mergeCell ref="I450:I451"/>
    <mergeCell ref="J450:J451"/>
    <mergeCell ref="K450:K451"/>
    <mergeCell ref="L450:L451"/>
    <mergeCell ref="B447:AJ447"/>
    <mergeCell ref="B448:H448"/>
    <mergeCell ref="I448:T448"/>
    <mergeCell ref="U448:AJ448"/>
    <mergeCell ref="B449:D449"/>
    <mergeCell ref="F449:N449"/>
    <mergeCell ref="O449:AF449"/>
    <mergeCell ref="AG449:AJ449"/>
    <mergeCell ref="AF417:AF419"/>
    <mergeCell ref="AG417:AG419"/>
    <mergeCell ref="AH417:AH419"/>
    <mergeCell ref="AI417:AI419"/>
    <mergeCell ref="AJ417:AJ419"/>
    <mergeCell ref="B446:AJ446"/>
    <mergeCell ref="K417:K419"/>
    <mergeCell ref="L417:L419"/>
    <mergeCell ref="M417:M419"/>
    <mergeCell ref="N417:N419"/>
    <mergeCell ref="H411:H414"/>
    <mergeCell ref="I411:I414"/>
    <mergeCell ref="AC417:AC419"/>
    <mergeCell ref="AE417:AE419"/>
    <mergeCell ref="B417:B419"/>
    <mergeCell ref="C417:C419"/>
    <mergeCell ref="E417:E419"/>
    <mergeCell ref="H417:H419"/>
    <mergeCell ref="I417:I419"/>
    <mergeCell ref="J417:J419"/>
    <mergeCell ref="AE405:AE408"/>
    <mergeCell ref="AF405:AF408"/>
    <mergeCell ref="AJ411:AJ414"/>
    <mergeCell ref="B415:AJ415"/>
    <mergeCell ref="L411:L414"/>
    <mergeCell ref="M411:M414"/>
    <mergeCell ref="N411:N414"/>
    <mergeCell ref="O411:O414"/>
    <mergeCell ref="J411:J414"/>
    <mergeCell ref="K411:K414"/>
    <mergeCell ref="AG405:AG408"/>
    <mergeCell ref="AH405:AH408"/>
    <mergeCell ref="AF411:AF414"/>
    <mergeCell ref="AG411:AG414"/>
    <mergeCell ref="AH411:AH414"/>
    <mergeCell ref="AI411:AI414"/>
    <mergeCell ref="N405:N408"/>
    <mergeCell ref="O405:O408"/>
    <mergeCell ref="Q411:Q414"/>
    <mergeCell ref="AE411:AE414"/>
    <mergeCell ref="AI405:AI408"/>
    <mergeCell ref="AJ405:AJ408"/>
    <mergeCell ref="B409:AJ409"/>
    <mergeCell ref="B411:B414"/>
    <mergeCell ref="C411:C414"/>
    <mergeCell ref="E411:E414"/>
    <mergeCell ref="AH400:AH401"/>
    <mergeCell ref="AI400:AI401"/>
    <mergeCell ref="AJ400:AJ401"/>
    <mergeCell ref="C402:H402"/>
    <mergeCell ref="B403:AJ403"/>
    <mergeCell ref="B405:B408"/>
    <mergeCell ref="C405:C408"/>
    <mergeCell ref="E405:E408"/>
    <mergeCell ref="J405:J408"/>
    <mergeCell ref="K405:K408"/>
    <mergeCell ref="H405:H408"/>
    <mergeCell ref="I405:I408"/>
    <mergeCell ref="W400:X400"/>
    <mergeCell ref="Y400:Z400"/>
    <mergeCell ref="AA400:AB400"/>
    <mergeCell ref="AC400:AD400"/>
    <mergeCell ref="Q405:Q408"/>
    <mergeCell ref="AC405:AC408"/>
    <mergeCell ref="L405:L408"/>
    <mergeCell ref="M405:M408"/>
    <mergeCell ref="AE400:AF400"/>
    <mergeCell ref="AG400:AG401"/>
    <mergeCell ref="M400:M401"/>
    <mergeCell ref="N400:N401"/>
    <mergeCell ref="O400:P400"/>
    <mergeCell ref="Q400:R400"/>
    <mergeCell ref="S400:T400"/>
    <mergeCell ref="U400:V400"/>
    <mergeCell ref="B400:B401"/>
    <mergeCell ref="C400:H401"/>
    <mergeCell ref="I400:I401"/>
    <mergeCell ref="J400:J401"/>
    <mergeCell ref="K400:K401"/>
    <mergeCell ref="L400:L401"/>
    <mergeCell ref="B396:AJ396"/>
    <mergeCell ref="B397:AJ397"/>
    <mergeCell ref="B398:H398"/>
    <mergeCell ref="I398:T398"/>
    <mergeCell ref="U398:AJ398"/>
    <mergeCell ref="B399:D399"/>
    <mergeCell ref="F399:N399"/>
    <mergeCell ref="O399:AF399"/>
    <mergeCell ref="AG399:AJ399"/>
    <mergeCell ref="AF379:AF381"/>
    <mergeCell ref="AG379:AG381"/>
    <mergeCell ref="AH379:AH381"/>
    <mergeCell ref="AI379:AI381"/>
    <mergeCell ref="AJ379:AJ381"/>
    <mergeCell ref="AH372:AH376"/>
    <mergeCell ref="AI372:AI376"/>
    <mergeCell ref="AJ372:AJ376"/>
    <mergeCell ref="B377:AJ377"/>
    <mergeCell ref="AC379:AC381"/>
    <mergeCell ref="AE379:AE381"/>
    <mergeCell ref="U379:U381"/>
    <mergeCell ref="V379:V381"/>
    <mergeCell ref="W379:W381"/>
    <mergeCell ref="X379:X381"/>
    <mergeCell ref="AD379:AD381"/>
    <mergeCell ref="Y379:Y381"/>
    <mergeCell ref="Z379:Z381"/>
    <mergeCell ref="AA379:AA381"/>
    <mergeCell ref="B379:B381"/>
    <mergeCell ref="C379:C381"/>
    <mergeCell ref="E379:E381"/>
    <mergeCell ref="H379:H381"/>
    <mergeCell ref="I379:I381"/>
    <mergeCell ref="J379:J381"/>
    <mergeCell ref="D379:D381"/>
    <mergeCell ref="G379:G381"/>
    <mergeCell ref="F379:F381"/>
    <mergeCell ref="M372:M376"/>
    <mergeCell ref="N372:N376"/>
    <mergeCell ref="Q372:Q376"/>
    <mergeCell ref="AE372:AE376"/>
    <mergeCell ref="AF372:AF376"/>
    <mergeCell ref="AG372:AG376"/>
    <mergeCell ref="O372:O376"/>
    <mergeCell ref="AD372:AD376"/>
    <mergeCell ref="X372:X376"/>
    <mergeCell ref="Y372:Y376"/>
    <mergeCell ref="AJ366:AJ369"/>
    <mergeCell ref="B370:AJ370"/>
    <mergeCell ref="B372:B376"/>
    <mergeCell ref="C372:C376"/>
    <mergeCell ref="E372:E376"/>
    <mergeCell ref="J372:J376"/>
    <mergeCell ref="K372:K376"/>
    <mergeCell ref="L372:L376"/>
    <mergeCell ref="AE366:AE369"/>
    <mergeCell ref="AG366:AG369"/>
    <mergeCell ref="AH366:AH369"/>
    <mergeCell ref="AI366:AI369"/>
    <mergeCell ref="J366:J369"/>
    <mergeCell ref="K366:K369"/>
    <mergeCell ref="L366:L369"/>
    <mergeCell ref="M366:M369"/>
    <mergeCell ref="N366:N369"/>
    <mergeCell ref="O366:O369"/>
    <mergeCell ref="P366:P369"/>
    <mergeCell ref="Q366:Q369"/>
    <mergeCell ref="B366:B369"/>
    <mergeCell ref="C366:C369"/>
    <mergeCell ref="E366:E369"/>
    <mergeCell ref="H366:H369"/>
    <mergeCell ref="I366:I369"/>
    <mergeCell ref="AF366:AF369"/>
    <mergeCell ref="G366:G369"/>
    <mergeCell ref="F366:F369"/>
    <mergeCell ref="Z366:Z369"/>
    <mergeCell ref="AA366:AA369"/>
    <mergeCell ref="AG361:AG362"/>
    <mergeCell ref="AH361:AH362"/>
    <mergeCell ref="AI361:AI362"/>
    <mergeCell ref="AJ361:AJ362"/>
    <mergeCell ref="C363:H363"/>
    <mergeCell ref="B364:AJ364"/>
    <mergeCell ref="U361:V361"/>
    <mergeCell ref="W361:X361"/>
    <mergeCell ref="Y361:Z361"/>
    <mergeCell ref="AA361:AB361"/>
    <mergeCell ref="AE361:AF361"/>
    <mergeCell ref="L361:L362"/>
    <mergeCell ref="M361:M362"/>
    <mergeCell ref="N361:N362"/>
    <mergeCell ref="O361:P361"/>
    <mergeCell ref="Q361:R361"/>
    <mergeCell ref="S361:T361"/>
    <mergeCell ref="B361:B362"/>
    <mergeCell ref="C361:H362"/>
    <mergeCell ref="I361:I362"/>
    <mergeCell ref="J361:J362"/>
    <mergeCell ref="K361:K362"/>
    <mergeCell ref="AC361:AD361"/>
    <mergeCell ref="G332:G334"/>
    <mergeCell ref="O332:O334"/>
    <mergeCell ref="U359:AJ359"/>
    <mergeCell ref="B360:D360"/>
    <mergeCell ref="F360:N360"/>
    <mergeCell ref="O360:AF360"/>
    <mergeCell ref="AG360:AJ360"/>
    <mergeCell ref="AG332:AG334"/>
    <mergeCell ref="AH332:AH334"/>
    <mergeCell ref="AJ332:AJ334"/>
    <mergeCell ref="B357:AJ357"/>
    <mergeCell ref="K332:K334"/>
    <mergeCell ref="L332:L334"/>
    <mergeCell ref="M332:M334"/>
    <mergeCell ref="N332:N334"/>
    <mergeCell ref="D332:D334"/>
    <mergeCell ref="Z332:Z334"/>
    <mergeCell ref="AA332:AA334"/>
    <mergeCell ref="F332:F334"/>
    <mergeCell ref="Y332:Y334"/>
    <mergeCell ref="AF326:AF329"/>
    <mergeCell ref="AG326:AG329"/>
    <mergeCell ref="AJ326:AJ329"/>
    <mergeCell ref="B330:AJ330"/>
    <mergeCell ref="B332:B334"/>
    <mergeCell ref="C332:C334"/>
    <mergeCell ref="E332:E334"/>
    <mergeCell ref="H332:H334"/>
    <mergeCell ref="AF332:AF334"/>
    <mergeCell ref="AI332:AI334"/>
    <mergeCell ref="AG319:AG323"/>
    <mergeCell ref="AH319:AH323"/>
    <mergeCell ref="AI319:AI323"/>
    <mergeCell ref="Q326:Q329"/>
    <mergeCell ref="AE326:AE329"/>
    <mergeCell ref="W326:W329"/>
    <mergeCell ref="X326:X329"/>
    <mergeCell ref="Q319:Q323"/>
    <mergeCell ref="AH326:AH329"/>
    <mergeCell ref="AI326:AI329"/>
    <mergeCell ref="H319:H323"/>
    <mergeCell ref="I332:I334"/>
    <mergeCell ref="J332:J334"/>
    <mergeCell ref="M326:M329"/>
    <mergeCell ref="N326:N329"/>
    <mergeCell ref="AJ319:AJ323"/>
    <mergeCell ref="B324:AJ324"/>
    <mergeCell ref="B326:B329"/>
    <mergeCell ref="C326:C329"/>
    <mergeCell ref="E326:E329"/>
    <mergeCell ref="H372:H376"/>
    <mergeCell ref="I372:I376"/>
    <mergeCell ref="J326:J329"/>
    <mergeCell ref="K326:K329"/>
    <mergeCell ref="L326:L329"/>
    <mergeCell ref="B358:AJ358"/>
    <mergeCell ref="B359:H359"/>
    <mergeCell ref="I359:T359"/>
    <mergeCell ref="AC332:AC334"/>
    <mergeCell ref="AE332:AE334"/>
    <mergeCell ref="K319:K323"/>
    <mergeCell ref="L319:L323"/>
    <mergeCell ref="M319:M323"/>
    <mergeCell ref="AE314:AF314"/>
    <mergeCell ref="AC314:AD314"/>
    <mergeCell ref="O319:O323"/>
    <mergeCell ref="N319:N323"/>
    <mergeCell ref="AE319:AE323"/>
    <mergeCell ref="AF319:AF323"/>
    <mergeCell ref="AG314:AG315"/>
    <mergeCell ref="AH314:AH315"/>
    <mergeCell ref="AI314:AI315"/>
    <mergeCell ref="AJ314:AJ315"/>
    <mergeCell ref="C316:H316"/>
    <mergeCell ref="S314:T314"/>
    <mergeCell ref="U314:V314"/>
    <mergeCell ref="W314:X314"/>
    <mergeCell ref="Y314:Z314"/>
    <mergeCell ref="AA314:AB314"/>
    <mergeCell ref="AG313:AJ313"/>
    <mergeCell ref="B314:B315"/>
    <mergeCell ref="C314:H315"/>
    <mergeCell ref="I314:I315"/>
    <mergeCell ref="J314:J315"/>
    <mergeCell ref="K314:K315"/>
    <mergeCell ref="L314:L315"/>
    <mergeCell ref="M314:M315"/>
    <mergeCell ref="N314:N315"/>
    <mergeCell ref="O314:P314"/>
    <mergeCell ref="B311:AJ311"/>
    <mergeCell ref="B312:H312"/>
    <mergeCell ref="I312:T312"/>
    <mergeCell ref="U312:AJ312"/>
    <mergeCell ref="J284:J286"/>
    <mergeCell ref="K284:K286"/>
    <mergeCell ref="AI284:AI286"/>
    <mergeCell ref="AJ284:AJ286"/>
    <mergeCell ref="B310:AJ310"/>
    <mergeCell ref="AC284:AC286"/>
    <mergeCell ref="L278:L281"/>
    <mergeCell ref="M278:M281"/>
    <mergeCell ref="B282:AJ282"/>
    <mergeCell ref="B284:B286"/>
    <mergeCell ref="AI278:AI281"/>
    <mergeCell ref="AE284:AE286"/>
    <mergeCell ref="AJ278:AJ281"/>
    <mergeCell ref="AF284:AF286"/>
    <mergeCell ref="S284:S286"/>
    <mergeCell ref="R284:R286"/>
    <mergeCell ref="AD284:AD286"/>
    <mergeCell ref="O272:O275"/>
    <mergeCell ref="K278:K281"/>
    <mergeCell ref="AF272:AF275"/>
    <mergeCell ref="AA272:AA275"/>
    <mergeCell ref="AB272:AB275"/>
    <mergeCell ref="AC272:AC275"/>
    <mergeCell ref="Y272:Y275"/>
    <mergeCell ref="X272:X275"/>
    <mergeCell ref="O278:O281"/>
    <mergeCell ref="D278:D281"/>
    <mergeCell ref="F278:F281"/>
    <mergeCell ref="G278:G281"/>
    <mergeCell ref="B263:AJ263"/>
    <mergeCell ref="E284:E286"/>
    <mergeCell ref="H284:H286"/>
    <mergeCell ref="I284:I286"/>
    <mergeCell ref="AG284:AG286"/>
    <mergeCell ref="AH284:AH286"/>
    <mergeCell ref="B278:B281"/>
    <mergeCell ref="C278:C281"/>
    <mergeCell ref="E278:E281"/>
    <mergeCell ref="H235:H238"/>
    <mergeCell ref="I235:I238"/>
    <mergeCell ref="J278:J281"/>
    <mergeCell ref="AE272:AE275"/>
    <mergeCell ref="J272:J275"/>
    <mergeCell ref="K272:K275"/>
    <mergeCell ref="L272:L275"/>
    <mergeCell ref="M272:M275"/>
    <mergeCell ref="AH272:AH275"/>
    <mergeCell ref="N278:N281"/>
    <mergeCell ref="Q278:Q281"/>
    <mergeCell ref="AE278:AE281"/>
    <mergeCell ref="AF278:AF281"/>
    <mergeCell ref="AG278:AG281"/>
    <mergeCell ref="AH278:AH281"/>
    <mergeCell ref="N272:N275"/>
    <mergeCell ref="Q272:Q275"/>
    <mergeCell ref="AD272:AD275"/>
    <mergeCell ref="C269:H269"/>
    <mergeCell ref="B270:AJ270"/>
    <mergeCell ref="B272:B275"/>
    <mergeCell ref="C272:C275"/>
    <mergeCell ref="E272:E275"/>
    <mergeCell ref="H272:H275"/>
    <mergeCell ref="I272:I275"/>
    <mergeCell ref="AI272:AI275"/>
    <mergeCell ref="AJ272:AJ275"/>
    <mergeCell ref="AG272:AG275"/>
    <mergeCell ref="AC267:AD267"/>
    <mergeCell ref="AE267:AF267"/>
    <mergeCell ref="AG267:AG268"/>
    <mergeCell ref="AH267:AH268"/>
    <mergeCell ref="AI267:AI268"/>
    <mergeCell ref="AJ267:AJ268"/>
    <mergeCell ref="M267:M268"/>
    <mergeCell ref="N267:N268"/>
    <mergeCell ref="O267:P267"/>
    <mergeCell ref="Q267:R267"/>
    <mergeCell ref="S267:T267"/>
    <mergeCell ref="U267:V267"/>
    <mergeCell ref="B266:D266"/>
    <mergeCell ref="F266:N266"/>
    <mergeCell ref="O266:AF266"/>
    <mergeCell ref="AG266:AJ266"/>
    <mergeCell ref="B267:B268"/>
    <mergeCell ref="C267:H268"/>
    <mergeCell ref="I267:I268"/>
    <mergeCell ref="J267:J268"/>
    <mergeCell ref="K267:K268"/>
    <mergeCell ref="L267:L268"/>
    <mergeCell ref="AI203:AI205"/>
    <mergeCell ref="AE203:AE205"/>
    <mergeCell ref="B195:AJ195"/>
    <mergeCell ref="B197:B200"/>
    <mergeCell ref="H197:H200"/>
    <mergeCell ref="AJ203:AJ205"/>
    <mergeCell ref="M197:M200"/>
    <mergeCell ref="AJ197:AJ200"/>
    <mergeCell ref="B203:B205"/>
    <mergeCell ref="H203:H205"/>
    <mergeCell ref="F12:F15"/>
    <mergeCell ref="G12:G15"/>
    <mergeCell ref="J12:J15"/>
    <mergeCell ref="AF203:AF205"/>
    <mergeCell ref="AH203:AH205"/>
    <mergeCell ref="S112:S115"/>
    <mergeCell ref="T112:T115"/>
    <mergeCell ref="U112:U115"/>
    <mergeCell ref="V112:V115"/>
    <mergeCell ref="M144:M145"/>
    <mergeCell ref="C112:C115"/>
    <mergeCell ref="E112:E115"/>
    <mergeCell ref="M203:M205"/>
    <mergeCell ref="N203:N205"/>
    <mergeCell ref="C203:C205"/>
    <mergeCell ref="E203:E205"/>
    <mergeCell ref="B201:AJ201"/>
    <mergeCell ref="AF197:AF200"/>
    <mergeCell ref="J197:J200"/>
    <mergeCell ref="L197:L200"/>
    <mergeCell ref="AH191:AH194"/>
    <mergeCell ref="AI191:AI194"/>
    <mergeCell ref="AG197:AG200"/>
    <mergeCell ref="Q197:Q200"/>
    <mergeCell ref="N197:N200"/>
    <mergeCell ref="AE197:AE200"/>
    <mergeCell ref="AI197:AI200"/>
    <mergeCell ref="AH197:AH200"/>
    <mergeCell ref="S197:S200"/>
    <mergeCell ref="X197:X200"/>
    <mergeCell ref="AJ191:AJ194"/>
    <mergeCell ref="AH186:AH187"/>
    <mergeCell ref="AI186:AI187"/>
    <mergeCell ref="AJ186:AJ187"/>
    <mergeCell ref="C188:H188"/>
    <mergeCell ref="B189:AJ189"/>
    <mergeCell ref="B191:B194"/>
    <mergeCell ref="H191:H194"/>
    <mergeCell ref="I191:I194"/>
    <mergeCell ref="K191:K194"/>
    <mergeCell ref="AE186:AF186"/>
    <mergeCell ref="M186:M187"/>
    <mergeCell ref="N186:N187"/>
    <mergeCell ref="O186:P186"/>
    <mergeCell ref="Q186:R186"/>
    <mergeCell ref="S186:T186"/>
    <mergeCell ref="AC186:AD186"/>
    <mergeCell ref="AG185:AJ185"/>
    <mergeCell ref="B186:B187"/>
    <mergeCell ref="C186:H187"/>
    <mergeCell ref="I186:I187"/>
    <mergeCell ref="J186:J187"/>
    <mergeCell ref="K186:K187"/>
    <mergeCell ref="L186:L187"/>
    <mergeCell ref="W186:X186"/>
    <mergeCell ref="B185:D185"/>
    <mergeCell ref="AG186:AG187"/>
    <mergeCell ref="AC224:AD224"/>
    <mergeCell ref="Q191:Q194"/>
    <mergeCell ref="AG191:AG194"/>
    <mergeCell ref="S224:T224"/>
    <mergeCell ref="U224:V224"/>
    <mergeCell ref="AD203:AD205"/>
    <mergeCell ref="W203:W205"/>
    <mergeCell ref="Y203:Y205"/>
    <mergeCell ref="W197:W200"/>
    <mergeCell ref="AF191:AF194"/>
    <mergeCell ref="AJ24:AJ26"/>
    <mergeCell ref="B22:AJ22"/>
    <mergeCell ref="B24:B26"/>
    <mergeCell ref="H24:H26"/>
    <mergeCell ref="I24:I26"/>
    <mergeCell ref="K24:K26"/>
    <mergeCell ref="M24:M26"/>
    <mergeCell ref="R24:R26"/>
    <mergeCell ref="S24:S26"/>
    <mergeCell ref="T24:T26"/>
    <mergeCell ref="AE24:AE26"/>
    <mergeCell ref="AF24:AF26"/>
    <mergeCell ref="AH24:AH26"/>
    <mergeCell ref="AI18:AI21"/>
    <mergeCell ref="N18:N21"/>
    <mergeCell ref="V18:V21"/>
    <mergeCell ref="W18:W21"/>
    <mergeCell ref="X18:X21"/>
    <mergeCell ref="U18:U21"/>
    <mergeCell ref="Y18:Y21"/>
    <mergeCell ref="H18:H21"/>
    <mergeCell ref="I18:I21"/>
    <mergeCell ref="K18:K21"/>
    <mergeCell ref="AH18:AH21"/>
    <mergeCell ref="C7:H8"/>
    <mergeCell ref="C9:H9"/>
    <mergeCell ref="AG7:AG8"/>
    <mergeCell ref="D12:D15"/>
    <mergeCell ref="C12:C15"/>
    <mergeCell ref="E12:E15"/>
    <mergeCell ref="J18:J21"/>
    <mergeCell ref="L18:L21"/>
    <mergeCell ref="AJ18:AJ21"/>
    <mergeCell ref="AF12:AF15"/>
    <mergeCell ref="AH12:AH15"/>
    <mergeCell ref="AI12:AI15"/>
    <mergeCell ref="AJ12:AJ15"/>
    <mergeCell ref="B16:AJ16"/>
    <mergeCell ref="AG12:AG15"/>
    <mergeCell ref="B18:B21"/>
    <mergeCell ref="F6:N6"/>
    <mergeCell ref="O6:AF6"/>
    <mergeCell ref="AG6:AJ6"/>
    <mergeCell ref="AE12:AE15"/>
    <mergeCell ref="M18:M21"/>
    <mergeCell ref="H12:H15"/>
    <mergeCell ref="I12:I15"/>
    <mergeCell ref="K12:K15"/>
    <mergeCell ref="M12:M15"/>
    <mergeCell ref="L12:L15"/>
    <mergeCell ref="O7:P7"/>
    <mergeCell ref="Q7:R7"/>
    <mergeCell ref="B4:AJ4"/>
    <mergeCell ref="Y7:Z7"/>
    <mergeCell ref="AE18:AE21"/>
    <mergeCell ref="AF18:AF21"/>
    <mergeCell ref="B5:H5"/>
    <mergeCell ref="I5:T5"/>
    <mergeCell ref="U5:AJ5"/>
    <mergeCell ref="B6:D6"/>
    <mergeCell ref="AI7:AI8"/>
    <mergeCell ref="AJ7:AJ8"/>
    <mergeCell ref="U7:V7"/>
    <mergeCell ref="AC7:AD7"/>
    <mergeCell ref="B3:AJ3"/>
    <mergeCell ref="B7:B8"/>
    <mergeCell ref="I7:I8"/>
    <mergeCell ref="J7:J8"/>
    <mergeCell ref="K7:K8"/>
    <mergeCell ref="L7:L8"/>
    <mergeCell ref="B12:B15"/>
    <mergeCell ref="M7:M8"/>
    <mergeCell ref="N7:N8"/>
    <mergeCell ref="W7:X7"/>
    <mergeCell ref="N12:N15"/>
    <mergeCell ref="AA7:AB7"/>
    <mergeCell ref="S7:T7"/>
    <mergeCell ref="B10:AJ10"/>
    <mergeCell ref="AE7:AF7"/>
    <mergeCell ref="AH7:AH8"/>
    <mergeCell ref="I105:T105"/>
    <mergeCell ref="U105:AJ105"/>
    <mergeCell ref="B106:D106"/>
    <mergeCell ref="F106:N106"/>
    <mergeCell ref="O106:AF106"/>
    <mergeCell ref="AG106:AJ106"/>
    <mergeCell ref="L107:L108"/>
    <mergeCell ref="M107:M108"/>
    <mergeCell ref="N107:N108"/>
    <mergeCell ref="O107:P107"/>
    <mergeCell ref="Q107:R107"/>
    <mergeCell ref="B107:B108"/>
    <mergeCell ref="C107:H108"/>
    <mergeCell ref="I107:I108"/>
    <mergeCell ref="J107:J108"/>
    <mergeCell ref="K107:K108"/>
    <mergeCell ref="AH112:AH115"/>
    <mergeCell ref="AG112:AG115"/>
    <mergeCell ref="AI112:AI115"/>
    <mergeCell ref="AJ112:AJ115"/>
    <mergeCell ref="AC107:AD107"/>
    <mergeCell ref="AE107:AF107"/>
    <mergeCell ref="AG107:AG108"/>
    <mergeCell ref="AH107:AH108"/>
    <mergeCell ref="AI107:AI108"/>
    <mergeCell ref="AF112:AF115"/>
    <mergeCell ref="AI118:AI121"/>
    <mergeCell ref="AJ118:AJ121"/>
    <mergeCell ref="AJ107:AJ108"/>
    <mergeCell ref="B110:AJ110"/>
    <mergeCell ref="B112:B115"/>
    <mergeCell ref="H112:H115"/>
    <mergeCell ref="I112:I115"/>
    <mergeCell ref="K112:K115"/>
    <mergeCell ref="N112:N115"/>
    <mergeCell ref="AE112:AE115"/>
    <mergeCell ref="AJ124:AJ126"/>
    <mergeCell ref="B116:AJ116"/>
    <mergeCell ref="B118:B121"/>
    <mergeCell ref="H118:H121"/>
    <mergeCell ref="I118:I121"/>
    <mergeCell ref="K118:K121"/>
    <mergeCell ref="M118:M121"/>
    <mergeCell ref="AE118:AE121"/>
    <mergeCell ref="AF118:AF121"/>
    <mergeCell ref="AH118:AH121"/>
    <mergeCell ref="AE124:AE126"/>
    <mergeCell ref="AF124:AF126"/>
    <mergeCell ref="AH124:AH126"/>
    <mergeCell ref="T118:T121"/>
    <mergeCell ref="U118:U121"/>
    <mergeCell ref="V118:V121"/>
    <mergeCell ref="W118:W121"/>
    <mergeCell ref="U124:U126"/>
    <mergeCell ref="AB124:AB126"/>
    <mergeCell ref="AC124:AC126"/>
    <mergeCell ref="I203:I205"/>
    <mergeCell ref="AG203:AG205"/>
    <mergeCell ref="B122:AJ122"/>
    <mergeCell ref="B124:B126"/>
    <mergeCell ref="H124:H126"/>
    <mergeCell ref="I124:I126"/>
    <mergeCell ref="K124:K126"/>
    <mergeCell ref="AI124:AI126"/>
    <mergeCell ref="C191:C194"/>
    <mergeCell ref="L203:L205"/>
    <mergeCell ref="E197:E200"/>
    <mergeCell ref="I197:I200"/>
    <mergeCell ref="K224:K225"/>
    <mergeCell ref="B223:D223"/>
    <mergeCell ref="F223:N223"/>
    <mergeCell ref="AG223:AJ223"/>
    <mergeCell ref="B220:AJ220"/>
    <mergeCell ref="B221:AJ221"/>
    <mergeCell ref="B222:H222"/>
    <mergeCell ref="I222:T222"/>
    <mergeCell ref="C197:C200"/>
    <mergeCell ref="F203:F205"/>
    <mergeCell ref="AE191:AE194"/>
    <mergeCell ref="O12:O15"/>
    <mergeCell ref="S107:T107"/>
    <mergeCell ref="U107:V107"/>
    <mergeCell ref="W107:X107"/>
    <mergeCell ref="Y107:Z107"/>
    <mergeCell ref="R118:R121"/>
    <mergeCell ref="S118:S121"/>
    <mergeCell ref="AA107:AB107"/>
    <mergeCell ref="B104:AJ104"/>
    <mergeCell ref="J112:J115"/>
    <mergeCell ref="L112:L115"/>
    <mergeCell ref="N118:N121"/>
    <mergeCell ref="M112:M115"/>
    <mergeCell ref="C109:H109"/>
    <mergeCell ref="G112:G115"/>
    <mergeCell ref="F118:F121"/>
    <mergeCell ref="AG118:AG121"/>
    <mergeCell ref="AE224:AF224"/>
    <mergeCell ref="D203:D205"/>
    <mergeCell ref="G203:G205"/>
    <mergeCell ref="T203:T205"/>
    <mergeCell ref="V203:V205"/>
    <mergeCell ref="AG224:AG225"/>
    <mergeCell ref="O203:O205"/>
    <mergeCell ref="J203:J205"/>
    <mergeCell ref="K203:K205"/>
    <mergeCell ref="O223:AF223"/>
    <mergeCell ref="AH224:AH225"/>
    <mergeCell ref="AI224:AI225"/>
    <mergeCell ref="AJ224:AJ225"/>
    <mergeCell ref="K197:K200"/>
    <mergeCell ref="L224:L225"/>
    <mergeCell ref="U222:AJ222"/>
    <mergeCell ref="AC203:AC205"/>
    <mergeCell ref="P203:P205"/>
    <mergeCell ref="R203:R205"/>
    <mergeCell ref="AB203:AB205"/>
    <mergeCell ref="C226:H226"/>
    <mergeCell ref="M224:M225"/>
    <mergeCell ref="N224:N225"/>
    <mergeCell ref="O224:P224"/>
    <mergeCell ref="Q224:R224"/>
    <mergeCell ref="B227:AJ227"/>
    <mergeCell ref="B224:B225"/>
    <mergeCell ref="C224:H225"/>
    <mergeCell ref="I224:I225"/>
    <mergeCell ref="J224:J225"/>
    <mergeCell ref="Q229:Q232"/>
    <mergeCell ref="AE229:AE232"/>
    <mergeCell ref="B229:B232"/>
    <mergeCell ref="C229:C232"/>
    <mergeCell ref="E229:E232"/>
    <mergeCell ref="H229:H232"/>
    <mergeCell ref="I229:I232"/>
    <mergeCell ref="J229:J232"/>
    <mergeCell ref="D229:D232"/>
    <mergeCell ref="F229:F232"/>
    <mergeCell ref="AF229:AF232"/>
    <mergeCell ref="AG229:AG232"/>
    <mergeCell ref="AH229:AH232"/>
    <mergeCell ref="AI229:AI232"/>
    <mergeCell ref="AJ229:AJ232"/>
    <mergeCell ref="B233:AJ233"/>
    <mergeCell ref="K229:K232"/>
    <mergeCell ref="L229:L232"/>
    <mergeCell ref="M229:M232"/>
    <mergeCell ref="N229:N232"/>
    <mergeCell ref="Q235:Q238"/>
    <mergeCell ref="AE235:AE238"/>
    <mergeCell ref="B235:B238"/>
    <mergeCell ref="C235:C238"/>
    <mergeCell ref="E235:E238"/>
    <mergeCell ref="J235:J238"/>
    <mergeCell ref="R235:R238"/>
    <mergeCell ref="S235:S238"/>
    <mergeCell ref="T235:T238"/>
    <mergeCell ref="U235:U238"/>
    <mergeCell ref="AF235:AF238"/>
    <mergeCell ref="AG235:AG238"/>
    <mergeCell ref="AH235:AH238"/>
    <mergeCell ref="AI235:AI238"/>
    <mergeCell ref="AJ235:AJ238"/>
    <mergeCell ref="B239:AJ239"/>
    <mergeCell ref="K235:K238"/>
    <mergeCell ref="L235:L238"/>
    <mergeCell ref="M235:M238"/>
    <mergeCell ref="N235:N238"/>
    <mergeCell ref="B241:B243"/>
    <mergeCell ref="C241:C243"/>
    <mergeCell ref="E241:E243"/>
    <mergeCell ref="H241:H243"/>
    <mergeCell ref="I241:I243"/>
    <mergeCell ref="J241:J243"/>
    <mergeCell ref="AF241:AF243"/>
    <mergeCell ref="AG241:AG243"/>
    <mergeCell ref="AH241:AH243"/>
    <mergeCell ref="AI241:AI243"/>
    <mergeCell ref="AJ241:AJ243"/>
    <mergeCell ref="K241:K243"/>
    <mergeCell ref="L241:L243"/>
    <mergeCell ref="M241:M243"/>
    <mergeCell ref="N241:N243"/>
    <mergeCell ref="AE241:AE243"/>
    <mergeCell ref="B670:H670"/>
    <mergeCell ref="I670:T670"/>
    <mergeCell ref="U670:AJ670"/>
    <mergeCell ref="B671:D671"/>
    <mergeCell ref="F671:N671"/>
    <mergeCell ref="O671:AF671"/>
    <mergeCell ref="AG671:AJ671"/>
    <mergeCell ref="B672:B673"/>
    <mergeCell ref="C672:H673"/>
    <mergeCell ref="I672:I673"/>
    <mergeCell ref="J672:J673"/>
    <mergeCell ref="K672:K673"/>
    <mergeCell ref="L672:L673"/>
    <mergeCell ref="L677:L680"/>
    <mergeCell ref="M677:M680"/>
    <mergeCell ref="AE672:AF672"/>
    <mergeCell ref="AG672:AG673"/>
    <mergeCell ref="M672:M673"/>
    <mergeCell ref="N672:N673"/>
    <mergeCell ref="O672:P672"/>
    <mergeCell ref="Q672:R672"/>
    <mergeCell ref="S672:T672"/>
    <mergeCell ref="U672:V672"/>
    <mergeCell ref="W672:X672"/>
    <mergeCell ref="Y672:Z672"/>
    <mergeCell ref="AA672:AB672"/>
    <mergeCell ref="AC672:AD672"/>
    <mergeCell ref="Q677:Q680"/>
    <mergeCell ref="AC677:AC680"/>
    <mergeCell ref="B677:B680"/>
    <mergeCell ref="C677:C680"/>
    <mergeCell ref="E677:E680"/>
    <mergeCell ref="J677:J680"/>
    <mergeCell ref="K677:K680"/>
    <mergeCell ref="H677:H680"/>
    <mergeCell ref="I677:I680"/>
    <mergeCell ref="AJ677:AJ680"/>
    <mergeCell ref="B681:AJ681"/>
    <mergeCell ref="B683:B686"/>
    <mergeCell ref="C683:C686"/>
    <mergeCell ref="E683:E686"/>
    <mergeCell ref="AH672:AH673"/>
    <mergeCell ref="AI672:AI673"/>
    <mergeCell ref="AJ672:AJ673"/>
    <mergeCell ref="C674:H674"/>
    <mergeCell ref="B675:AJ675"/>
    <mergeCell ref="J683:J686"/>
    <mergeCell ref="K683:K686"/>
    <mergeCell ref="AG677:AG680"/>
    <mergeCell ref="AH677:AH680"/>
    <mergeCell ref="AF683:AF686"/>
    <mergeCell ref="AG683:AG686"/>
    <mergeCell ref="AH683:AH686"/>
    <mergeCell ref="N677:N680"/>
    <mergeCell ref="O677:O680"/>
    <mergeCell ref="Q683:Q686"/>
    <mergeCell ref="AE677:AE680"/>
    <mergeCell ref="AF677:AF680"/>
    <mergeCell ref="AJ683:AJ686"/>
    <mergeCell ref="L683:L686"/>
    <mergeCell ref="M683:M686"/>
    <mergeCell ref="N683:N686"/>
    <mergeCell ref="O683:O686"/>
    <mergeCell ref="AI683:AI686"/>
    <mergeCell ref="AE683:AE686"/>
    <mergeCell ref="AI677:AI680"/>
    <mergeCell ref="H683:H686"/>
    <mergeCell ref="I683:I686"/>
    <mergeCell ref="B689:B691"/>
    <mergeCell ref="C689:C691"/>
    <mergeCell ref="E689:E691"/>
    <mergeCell ref="H689:H691"/>
    <mergeCell ref="I689:I691"/>
    <mergeCell ref="AI689:AI691"/>
    <mergeCell ref="J689:J691"/>
    <mergeCell ref="K689:K691"/>
    <mergeCell ref="L689:L691"/>
    <mergeCell ref="M689:M691"/>
    <mergeCell ref="N689:N691"/>
    <mergeCell ref="Q689:Q691"/>
    <mergeCell ref="AJ689:AJ691"/>
    <mergeCell ref="B713:AJ713"/>
    <mergeCell ref="B714:AJ714"/>
    <mergeCell ref="I715:T715"/>
    <mergeCell ref="U715:AJ715"/>
    <mergeCell ref="AC689:AC691"/>
    <mergeCell ref="AE689:AE691"/>
    <mergeCell ref="AF689:AF691"/>
    <mergeCell ref="AG689:AG691"/>
    <mergeCell ref="AH689:AH691"/>
    <mergeCell ref="B716:D716"/>
    <mergeCell ref="F716:N716"/>
    <mergeCell ref="O716:AF716"/>
    <mergeCell ref="AG716:AJ716"/>
    <mergeCell ref="B717:B718"/>
    <mergeCell ref="C717:H718"/>
    <mergeCell ref="I717:I718"/>
    <mergeCell ref="J717:J718"/>
    <mergeCell ref="K717:K718"/>
    <mergeCell ref="L717:L718"/>
    <mergeCell ref="AE717:AF717"/>
    <mergeCell ref="AG717:AG718"/>
    <mergeCell ref="M717:M718"/>
    <mergeCell ref="N717:N718"/>
    <mergeCell ref="O717:P717"/>
    <mergeCell ref="Q717:R717"/>
    <mergeCell ref="S717:T717"/>
    <mergeCell ref="U717:V717"/>
    <mergeCell ref="H722:H725"/>
    <mergeCell ref="I722:I725"/>
    <mergeCell ref="W717:X717"/>
    <mergeCell ref="Y717:Z717"/>
    <mergeCell ref="AA717:AB717"/>
    <mergeCell ref="AC717:AD717"/>
    <mergeCell ref="Q722:Q725"/>
    <mergeCell ref="AC722:AC725"/>
    <mergeCell ref="L722:L725"/>
    <mergeCell ref="M722:M725"/>
    <mergeCell ref="AH717:AH718"/>
    <mergeCell ref="AI717:AI718"/>
    <mergeCell ref="AJ717:AJ718"/>
    <mergeCell ref="C719:H719"/>
    <mergeCell ref="B720:AJ720"/>
    <mergeCell ref="B722:B725"/>
    <mergeCell ref="C722:C725"/>
    <mergeCell ref="E722:E725"/>
    <mergeCell ref="J722:J725"/>
    <mergeCell ref="K722:K725"/>
    <mergeCell ref="N722:N725"/>
    <mergeCell ref="O722:O725"/>
    <mergeCell ref="Q728:Q731"/>
    <mergeCell ref="AE728:AE731"/>
    <mergeCell ref="AJ722:AJ725"/>
    <mergeCell ref="B726:AJ726"/>
    <mergeCell ref="B728:B731"/>
    <mergeCell ref="C728:C731"/>
    <mergeCell ref="E728:E731"/>
    <mergeCell ref="AG722:AG725"/>
    <mergeCell ref="AH728:AH731"/>
    <mergeCell ref="AI728:AI731"/>
    <mergeCell ref="AE722:AE725"/>
    <mergeCell ref="AF722:AF725"/>
    <mergeCell ref="AH722:AH725"/>
    <mergeCell ref="AI722:AI725"/>
    <mergeCell ref="J728:J731"/>
    <mergeCell ref="K728:K731"/>
    <mergeCell ref="H728:H731"/>
    <mergeCell ref="I728:I731"/>
    <mergeCell ref="AF728:AF731"/>
    <mergeCell ref="AG728:AG731"/>
    <mergeCell ref="AH734:AH736"/>
    <mergeCell ref="D734:D736"/>
    <mergeCell ref="F734:F736"/>
    <mergeCell ref="G734:G736"/>
    <mergeCell ref="AB734:AB736"/>
    <mergeCell ref="AJ728:AJ731"/>
    <mergeCell ref="L728:L731"/>
    <mergeCell ref="M728:M731"/>
    <mergeCell ref="N728:N731"/>
    <mergeCell ref="O728:O731"/>
    <mergeCell ref="Z734:Z736"/>
    <mergeCell ref="AA734:AA736"/>
    <mergeCell ref="B734:B736"/>
    <mergeCell ref="C734:C736"/>
    <mergeCell ref="E734:E736"/>
    <mergeCell ref="H734:H736"/>
    <mergeCell ref="I734:I736"/>
    <mergeCell ref="J734:J736"/>
    <mergeCell ref="K734:K736"/>
    <mergeCell ref="L734:L736"/>
    <mergeCell ref="M734:M736"/>
    <mergeCell ref="N734:N736"/>
    <mergeCell ref="Q734:Q736"/>
    <mergeCell ref="O734:O736"/>
    <mergeCell ref="AJ734:AJ736"/>
    <mergeCell ref="B762:AJ762"/>
    <mergeCell ref="B763:AJ763"/>
    <mergeCell ref="I764:T764"/>
    <mergeCell ref="U764:AJ764"/>
    <mergeCell ref="AC734:AC736"/>
    <mergeCell ref="AE734:AE736"/>
    <mergeCell ref="AF734:AF736"/>
    <mergeCell ref="AG734:AG736"/>
    <mergeCell ref="AI734:AI736"/>
    <mergeCell ref="B765:D765"/>
    <mergeCell ref="F765:N765"/>
    <mergeCell ref="O765:AF765"/>
    <mergeCell ref="AG765:AJ765"/>
    <mergeCell ref="B766:B767"/>
    <mergeCell ref="C766:H767"/>
    <mergeCell ref="I766:I767"/>
    <mergeCell ref="J766:J767"/>
    <mergeCell ref="K766:K767"/>
    <mergeCell ref="L766:L767"/>
    <mergeCell ref="AG766:AG767"/>
    <mergeCell ref="M766:M767"/>
    <mergeCell ref="N766:N767"/>
    <mergeCell ref="O766:P766"/>
    <mergeCell ref="Q766:R766"/>
    <mergeCell ref="S766:T766"/>
    <mergeCell ref="U766:V766"/>
    <mergeCell ref="AC766:AD766"/>
    <mergeCell ref="Q771:Q774"/>
    <mergeCell ref="AC771:AC774"/>
    <mergeCell ref="L771:L774"/>
    <mergeCell ref="M771:M774"/>
    <mergeCell ref="AE766:AF766"/>
    <mergeCell ref="B771:B774"/>
    <mergeCell ref="C771:C774"/>
    <mergeCell ref="E771:E774"/>
    <mergeCell ref="J771:J774"/>
    <mergeCell ref="K771:K774"/>
    <mergeCell ref="H771:H774"/>
    <mergeCell ref="I771:I774"/>
    <mergeCell ref="AJ771:AJ774"/>
    <mergeCell ref="B775:AJ775"/>
    <mergeCell ref="B777:B780"/>
    <mergeCell ref="C777:C780"/>
    <mergeCell ref="E777:E780"/>
    <mergeCell ref="AH766:AH767"/>
    <mergeCell ref="AI766:AI767"/>
    <mergeCell ref="AJ766:AJ767"/>
    <mergeCell ref="C768:H768"/>
    <mergeCell ref="B769:AJ769"/>
    <mergeCell ref="J777:J780"/>
    <mergeCell ref="K777:K780"/>
    <mergeCell ref="AG771:AG774"/>
    <mergeCell ref="AH771:AH774"/>
    <mergeCell ref="AF777:AF780"/>
    <mergeCell ref="AG777:AG780"/>
    <mergeCell ref="AH777:AH780"/>
    <mergeCell ref="N771:N774"/>
    <mergeCell ref="O771:O774"/>
    <mergeCell ref="Q777:Q780"/>
    <mergeCell ref="AE771:AE774"/>
    <mergeCell ref="AF771:AF774"/>
    <mergeCell ref="AJ777:AJ780"/>
    <mergeCell ref="L777:L780"/>
    <mergeCell ref="M777:M780"/>
    <mergeCell ref="N777:N780"/>
    <mergeCell ref="O777:O780"/>
    <mergeCell ref="AI777:AI780"/>
    <mergeCell ref="AE777:AE780"/>
    <mergeCell ref="AI771:AI774"/>
    <mergeCell ref="H777:H780"/>
    <mergeCell ref="I777:I780"/>
    <mergeCell ref="B783:B785"/>
    <mergeCell ref="C783:C785"/>
    <mergeCell ref="E783:E785"/>
    <mergeCell ref="H783:H785"/>
    <mergeCell ref="I783:I785"/>
    <mergeCell ref="D777:D780"/>
    <mergeCell ref="F777:F780"/>
    <mergeCell ref="G777:G780"/>
    <mergeCell ref="AI783:AI785"/>
    <mergeCell ref="J783:J785"/>
    <mergeCell ref="K783:K785"/>
    <mergeCell ref="L783:L785"/>
    <mergeCell ref="M783:M785"/>
    <mergeCell ref="N783:N785"/>
    <mergeCell ref="Q783:Q785"/>
    <mergeCell ref="R783:R785"/>
    <mergeCell ref="S783:S785"/>
    <mergeCell ref="AJ783:AJ785"/>
    <mergeCell ref="B806:AJ806"/>
    <mergeCell ref="B807:AJ807"/>
    <mergeCell ref="I808:T808"/>
    <mergeCell ref="U808:AJ808"/>
    <mergeCell ref="AC783:AC785"/>
    <mergeCell ref="AE783:AE785"/>
    <mergeCell ref="AF783:AF785"/>
    <mergeCell ref="AG783:AG785"/>
    <mergeCell ref="AH783:AH785"/>
    <mergeCell ref="B809:D809"/>
    <mergeCell ref="F809:N809"/>
    <mergeCell ref="O809:AF809"/>
    <mergeCell ref="AG809:AJ809"/>
    <mergeCell ref="B810:B811"/>
    <mergeCell ref="C810:H811"/>
    <mergeCell ref="I810:I811"/>
    <mergeCell ref="J810:J811"/>
    <mergeCell ref="K810:K811"/>
    <mergeCell ref="L810:L811"/>
    <mergeCell ref="L815:L818"/>
    <mergeCell ref="M815:M818"/>
    <mergeCell ref="AE810:AF810"/>
    <mergeCell ref="AG810:AG811"/>
    <mergeCell ref="M810:M811"/>
    <mergeCell ref="N810:N811"/>
    <mergeCell ref="O810:P810"/>
    <mergeCell ref="Q810:R810"/>
    <mergeCell ref="S810:T810"/>
    <mergeCell ref="U810:V810"/>
    <mergeCell ref="W810:X810"/>
    <mergeCell ref="Y810:Z810"/>
    <mergeCell ref="AA810:AB810"/>
    <mergeCell ref="AC810:AD810"/>
    <mergeCell ref="Q815:Q818"/>
    <mergeCell ref="AC815:AC818"/>
    <mergeCell ref="B815:B818"/>
    <mergeCell ref="C815:C818"/>
    <mergeCell ref="E815:E818"/>
    <mergeCell ref="J815:J818"/>
    <mergeCell ref="K815:K818"/>
    <mergeCell ref="H815:H818"/>
    <mergeCell ref="I815:I818"/>
    <mergeCell ref="AJ815:AJ818"/>
    <mergeCell ref="B819:AJ819"/>
    <mergeCell ref="B821:B824"/>
    <mergeCell ref="C821:C824"/>
    <mergeCell ref="E821:E824"/>
    <mergeCell ref="AH810:AH811"/>
    <mergeCell ref="AI810:AI811"/>
    <mergeCell ref="AJ810:AJ811"/>
    <mergeCell ref="C812:H812"/>
    <mergeCell ref="B813:AJ813"/>
    <mergeCell ref="J821:J824"/>
    <mergeCell ref="K821:K824"/>
    <mergeCell ref="AG815:AG818"/>
    <mergeCell ref="AH815:AH818"/>
    <mergeCell ref="AF821:AF824"/>
    <mergeCell ref="AG821:AG824"/>
    <mergeCell ref="AH821:AH824"/>
    <mergeCell ref="N815:N818"/>
    <mergeCell ref="O815:O818"/>
    <mergeCell ref="Q821:Q824"/>
    <mergeCell ref="AE815:AE818"/>
    <mergeCell ref="AF815:AF818"/>
    <mergeCell ref="AJ821:AJ824"/>
    <mergeCell ref="L821:L824"/>
    <mergeCell ref="M821:M824"/>
    <mergeCell ref="N821:N824"/>
    <mergeCell ref="O821:O824"/>
    <mergeCell ref="AI821:AI824"/>
    <mergeCell ref="AE821:AE824"/>
    <mergeCell ref="AI815:AI818"/>
    <mergeCell ref="H821:H824"/>
    <mergeCell ref="I821:I824"/>
    <mergeCell ref="B827:B829"/>
    <mergeCell ref="C827:C829"/>
    <mergeCell ref="E827:E829"/>
    <mergeCell ref="H827:H829"/>
    <mergeCell ref="I827:I829"/>
    <mergeCell ref="J827:J829"/>
    <mergeCell ref="K827:K829"/>
    <mergeCell ref="L827:L829"/>
    <mergeCell ref="M827:M829"/>
    <mergeCell ref="N827:N829"/>
    <mergeCell ref="Q827:Q829"/>
    <mergeCell ref="K931:K934"/>
    <mergeCell ref="AC827:AC829"/>
    <mergeCell ref="AE827:AE829"/>
    <mergeCell ref="AF827:AF829"/>
    <mergeCell ref="AG827:AG829"/>
    <mergeCell ref="AH827:AH829"/>
    <mergeCell ref="AE850:AF850"/>
    <mergeCell ref="AG850:AG851"/>
    <mergeCell ref="M850:M851"/>
    <mergeCell ref="N850:N851"/>
    <mergeCell ref="H931:H934"/>
    <mergeCell ref="I931:I934"/>
    <mergeCell ref="J931:J934"/>
    <mergeCell ref="D931:D934"/>
    <mergeCell ref="F931:F934"/>
    <mergeCell ref="G931:G934"/>
    <mergeCell ref="N931:N934"/>
    <mergeCell ref="O931:O934"/>
    <mergeCell ref="Q931:Q934"/>
    <mergeCell ref="L937:L940"/>
    <mergeCell ref="M937:M940"/>
    <mergeCell ref="AJ827:AJ829"/>
    <mergeCell ref="AI931:AI934"/>
    <mergeCell ref="AJ931:AJ934"/>
    <mergeCell ref="AI827:AI829"/>
    <mergeCell ref="O850:P850"/>
    <mergeCell ref="AE931:AE934"/>
    <mergeCell ref="AF931:AF934"/>
    <mergeCell ref="AG931:AG934"/>
    <mergeCell ref="AH931:AH934"/>
    <mergeCell ref="AE937:AE940"/>
    <mergeCell ref="AF937:AF940"/>
    <mergeCell ref="AG937:AG940"/>
    <mergeCell ref="AH937:AH940"/>
    <mergeCell ref="AC931:AC934"/>
    <mergeCell ref="B937:B940"/>
    <mergeCell ref="C937:C940"/>
    <mergeCell ref="E937:E940"/>
    <mergeCell ref="H937:H940"/>
    <mergeCell ref="I937:I940"/>
    <mergeCell ref="J937:J940"/>
    <mergeCell ref="K937:K940"/>
    <mergeCell ref="L931:L934"/>
    <mergeCell ref="M931:M934"/>
    <mergeCell ref="AJ1023:AJ1026"/>
    <mergeCell ref="O969:AF969"/>
    <mergeCell ref="AG969:AJ969"/>
    <mergeCell ref="M970:M971"/>
    <mergeCell ref="N970:N971"/>
    <mergeCell ref="O970:P970"/>
    <mergeCell ref="Q970:R970"/>
    <mergeCell ref="S970:T970"/>
    <mergeCell ref="AG970:AG971"/>
    <mergeCell ref="AH970:AH971"/>
    <mergeCell ref="L970:L971"/>
    <mergeCell ref="N937:N940"/>
    <mergeCell ref="O937:O940"/>
    <mergeCell ref="Q937:Q940"/>
    <mergeCell ref="AC937:AC940"/>
    <mergeCell ref="I968:T968"/>
    <mergeCell ref="U968:AJ968"/>
    <mergeCell ref="AI937:AI940"/>
    <mergeCell ref="AJ937:AJ940"/>
    <mergeCell ref="B967:AJ967"/>
    <mergeCell ref="AJ970:AJ971"/>
    <mergeCell ref="U970:V970"/>
    <mergeCell ref="W970:X970"/>
    <mergeCell ref="Y970:Z970"/>
    <mergeCell ref="AA970:AB970"/>
    <mergeCell ref="B969:D969"/>
    <mergeCell ref="F969:N969"/>
    <mergeCell ref="AC970:AD970"/>
    <mergeCell ref="AE970:AF970"/>
    <mergeCell ref="B970:B971"/>
    <mergeCell ref="AG975:AG977"/>
    <mergeCell ref="AF975:AF977"/>
    <mergeCell ref="F975:F977"/>
    <mergeCell ref="G975:G977"/>
    <mergeCell ref="P975:P977"/>
    <mergeCell ref="AI970:AI971"/>
    <mergeCell ref="C970:H971"/>
    <mergeCell ref="I970:I971"/>
    <mergeCell ref="J970:J971"/>
    <mergeCell ref="K970:K971"/>
    <mergeCell ref="Q975:Q977"/>
    <mergeCell ref="AC975:AC977"/>
    <mergeCell ref="AE975:AE977"/>
    <mergeCell ref="B975:B977"/>
    <mergeCell ref="C975:C977"/>
    <mergeCell ref="E975:E977"/>
    <mergeCell ref="H975:H977"/>
    <mergeCell ref="I975:I977"/>
    <mergeCell ref="J975:J977"/>
    <mergeCell ref="K975:K977"/>
    <mergeCell ref="L975:L977"/>
    <mergeCell ref="M975:M977"/>
    <mergeCell ref="N975:N977"/>
    <mergeCell ref="O975:O977"/>
    <mergeCell ref="AE980:AE983"/>
    <mergeCell ref="AI975:AI977"/>
    <mergeCell ref="AJ975:AJ977"/>
    <mergeCell ref="B978:AJ978"/>
    <mergeCell ref="B980:B983"/>
    <mergeCell ref="C980:C983"/>
    <mergeCell ref="E980:E983"/>
    <mergeCell ref="H980:H983"/>
    <mergeCell ref="I980:I983"/>
    <mergeCell ref="AH975:AH977"/>
    <mergeCell ref="AF980:AF983"/>
    <mergeCell ref="AG980:AG983"/>
    <mergeCell ref="AH980:AH983"/>
    <mergeCell ref="AI980:AI983"/>
    <mergeCell ref="AJ980:AJ983"/>
    <mergeCell ref="L980:L983"/>
    <mergeCell ref="M980:M983"/>
    <mergeCell ref="N980:N983"/>
    <mergeCell ref="O980:O983"/>
    <mergeCell ref="Q980:Q983"/>
    <mergeCell ref="J980:J983"/>
    <mergeCell ref="K980:K983"/>
    <mergeCell ref="B986:B988"/>
    <mergeCell ref="C986:C988"/>
    <mergeCell ref="E986:E988"/>
    <mergeCell ref="H986:H988"/>
    <mergeCell ref="I986:I988"/>
    <mergeCell ref="J986:J988"/>
    <mergeCell ref="K986:K988"/>
    <mergeCell ref="AI986:AI988"/>
    <mergeCell ref="AJ986:AJ988"/>
    <mergeCell ref="O986:O988"/>
    <mergeCell ref="L986:L988"/>
    <mergeCell ref="M986:M988"/>
    <mergeCell ref="N986:N988"/>
    <mergeCell ref="Q986:Q988"/>
    <mergeCell ref="AC986:AC988"/>
    <mergeCell ref="AE986:AE988"/>
    <mergeCell ref="AE1023:AE1026"/>
    <mergeCell ref="AF1023:AF1026"/>
    <mergeCell ref="AG1023:AG1026"/>
    <mergeCell ref="AH1023:AH1026"/>
    <mergeCell ref="AF986:AF988"/>
    <mergeCell ref="AG986:AG988"/>
    <mergeCell ref="AH986:AH988"/>
    <mergeCell ref="AH1018:AH1019"/>
    <mergeCell ref="B1014:AJ1014"/>
    <mergeCell ref="B1015:AJ1015"/>
    <mergeCell ref="W1018:X1018"/>
    <mergeCell ref="AI1023:AI1026"/>
    <mergeCell ref="J1023:J1026"/>
    <mergeCell ref="K1023:K1026"/>
    <mergeCell ref="L1023:L1026"/>
    <mergeCell ref="M1023:M1026"/>
    <mergeCell ref="N1023:N1026"/>
    <mergeCell ref="O1023:O1026"/>
    <mergeCell ref="Q1023:Q1026"/>
    <mergeCell ref="AC1023:AC1026"/>
    <mergeCell ref="S1018:T1018"/>
    <mergeCell ref="AI1018:AI1019"/>
    <mergeCell ref="AJ1018:AJ1019"/>
    <mergeCell ref="C1020:H1020"/>
    <mergeCell ref="B1021:AJ1021"/>
    <mergeCell ref="B1023:B1026"/>
    <mergeCell ref="C1023:C1026"/>
    <mergeCell ref="E1023:E1026"/>
    <mergeCell ref="H1023:H1026"/>
    <mergeCell ref="I1023:I1026"/>
    <mergeCell ref="J1018:J1019"/>
    <mergeCell ref="K1018:K1019"/>
    <mergeCell ref="AA1018:AB1018"/>
    <mergeCell ref="AC1018:AD1018"/>
    <mergeCell ref="AE1018:AF1018"/>
    <mergeCell ref="AG1018:AG1019"/>
    <mergeCell ref="M1018:M1019"/>
    <mergeCell ref="N1018:N1019"/>
    <mergeCell ref="O1018:P1018"/>
    <mergeCell ref="Q1018:R1018"/>
    <mergeCell ref="K1029:K1032"/>
    <mergeCell ref="L1029:L1032"/>
    <mergeCell ref="B1017:D1017"/>
    <mergeCell ref="F1017:N1017"/>
    <mergeCell ref="O1017:AF1017"/>
    <mergeCell ref="AG1017:AJ1017"/>
    <mergeCell ref="U1018:V1018"/>
    <mergeCell ref="B1018:B1019"/>
    <mergeCell ref="C1018:H1019"/>
    <mergeCell ref="I1018:I1019"/>
    <mergeCell ref="B1029:B1032"/>
    <mergeCell ref="C1029:C1032"/>
    <mergeCell ref="E1029:E1032"/>
    <mergeCell ref="H1029:H1032"/>
    <mergeCell ref="I1029:I1032"/>
    <mergeCell ref="J1029:J1032"/>
    <mergeCell ref="N1029:N1032"/>
    <mergeCell ref="O1029:O1032"/>
    <mergeCell ref="Q1029:Q1032"/>
    <mergeCell ref="AE1029:AE1032"/>
    <mergeCell ref="AF1029:AF1032"/>
    <mergeCell ref="AA1029:AA1032"/>
    <mergeCell ref="AB1029:AB1032"/>
    <mergeCell ref="AC1029:AC1032"/>
    <mergeCell ref="AD1029:AD1032"/>
    <mergeCell ref="W1029:W1032"/>
    <mergeCell ref="AH1029:AH1032"/>
    <mergeCell ref="AE1035:AE1037"/>
    <mergeCell ref="AF1035:AF1037"/>
    <mergeCell ref="B1033:AJ1033"/>
    <mergeCell ref="B1035:B1037"/>
    <mergeCell ref="AI1029:AI1032"/>
    <mergeCell ref="AJ1029:AJ1032"/>
    <mergeCell ref="C1035:C1037"/>
    <mergeCell ref="E1035:E1037"/>
    <mergeCell ref="M1029:M1032"/>
    <mergeCell ref="R1035:R1037"/>
    <mergeCell ref="S1035:S1037"/>
    <mergeCell ref="T1035:T1037"/>
    <mergeCell ref="U1035:U1037"/>
    <mergeCell ref="AD1035:AD1037"/>
    <mergeCell ref="AG1029:AG1032"/>
    <mergeCell ref="X1029:X1032"/>
    <mergeCell ref="AI1035:AI1037"/>
    <mergeCell ref="AJ1035:AJ1037"/>
    <mergeCell ref="N1035:N1037"/>
    <mergeCell ref="O1035:O1037"/>
    <mergeCell ref="Q1035:Q1037"/>
    <mergeCell ref="AC1035:AC1037"/>
    <mergeCell ref="AB1035:AB1037"/>
    <mergeCell ref="P1035:P1037"/>
    <mergeCell ref="AG1035:AG1037"/>
    <mergeCell ref="AH1035:AH1037"/>
    <mergeCell ref="B1056:H1056"/>
    <mergeCell ref="I1056:T1056"/>
    <mergeCell ref="U1056:AJ1056"/>
    <mergeCell ref="B1057:D1057"/>
    <mergeCell ref="F1057:N1057"/>
    <mergeCell ref="O1057:AF1057"/>
    <mergeCell ref="AG1057:AJ1057"/>
    <mergeCell ref="B1058:B1059"/>
    <mergeCell ref="C1058:H1059"/>
    <mergeCell ref="I1058:I1059"/>
    <mergeCell ref="J1058:J1059"/>
    <mergeCell ref="K1058:K1059"/>
    <mergeCell ref="L1058:L1059"/>
    <mergeCell ref="AG1058:AG1059"/>
    <mergeCell ref="M1058:M1059"/>
    <mergeCell ref="N1058:N1059"/>
    <mergeCell ref="O1058:P1058"/>
    <mergeCell ref="Q1058:R1058"/>
    <mergeCell ref="S1058:T1058"/>
    <mergeCell ref="AC1058:AD1058"/>
    <mergeCell ref="AA1058:AB1058"/>
    <mergeCell ref="Q1063:Q1065"/>
    <mergeCell ref="U1058:V1058"/>
    <mergeCell ref="L1063:L1065"/>
    <mergeCell ref="M1063:M1065"/>
    <mergeCell ref="AE1058:AF1058"/>
    <mergeCell ref="R1063:R1065"/>
    <mergeCell ref="S1063:S1065"/>
    <mergeCell ref="T1063:T1065"/>
    <mergeCell ref="U1063:U1065"/>
    <mergeCell ref="AH1058:AH1059"/>
    <mergeCell ref="AI1058:AI1059"/>
    <mergeCell ref="AJ1058:AJ1059"/>
    <mergeCell ref="C1060:H1060"/>
    <mergeCell ref="B1061:AJ1061"/>
    <mergeCell ref="K1063:K1065"/>
    <mergeCell ref="H1063:H1065"/>
    <mergeCell ref="I1063:I1065"/>
    <mergeCell ref="W1058:X1058"/>
    <mergeCell ref="Y1058:Z1058"/>
    <mergeCell ref="AH1063:AH1065"/>
    <mergeCell ref="AJ1063:AJ1065"/>
    <mergeCell ref="B1066:AJ1066"/>
    <mergeCell ref="B1068:B1071"/>
    <mergeCell ref="C1068:C1071"/>
    <mergeCell ref="E1068:E1071"/>
    <mergeCell ref="V1063:V1065"/>
    <mergeCell ref="W1063:W1065"/>
    <mergeCell ref="X1063:X1065"/>
    <mergeCell ref="Y1063:Y1065"/>
    <mergeCell ref="S1068:S1071"/>
    <mergeCell ref="AI1068:AI1071"/>
    <mergeCell ref="N1063:N1065"/>
    <mergeCell ref="O1063:O1065"/>
    <mergeCell ref="Q1068:Q1071"/>
    <mergeCell ref="AE1068:AE1071"/>
    <mergeCell ref="AI1063:AI1065"/>
    <mergeCell ref="T1068:T1071"/>
    <mergeCell ref="U1068:U1071"/>
    <mergeCell ref="V1068:V1071"/>
    <mergeCell ref="I1068:I1071"/>
    <mergeCell ref="AF1068:AF1071"/>
    <mergeCell ref="AG1068:AG1071"/>
    <mergeCell ref="AH1068:AH1071"/>
    <mergeCell ref="L1068:L1071"/>
    <mergeCell ref="M1068:M1071"/>
    <mergeCell ref="N1068:N1071"/>
    <mergeCell ref="O1068:O1071"/>
    <mergeCell ref="R1068:R1071"/>
    <mergeCell ref="P1068:P1071"/>
    <mergeCell ref="AD1068:AD1071"/>
    <mergeCell ref="AC1068:AC1071"/>
    <mergeCell ref="G1068:G1071"/>
    <mergeCell ref="J1068:J1071"/>
    <mergeCell ref="K1068:K1071"/>
    <mergeCell ref="C1074:C1076"/>
    <mergeCell ref="E1074:E1076"/>
    <mergeCell ref="H1074:H1076"/>
    <mergeCell ref="I1074:I1076"/>
    <mergeCell ref="H1068:H1071"/>
    <mergeCell ref="AE1063:AE1065"/>
    <mergeCell ref="B1063:B1065"/>
    <mergeCell ref="C1063:C1065"/>
    <mergeCell ref="E1063:E1065"/>
    <mergeCell ref="J1063:J1065"/>
    <mergeCell ref="AC1063:AC1065"/>
    <mergeCell ref="Z1063:Z1065"/>
    <mergeCell ref="AA1063:AA1065"/>
    <mergeCell ref="AB1063:AB1065"/>
    <mergeCell ref="AD1063:AD1065"/>
    <mergeCell ref="AH1074:AH1076"/>
    <mergeCell ref="AI1074:AI1076"/>
    <mergeCell ref="K1074:K1076"/>
    <mergeCell ref="L1074:L1076"/>
    <mergeCell ref="M1074:M1076"/>
    <mergeCell ref="N1074:N1076"/>
    <mergeCell ref="O1074:O1076"/>
    <mergeCell ref="Q1074:Q1076"/>
    <mergeCell ref="X1074:X1076"/>
    <mergeCell ref="M1100:M1101"/>
    <mergeCell ref="AJ1074:AJ1076"/>
    <mergeCell ref="B1096:AJ1096"/>
    <mergeCell ref="B1097:AJ1097"/>
    <mergeCell ref="I1098:T1098"/>
    <mergeCell ref="U1098:AJ1098"/>
    <mergeCell ref="AC1074:AC1076"/>
    <mergeCell ref="AE1074:AE1076"/>
    <mergeCell ref="AF1074:AF1076"/>
    <mergeCell ref="AG1074:AG1076"/>
    <mergeCell ref="B1100:B1101"/>
    <mergeCell ref="C1100:H1101"/>
    <mergeCell ref="I1100:I1101"/>
    <mergeCell ref="J1100:J1101"/>
    <mergeCell ref="K1100:K1101"/>
    <mergeCell ref="L1100:L1101"/>
    <mergeCell ref="AG1099:AJ1099"/>
    <mergeCell ref="AE1100:AF1100"/>
    <mergeCell ref="AG1100:AG1101"/>
    <mergeCell ref="AC1100:AD1100"/>
    <mergeCell ref="AI1100:AI1101"/>
    <mergeCell ref="AJ1100:AJ1101"/>
    <mergeCell ref="L1105:L1108"/>
    <mergeCell ref="M1105:M1108"/>
    <mergeCell ref="AH1100:AH1101"/>
    <mergeCell ref="AH1105:AH1108"/>
    <mergeCell ref="W1100:X1100"/>
    <mergeCell ref="Y1100:Z1100"/>
    <mergeCell ref="U1105:U1108"/>
    <mergeCell ref="W1105:W1108"/>
    <mergeCell ref="O1100:P1100"/>
    <mergeCell ref="S1100:T1100"/>
    <mergeCell ref="AJ1105:AJ1108"/>
    <mergeCell ref="B1109:AJ1109"/>
    <mergeCell ref="B1111:B1114"/>
    <mergeCell ref="C1111:C1114"/>
    <mergeCell ref="E1111:E1114"/>
    <mergeCell ref="H1105:H1108"/>
    <mergeCell ref="I1105:I1108"/>
    <mergeCell ref="B1105:B1108"/>
    <mergeCell ref="C1105:C1108"/>
    <mergeCell ref="E1105:E1108"/>
    <mergeCell ref="AI1111:AI1114"/>
    <mergeCell ref="AE1105:AE1108"/>
    <mergeCell ref="AF1105:AF1108"/>
    <mergeCell ref="Q1111:Q1114"/>
    <mergeCell ref="AE1111:AE1114"/>
    <mergeCell ref="AI1105:AI1108"/>
    <mergeCell ref="AG1105:AG1108"/>
    <mergeCell ref="V1105:V1108"/>
    <mergeCell ref="X1105:X1108"/>
    <mergeCell ref="AC1105:AC1108"/>
    <mergeCell ref="AJ1111:AJ1114"/>
    <mergeCell ref="L1111:L1114"/>
    <mergeCell ref="M1111:M1114"/>
    <mergeCell ref="N1111:N1114"/>
    <mergeCell ref="O1111:O1114"/>
    <mergeCell ref="J1111:J1114"/>
    <mergeCell ref="K1111:K1114"/>
    <mergeCell ref="AF1111:AF1114"/>
    <mergeCell ref="AG1111:AG1114"/>
    <mergeCell ref="AH1111:AH1114"/>
    <mergeCell ref="B1117:B1119"/>
    <mergeCell ref="C1117:C1119"/>
    <mergeCell ref="E1117:E1119"/>
    <mergeCell ref="H1117:H1119"/>
    <mergeCell ref="I1117:I1119"/>
    <mergeCell ref="D1111:D1114"/>
    <mergeCell ref="F1111:F1114"/>
    <mergeCell ref="G1111:G1114"/>
    <mergeCell ref="H1111:H1114"/>
    <mergeCell ref="I1111:I1114"/>
    <mergeCell ref="AH1117:AH1119"/>
    <mergeCell ref="AI1117:AI1119"/>
    <mergeCell ref="K1117:K1119"/>
    <mergeCell ref="L1117:L1119"/>
    <mergeCell ref="M1117:M1119"/>
    <mergeCell ref="N1117:N1119"/>
    <mergeCell ref="O1117:O1119"/>
    <mergeCell ref="Q1117:Q1119"/>
    <mergeCell ref="P1117:P1119"/>
    <mergeCell ref="AJ1117:AJ1119"/>
    <mergeCell ref="B1141:AJ1141"/>
    <mergeCell ref="B1142:AJ1142"/>
    <mergeCell ref="I1143:T1143"/>
    <mergeCell ref="U1143:AJ1143"/>
    <mergeCell ref="AC1117:AC1119"/>
    <mergeCell ref="AE1117:AE1119"/>
    <mergeCell ref="AF1117:AF1119"/>
    <mergeCell ref="AG1117:AG1119"/>
    <mergeCell ref="J1117:J1119"/>
    <mergeCell ref="B1145:B1146"/>
    <mergeCell ref="C1145:H1146"/>
    <mergeCell ref="I1145:I1146"/>
    <mergeCell ref="J1145:J1146"/>
    <mergeCell ref="K1145:K1146"/>
    <mergeCell ref="L1145:L1146"/>
    <mergeCell ref="B1144:D1144"/>
    <mergeCell ref="F1144:N1144"/>
    <mergeCell ref="O1144:AF1144"/>
    <mergeCell ref="AJ1150:AJ1153"/>
    <mergeCell ref="AG1150:AG1153"/>
    <mergeCell ref="Q1150:Q1153"/>
    <mergeCell ref="AC1150:AC1153"/>
    <mergeCell ref="U1145:V1145"/>
    <mergeCell ref="AC1145:AD1145"/>
    <mergeCell ref="AG1144:AJ1144"/>
    <mergeCell ref="C1156:C1159"/>
    <mergeCell ref="E1156:E1159"/>
    <mergeCell ref="D1156:D1159"/>
    <mergeCell ref="S1150:S1153"/>
    <mergeCell ref="H1158:H1159"/>
    <mergeCell ref="L1150:L1153"/>
    <mergeCell ref="I1150:I1153"/>
    <mergeCell ref="P1150:P1153"/>
    <mergeCell ref="R1150:R1153"/>
    <mergeCell ref="AE1145:AF1145"/>
    <mergeCell ref="AG1145:AG1146"/>
    <mergeCell ref="Y1145:Z1145"/>
    <mergeCell ref="AA1145:AB1145"/>
    <mergeCell ref="AF1150:AF1153"/>
    <mergeCell ref="B1154:AJ1154"/>
    <mergeCell ref="B1156:B1159"/>
    <mergeCell ref="AH1145:AH1146"/>
    <mergeCell ref="AI1145:AI1146"/>
    <mergeCell ref="AJ1145:AJ1146"/>
    <mergeCell ref="C1147:H1147"/>
    <mergeCell ref="B1148:AJ1148"/>
    <mergeCell ref="AH1150:AH1153"/>
    <mergeCell ref="H1150:H1153"/>
    <mergeCell ref="K1156:K1159"/>
    <mergeCell ref="AF1156:AF1159"/>
    <mergeCell ref="AG1156:AG1159"/>
    <mergeCell ref="AH1156:AH1159"/>
    <mergeCell ref="AI1156:AI1159"/>
    <mergeCell ref="N1150:N1153"/>
    <mergeCell ref="O1150:O1153"/>
    <mergeCell ref="Q1156:Q1159"/>
    <mergeCell ref="AE1156:AE1159"/>
    <mergeCell ref="AI1150:AI1153"/>
    <mergeCell ref="AE1150:AE1153"/>
    <mergeCell ref="B1150:B1153"/>
    <mergeCell ref="C1150:C1153"/>
    <mergeCell ref="E1150:E1153"/>
    <mergeCell ref="J1150:J1153"/>
    <mergeCell ref="AJ1156:AJ1159"/>
    <mergeCell ref="L1156:L1159"/>
    <mergeCell ref="M1156:M1159"/>
    <mergeCell ref="N1156:N1159"/>
    <mergeCell ref="O1156:O1159"/>
    <mergeCell ref="M1162:M1164"/>
    <mergeCell ref="N1162:N1164"/>
    <mergeCell ref="O1162:O1164"/>
    <mergeCell ref="I1156:I1159"/>
    <mergeCell ref="B1162:B1164"/>
    <mergeCell ref="C1162:C1164"/>
    <mergeCell ref="E1162:E1164"/>
    <mergeCell ref="H1162:H1164"/>
    <mergeCell ref="I1162:I1164"/>
    <mergeCell ref="J1156:J1159"/>
    <mergeCell ref="AJ1162:AJ1164"/>
    <mergeCell ref="Y1150:Y1153"/>
    <mergeCell ref="AA1150:AA1153"/>
    <mergeCell ref="J1162:J1164"/>
    <mergeCell ref="AF1162:AF1164"/>
    <mergeCell ref="AG1162:AG1164"/>
    <mergeCell ref="AH1162:AH1164"/>
    <mergeCell ref="AI1162:AI1164"/>
    <mergeCell ref="K1162:K1164"/>
    <mergeCell ref="L1162:L1164"/>
    <mergeCell ref="B1182:H1182"/>
    <mergeCell ref="I1182:T1182"/>
    <mergeCell ref="U1182:AJ1182"/>
    <mergeCell ref="AC1162:AC1164"/>
    <mergeCell ref="AE1162:AE1164"/>
    <mergeCell ref="P1162:P1164"/>
    <mergeCell ref="R1162:R1164"/>
    <mergeCell ref="S1162:S1164"/>
    <mergeCell ref="T1162:T1164"/>
    <mergeCell ref="U1162:U1164"/>
    <mergeCell ref="B1183:D1183"/>
    <mergeCell ref="F1183:N1183"/>
    <mergeCell ref="O1183:AF1183"/>
    <mergeCell ref="AG1183:AJ1183"/>
    <mergeCell ref="Q1162:Q1164"/>
    <mergeCell ref="B1184:B1185"/>
    <mergeCell ref="C1184:H1185"/>
    <mergeCell ref="I1184:I1185"/>
    <mergeCell ref="J1184:J1185"/>
    <mergeCell ref="K1184:K1185"/>
    <mergeCell ref="L1184:L1185"/>
    <mergeCell ref="M1184:M1185"/>
    <mergeCell ref="N1184:N1185"/>
    <mergeCell ref="O1184:P1184"/>
    <mergeCell ref="Q1184:R1184"/>
    <mergeCell ref="S1184:T1184"/>
    <mergeCell ref="C1186:H1186"/>
    <mergeCell ref="B1187:AJ1187"/>
    <mergeCell ref="B1189:B1192"/>
    <mergeCell ref="C1189:C1192"/>
    <mergeCell ref="E1189:E1192"/>
    <mergeCell ref="H1189:H1192"/>
    <mergeCell ref="I1189:I1192"/>
    <mergeCell ref="M1189:M1192"/>
    <mergeCell ref="N1189:N1192"/>
    <mergeCell ref="AH1184:AH1185"/>
    <mergeCell ref="AI1184:AI1185"/>
    <mergeCell ref="AJ1184:AJ1185"/>
    <mergeCell ref="W1184:X1184"/>
    <mergeCell ref="Y1184:Z1184"/>
    <mergeCell ref="AA1184:AB1184"/>
    <mergeCell ref="AC1184:AD1184"/>
    <mergeCell ref="AE1184:AF1184"/>
    <mergeCell ref="AG1184:AG1185"/>
    <mergeCell ref="I1195:I1198"/>
    <mergeCell ref="AA1189:AA1192"/>
    <mergeCell ref="AC1189:AC1192"/>
    <mergeCell ref="AE1189:AE1192"/>
    <mergeCell ref="AF1189:AF1192"/>
    <mergeCell ref="X1189:X1192"/>
    <mergeCell ref="Z1189:Z1192"/>
    <mergeCell ref="AB1189:AB1192"/>
    <mergeCell ref="AD1189:AD1192"/>
    <mergeCell ref="O1189:O1192"/>
    <mergeCell ref="U1195:U1198"/>
    <mergeCell ref="AG1189:AG1192"/>
    <mergeCell ref="AH1189:AH1192"/>
    <mergeCell ref="AI1189:AI1192"/>
    <mergeCell ref="AJ1189:AJ1192"/>
    <mergeCell ref="B1193:AJ1193"/>
    <mergeCell ref="B1195:B1198"/>
    <mergeCell ref="C1195:C1198"/>
    <mergeCell ref="E1195:E1198"/>
    <mergeCell ref="H1195:H1198"/>
    <mergeCell ref="AE1195:AE1198"/>
    <mergeCell ref="AF1195:AF1198"/>
    <mergeCell ref="AG1195:AG1198"/>
    <mergeCell ref="AE1201:AE1203"/>
    <mergeCell ref="AG1201:AG1203"/>
    <mergeCell ref="AF1201:AF1203"/>
    <mergeCell ref="AJ1195:AJ1198"/>
    <mergeCell ref="B1199:AJ1199"/>
    <mergeCell ref="B1201:B1203"/>
    <mergeCell ref="C1201:C1203"/>
    <mergeCell ref="E1201:E1203"/>
    <mergeCell ref="H1201:H1203"/>
    <mergeCell ref="I1201:I1203"/>
    <mergeCell ref="J1201:J1203"/>
    <mergeCell ref="K1201:K1203"/>
    <mergeCell ref="L1201:L1203"/>
    <mergeCell ref="N1596:N1597"/>
    <mergeCell ref="AI1201:AI1203"/>
    <mergeCell ref="AJ1201:AJ1203"/>
    <mergeCell ref="M1201:M1203"/>
    <mergeCell ref="N1201:N1203"/>
    <mergeCell ref="O1201:O1203"/>
    <mergeCell ref="Q1201:Q1203"/>
    <mergeCell ref="AC1201:AC1203"/>
    <mergeCell ref="AH1201:AH1203"/>
    <mergeCell ref="U1201:U1203"/>
    <mergeCell ref="B1593:AJ1593"/>
    <mergeCell ref="B1594:H1594"/>
    <mergeCell ref="I1594:T1594"/>
    <mergeCell ref="U1594:AJ1594"/>
    <mergeCell ref="B1595:D1595"/>
    <mergeCell ref="F1595:N1595"/>
    <mergeCell ref="O1595:AF1595"/>
    <mergeCell ref="AG1595:AJ1595"/>
    <mergeCell ref="O1596:P1596"/>
    <mergeCell ref="Q1596:R1596"/>
    <mergeCell ref="S1596:T1596"/>
    <mergeCell ref="U1596:V1596"/>
    <mergeCell ref="B1596:B1597"/>
    <mergeCell ref="C1596:H1597"/>
    <mergeCell ref="I1596:I1597"/>
    <mergeCell ref="J1596:J1597"/>
    <mergeCell ref="K1596:K1597"/>
    <mergeCell ref="L1596:L1597"/>
    <mergeCell ref="AI1596:AI1597"/>
    <mergeCell ref="AJ1596:AJ1597"/>
    <mergeCell ref="C1598:H1598"/>
    <mergeCell ref="B1599:AJ1599"/>
    <mergeCell ref="B1601:B1604"/>
    <mergeCell ref="C1601:C1604"/>
    <mergeCell ref="E1601:E1604"/>
    <mergeCell ref="H1601:H1604"/>
    <mergeCell ref="I1601:I1604"/>
    <mergeCell ref="W1596:X1596"/>
    <mergeCell ref="M1601:M1604"/>
    <mergeCell ref="N1601:N1604"/>
    <mergeCell ref="O1601:O1604"/>
    <mergeCell ref="AH1596:AH1597"/>
    <mergeCell ref="Y1596:Z1596"/>
    <mergeCell ref="AA1596:AB1596"/>
    <mergeCell ref="AC1596:AD1596"/>
    <mergeCell ref="AE1596:AF1596"/>
    <mergeCell ref="AG1596:AG1597"/>
    <mergeCell ref="M1596:M1597"/>
    <mergeCell ref="AJ1607:AJ1610"/>
    <mergeCell ref="AB1607:AB1610"/>
    <mergeCell ref="AG1607:AG1610"/>
    <mergeCell ref="AH1607:AH1610"/>
    <mergeCell ref="AE1607:AE1610"/>
    <mergeCell ref="AF1601:AF1604"/>
    <mergeCell ref="AB1601:AB1604"/>
    <mergeCell ref="AD1601:AD1604"/>
    <mergeCell ref="AF1607:AF1610"/>
    <mergeCell ref="AC1601:AC1604"/>
    <mergeCell ref="AJ1601:AJ1604"/>
    <mergeCell ref="B1605:AJ1605"/>
    <mergeCell ref="B1607:B1610"/>
    <mergeCell ref="C1607:C1610"/>
    <mergeCell ref="E1607:E1610"/>
    <mergeCell ref="H1607:H1610"/>
    <mergeCell ref="Z1607:Z1610"/>
    <mergeCell ref="N1607:N1610"/>
    <mergeCell ref="O1607:O1610"/>
    <mergeCell ref="W1607:W1610"/>
    <mergeCell ref="AE1613:AE1616"/>
    <mergeCell ref="AF1613:AF1616"/>
    <mergeCell ref="AG1613:AG1616"/>
    <mergeCell ref="AG1601:AG1604"/>
    <mergeCell ref="AH1601:AH1604"/>
    <mergeCell ref="AI1601:AI1604"/>
    <mergeCell ref="AE1601:AE1604"/>
    <mergeCell ref="C1613:C1616"/>
    <mergeCell ref="E1613:E1616"/>
    <mergeCell ref="Z1613:Z1616"/>
    <mergeCell ref="D1613:D1616"/>
    <mergeCell ref="U1613:U1616"/>
    <mergeCell ref="F1613:F1616"/>
    <mergeCell ref="W1601:W1604"/>
    <mergeCell ref="AI1607:AI1610"/>
    <mergeCell ref="B1611:AJ1611"/>
    <mergeCell ref="H1613:H1616"/>
    <mergeCell ref="I1613:I1616"/>
    <mergeCell ref="K1607:K1610"/>
    <mergeCell ref="Q1613:Q1616"/>
    <mergeCell ref="AA1613:AA1616"/>
    <mergeCell ref="K1613:K1616"/>
    <mergeCell ref="B1613:B1616"/>
    <mergeCell ref="L1613:L1616"/>
    <mergeCell ref="L1632:L1633"/>
    <mergeCell ref="AC1632:AD1632"/>
    <mergeCell ref="AE1632:AF1632"/>
    <mergeCell ref="AG1632:AG1633"/>
    <mergeCell ref="AI1613:AI1616"/>
    <mergeCell ref="AI1632:AI1633"/>
    <mergeCell ref="AB1613:AB1616"/>
    <mergeCell ref="V1613:V1616"/>
    <mergeCell ref="AH1613:AH1616"/>
    <mergeCell ref="AJ1613:AJ1616"/>
    <mergeCell ref="M1613:M1616"/>
    <mergeCell ref="N1613:N1616"/>
    <mergeCell ref="O1613:O1616"/>
    <mergeCell ref="O1632:P1632"/>
    <mergeCell ref="Q1632:R1632"/>
    <mergeCell ref="S1632:T1632"/>
    <mergeCell ref="U1632:V1632"/>
    <mergeCell ref="AG1631:AJ1631"/>
    <mergeCell ref="AH1632:AH1633"/>
    <mergeCell ref="M1632:M1633"/>
    <mergeCell ref="N1632:N1633"/>
    <mergeCell ref="B1632:B1633"/>
    <mergeCell ref="C1632:H1633"/>
    <mergeCell ref="I1632:I1633"/>
    <mergeCell ref="J1632:J1633"/>
    <mergeCell ref="K1632:K1633"/>
    <mergeCell ref="AC1637:AC1640"/>
    <mergeCell ref="U1637:U1640"/>
    <mergeCell ref="V1637:V1640"/>
    <mergeCell ref="AB1637:AB1640"/>
    <mergeCell ref="P1637:P1640"/>
    <mergeCell ref="AJ1632:AJ1633"/>
    <mergeCell ref="Y1632:Z1632"/>
    <mergeCell ref="AA1632:AB1632"/>
    <mergeCell ref="W1632:X1632"/>
    <mergeCell ref="Z1637:Z1640"/>
    <mergeCell ref="T1637:T1640"/>
    <mergeCell ref="B1637:B1640"/>
    <mergeCell ref="C1637:C1640"/>
    <mergeCell ref="E1637:E1640"/>
    <mergeCell ref="H1637:H1640"/>
    <mergeCell ref="I1637:I1640"/>
    <mergeCell ref="J1637:J1640"/>
    <mergeCell ref="K1637:K1640"/>
    <mergeCell ref="L1637:L1640"/>
    <mergeCell ref="M1637:M1640"/>
    <mergeCell ref="N1637:N1640"/>
    <mergeCell ref="O1637:O1640"/>
    <mergeCell ref="AF1637:AF1640"/>
    <mergeCell ref="AG1637:AG1640"/>
    <mergeCell ref="AH1637:AH1640"/>
    <mergeCell ref="AI1637:AI1640"/>
    <mergeCell ref="AJ1637:AJ1640"/>
    <mergeCell ref="Q1637:Q1640"/>
    <mergeCell ref="W1637:W1640"/>
    <mergeCell ref="Y1637:Y1640"/>
    <mergeCell ref="AA1637:AA1640"/>
    <mergeCell ref="AE1637:AE1640"/>
    <mergeCell ref="B1643:B1646"/>
    <mergeCell ref="C1643:C1646"/>
    <mergeCell ref="E1643:E1646"/>
    <mergeCell ref="H1643:H1646"/>
    <mergeCell ref="I1643:I1646"/>
    <mergeCell ref="J1643:J1646"/>
    <mergeCell ref="AG1643:AG1646"/>
    <mergeCell ref="K1643:K1646"/>
    <mergeCell ref="L1643:L1646"/>
    <mergeCell ref="M1643:M1646"/>
    <mergeCell ref="N1643:N1646"/>
    <mergeCell ref="O1643:O1646"/>
    <mergeCell ref="Q1643:Q1646"/>
    <mergeCell ref="Y1643:Y1646"/>
    <mergeCell ref="AA1643:AA1646"/>
    <mergeCell ref="AC1643:AC1646"/>
    <mergeCell ref="AE1643:AE1646"/>
    <mergeCell ref="AF1643:AF1646"/>
    <mergeCell ref="Q1649:Q1652"/>
    <mergeCell ref="AH1643:AH1646"/>
    <mergeCell ref="AI1643:AI1646"/>
    <mergeCell ref="AJ1643:AJ1646"/>
    <mergeCell ref="B1647:AJ1647"/>
    <mergeCell ref="B1649:B1652"/>
    <mergeCell ref="C1649:C1652"/>
    <mergeCell ref="E1649:E1652"/>
    <mergeCell ref="H1649:H1652"/>
    <mergeCell ref="I1649:I1652"/>
    <mergeCell ref="J1649:J1652"/>
    <mergeCell ref="B1860:H1860"/>
    <mergeCell ref="I1860:T1860"/>
    <mergeCell ref="U1860:AJ1860"/>
    <mergeCell ref="AA1649:AA1652"/>
    <mergeCell ref="AE1649:AE1652"/>
    <mergeCell ref="AF1649:AF1652"/>
    <mergeCell ref="AG1649:AG1652"/>
    <mergeCell ref="AI1649:AI1652"/>
    <mergeCell ref="K1649:K1652"/>
    <mergeCell ref="AG1741:AG1744"/>
    <mergeCell ref="AH1741:AH1744"/>
    <mergeCell ref="AI1741:AI1744"/>
    <mergeCell ref="AA1741:AA1744"/>
    <mergeCell ref="AE1741:AE1744"/>
    <mergeCell ref="AF1741:AF1744"/>
    <mergeCell ref="R1741:R1744"/>
    <mergeCell ref="AJ1649:AJ1652"/>
    <mergeCell ref="AJ1741:AJ1744"/>
    <mergeCell ref="L1649:L1652"/>
    <mergeCell ref="M1649:M1652"/>
    <mergeCell ref="N1649:N1652"/>
    <mergeCell ref="O1649:O1652"/>
    <mergeCell ref="O1741:O1744"/>
    <mergeCell ref="Q1741:Q1744"/>
    <mergeCell ref="P1741:P1744"/>
    <mergeCell ref="AH1649:AH1652"/>
    <mergeCell ref="B1741:B1744"/>
    <mergeCell ref="C1741:C1744"/>
    <mergeCell ref="E1741:E1744"/>
    <mergeCell ref="H1741:H1744"/>
    <mergeCell ref="I1741:I1744"/>
    <mergeCell ref="J1741:J1744"/>
    <mergeCell ref="K1741:K1744"/>
    <mergeCell ref="L1741:L1744"/>
    <mergeCell ref="M1741:M1744"/>
    <mergeCell ref="AE1735:AE1738"/>
    <mergeCell ref="AF1735:AF1738"/>
    <mergeCell ref="AG1735:AG1738"/>
    <mergeCell ref="W1735:W1738"/>
    <mergeCell ref="X1735:X1738"/>
    <mergeCell ref="Z1735:Z1738"/>
    <mergeCell ref="AB1735:AB1738"/>
    <mergeCell ref="AH1735:AH1738"/>
    <mergeCell ref="AI1735:AI1738"/>
    <mergeCell ref="AJ1735:AJ1738"/>
    <mergeCell ref="K1735:K1738"/>
    <mergeCell ref="L1735:L1738"/>
    <mergeCell ref="M1735:M1738"/>
    <mergeCell ref="N1735:N1738"/>
    <mergeCell ref="O1735:O1738"/>
    <mergeCell ref="Q1735:Q1738"/>
    <mergeCell ref="V1735:V1738"/>
    <mergeCell ref="B1735:B1738"/>
    <mergeCell ref="C1735:C1738"/>
    <mergeCell ref="E1735:E1738"/>
    <mergeCell ref="H1735:H1738"/>
    <mergeCell ref="I1735:I1738"/>
    <mergeCell ref="J1735:J1738"/>
    <mergeCell ref="D1735:D1738"/>
    <mergeCell ref="F1735:F1738"/>
    <mergeCell ref="G1735:G1738"/>
    <mergeCell ref="AG1729:AG1732"/>
    <mergeCell ref="AH1729:AH1732"/>
    <mergeCell ref="AI1729:AI1732"/>
    <mergeCell ref="AJ1729:AJ1732"/>
    <mergeCell ref="Q1729:Q1732"/>
    <mergeCell ref="W1729:W1732"/>
    <mergeCell ref="Y1729:Y1732"/>
    <mergeCell ref="AA1729:AA1732"/>
    <mergeCell ref="T1729:T1732"/>
    <mergeCell ref="AF1729:AF1732"/>
    <mergeCell ref="H1729:H1732"/>
    <mergeCell ref="I1729:I1732"/>
    <mergeCell ref="AC1729:AC1732"/>
    <mergeCell ref="AE1729:AE1732"/>
    <mergeCell ref="J1729:J1732"/>
    <mergeCell ref="N1729:N1732"/>
    <mergeCell ref="O1729:O1732"/>
    <mergeCell ref="P1729:P1732"/>
    <mergeCell ref="AI1724:AI1725"/>
    <mergeCell ref="AG1724:AG1725"/>
    <mergeCell ref="AH1724:AH1725"/>
    <mergeCell ref="V1729:V1732"/>
    <mergeCell ref="X1729:X1732"/>
    <mergeCell ref="U1729:U1732"/>
    <mergeCell ref="AB1729:AB1732"/>
    <mergeCell ref="AD1729:AD1732"/>
    <mergeCell ref="B1727:AJ1727"/>
    <mergeCell ref="B1729:B1732"/>
    <mergeCell ref="R1729:R1732"/>
    <mergeCell ref="S1724:T1724"/>
    <mergeCell ref="U1724:V1724"/>
    <mergeCell ref="W1724:X1724"/>
    <mergeCell ref="Y1724:Z1724"/>
    <mergeCell ref="J1724:J1725"/>
    <mergeCell ref="K1724:K1725"/>
    <mergeCell ref="L1724:L1725"/>
    <mergeCell ref="Z1729:Z1732"/>
    <mergeCell ref="S1729:S1732"/>
    <mergeCell ref="B1723:D1723"/>
    <mergeCell ref="F1723:N1723"/>
    <mergeCell ref="O1723:AF1723"/>
    <mergeCell ref="AG1723:AJ1723"/>
    <mergeCell ref="M1724:M1725"/>
    <mergeCell ref="N1724:N1725"/>
    <mergeCell ref="O1724:P1724"/>
    <mergeCell ref="Q1724:R1724"/>
    <mergeCell ref="AJ1724:AJ1725"/>
    <mergeCell ref="AE1724:AF1724"/>
    <mergeCell ref="B1677:D1677"/>
    <mergeCell ref="AA1724:AB1724"/>
    <mergeCell ref="AC1724:AD1724"/>
    <mergeCell ref="B1724:B1725"/>
    <mergeCell ref="C1724:H1725"/>
    <mergeCell ref="I1724:I1725"/>
    <mergeCell ref="L1678:L1679"/>
    <mergeCell ref="M1678:M1679"/>
    <mergeCell ref="B1678:B1679"/>
    <mergeCell ref="C1678:H1679"/>
    <mergeCell ref="B1674:AJ1674"/>
    <mergeCell ref="B1675:AJ1675"/>
    <mergeCell ref="B1676:H1676"/>
    <mergeCell ref="I1676:T1676"/>
    <mergeCell ref="U1676:AJ1676"/>
    <mergeCell ref="W1678:X1678"/>
    <mergeCell ref="Y1678:Z1678"/>
    <mergeCell ref="F1677:N1677"/>
    <mergeCell ref="O1677:AF1677"/>
    <mergeCell ref="AG1677:AJ1677"/>
    <mergeCell ref="K1678:K1679"/>
    <mergeCell ref="I1683:I1686"/>
    <mergeCell ref="AC1683:AC1686"/>
    <mergeCell ref="AE1678:AF1678"/>
    <mergeCell ref="AB1683:AB1686"/>
    <mergeCell ref="AD1683:AD1686"/>
    <mergeCell ref="V1683:V1686"/>
    <mergeCell ref="J1678:J1679"/>
    <mergeCell ref="AG1678:AG1679"/>
    <mergeCell ref="AH1678:AH1679"/>
    <mergeCell ref="N1678:N1679"/>
    <mergeCell ref="O1678:P1678"/>
    <mergeCell ref="Q1678:R1678"/>
    <mergeCell ref="S1678:T1678"/>
    <mergeCell ref="U1678:V1678"/>
    <mergeCell ref="AC1678:AD1678"/>
    <mergeCell ref="AI1678:AI1679"/>
    <mergeCell ref="AJ1678:AJ1679"/>
    <mergeCell ref="C1680:H1680"/>
    <mergeCell ref="B1681:AJ1681"/>
    <mergeCell ref="B1683:B1686"/>
    <mergeCell ref="C1683:C1686"/>
    <mergeCell ref="E1683:E1686"/>
    <mergeCell ref="H1683:H1686"/>
    <mergeCell ref="AJ1683:AJ1686"/>
    <mergeCell ref="U1683:U1686"/>
    <mergeCell ref="B1687:AJ1687"/>
    <mergeCell ref="Q1683:Q1686"/>
    <mergeCell ref="W1683:W1686"/>
    <mergeCell ref="Y1683:Y1686"/>
    <mergeCell ref="AA1683:AA1686"/>
    <mergeCell ref="AE1683:AE1686"/>
    <mergeCell ref="J1683:J1686"/>
    <mergeCell ref="K1683:K1686"/>
    <mergeCell ref="L1683:L1686"/>
    <mergeCell ref="T1683:T1686"/>
    <mergeCell ref="F1689:F1692"/>
    <mergeCell ref="G1689:G1692"/>
    <mergeCell ref="AF1683:AF1686"/>
    <mergeCell ref="AG1683:AG1686"/>
    <mergeCell ref="AH1683:AH1686"/>
    <mergeCell ref="AI1683:AI1686"/>
    <mergeCell ref="M1683:M1686"/>
    <mergeCell ref="N1683:N1686"/>
    <mergeCell ref="O1683:O1686"/>
    <mergeCell ref="Z1683:Z1686"/>
    <mergeCell ref="O1689:O1692"/>
    <mergeCell ref="Q1689:Q1692"/>
    <mergeCell ref="P1689:P1692"/>
    <mergeCell ref="B1689:B1692"/>
    <mergeCell ref="C1689:C1692"/>
    <mergeCell ref="E1689:E1692"/>
    <mergeCell ref="H1689:H1692"/>
    <mergeCell ref="I1689:I1692"/>
    <mergeCell ref="J1689:J1692"/>
    <mergeCell ref="D1689:D1692"/>
    <mergeCell ref="AA1689:AA1692"/>
    <mergeCell ref="AC1689:AC1692"/>
    <mergeCell ref="AE1689:AE1692"/>
    <mergeCell ref="AF1689:AF1692"/>
    <mergeCell ref="AG1689:AG1692"/>
    <mergeCell ref="AB1689:AB1692"/>
    <mergeCell ref="AD1689:AD1692"/>
    <mergeCell ref="AH1689:AH1692"/>
    <mergeCell ref="AI1689:AI1692"/>
    <mergeCell ref="AJ1689:AJ1692"/>
    <mergeCell ref="B1693:AJ1693"/>
    <mergeCell ref="B1695:B1698"/>
    <mergeCell ref="C1695:C1698"/>
    <mergeCell ref="E1695:E1698"/>
    <mergeCell ref="H1695:H1698"/>
    <mergeCell ref="I1695:I1698"/>
    <mergeCell ref="J1695:J1698"/>
    <mergeCell ref="AI1695:AI1698"/>
    <mergeCell ref="K1695:K1698"/>
    <mergeCell ref="L1695:L1698"/>
    <mergeCell ref="M1695:M1698"/>
    <mergeCell ref="N1695:N1698"/>
    <mergeCell ref="O1695:O1698"/>
    <mergeCell ref="Q1695:Q1698"/>
    <mergeCell ref="V1695:V1698"/>
    <mergeCell ref="W1695:W1698"/>
    <mergeCell ref="AJ1695:AJ1698"/>
    <mergeCell ref="B1720:AJ1720"/>
    <mergeCell ref="B1721:AJ1721"/>
    <mergeCell ref="I1722:T1722"/>
    <mergeCell ref="U1722:AJ1722"/>
    <mergeCell ref="AA1695:AA1698"/>
    <mergeCell ref="AE1695:AE1698"/>
    <mergeCell ref="AF1695:AF1698"/>
    <mergeCell ref="AG1695:AG1698"/>
    <mergeCell ref="AH1695:AH1698"/>
    <mergeCell ref="O1861:AF1861"/>
    <mergeCell ref="AG1861:AJ1861"/>
    <mergeCell ref="B1862:B1863"/>
    <mergeCell ref="C1862:H1863"/>
    <mergeCell ref="I1862:I1863"/>
    <mergeCell ref="J1862:J1863"/>
    <mergeCell ref="K1862:K1863"/>
    <mergeCell ref="L1862:L1863"/>
    <mergeCell ref="M1862:M1863"/>
    <mergeCell ref="N1862:N1863"/>
    <mergeCell ref="O1862:P1862"/>
    <mergeCell ref="Q1862:R1862"/>
    <mergeCell ref="S1862:T1862"/>
    <mergeCell ref="U1862:V1862"/>
    <mergeCell ref="W1862:X1862"/>
    <mergeCell ref="Y1862:Z1862"/>
    <mergeCell ref="AA1862:AB1862"/>
    <mergeCell ref="AC1862:AD1862"/>
    <mergeCell ref="AE1862:AF1862"/>
    <mergeCell ref="AG1862:AG1863"/>
    <mergeCell ref="AH1862:AH1863"/>
    <mergeCell ref="AI1862:AI1863"/>
    <mergeCell ref="AJ1862:AJ1863"/>
    <mergeCell ref="C1864:H1864"/>
    <mergeCell ref="B1865:AJ1865"/>
    <mergeCell ref="B1867:B1870"/>
    <mergeCell ref="C1867:C1870"/>
    <mergeCell ref="E1867:E1870"/>
    <mergeCell ref="H1867:H1870"/>
    <mergeCell ref="I1867:I1870"/>
    <mergeCell ref="AC1867:AC1870"/>
    <mergeCell ref="AE1867:AE1870"/>
    <mergeCell ref="AI1867:AI1870"/>
    <mergeCell ref="J1867:J1870"/>
    <mergeCell ref="K1867:K1870"/>
    <mergeCell ref="L1867:L1870"/>
    <mergeCell ref="M1867:M1870"/>
    <mergeCell ref="N1867:N1870"/>
    <mergeCell ref="O1867:O1870"/>
    <mergeCell ref="Z1867:Z1870"/>
    <mergeCell ref="AJ1867:AJ1870"/>
    <mergeCell ref="Q1867:Q1870"/>
    <mergeCell ref="W1867:W1870"/>
    <mergeCell ref="Y1867:Y1870"/>
    <mergeCell ref="AA1867:AA1870"/>
    <mergeCell ref="P1867:P1870"/>
    <mergeCell ref="R1867:R1870"/>
    <mergeCell ref="AF1867:AF1870"/>
    <mergeCell ref="AG1867:AG1870"/>
    <mergeCell ref="AH1867:AH1870"/>
    <mergeCell ref="AF1873:AF1876"/>
    <mergeCell ref="AG1873:AG1876"/>
    <mergeCell ref="K1873:K1876"/>
    <mergeCell ref="L1873:L1876"/>
    <mergeCell ref="M1873:M1876"/>
    <mergeCell ref="N1873:N1876"/>
    <mergeCell ref="O1873:O1876"/>
    <mergeCell ref="Q1873:Q1876"/>
    <mergeCell ref="T1873:T1876"/>
    <mergeCell ref="AH1873:AH1876"/>
    <mergeCell ref="AJ1873:AJ1876"/>
    <mergeCell ref="P1873:P1876"/>
    <mergeCell ref="R1873:R1876"/>
    <mergeCell ref="S1873:S1876"/>
    <mergeCell ref="U1873:U1876"/>
    <mergeCell ref="V1873:V1876"/>
    <mergeCell ref="W1873:W1876"/>
    <mergeCell ref="X1873:X1876"/>
    <mergeCell ref="AE1873:AE1876"/>
    <mergeCell ref="B1879:B1882"/>
    <mergeCell ref="C1879:C1882"/>
    <mergeCell ref="E1879:E1882"/>
    <mergeCell ref="H1879:H1882"/>
    <mergeCell ref="I1879:I1882"/>
    <mergeCell ref="J1879:J1882"/>
    <mergeCell ref="AI1879:AI1882"/>
    <mergeCell ref="K1879:K1882"/>
    <mergeCell ref="L1879:L1882"/>
    <mergeCell ref="M1879:M1882"/>
    <mergeCell ref="N1879:N1882"/>
    <mergeCell ref="O1879:O1882"/>
    <mergeCell ref="Q1879:Q1882"/>
    <mergeCell ref="P1879:P1882"/>
    <mergeCell ref="R1879:R1882"/>
    <mergeCell ref="AJ1879:AJ1882"/>
    <mergeCell ref="B1943:AJ1943"/>
    <mergeCell ref="B1944:AJ1944"/>
    <mergeCell ref="I1945:T1945"/>
    <mergeCell ref="U1945:AJ1945"/>
    <mergeCell ref="AA1879:AA1882"/>
    <mergeCell ref="AE1879:AE1882"/>
    <mergeCell ref="AF1879:AF1882"/>
    <mergeCell ref="AG1879:AG1882"/>
    <mergeCell ref="AH1879:AH1882"/>
    <mergeCell ref="AG1946:AJ1946"/>
    <mergeCell ref="B1947:B1948"/>
    <mergeCell ref="C1947:H1948"/>
    <mergeCell ref="I1947:I1948"/>
    <mergeCell ref="J1947:J1948"/>
    <mergeCell ref="K1947:K1948"/>
    <mergeCell ref="L1947:L1948"/>
    <mergeCell ref="M1947:M1948"/>
    <mergeCell ref="N1947:N1948"/>
    <mergeCell ref="O1947:P1947"/>
    <mergeCell ref="AI1947:AI1948"/>
    <mergeCell ref="AJ1947:AJ1948"/>
    <mergeCell ref="Q1947:R1947"/>
    <mergeCell ref="S1947:T1947"/>
    <mergeCell ref="U1947:V1947"/>
    <mergeCell ref="W1947:X1947"/>
    <mergeCell ref="Y1947:Z1947"/>
    <mergeCell ref="AA1947:AB1947"/>
    <mergeCell ref="AE1947:AF1947"/>
    <mergeCell ref="M1952:M1955"/>
    <mergeCell ref="N1952:N1955"/>
    <mergeCell ref="V1952:V1955"/>
    <mergeCell ref="X1952:X1955"/>
    <mergeCell ref="Z1952:Z1955"/>
    <mergeCell ref="O1952:O1955"/>
    <mergeCell ref="P1952:P1955"/>
    <mergeCell ref="R1952:R1955"/>
    <mergeCell ref="S1952:S1955"/>
    <mergeCell ref="B1950:AJ1950"/>
    <mergeCell ref="AG1947:AG1948"/>
    <mergeCell ref="AH1947:AH1948"/>
    <mergeCell ref="B1952:B1955"/>
    <mergeCell ref="C1952:C1955"/>
    <mergeCell ref="E1952:E1955"/>
    <mergeCell ref="AG1952:AG1955"/>
    <mergeCell ref="AH1952:AH1955"/>
    <mergeCell ref="AI1952:AI1955"/>
    <mergeCell ref="H1952:H1955"/>
    <mergeCell ref="I1952:I1955"/>
    <mergeCell ref="AE1952:AE1955"/>
    <mergeCell ref="J1952:J1955"/>
    <mergeCell ref="AJ1952:AJ1955"/>
    <mergeCell ref="Q1952:Q1955"/>
    <mergeCell ref="W1952:W1955"/>
    <mergeCell ref="Y1952:Y1955"/>
    <mergeCell ref="AA1952:AA1955"/>
    <mergeCell ref="K1952:K1955"/>
    <mergeCell ref="L1952:L1955"/>
    <mergeCell ref="AF1952:AF1955"/>
    <mergeCell ref="AC1952:AC1955"/>
    <mergeCell ref="B1958:B1961"/>
    <mergeCell ref="C1958:C1961"/>
    <mergeCell ref="E1958:E1961"/>
    <mergeCell ref="H1958:H1961"/>
    <mergeCell ref="I1958:I1961"/>
    <mergeCell ref="J1958:J1961"/>
    <mergeCell ref="Y1958:Y1961"/>
    <mergeCell ref="AA1958:AA1961"/>
    <mergeCell ref="AD1958:AD1961"/>
    <mergeCell ref="K1958:K1961"/>
    <mergeCell ref="L1958:L1961"/>
    <mergeCell ref="M1958:M1961"/>
    <mergeCell ref="N1958:N1961"/>
    <mergeCell ref="O1958:O1961"/>
    <mergeCell ref="Q1958:Q1961"/>
    <mergeCell ref="R1964:R1967"/>
    <mergeCell ref="R1958:R1961"/>
    <mergeCell ref="S1958:S1961"/>
    <mergeCell ref="T1958:T1961"/>
    <mergeCell ref="U1958:U1961"/>
    <mergeCell ref="X1958:X1961"/>
    <mergeCell ref="S1964:S1967"/>
    <mergeCell ref="AJ1958:AJ1961"/>
    <mergeCell ref="B1962:AJ1962"/>
    <mergeCell ref="B1964:B1967"/>
    <mergeCell ref="C1964:C1967"/>
    <mergeCell ref="E1964:E1967"/>
    <mergeCell ref="H1964:H1967"/>
    <mergeCell ref="I1964:I1967"/>
    <mergeCell ref="K1964:K1967"/>
    <mergeCell ref="AC1958:AC1961"/>
    <mergeCell ref="AE1958:AE1961"/>
    <mergeCell ref="AF1964:AF1967"/>
    <mergeCell ref="AG1964:AG1967"/>
    <mergeCell ref="AH1964:AH1967"/>
    <mergeCell ref="AI1964:AI1967"/>
    <mergeCell ref="AH1958:AH1961"/>
    <mergeCell ref="AI1958:AI1961"/>
    <mergeCell ref="AF1958:AF1961"/>
    <mergeCell ref="AG1958:AG1961"/>
    <mergeCell ref="D191:D192"/>
    <mergeCell ref="X191:X192"/>
    <mergeCell ref="O1964:O1967"/>
    <mergeCell ref="Q1964:Q1967"/>
    <mergeCell ref="P1964:P1967"/>
    <mergeCell ref="J1964:J1967"/>
    <mergeCell ref="L1964:L1967"/>
    <mergeCell ref="M1964:M1967"/>
    <mergeCell ref="N1964:N1967"/>
    <mergeCell ref="C1949:H1949"/>
    <mergeCell ref="S203:S205"/>
    <mergeCell ref="U203:U205"/>
    <mergeCell ref="X118:X121"/>
    <mergeCell ref="P118:P121"/>
    <mergeCell ref="Q118:Q121"/>
    <mergeCell ref="B182:AJ182"/>
    <mergeCell ref="B183:AJ183"/>
    <mergeCell ref="B184:H184"/>
    <mergeCell ref="I184:T184"/>
    <mergeCell ref="U191:U192"/>
    <mergeCell ref="AA203:AA205"/>
    <mergeCell ref="U184:AJ184"/>
    <mergeCell ref="U186:V186"/>
    <mergeCell ref="Y186:Z186"/>
    <mergeCell ref="AA186:AB186"/>
    <mergeCell ref="AD118:AD121"/>
    <mergeCell ref="AB197:AB200"/>
    <mergeCell ref="AC197:AC200"/>
    <mergeCell ref="AD197:AD200"/>
    <mergeCell ref="AA191:AA192"/>
    <mergeCell ref="D193:D194"/>
    <mergeCell ref="F191:F192"/>
    <mergeCell ref="G191:G192"/>
    <mergeCell ref="M191:M194"/>
    <mergeCell ref="N191:N194"/>
    <mergeCell ref="F193:F194"/>
    <mergeCell ref="G193:G194"/>
    <mergeCell ref="E191:E194"/>
    <mergeCell ref="J191:J194"/>
    <mergeCell ref="L191:L194"/>
    <mergeCell ref="M1150:M1153"/>
    <mergeCell ref="K1150:K1153"/>
    <mergeCell ref="P112:P115"/>
    <mergeCell ref="R112:R115"/>
    <mergeCell ref="Z112:Z115"/>
    <mergeCell ref="Z203:Z205"/>
    <mergeCell ref="T124:T126"/>
    <mergeCell ref="N1105:N1108"/>
    <mergeCell ref="O1105:O1108"/>
    <mergeCell ref="K921:K924"/>
    <mergeCell ref="F1023:F1026"/>
    <mergeCell ref="D1105:D1108"/>
    <mergeCell ref="F1105:F1108"/>
    <mergeCell ref="G1105:G1108"/>
    <mergeCell ref="R1105:R1108"/>
    <mergeCell ref="B1099:D1099"/>
    <mergeCell ref="F1099:N1099"/>
    <mergeCell ref="O1099:AF1099"/>
    <mergeCell ref="B1074:B1076"/>
    <mergeCell ref="B1103:AJ1103"/>
    <mergeCell ref="L921:L924"/>
    <mergeCell ref="D1162:D1164"/>
    <mergeCell ref="B921:B924"/>
    <mergeCell ref="C921:C924"/>
    <mergeCell ref="D921:D924"/>
    <mergeCell ref="E921:E924"/>
    <mergeCell ref="F921:F924"/>
    <mergeCell ref="D1068:D1071"/>
    <mergeCell ref="D1023:D1026"/>
    <mergeCell ref="G1029:G1032"/>
    <mergeCell ref="AG921:AG924"/>
    <mergeCell ref="AH921:AH924"/>
    <mergeCell ref="AI921:AI924"/>
    <mergeCell ref="AJ921:AJ924"/>
    <mergeCell ref="N921:N924"/>
    <mergeCell ref="O921:O924"/>
    <mergeCell ref="Q921:Q924"/>
    <mergeCell ref="AC921:AC924"/>
    <mergeCell ref="AE921:AE924"/>
    <mergeCell ref="AF921:AF924"/>
    <mergeCell ref="J1528:J1531"/>
    <mergeCell ref="M921:M924"/>
    <mergeCell ref="G921:G924"/>
    <mergeCell ref="H921:H924"/>
    <mergeCell ref="I921:I924"/>
    <mergeCell ref="K1528:K1531"/>
    <mergeCell ref="L1528:L1531"/>
    <mergeCell ref="M1528:M1531"/>
    <mergeCell ref="J921:J924"/>
    <mergeCell ref="I1016:T1016"/>
    <mergeCell ref="N1528:N1531"/>
    <mergeCell ref="R197:R200"/>
    <mergeCell ref="O197:O200"/>
    <mergeCell ref="P197:P200"/>
    <mergeCell ref="O229:O232"/>
    <mergeCell ref="P229:P232"/>
    <mergeCell ref="P278:P281"/>
    <mergeCell ref="P272:P275"/>
    <mergeCell ref="I265:T265"/>
    <mergeCell ref="S272:S275"/>
    <mergeCell ref="T229:T232"/>
    <mergeCell ref="U229:U232"/>
    <mergeCell ref="V229:V232"/>
    <mergeCell ref="O191:O192"/>
    <mergeCell ref="P191:P192"/>
    <mergeCell ref="R191:R192"/>
    <mergeCell ref="S191:S192"/>
    <mergeCell ref="T191:T192"/>
    <mergeCell ref="V191:V192"/>
    <mergeCell ref="Q203:Q205"/>
    <mergeCell ref="AD229:AD232"/>
    <mergeCell ref="W229:W232"/>
    <mergeCell ref="W193:W194"/>
    <mergeCell ref="W224:X224"/>
    <mergeCell ref="V197:V200"/>
    <mergeCell ref="X229:X232"/>
    <mergeCell ref="V193:V194"/>
    <mergeCell ref="X203:X205"/>
    <mergeCell ref="Y197:Y200"/>
    <mergeCell ref="Z197:Z200"/>
    <mergeCell ref="Z191:Z192"/>
    <mergeCell ref="AB191:AB192"/>
    <mergeCell ref="AC191:AC192"/>
    <mergeCell ref="Y229:Y232"/>
    <mergeCell ref="Z229:Z232"/>
    <mergeCell ref="AA229:AA232"/>
    <mergeCell ref="AB229:AB232"/>
    <mergeCell ref="AC229:AC232"/>
    <mergeCell ref="AA197:AA200"/>
    <mergeCell ref="AA224:AB224"/>
    <mergeCell ref="AD191:AD192"/>
    <mergeCell ref="O193:O194"/>
    <mergeCell ref="P193:P194"/>
    <mergeCell ref="R193:R194"/>
    <mergeCell ref="S193:S194"/>
    <mergeCell ref="T193:T194"/>
    <mergeCell ref="U193:U194"/>
    <mergeCell ref="W191:W192"/>
    <mergeCell ref="Y191:Y192"/>
    <mergeCell ref="AD193:AD194"/>
    <mergeCell ref="X193:X194"/>
    <mergeCell ref="Y193:Y194"/>
    <mergeCell ref="Z193:Z194"/>
    <mergeCell ref="AA193:AA194"/>
    <mergeCell ref="AB193:AB194"/>
    <mergeCell ref="AC193:AC194"/>
    <mergeCell ref="U2226:U2229"/>
    <mergeCell ref="V2226:V2229"/>
    <mergeCell ref="X2226:X2229"/>
    <mergeCell ref="Z2226:Z2229"/>
    <mergeCell ref="Y2098:Y2101"/>
    <mergeCell ref="T2098:T2101"/>
    <mergeCell ref="U2098:U2101"/>
    <mergeCell ref="V2098:V2101"/>
    <mergeCell ref="W2098:W2101"/>
    <mergeCell ref="W2221:X2221"/>
    <mergeCell ref="AA2098:AA2101"/>
    <mergeCell ref="AC2098:AC2101"/>
    <mergeCell ref="X2098:X2101"/>
    <mergeCell ref="AB1873:AB1876"/>
    <mergeCell ref="AD1873:AD1876"/>
    <mergeCell ref="Y1873:Y1876"/>
    <mergeCell ref="AA1873:AA1876"/>
    <mergeCell ref="AC1873:AC1876"/>
    <mergeCell ref="AB1879:AB1882"/>
    <mergeCell ref="AC1879:AC1882"/>
    <mergeCell ref="P2226:P2229"/>
    <mergeCell ref="R2226:R2229"/>
    <mergeCell ref="F2242:F2245"/>
    <mergeCell ref="G2242:G2245"/>
    <mergeCell ref="F2253:F2256"/>
    <mergeCell ref="G2253:G2256"/>
    <mergeCell ref="P2253:P2256"/>
    <mergeCell ref="H2232:H2235"/>
    <mergeCell ref="I2232:I2235"/>
    <mergeCell ref="J2232:J2235"/>
    <mergeCell ref="S2226:S2229"/>
    <mergeCell ref="V2092:V2095"/>
    <mergeCell ref="X2092:X2095"/>
    <mergeCell ref="Z2092:Z2095"/>
    <mergeCell ref="V1958:V1961"/>
    <mergeCell ref="W1958:W1961"/>
    <mergeCell ref="V2051:V2054"/>
    <mergeCell ref="W2051:W2054"/>
    <mergeCell ref="X2051:X2054"/>
    <mergeCell ref="T2226:T2229"/>
    <mergeCell ref="F2306:N2306"/>
    <mergeCell ref="O2306:AF2306"/>
    <mergeCell ref="Q2307:R2307"/>
    <mergeCell ref="X2253:X2256"/>
    <mergeCell ref="S2307:T2307"/>
    <mergeCell ref="Y2450:Y2453"/>
    <mergeCell ref="F2322:F2325"/>
    <mergeCell ref="G2322:G2325"/>
    <mergeCell ref="S2322:S2325"/>
    <mergeCell ref="T2322:T2325"/>
    <mergeCell ref="D2450:D2453"/>
    <mergeCell ref="F2450:F2453"/>
    <mergeCell ref="G2450:G2453"/>
    <mergeCell ref="P2450:P2453"/>
    <mergeCell ref="R2450:R2453"/>
    <mergeCell ref="S2450:S2453"/>
    <mergeCell ref="I2450:I2453"/>
    <mergeCell ref="J2450:J2453"/>
    <mergeCell ref="P12:P15"/>
    <mergeCell ref="Q12:Q15"/>
    <mergeCell ref="R12:R15"/>
    <mergeCell ref="S12:S15"/>
    <mergeCell ref="T12:T15"/>
    <mergeCell ref="O124:O126"/>
    <mergeCell ref="P124:P126"/>
    <mergeCell ref="Q124:Q126"/>
    <mergeCell ref="R124:R126"/>
    <mergeCell ref="S124:S126"/>
    <mergeCell ref="U12:U15"/>
    <mergeCell ref="V12:V15"/>
    <mergeCell ref="W12:W15"/>
    <mergeCell ref="X12:X15"/>
    <mergeCell ref="Y12:Y15"/>
    <mergeCell ref="Z12:Z15"/>
    <mergeCell ref="AA12:AA15"/>
    <mergeCell ref="AB12:AB15"/>
    <mergeCell ref="AC12:AC15"/>
    <mergeCell ref="AD12:AD15"/>
    <mergeCell ref="O18:O21"/>
    <mergeCell ref="P18:P21"/>
    <mergeCell ref="Q18:Q21"/>
    <mergeCell ref="R18:R21"/>
    <mergeCell ref="S18:S21"/>
    <mergeCell ref="T18:T21"/>
    <mergeCell ref="Z18:Z21"/>
    <mergeCell ref="AA18:AA21"/>
    <mergeCell ref="AB18:AB21"/>
    <mergeCell ref="AC18:AC21"/>
    <mergeCell ref="AD18:AD21"/>
    <mergeCell ref="AG18:AG21"/>
    <mergeCell ref="J24:J26"/>
    <mergeCell ref="L24:L26"/>
    <mergeCell ref="O24:O26"/>
    <mergeCell ref="P24:P26"/>
    <mergeCell ref="Q24:Q26"/>
    <mergeCell ref="U24:U26"/>
    <mergeCell ref="V24:V26"/>
    <mergeCell ref="W24:W26"/>
    <mergeCell ref="X24:X26"/>
    <mergeCell ref="Y24:Y26"/>
    <mergeCell ref="Z24:Z26"/>
    <mergeCell ref="AA24:AA26"/>
    <mergeCell ref="G124:G126"/>
    <mergeCell ref="AB24:AB26"/>
    <mergeCell ref="AC24:AC26"/>
    <mergeCell ref="AD24:AD26"/>
    <mergeCell ref="AG24:AG26"/>
    <mergeCell ref="C18:C21"/>
    <mergeCell ref="D18:D21"/>
    <mergeCell ref="E18:E21"/>
    <mergeCell ref="F18:F21"/>
    <mergeCell ref="G18:G21"/>
    <mergeCell ref="D112:D115"/>
    <mergeCell ref="F112:F115"/>
    <mergeCell ref="B105:H105"/>
    <mergeCell ref="B103:AJ103"/>
    <mergeCell ref="AI24:AI26"/>
    <mergeCell ref="N24:N26"/>
    <mergeCell ref="E24:E26"/>
    <mergeCell ref="F24:F26"/>
    <mergeCell ref="G24:G26"/>
    <mergeCell ref="D24:D26"/>
    <mergeCell ref="J124:J126"/>
    <mergeCell ref="D124:D126"/>
    <mergeCell ref="G118:G121"/>
    <mergeCell ref="E118:E121"/>
    <mergeCell ref="J118:J121"/>
    <mergeCell ref="L124:L126"/>
    <mergeCell ref="D118:D121"/>
    <mergeCell ref="L118:L121"/>
    <mergeCell ref="E124:E126"/>
    <mergeCell ref="F124:F126"/>
    <mergeCell ref="M124:M126"/>
    <mergeCell ref="N124:N126"/>
    <mergeCell ref="Y124:Y126"/>
    <mergeCell ref="Z124:Z126"/>
    <mergeCell ref="AA124:AA126"/>
    <mergeCell ref="V124:V126"/>
    <mergeCell ref="W124:W126"/>
    <mergeCell ref="X124:X126"/>
    <mergeCell ref="AD124:AD126"/>
    <mergeCell ref="AG124:AG126"/>
    <mergeCell ref="D235:D238"/>
    <mergeCell ref="F235:F238"/>
    <mergeCell ref="G235:G238"/>
    <mergeCell ref="O235:O238"/>
    <mergeCell ref="P235:P238"/>
    <mergeCell ref="V235:V238"/>
    <mergeCell ref="W235:W238"/>
    <mergeCell ref="X235:X238"/>
    <mergeCell ref="Y235:Y238"/>
    <mergeCell ref="Z235:Z238"/>
    <mergeCell ref="AA235:AA238"/>
    <mergeCell ref="AB235:AB238"/>
    <mergeCell ref="AC235:AC238"/>
    <mergeCell ref="AD235:AD238"/>
    <mergeCell ref="O241:O243"/>
    <mergeCell ref="P241:P243"/>
    <mergeCell ref="Q241:Q243"/>
    <mergeCell ref="R241:R243"/>
    <mergeCell ref="S241:S243"/>
    <mergeCell ref="V241:V243"/>
    <mergeCell ref="T241:T243"/>
    <mergeCell ref="U241:U243"/>
    <mergeCell ref="W241:W243"/>
    <mergeCell ref="Y241:Y243"/>
    <mergeCell ref="Z241:Z243"/>
    <mergeCell ref="AA241:AA243"/>
    <mergeCell ref="AB241:AB243"/>
    <mergeCell ref="AD241:AD243"/>
    <mergeCell ref="AC241:AC243"/>
    <mergeCell ref="X241:X243"/>
    <mergeCell ref="D241:D243"/>
    <mergeCell ref="F241:F243"/>
    <mergeCell ref="G241:G243"/>
    <mergeCell ref="D272:D275"/>
    <mergeCell ref="F272:F275"/>
    <mergeCell ref="G272:G275"/>
    <mergeCell ref="B264:AJ264"/>
    <mergeCell ref="B265:H265"/>
    <mergeCell ref="U265:AJ265"/>
    <mergeCell ref="Z272:Z275"/>
    <mergeCell ref="W267:X267"/>
    <mergeCell ref="Y267:Z267"/>
    <mergeCell ref="T272:T275"/>
    <mergeCell ref="U272:U275"/>
    <mergeCell ref="V272:V275"/>
    <mergeCell ref="W272:W275"/>
    <mergeCell ref="AA267:AB267"/>
    <mergeCell ref="R278:R281"/>
    <mergeCell ref="S278:S281"/>
    <mergeCell ref="T278:T281"/>
    <mergeCell ref="U278:U281"/>
    <mergeCell ref="R272:R275"/>
    <mergeCell ref="B276:AJ276"/>
    <mergeCell ref="AD278:AD281"/>
    <mergeCell ref="V278:V281"/>
    <mergeCell ref="W278:W281"/>
    <mergeCell ref="D284:D286"/>
    <mergeCell ref="F284:F286"/>
    <mergeCell ref="G284:G286"/>
    <mergeCell ref="O284:O286"/>
    <mergeCell ref="P284:P286"/>
    <mergeCell ref="Q284:Q286"/>
    <mergeCell ref="L284:L286"/>
    <mergeCell ref="M284:M286"/>
    <mergeCell ref="N284:N286"/>
    <mergeCell ref="AB278:AB281"/>
    <mergeCell ref="X278:X281"/>
    <mergeCell ref="Y278:Y281"/>
    <mergeCell ref="Z278:Z281"/>
    <mergeCell ref="AA278:AA281"/>
    <mergeCell ref="AC278:AC281"/>
    <mergeCell ref="B313:D313"/>
    <mergeCell ref="F313:N313"/>
    <mergeCell ref="O313:AF313"/>
    <mergeCell ref="Q314:R314"/>
    <mergeCell ref="U284:U286"/>
    <mergeCell ref="V284:V286"/>
    <mergeCell ref="W284:W286"/>
    <mergeCell ref="X284:X286"/>
    <mergeCell ref="Y284:Y286"/>
    <mergeCell ref="C284:C286"/>
    <mergeCell ref="B317:AJ317"/>
    <mergeCell ref="B319:B323"/>
    <mergeCell ref="C319:C323"/>
    <mergeCell ref="E319:E323"/>
    <mergeCell ref="R319:R323"/>
    <mergeCell ref="S319:S323"/>
    <mergeCell ref="I319:I323"/>
    <mergeCell ref="F322:F323"/>
    <mergeCell ref="G322:G323"/>
    <mergeCell ref="J319:J323"/>
    <mergeCell ref="T284:T286"/>
    <mergeCell ref="Z372:Z376"/>
    <mergeCell ref="AA372:AA376"/>
    <mergeCell ref="AB372:AB376"/>
    <mergeCell ref="AC372:AC376"/>
    <mergeCell ref="Z284:Z286"/>
    <mergeCell ref="AA284:AA286"/>
    <mergeCell ref="AB284:AB286"/>
    <mergeCell ref="T319:T323"/>
    <mergeCell ref="U319:U323"/>
    <mergeCell ref="D326:D329"/>
    <mergeCell ref="F326:F329"/>
    <mergeCell ref="G326:G329"/>
    <mergeCell ref="H326:H329"/>
    <mergeCell ref="I326:I329"/>
    <mergeCell ref="O326:O329"/>
    <mergeCell ref="Z326:Z329"/>
    <mergeCell ref="AA326:AA329"/>
    <mergeCell ref="AB326:AB329"/>
    <mergeCell ref="AC326:AC329"/>
    <mergeCell ref="AD326:AD329"/>
    <mergeCell ref="P326:P329"/>
    <mergeCell ref="R326:R329"/>
    <mergeCell ref="S326:S329"/>
    <mergeCell ref="T326:T329"/>
    <mergeCell ref="U326:U329"/>
    <mergeCell ref="P332:P334"/>
    <mergeCell ref="Q332:Q334"/>
    <mergeCell ref="R332:R334"/>
    <mergeCell ref="S332:S334"/>
    <mergeCell ref="T332:T334"/>
    <mergeCell ref="U332:U334"/>
    <mergeCell ref="R379:R381"/>
    <mergeCell ref="S379:S381"/>
    <mergeCell ref="T379:T381"/>
    <mergeCell ref="AB332:AB334"/>
    <mergeCell ref="AD332:AD334"/>
    <mergeCell ref="Z1156:Z1157"/>
    <mergeCell ref="Y1156:Y1157"/>
    <mergeCell ref="AB379:AB381"/>
    <mergeCell ref="W405:W408"/>
    <mergeCell ref="X405:X408"/>
    <mergeCell ref="K379:K381"/>
    <mergeCell ref="L379:L381"/>
    <mergeCell ref="M379:M381"/>
    <mergeCell ref="N379:N381"/>
    <mergeCell ref="O379:O381"/>
    <mergeCell ref="P379:P381"/>
    <mergeCell ref="Q379:Q381"/>
    <mergeCell ref="D405:D408"/>
    <mergeCell ref="D411:D414"/>
    <mergeCell ref="D417:D419"/>
    <mergeCell ref="F405:F408"/>
    <mergeCell ref="G405:G408"/>
    <mergeCell ref="F411:F414"/>
    <mergeCell ref="G411:G414"/>
    <mergeCell ref="F417:F419"/>
    <mergeCell ref="G417:G419"/>
    <mergeCell ref="P405:P408"/>
    <mergeCell ref="R405:R408"/>
    <mergeCell ref="S405:S408"/>
    <mergeCell ref="T405:T408"/>
    <mergeCell ref="U405:U408"/>
    <mergeCell ref="V405:V408"/>
    <mergeCell ref="Y405:Y408"/>
    <mergeCell ref="Z405:Z408"/>
    <mergeCell ref="AA405:AA408"/>
    <mergeCell ref="AB405:AB408"/>
    <mergeCell ref="AD405:AD408"/>
    <mergeCell ref="P411:P414"/>
    <mergeCell ref="R411:R414"/>
    <mergeCell ref="S411:S414"/>
    <mergeCell ref="T411:T414"/>
    <mergeCell ref="U411:U414"/>
    <mergeCell ref="V411:V414"/>
    <mergeCell ref="W411:W414"/>
    <mergeCell ref="X411:X414"/>
    <mergeCell ref="Y411:Y414"/>
    <mergeCell ref="Z411:Z414"/>
    <mergeCell ref="AA411:AA414"/>
    <mergeCell ref="AB411:AB414"/>
    <mergeCell ref="AC411:AC414"/>
    <mergeCell ref="AD411:AD414"/>
    <mergeCell ref="O417:O419"/>
    <mergeCell ref="P417:P419"/>
    <mergeCell ref="Q417:Q419"/>
    <mergeCell ref="R417:R419"/>
    <mergeCell ref="S417:S419"/>
    <mergeCell ref="T417:T419"/>
    <mergeCell ref="U417:U419"/>
    <mergeCell ref="V417:V419"/>
    <mergeCell ref="W417:W419"/>
    <mergeCell ref="X417:X419"/>
    <mergeCell ref="Y417:Y419"/>
    <mergeCell ref="Z417:Z419"/>
    <mergeCell ref="AA417:AA419"/>
    <mergeCell ref="AB417:AB419"/>
    <mergeCell ref="AD417:AD419"/>
    <mergeCell ref="D728:D731"/>
    <mergeCell ref="F728:F731"/>
    <mergeCell ref="G728:G731"/>
    <mergeCell ref="P728:P731"/>
    <mergeCell ref="P722:P725"/>
    <mergeCell ref="R722:R725"/>
    <mergeCell ref="R728:R731"/>
    <mergeCell ref="S728:S731"/>
    <mergeCell ref="T728:T731"/>
    <mergeCell ref="U728:U731"/>
    <mergeCell ref="V728:V731"/>
    <mergeCell ref="W728:W731"/>
    <mergeCell ref="X728:X731"/>
    <mergeCell ref="Y728:Y731"/>
    <mergeCell ref="Z728:Z731"/>
    <mergeCell ref="AA728:AA731"/>
    <mergeCell ref="AB728:AB731"/>
    <mergeCell ref="AC728:AC731"/>
    <mergeCell ref="AD728:AD731"/>
    <mergeCell ref="P734:P736"/>
    <mergeCell ref="R734:R736"/>
    <mergeCell ref="S734:S736"/>
    <mergeCell ref="T734:T736"/>
    <mergeCell ref="U734:U736"/>
    <mergeCell ref="Y734:Y736"/>
    <mergeCell ref="AD734:AD736"/>
    <mergeCell ref="D771:D774"/>
    <mergeCell ref="F771:F774"/>
    <mergeCell ref="G771:G774"/>
    <mergeCell ref="P771:P774"/>
    <mergeCell ref="R771:R774"/>
    <mergeCell ref="W766:X766"/>
    <mergeCell ref="Y766:Z766"/>
    <mergeCell ref="AA766:AB766"/>
    <mergeCell ref="P777:P780"/>
    <mergeCell ref="Y777:Y780"/>
    <mergeCell ref="Z777:Z780"/>
    <mergeCell ref="AA777:AA780"/>
    <mergeCell ref="S771:S774"/>
    <mergeCell ref="T771:T774"/>
    <mergeCell ref="U771:U774"/>
    <mergeCell ref="V771:V774"/>
    <mergeCell ref="W771:W774"/>
    <mergeCell ref="X771:X774"/>
    <mergeCell ref="Y771:Y774"/>
    <mergeCell ref="Z771:Z774"/>
    <mergeCell ref="AA771:AA774"/>
    <mergeCell ref="AB771:AB774"/>
    <mergeCell ref="AD771:AD774"/>
    <mergeCell ref="V783:V785"/>
    <mergeCell ref="W783:W785"/>
    <mergeCell ref="X783:X785"/>
    <mergeCell ref="Y783:Y785"/>
    <mergeCell ref="Z783:Z785"/>
    <mergeCell ref="D783:D785"/>
    <mergeCell ref="F783:F785"/>
    <mergeCell ref="G783:G785"/>
    <mergeCell ref="O783:O785"/>
    <mergeCell ref="P783:P785"/>
    <mergeCell ref="T783:T785"/>
    <mergeCell ref="AB783:AB785"/>
    <mergeCell ref="AD783:AD785"/>
    <mergeCell ref="R777:R780"/>
    <mergeCell ref="S777:S780"/>
    <mergeCell ref="T777:T780"/>
    <mergeCell ref="U777:U780"/>
    <mergeCell ref="V777:V780"/>
    <mergeCell ref="W777:W780"/>
    <mergeCell ref="X777:X780"/>
    <mergeCell ref="U783:U785"/>
    <mergeCell ref="X855:X858"/>
    <mergeCell ref="O849:AF849"/>
    <mergeCell ref="AD855:AD858"/>
    <mergeCell ref="Q850:R850"/>
    <mergeCell ref="AB777:AB780"/>
    <mergeCell ref="AC777:AC780"/>
    <mergeCell ref="AD777:AD780"/>
    <mergeCell ref="V855:V858"/>
    <mergeCell ref="Z855:Z858"/>
    <mergeCell ref="AA783:AA785"/>
    <mergeCell ref="F855:F858"/>
    <mergeCell ref="G855:G858"/>
    <mergeCell ref="P855:P858"/>
    <mergeCell ref="R855:R858"/>
    <mergeCell ref="S855:S858"/>
    <mergeCell ref="T855:T858"/>
    <mergeCell ref="S861:S864"/>
    <mergeCell ref="T861:T864"/>
    <mergeCell ref="U861:U864"/>
    <mergeCell ref="V861:V864"/>
    <mergeCell ref="S867:S869"/>
    <mergeCell ref="T867:T869"/>
    <mergeCell ref="U867:U869"/>
    <mergeCell ref="V867:V869"/>
    <mergeCell ref="X861:X864"/>
    <mergeCell ref="AA867:AA869"/>
    <mergeCell ref="AB867:AB869"/>
    <mergeCell ref="AD867:AD869"/>
    <mergeCell ref="AD861:AD864"/>
    <mergeCell ref="Y861:Y864"/>
    <mergeCell ref="Z861:Z864"/>
    <mergeCell ref="AA861:AA864"/>
    <mergeCell ref="AB861:AB864"/>
    <mergeCell ref="G861:G864"/>
    <mergeCell ref="D867:D869"/>
    <mergeCell ref="F867:F869"/>
    <mergeCell ref="G867:G869"/>
    <mergeCell ref="P901:P904"/>
    <mergeCell ref="R901:R904"/>
    <mergeCell ref="R861:R864"/>
    <mergeCell ref="R867:R869"/>
    <mergeCell ref="L901:L904"/>
    <mergeCell ref="M901:M904"/>
    <mergeCell ref="W861:W864"/>
    <mergeCell ref="P921:P924"/>
    <mergeCell ref="R921:R924"/>
    <mergeCell ref="S921:S924"/>
    <mergeCell ref="T921:T924"/>
    <mergeCell ref="U921:U924"/>
    <mergeCell ref="S901:S904"/>
    <mergeCell ref="T901:T904"/>
    <mergeCell ref="U901:U904"/>
    <mergeCell ref="P913:P915"/>
    <mergeCell ref="R913:R915"/>
    <mergeCell ref="AA921:AA924"/>
    <mergeCell ref="Y901:Y904"/>
    <mergeCell ref="Z901:Z904"/>
    <mergeCell ref="AA901:AA904"/>
    <mergeCell ref="AB901:AB904"/>
    <mergeCell ref="X917:X919"/>
    <mergeCell ref="Y917:Y919"/>
    <mergeCell ref="Z917:Z919"/>
    <mergeCell ref="AA917:AA919"/>
    <mergeCell ref="V921:V924"/>
    <mergeCell ref="W921:W924"/>
    <mergeCell ref="X921:X924"/>
    <mergeCell ref="Y921:Y924"/>
    <mergeCell ref="Z921:Z924"/>
    <mergeCell ref="W1195:W1198"/>
    <mergeCell ref="X1195:X1198"/>
    <mergeCell ref="Y1195:Y1198"/>
    <mergeCell ref="Y1189:Y1192"/>
    <mergeCell ref="U1184:V1184"/>
    <mergeCell ref="F1029:F1032"/>
    <mergeCell ref="D1029:D1032"/>
    <mergeCell ref="M1253:M1255"/>
    <mergeCell ref="N1253:N1255"/>
    <mergeCell ref="O1253:O1255"/>
    <mergeCell ref="F1068:F1071"/>
    <mergeCell ref="D1150:D1153"/>
    <mergeCell ref="F1150:F1153"/>
    <mergeCell ref="G1150:G1153"/>
    <mergeCell ref="D1035:D1037"/>
    <mergeCell ref="U1016:AJ1016"/>
    <mergeCell ref="L1018:L1019"/>
    <mergeCell ref="Y1018:Z1018"/>
    <mergeCell ref="AF1063:AF1065"/>
    <mergeCell ref="AJ1068:AJ1071"/>
    <mergeCell ref="AG1063:AG1065"/>
    <mergeCell ref="X1068:X1071"/>
    <mergeCell ref="Y1068:Y1071"/>
    <mergeCell ref="Z1068:Z1071"/>
    <mergeCell ref="W1068:W1071"/>
    <mergeCell ref="AD1074:AD1076"/>
    <mergeCell ref="P1074:P1076"/>
    <mergeCell ref="R1074:R1076"/>
    <mergeCell ref="S1074:S1076"/>
    <mergeCell ref="T1074:T1076"/>
    <mergeCell ref="U1074:U1076"/>
    <mergeCell ref="V1074:V1076"/>
    <mergeCell ref="W1074:W1076"/>
    <mergeCell ref="Y1074:Y1076"/>
    <mergeCell ref="Z1074:Z1076"/>
    <mergeCell ref="AA1068:AA1071"/>
    <mergeCell ref="AB1068:AB1071"/>
    <mergeCell ref="S1105:S1108"/>
    <mergeCell ref="D1074:D1076"/>
    <mergeCell ref="F1074:F1076"/>
    <mergeCell ref="G1074:G1076"/>
    <mergeCell ref="J1074:J1076"/>
    <mergeCell ref="P1105:P1108"/>
    <mergeCell ref="J1105:J1108"/>
    <mergeCell ref="K1105:K1108"/>
    <mergeCell ref="N1100:N1101"/>
    <mergeCell ref="Q1105:Q1108"/>
    <mergeCell ref="Q1100:R1100"/>
    <mergeCell ref="AA1105:AA1108"/>
    <mergeCell ref="AB1105:AB1108"/>
    <mergeCell ref="AA1074:AA1076"/>
    <mergeCell ref="AB1074:AB1076"/>
    <mergeCell ref="U1100:V1100"/>
    <mergeCell ref="AA1100:AB1100"/>
    <mergeCell ref="AD1105:AD1108"/>
    <mergeCell ref="P1111:P1114"/>
    <mergeCell ref="R1111:R1114"/>
    <mergeCell ref="S1111:S1114"/>
    <mergeCell ref="T1111:T1114"/>
    <mergeCell ref="U1111:U1114"/>
    <mergeCell ref="V1111:V1114"/>
    <mergeCell ref="T1105:T1108"/>
    <mergeCell ref="Z319:Z323"/>
    <mergeCell ref="AA319:AA323"/>
    <mergeCell ref="AC1111:AC1114"/>
    <mergeCell ref="AD1111:AD1114"/>
    <mergeCell ref="W1111:W1114"/>
    <mergeCell ref="X1111:X1114"/>
    <mergeCell ref="Y1111:Y1114"/>
    <mergeCell ref="Z1111:Z1114"/>
    <mergeCell ref="AA1111:AA1114"/>
    <mergeCell ref="AB1111:AB1114"/>
    <mergeCell ref="V319:V323"/>
    <mergeCell ref="W319:W323"/>
    <mergeCell ref="X319:X323"/>
    <mergeCell ref="Y319:Y323"/>
    <mergeCell ref="V332:V334"/>
    <mergeCell ref="W332:W334"/>
    <mergeCell ref="X332:X334"/>
    <mergeCell ref="Y326:Y329"/>
    <mergeCell ref="V326:V329"/>
    <mergeCell ref="AB319:AB323"/>
    <mergeCell ref="AC319:AC323"/>
    <mergeCell ref="AD319:AD323"/>
    <mergeCell ref="P372:P376"/>
    <mergeCell ref="R372:R376"/>
    <mergeCell ref="S372:S376"/>
    <mergeCell ref="T372:T376"/>
    <mergeCell ref="U372:U376"/>
    <mergeCell ref="V372:V376"/>
    <mergeCell ref="W372:W376"/>
    <mergeCell ref="D1401:D1404"/>
    <mergeCell ref="F1401:F1404"/>
    <mergeCell ref="G1401:G1404"/>
    <mergeCell ref="D2104:D2107"/>
    <mergeCell ref="P980:P983"/>
    <mergeCell ref="R980:R983"/>
    <mergeCell ref="P986:P988"/>
    <mergeCell ref="R986:R988"/>
    <mergeCell ref="G986:G988"/>
    <mergeCell ref="G1023:G1026"/>
    <mergeCell ref="S980:S983"/>
    <mergeCell ref="T980:T983"/>
    <mergeCell ref="U980:U983"/>
    <mergeCell ref="V980:V983"/>
    <mergeCell ref="W980:W983"/>
    <mergeCell ref="X980:X983"/>
    <mergeCell ref="Y980:Y983"/>
    <mergeCell ref="Z980:Z983"/>
    <mergeCell ref="AA980:AA983"/>
    <mergeCell ref="AB980:AB983"/>
    <mergeCell ref="AC980:AC983"/>
    <mergeCell ref="AD980:AD983"/>
    <mergeCell ref="S986:S988"/>
    <mergeCell ref="T986:T988"/>
    <mergeCell ref="U986:U988"/>
    <mergeCell ref="V986:V988"/>
    <mergeCell ref="W986:W988"/>
    <mergeCell ref="X986:X988"/>
    <mergeCell ref="Y986:Y988"/>
    <mergeCell ref="Z986:Z988"/>
    <mergeCell ref="AA986:AA988"/>
    <mergeCell ref="AB986:AB988"/>
    <mergeCell ref="AD986:AD988"/>
    <mergeCell ref="D980:D983"/>
    <mergeCell ref="F980:F983"/>
    <mergeCell ref="G980:G983"/>
    <mergeCell ref="D986:D988"/>
    <mergeCell ref="F986:F988"/>
    <mergeCell ref="P1023:P1026"/>
    <mergeCell ref="R1023:R1026"/>
    <mergeCell ref="S1023:S1026"/>
    <mergeCell ref="T1023:T1026"/>
    <mergeCell ref="U1023:U1026"/>
    <mergeCell ref="V1023:V1026"/>
    <mergeCell ref="W1023:W1026"/>
    <mergeCell ref="X1023:X1026"/>
    <mergeCell ref="Y1023:Y1026"/>
    <mergeCell ref="Z1023:Z1026"/>
    <mergeCell ref="AA1023:AA1026"/>
    <mergeCell ref="AB1023:AB1026"/>
    <mergeCell ref="AD1023:AD1026"/>
    <mergeCell ref="B1253:B1255"/>
    <mergeCell ref="C1253:C1255"/>
    <mergeCell ref="E1253:E1255"/>
    <mergeCell ref="H1253:H1255"/>
    <mergeCell ref="I1253:I1255"/>
    <mergeCell ref="J1253:J1255"/>
    <mergeCell ref="K1253:K1255"/>
    <mergeCell ref="L1253:L1255"/>
    <mergeCell ref="V1117:V1119"/>
    <mergeCell ref="W1117:W1119"/>
    <mergeCell ref="X1117:X1119"/>
    <mergeCell ref="Y1117:Y1119"/>
    <mergeCell ref="Z1117:Z1119"/>
    <mergeCell ref="V1035:V1037"/>
    <mergeCell ref="W1035:W1037"/>
    <mergeCell ref="X1035:X1037"/>
    <mergeCell ref="Y1035:Y1037"/>
    <mergeCell ref="Z1035:Z1037"/>
    <mergeCell ref="Z1105:Z1108"/>
    <mergeCell ref="L1035:L1037"/>
    <mergeCell ref="M1035:M1037"/>
    <mergeCell ref="G1035:G1037"/>
    <mergeCell ref="H1035:H1037"/>
    <mergeCell ref="I1035:I1037"/>
    <mergeCell ref="J1035:J1037"/>
    <mergeCell ref="K1035:K1037"/>
    <mergeCell ref="F1117:F1119"/>
    <mergeCell ref="G1117:G1119"/>
    <mergeCell ref="R1117:R1119"/>
    <mergeCell ref="S1117:S1119"/>
    <mergeCell ref="T1117:T1119"/>
    <mergeCell ref="U1117:U1119"/>
    <mergeCell ref="M1145:M1146"/>
    <mergeCell ref="N1145:N1146"/>
    <mergeCell ref="T1150:T1153"/>
    <mergeCell ref="U1150:U1153"/>
    <mergeCell ref="V1150:V1153"/>
    <mergeCell ref="W1150:W1153"/>
    <mergeCell ref="W1145:X1145"/>
    <mergeCell ref="O1145:P1145"/>
    <mergeCell ref="Q1145:R1145"/>
    <mergeCell ref="S1145:T1145"/>
    <mergeCell ref="X1150:X1153"/>
    <mergeCell ref="Z1150:Z1153"/>
    <mergeCell ref="AD1156:AD1159"/>
    <mergeCell ref="AB1150:AB1153"/>
    <mergeCell ref="AD1150:AD1153"/>
    <mergeCell ref="P1156:P1159"/>
    <mergeCell ref="R1156:R1159"/>
    <mergeCell ref="S1156:S1159"/>
    <mergeCell ref="T1156:T1159"/>
    <mergeCell ref="U1156:U1159"/>
    <mergeCell ref="V1156:V1159"/>
    <mergeCell ref="W1156:W1159"/>
    <mergeCell ref="V1162:V1164"/>
    <mergeCell ref="AA1156:AA1159"/>
    <mergeCell ref="Z1158:Z1159"/>
    <mergeCell ref="Y1158:Y1159"/>
    <mergeCell ref="AB1156:AB1159"/>
    <mergeCell ref="AC1156:AC1159"/>
    <mergeCell ref="X1156:X1159"/>
    <mergeCell ref="X1162:X1164"/>
    <mergeCell ref="Y1162:Y1164"/>
    <mergeCell ref="Z1162:Z1164"/>
    <mergeCell ref="AA1162:AA1164"/>
    <mergeCell ref="AB1162:AB1164"/>
    <mergeCell ref="F1189:F1192"/>
    <mergeCell ref="G1189:G1192"/>
    <mergeCell ref="P1189:P1192"/>
    <mergeCell ref="R1189:R1192"/>
    <mergeCell ref="S1189:S1192"/>
    <mergeCell ref="T1189:T1192"/>
    <mergeCell ref="Q1189:Q1192"/>
    <mergeCell ref="J1189:J1192"/>
    <mergeCell ref="K1189:K1192"/>
    <mergeCell ref="L1189:L1192"/>
    <mergeCell ref="R1195:R1198"/>
    <mergeCell ref="S1195:S1198"/>
    <mergeCell ref="T1195:T1198"/>
    <mergeCell ref="Q1195:Q1198"/>
    <mergeCell ref="J1195:J1198"/>
    <mergeCell ref="K1195:K1198"/>
    <mergeCell ref="L1195:L1198"/>
    <mergeCell ref="M1195:M1198"/>
    <mergeCell ref="N1195:N1198"/>
    <mergeCell ref="O1195:O1198"/>
    <mergeCell ref="V1195:V1198"/>
    <mergeCell ref="AD1162:AD1164"/>
    <mergeCell ref="U1189:U1192"/>
    <mergeCell ref="V1189:V1192"/>
    <mergeCell ref="W1189:W1192"/>
    <mergeCell ref="W1162:W1164"/>
    <mergeCell ref="Z1195:Z1198"/>
    <mergeCell ref="AA1195:AA1198"/>
    <mergeCell ref="AB1195:AB1198"/>
    <mergeCell ref="AC1195:AC1198"/>
    <mergeCell ref="AD1195:AD1198"/>
    <mergeCell ref="P1201:P1203"/>
    <mergeCell ref="R1201:R1203"/>
    <mergeCell ref="T1201:T1203"/>
    <mergeCell ref="S1201:S1203"/>
    <mergeCell ref="P1195:P1198"/>
    <mergeCell ref="W1201:W1203"/>
    <mergeCell ref="X1201:X1203"/>
    <mergeCell ref="Y1201:Y1203"/>
    <mergeCell ref="Z1201:Z1203"/>
    <mergeCell ref="Z1305:Z1312"/>
    <mergeCell ref="AA1201:AA1203"/>
    <mergeCell ref="AB1201:AB1203"/>
    <mergeCell ref="AD1201:AD1203"/>
    <mergeCell ref="D1201:D1203"/>
    <mergeCell ref="F1201:F1203"/>
    <mergeCell ref="G1201:G1203"/>
    <mergeCell ref="V1201:V1203"/>
    <mergeCell ref="Q1253:Q1255"/>
    <mergeCell ref="B1223:AJ1223"/>
    <mergeCell ref="M1305:M1312"/>
    <mergeCell ref="U1293:U1302"/>
    <mergeCell ref="V1293:V1302"/>
    <mergeCell ref="W1293:W1302"/>
    <mergeCell ref="X1293:X1302"/>
    <mergeCell ref="Y1305:Y1312"/>
    <mergeCell ref="Q1293:Q1302"/>
    <mergeCell ref="Y1293:Y1302"/>
    <mergeCell ref="S1293:S1302"/>
    <mergeCell ref="T1293:T1302"/>
    <mergeCell ref="AA1374:AA1377"/>
    <mergeCell ref="S1305:S1312"/>
    <mergeCell ref="F1315:F1318"/>
    <mergeCell ref="G1315:G1318"/>
    <mergeCell ref="P1368:P1371"/>
    <mergeCell ref="R1368:R1371"/>
    <mergeCell ref="S1368:S1371"/>
    <mergeCell ref="J1305:J1312"/>
    <mergeCell ref="K1305:K1312"/>
    <mergeCell ref="L1305:L1312"/>
    <mergeCell ref="V1390:V1393"/>
    <mergeCell ref="AD1368:AD1371"/>
    <mergeCell ref="D1374:D1377"/>
    <mergeCell ref="F1374:F1377"/>
    <mergeCell ref="G1374:G1377"/>
    <mergeCell ref="P1374:P1377"/>
    <mergeCell ref="R1374:R1377"/>
    <mergeCell ref="S1374:S1377"/>
    <mergeCell ref="X1374:X1377"/>
    <mergeCell ref="Z1374:Z1377"/>
    <mergeCell ref="X1390:X1393"/>
    <mergeCell ref="Y1390:Y1393"/>
    <mergeCell ref="Z1390:Z1393"/>
    <mergeCell ref="AA1390:AA1393"/>
    <mergeCell ref="AB1390:AB1393"/>
    <mergeCell ref="P1390:P1393"/>
    <mergeCell ref="R1390:R1393"/>
    <mergeCell ref="S1390:S1393"/>
    <mergeCell ref="T1390:T1393"/>
    <mergeCell ref="U1390:U1393"/>
    <mergeCell ref="X1534:X1538"/>
    <mergeCell ref="AC1390:AC1393"/>
    <mergeCell ref="AD1390:AD1393"/>
    <mergeCell ref="W1401:W1404"/>
    <mergeCell ref="X1401:X1404"/>
    <mergeCell ref="Y1401:Y1404"/>
    <mergeCell ref="Z1401:Z1404"/>
    <mergeCell ref="AA1401:AA1404"/>
    <mergeCell ref="AB1401:AB1404"/>
    <mergeCell ref="W1390:W1393"/>
    <mergeCell ref="P1528:P1531"/>
    <mergeCell ref="R1528:R1531"/>
    <mergeCell ref="P1534:P1538"/>
    <mergeCell ref="R1534:R1538"/>
    <mergeCell ref="S1534:S1538"/>
    <mergeCell ref="T1534:T1538"/>
    <mergeCell ref="S1528:S1531"/>
    <mergeCell ref="T1528:T1531"/>
    <mergeCell ref="Q1528:Q1531"/>
    <mergeCell ref="U1528:U1531"/>
    <mergeCell ref="V1528:V1531"/>
    <mergeCell ref="Z1534:Z1538"/>
    <mergeCell ref="Z1528:Z1531"/>
    <mergeCell ref="AD1528:AD1531"/>
    <mergeCell ref="U1534:U1538"/>
    <mergeCell ref="V1534:V1538"/>
    <mergeCell ref="W1528:W1531"/>
    <mergeCell ref="X1528:X1531"/>
    <mergeCell ref="W1534:W1538"/>
    <mergeCell ref="R1556:R1559"/>
    <mergeCell ref="P1556:P1559"/>
    <mergeCell ref="S1556:S1559"/>
    <mergeCell ref="T1556:T1559"/>
    <mergeCell ref="U1556:U1559"/>
    <mergeCell ref="V1556:V1559"/>
    <mergeCell ref="W1556:W1559"/>
    <mergeCell ref="AB1537:AB1538"/>
    <mergeCell ref="AD1556:AD1559"/>
    <mergeCell ref="D1556:D1559"/>
    <mergeCell ref="P1601:P1604"/>
    <mergeCell ref="S1601:S1604"/>
    <mergeCell ref="T1601:T1604"/>
    <mergeCell ref="U1601:U1604"/>
    <mergeCell ref="V1601:V1604"/>
    <mergeCell ref="F1556:F1559"/>
    <mergeCell ref="X1601:X1604"/>
    <mergeCell ref="Z1601:Z1604"/>
    <mergeCell ref="I1607:I1610"/>
    <mergeCell ref="AB1556:AB1559"/>
    <mergeCell ref="AC1556:AC1559"/>
    <mergeCell ref="U1607:U1610"/>
    <mergeCell ref="X1607:X1610"/>
    <mergeCell ref="Y1601:Y1604"/>
    <mergeCell ref="AA1601:AA1604"/>
    <mergeCell ref="Y1607:Y1610"/>
    <mergeCell ref="K1601:K1604"/>
    <mergeCell ref="L1601:L1604"/>
    <mergeCell ref="AC1607:AC1610"/>
    <mergeCell ref="T1607:T1610"/>
    <mergeCell ref="G1556:G1559"/>
    <mergeCell ref="Q1601:Q1604"/>
    <mergeCell ref="J1601:J1604"/>
    <mergeCell ref="P1607:P1610"/>
    <mergeCell ref="S1607:S1610"/>
    <mergeCell ref="J1607:J1610"/>
    <mergeCell ref="M1607:M1610"/>
    <mergeCell ref="R1637:R1640"/>
    <mergeCell ref="S1637:S1640"/>
    <mergeCell ref="AD1637:AD1640"/>
    <mergeCell ref="V1607:V1610"/>
    <mergeCell ref="Q1607:Q1610"/>
    <mergeCell ref="AC1613:AC1616"/>
    <mergeCell ref="AD1607:AD1610"/>
    <mergeCell ref="T1613:T1616"/>
    <mergeCell ref="X1637:X1640"/>
    <mergeCell ref="AA1607:AA1610"/>
    <mergeCell ref="F1631:N1631"/>
    <mergeCell ref="O1631:AF1631"/>
    <mergeCell ref="W1613:W1616"/>
    <mergeCell ref="X1613:X1616"/>
    <mergeCell ref="Y1613:Y1616"/>
    <mergeCell ref="P1613:P1616"/>
    <mergeCell ref="S1613:S1616"/>
    <mergeCell ref="J1613:J1616"/>
    <mergeCell ref="L1607:L1610"/>
    <mergeCell ref="AD1613:AD1616"/>
    <mergeCell ref="D1683:D1686"/>
    <mergeCell ref="P1683:P1686"/>
    <mergeCell ref="R1683:R1686"/>
    <mergeCell ref="S1683:S1686"/>
    <mergeCell ref="X1683:X1686"/>
    <mergeCell ref="AA1678:AB1678"/>
    <mergeCell ref="F1683:F1686"/>
    <mergeCell ref="G1683:G1686"/>
    <mergeCell ref="I1678:I1679"/>
    <mergeCell ref="T1689:T1692"/>
    <mergeCell ref="U1689:U1692"/>
    <mergeCell ref="V1689:V1692"/>
    <mergeCell ref="W1689:W1692"/>
    <mergeCell ref="Z1689:Z1692"/>
    <mergeCell ref="X1689:X1692"/>
    <mergeCell ref="Y1689:Y1692"/>
    <mergeCell ref="R1689:R1692"/>
    <mergeCell ref="X1695:X1698"/>
    <mergeCell ref="Y1695:Y1698"/>
    <mergeCell ref="K1689:K1692"/>
    <mergeCell ref="L1689:L1692"/>
    <mergeCell ref="M1689:M1692"/>
    <mergeCell ref="N1689:N1692"/>
    <mergeCell ref="P1695:P1698"/>
    <mergeCell ref="R1695:R1698"/>
    <mergeCell ref="S1689:S1692"/>
    <mergeCell ref="D1695:D1698"/>
    <mergeCell ref="F1695:F1698"/>
    <mergeCell ref="G1695:G1698"/>
    <mergeCell ref="S1695:S1698"/>
    <mergeCell ref="T1695:T1698"/>
    <mergeCell ref="U1695:U1698"/>
    <mergeCell ref="AD1735:AD1738"/>
    <mergeCell ref="Y1735:Y1738"/>
    <mergeCell ref="AA1735:AA1738"/>
    <mergeCell ref="AC1735:AC1738"/>
    <mergeCell ref="C1729:C1732"/>
    <mergeCell ref="E1729:E1732"/>
    <mergeCell ref="K1729:K1732"/>
    <mergeCell ref="L1729:L1732"/>
    <mergeCell ref="M1729:M1732"/>
    <mergeCell ref="P1735:P1738"/>
    <mergeCell ref="Y1741:Y1744"/>
    <mergeCell ref="Z1741:Z1744"/>
    <mergeCell ref="AB1741:AB1744"/>
    <mergeCell ref="R1735:R1738"/>
    <mergeCell ref="S1735:S1738"/>
    <mergeCell ref="T1735:T1738"/>
    <mergeCell ref="U1735:U1738"/>
    <mergeCell ref="S1741:S1744"/>
    <mergeCell ref="T1741:T1744"/>
    <mergeCell ref="U1741:U1744"/>
    <mergeCell ref="Y1879:Y1882"/>
    <mergeCell ref="Z1879:Z1882"/>
    <mergeCell ref="AC1741:AC1744"/>
    <mergeCell ref="AD1741:AD1744"/>
    <mergeCell ref="D1741:D1744"/>
    <mergeCell ref="F1741:F1744"/>
    <mergeCell ref="G1741:G1744"/>
    <mergeCell ref="D1879:D1882"/>
    <mergeCell ref="F1879:F1882"/>
    <mergeCell ref="G1879:G1882"/>
    <mergeCell ref="S1879:S1882"/>
    <mergeCell ref="T1879:T1882"/>
    <mergeCell ref="U1879:U1882"/>
    <mergeCell ref="V1879:V1882"/>
    <mergeCell ref="W1879:W1882"/>
    <mergeCell ref="X1879:X1882"/>
    <mergeCell ref="AB1952:AB1955"/>
    <mergeCell ref="U1964:U1967"/>
    <mergeCell ref="V1964:V1967"/>
    <mergeCell ref="W1964:W1967"/>
    <mergeCell ref="X1964:X1967"/>
    <mergeCell ref="Y1964:Y1967"/>
    <mergeCell ref="AA1964:AA1967"/>
    <mergeCell ref="Z1958:Z1961"/>
    <mergeCell ref="AB1958:AB1961"/>
    <mergeCell ref="AD1879:AD1882"/>
    <mergeCell ref="AD1952:AD1955"/>
    <mergeCell ref="AC1947:AD1947"/>
    <mergeCell ref="B1901:AJ1901"/>
    <mergeCell ref="P1958:P1961"/>
    <mergeCell ref="D1958:D1961"/>
    <mergeCell ref="F1958:F1961"/>
    <mergeCell ref="G1958:G1961"/>
    <mergeCell ref="T1952:T1955"/>
    <mergeCell ref="U1952:U1955"/>
    <mergeCell ref="G1964:G1967"/>
    <mergeCell ref="B2037:AJ2037"/>
    <mergeCell ref="B2038:H2038"/>
    <mergeCell ref="I2038:T2038"/>
    <mergeCell ref="U2038:AJ2038"/>
    <mergeCell ref="B1990:H1990"/>
    <mergeCell ref="B1991:D1991"/>
    <mergeCell ref="AG1991:AJ1991"/>
    <mergeCell ref="AJ1964:AJ1967"/>
    <mergeCell ref="AE1964:AE1967"/>
    <mergeCell ref="AD2045:AD2048"/>
    <mergeCell ref="Z1964:Z1967"/>
    <mergeCell ref="AB1964:AB1967"/>
    <mergeCell ref="AC1964:AC1967"/>
    <mergeCell ref="AD1964:AD1967"/>
    <mergeCell ref="T1964:T1967"/>
    <mergeCell ref="I1990:T1990"/>
    <mergeCell ref="U1990:AJ1990"/>
    <mergeCell ref="F1991:N1991"/>
    <mergeCell ref="O1991:AF1991"/>
    <mergeCell ref="Z2051:Z2054"/>
    <mergeCell ref="P2045:P2048"/>
    <mergeCell ref="R2045:R2048"/>
    <mergeCell ref="Y2051:Y2054"/>
    <mergeCell ref="S2057:S2060"/>
    <mergeCell ref="T2057:T2060"/>
    <mergeCell ref="U2057:U2060"/>
    <mergeCell ref="X2057:X2060"/>
    <mergeCell ref="Y2057:Y2060"/>
    <mergeCell ref="Z2057:Z2060"/>
    <mergeCell ref="R2051:R2054"/>
    <mergeCell ref="S2051:S2054"/>
    <mergeCell ref="T2051:T2054"/>
    <mergeCell ref="U2051:U2054"/>
    <mergeCell ref="L1992:L1993"/>
    <mergeCell ref="N1992:N1993"/>
    <mergeCell ref="O1992:P1992"/>
    <mergeCell ref="Q1992:R1992"/>
    <mergeCell ref="AB2057:AB2060"/>
    <mergeCell ref="AC2057:AC2060"/>
    <mergeCell ref="AD2057:AD2060"/>
    <mergeCell ref="D2057:D2060"/>
    <mergeCell ref="F2057:F2060"/>
    <mergeCell ref="G2057:G2060"/>
    <mergeCell ref="P2057:P2060"/>
    <mergeCell ref="R2057:R2060"/>
    <mergeCell ref="D2092:D2095"/>
    <mergeCell ref="F2092:F2095"/>
    <mergeCell ref="G2092:G2095"/>
    <mergeCell ref="B2086:D2086"/>
    <mergeCell ref="R2098:R2101"/>
    <mergeCell ref="S2098:S2101"/>
    <mergeCell ref="R2092:R2095"/>
    <mergeCell ref="S2092:S2095"/>
    <mergeCell ref="F2086:N2086"/>
    <mergeCell ref="O2086:AF2086"/>
    <mergeCell ref="Z2098:Z2101"/>
    <mergeCell ref="AB2098:AB2101"/>
    <mergeCell ref="AD2098:AD2101"/>
    <mergeCell ref="F2104:F2107"/>
    <mergeCell ref="G2104:G2107"/>
    <mergeCell ref="P2104:P2107"/>
    <mergeCell ref="R2104:R2107"/>
    <mergeCell ref="S2104:S2107"/>
    <mergeCell ref="T2104:T2107"/>
    <mergeCell ref="W2104:W2107"/>
    <mergeCell ref="X2104:X2107"/>
    <mergeCell ref="Y2104:Y2107"/>
    <mergeCell ref="Z2104:Z2107"/>
    <mergeCell ref="AB2104:AB2107"/>
    <mergeCell ref="AC2104:AC2107"/>
    <mergeCell ref="AD2104:AD2107"/>
    <mergeCell ref="S2184:S2187"/>
    <mergeCell ref="T2184:T2187"/>
    <mergeCell ref="U2184:U2187"/>
    <mergeCell ref="V2184:V2187"/>
    <mergeCell ref="T2110:T2113"/>
    <mergeCell ref="U2110:U2113"/>
    <mergeCell ref="V2110:V2113"/>
    <mergeCell ref="Y2196:Y2199"/>
    <mergeCell ref="Z2196:Z2199"/>
    <mergeCell ref="R2190:R2193"/>
    <mergeCell ref="S2190:S2193"/>
    <mergeCell ref="T2190:T2193"/>
    <mergeCell ref="U2190:U2193"/>
    <mergeCell ref="V2190:V2193"/>
    <mergeCell ref="U2196:U2199"/>
    <mergeCell ref="V2196:V2199"/>
    <mergeCell ref="AB2184:AB2187"/>
    <mergeCell ref="AD2184:AD2187"/>
    <mergeCell ref="W2190:W2193"/>
    <mergeCell ref="X2190:X2193"/>
    <mergeCell ref="Y2190:Y2193"/>
    <mergeCell ref="AA2190:AA2193"/>
    <mergeCell ref="AC2190:AC2193"/>
    <mergeCell ref="AB2196:AB2199"/>
    <mergeCell ref="AC2196:AC2199"/>
    <mergeCell ref="AD2196:AD2199"/>
    <mergeCell ref="D2196:D2199"/>
    <mergeCell ref="F2196:F2199"/>
    <mergeCell ref="G2196:G2199"/>
    <mergeCell ref="S2196:S2199"/>
    <mergeCell ref="T2196:T2199"/>
    <mergeCell ref="W2196:W2199"/>
    <mergeCell ref="X2196:X2199"/>
    <mergeCell ref="P2242:P2245"/>
    <mergeCell ref="K2242:K2245"/>
    <mergeCell ref="L2242:L2245"/>
    <mergeCell ref="M2242:M2245"/>
    <mergeCell ref="H2248:H2251"/>
    <mergeCell ref="R2242:R2245"/>
    <mergeCell ref="I2248:I2251"/>
    <mergeCell ref="J2248:J2251"/>
    <mergeCell ref="K2248:K2251"/>
    <mergeCell ref="L2248:L2251"/>
    <mergeCell ref="S2242:S2245"/>
    <mergeCell ref="T2242:T2245"/>
    <mergeCell ref="U2242:U2245"/>
    <mergeCell ref="V2242:V2245"/>
    <mergeCell ref="W2242:W2245"/>
    <mergeCell ref="X2242:X2245"/>
    <mergeCell ref="S2253:S2256"/>
    <mergeCell ref="T2253:T2256"/>
    <mergeCell ref="U2253:U2256"/>
    <mergeCell ref="V2253:V2256"/>
    <mergeCell ref="W2253:W2256"/>
    <mergeCell ref="Z2253:Z2256"/>
    <mergeCell ref="Y2253:Y2256"/>
    <mergeCell ref="U2322:U2325"/>
    <mergeCell ref="V2322:V2325"/>
    <mergeCell ref="K2322:K2325"/>
    <mergeCell ref="L2322:L2325"/>
    <mergeCell ref="M2322:M2325"/>
    <mergeCell ref="N2322:N2325"/>
    <mergeCell ref="O2322:O2325"/>
    <mergeCell ref="Q2322:Q2325"/>
    <mergeCell ref="P2322:P2325"/>
    <mergeCell ref="R2322:R2325"/>
    <mergeCell ref="AB2328:AB2331"/>
    <mergeCell ref="Z2328:Z2331"/>
    <mergeCell ref="Y2328:Y2331"/>
    <mergeCell ref="X2328:X2331"/>
    <mergeCell ref="W2328:W2331"/>
    <mergeCell ref="V2328:V2331"/>
    <mergeCell ref="U2328:U2331"/>
    <mergeCell ref="T2328:T2331"/>
    <mergeCell ref="S2328:S2331"/>
    <mergeCell ref="R2328:R2331"/>
    <mergeCell ref="P2328:P2331"/>
    <mergeCell ref="D2328:D2331"/>
    <mergeCell ref="F2328:F2331"/>
    <mergeCell ref="G2328:G2331"/>
    <mergeCell ref="P2360:P2363"/>
    <mergeCell ref="R2360:R2363"/>
    <mergeCell ref="D2354:D2357"/>
    <mergeCell ref="F2354:F2357"/>
    <mergeCell ref="G2354:G2357"/>
    <mergeCell ref="I2354:I2357"/>
    <mergeCell ref="J2354:J2357"/>
    <mergeCell ref="L2354:L2357"/>
    <mergeCell ref="M2354:M2357"/>
    <mergeCell ref="N2354:N2357"/>
    <mergeCell ref="V2354:V2357"/>
    <mergeCell ref="X2354:X2357"/>
    <mergeCell ref="Z2354:Z2357"/>
    <mergeCell ref="P2354:P2357"/>
    <mergeCell ref="R2354:R2357"/>
    <mergeCell ref="S2354:S2357"/>
    <mergeCell ref="W2366:W2369"/>
    <mergeCell ref="V2366:V2369"/>
    <mergeCell ref="X2360:X2363"/>
    <mergeCell ref="D2366:D2369"/>
    <mergeCell ref="F2366:F2369"/>
    <mergeCell ref="G2366:G2369"/>
    <mergeCell ref="U2366:U2369"/>
    <mergeCell ref="T2366:T2369"/>
    <mergeCell ref="S2366:S2369"/>
    <mergeCell ref="D2360:D2363"/>
    <mergeCell ref="O2393:O2396"/>
    <mergeCell ref="J2393:J2396"/>
    <mergeCell ref="L2393:L2396"/>
    <mergeCell ref="M2393:M2396"/>
    <mergeCell ref="P2393:P2396"/>
    <mergeCell ref="S2405:S2408"/>
    <mergeCell ref="N2399:N2402"/>
    <mergeCell ref="J2399:J2402"/>
    <mergeCell ref="Q2405:Q2408"/>
    <mergeCell ref="S2399:S2402"/>
    <mergeCell ref="O2427:AF2427"/>
    <mergeCell ref="AB2405:AB2408"/>
    <mergeCell ref="AC2405:AC2408"/>
    <mergeCell ref="AD2405:AD2408"/>
    <mergeCell ref="T2405:T2408"/>
    <mergeCell ref="U2405:U2408"/>
    <mergeCell ref="V2405:V2408"/>
    <mergeCell ref="W2405:W2408"/>
    <mergeCell ref="X2405:X2408"/>
    <mergeCell ref="Y2405:Y2408"/>
    <mergeCell ref="T2450:T2453"/>
    <mergeCell ref="M2450:M2453"/>
    <mergeCell ref="N2450:N2453"/>
    <mergeCell ref="P2462:P2465"/>
    <mergeCell ref="Z2405:Z2408"/>
    <mergeCell ref="D2405:D2408"/>
    <mergeCell ref="F2405:F2408"/>
    <mergeCell ref="G2405:G2408"/>
    <mergeCell ref="B2427:D2427"/>
    <mergeCell ref="F2427:N2427"/>
    <mergeCell ref="V2450:V2453"/>
    <mergeCell ref="W2450:W2453"/>
    <mergeCell ref="U2462:U2465"/>
    <mergeCell ref="V2462:V2465"/>
    <mergeCell ref="I2405:I2408"/>
    <mergeCell ref="D2462:D2465"/>
    <mergeCell ref="F2462:F2465"/>
    <mergeCell ref="G2462:G2465"/>
    <mergeCell ref="S2462:S2465"/>
    <mergeCell ref="T2462:T2465"/>
    <mergeCell ref="P2456:P2459"/>
    <mergeCell ref="Q2456:Q2459"/>
    <mergeCell ref="R2456:R2459"/>
    <mergeCell ref="W2462:W2465"/>
    <mergeCell ref="Z2450:Z2453"/>
    <mergeCell ref="X2462:X2465"/>
    <mergeCell ref="Y2462:Y2465"/>
    <mergeCell ref="Z2462:Z2465"/>
    <mergeCell ref="R2462:R2465"/>
    <mergeCell ref="U2450:U2453"/>
    <mergeCell ref="AB2462:AB2465"/>
    <mergeCell ref="Y2456:Y2459"/>
    <mergeCell ref="Z2456:Z2459"/>
    <mergeCell ref="AA2456:AA2459"/>
    <mergeCell ref="AB2456:AB2459"/>
    <mergeCell ref="AC2462:AC2465"/>
    <mergeCell ref="AA2462:AA2465"/>
    <mergeCell ref="AD2462:AD2465"/>
    <mergeCell ref="P319:P323"/>
    <mergeCell ref="D366:D369"/>
    <mergeCell ref="H917:H919"/>
    <mergeCell ref="I917:I919"/>
    <mergeCell ref="J917:J919"/>
    <mergeCell ref="K917:K919"/>
    <mergeCell ref="L917:L919"/>
    <mergeCell ref="M917:M919"/>
    <mergeCell ref="P917:P919"/>
    <mergeCell ref="X2468:X2471"/>
    <mergeCell ref="Y2468:Y2471"/>
    <mergeCell ref="Z2468:Z2471"/>
    <mergeCell ref="AB2468:AB2471"/>
    <mergeCell ref="R2468:R2471"/>
    <mergeCell ref="S2468:S2471"/>
    <mergeCell ref="T2468:T2471"/>
    <mergeCell ref="U2468:U2471"/>
    <mergeCell ref="V2468:V2471"/>
    <mergeCell ref="W2468:W2471"/>
    <mergeCell ref="Q917:Q919"/>
    <mergeCell ref="R917:R919"/>
    <mergeCell ref="S917:S919"/>
    <mergeCell ref="B917:B919"/>
    <mergeCell ref="C917:C919"/>
    <mergeCell ref="D917:D919"/>
    <mergeCell ref="E917:E919"/>
    <mergeCell ref="F917:F919"/>
    <mergeCell ref="G917:G919"/>
    <mergeCell ref="N917:N919"/>
    <mergeCell ref="AJ917:AJ919"/>
    <mergeCell ref="AD931:AD934"/>
    <mergeCell ref="AB931:AB934"/>
    <mergeCell ref="AA931:AA934"/>
    <mergeCell ref="T917:T919"/>
    <mergeCell ref="U917:U919"/>
    <mergeCell ref="V917:V919"/>
    <mergeCell ref="W917:W919"/>
    <mergeCell ref="AH917:AH919"/>
    <mergeCell ref="AI917:AI919"/>
    <mergeCell ref="Z931:Z934"/>
    <mergeCell ref="Y931:Y934"/>
    <mergeCell ref="AD917:AD919"/>
    <mergeCell ref="AE917:AE919"/>
    <mergeCell ref="AF917:AF919"/>
    <mergeCell ref="AG917:AG919"/>
    <mergeCell ref="AB917:AB919"/>
    <mergeCell ref="AC917:AC919"/>
    <mergeCell ref="AB921:AB924"/>
    <mergeCell ref="AD921:AD924"/>
    <mergeCell ref="X931:X934"/>
    <mergeCell ref="W931:W934"/>
    <mergeCell ref="V931:V934"/>
    <mergeCell ref="U931:U934"/>
    <mergeCell ref="T931:T934"/>
    <mergeCell ref="S931:S934"/>
    <mergeCell ref="AI1253:AI1255"/>
    <mergeCell ref="AJ1253:AJ1255"/>
    <mergeCell ref="R931:R934"/>
    <mergeCell ref="P931:P934"/>
    <mergeCell ref="Z1029:Z1032"/>
    <mergeCell ref="Y1029:Y1032"/>
    <mergeCell ref="V1029:V1032"/>
    <mergeCell ref="U1029:U1032"/>
    <mergeCell ref="T1029:T1032"/>
    <mergeCell ref="S1029:S1032"/>
    <mergeCell ref="B1505:B1508"/>
    <mergeCell ref="C1505:C1508"/>
    <mergeCell ref="E1505:E1508"/>
    <mergeCell ref="H1505:H1508"/>
    <mergeCell ref="I1505:I1508"/>
    <mergeCell ref="J1505:J1508"/>
    <mergeCell ref="D1505:D1508"/>
    <mergeCell ref="F1505:F1508"/>
    <mergeCell ref="G1505:G1508"/>
    <mergeCell ref="K1505:K1508"/>
    <mergeCell ref="L1505:L1508"/>
    <mergeCell ref="M1505:M1508"/>
    <mergeCell ref="N1505:N1508"/>
    <mergeCell ref="O1505:O1508"/>
    <mergeCell ref="Q1505:Q1508"/>
    <mergeCell ref="AE1505:AE1508"/>
    <mergeCell ref="AF1505:AF1508"/>
    <mergeCell ref="AB1505:AB1508"/>
    <mergeCell ref="AC1505:AC1508"/>
    <mergeCell ref="AD1505:AD1508"/>
    <mergeCell ref="AG1505:AG1508"/>
    <mergeCell ref="AH1505:AH1508"/>
    <mergeCell ref="AI1505:AI1508"/>
    <mergeCell ref="AJ1505:AJ1508"/>
    <mergeCell ref="Y1505:Y1508"/>
    <mergeCell ref="AA1505:AA1508"/>
    <mergeCell ref="E1528:E1531"/>
    <mergeCell ref="H1522:H1525"/>
    <mergeCell ref="I1522:I1525"/>
    <mergeCell ref="J1522:J1525"/>
    <mergeCell ref="G1522:G1525"/>
    <mergeCell ref="B1522:B1525"/>
    <mergeCell ref="C1522:C1525"/>
    <mergeCell ref="D1522:D1525"/>
    <mergeCell ref="E1522:E1525"/>
    <mergeCell ref="F1522:F1525"/>
    <mergeCell ref="G1613:G1616"/>
    <mergeCell ref="D1540:D1541"/>
    <mergeCell ref="G1540:G1541"/>
    <mergeCell ref="G1542:G1543"/>
    <mergeCell ref="D1542:D1543"/>
    <mergeCell ref="K1522:K1525"/>
    <mergeCell ref="L1522:L1525"/>
    <mergeCell ref="M1522:M1525"/>
    <mergeCell ref="N1522:N1525"/>
    <mergeCell ref="O1522:O1525"/>
    <mergeCell ref="P1522:P1525"/>
    <mergeCell ref="Q1522:Q1525"/>
    <mergeCell ref="R1522:R1525"/>
    <mergeCell ref="S1522:S1525"/>
    <mergeCell ref="T1522:T1525"/>
    <mergeCell ref="U1522:U1525"/>
    <mergeCell ref="V1522:V1525"/>
    <mergeCell ref="AG1522:AG1525"/>
    <mergeCell ref="AH1522:AH1525"/>
    <mergeCell ref="W1522:W1525"/>
    <mergeCell ref="X1522:X1525"/>
    <mergeCell ref="Y1522:Y1525"/>
    <mergeCell ref="Z1522:Z1525"/>
    <mergeCell ref="AA1522:AA1525"/>
    <mergeCell ref="AB1522:AB1525"/>
    <mergeCell ref="AI1522:AI1525"/>
    <mergeCell ref="AJ1522:AJ1525"/>
    <mergeCell ref="B1540:B1543"/>
    <mergeCell ref="E1540:E1543"/>
    <mergeCell ref="H1540:H1543"/>
    <mergeCell ref="AC1522:AC1525"/>
    <mergeCell ref="AD1522:AD1525"/>
    <mergeCell ref="AE1522:AE1525"/>
    <mergeCell ref="AF1522:AF1525"/>
    <mergeCell ref="I1540:I1543"/>
    <mergeCell ref="J1540:J1543"/>
    <mergeCell ref="K1540:K1543"/>
    <mergeCell ref="L1540:L1543"/>
    <mergeCell ref="M1540:M1543"/>
    <mergeCell ref="N1540:N1543"/>
    <mergeCell ref="O1540:O1543"/>
    <mergeCell ref="P1540:P1543"/>
    <mergeCell ref="Q1540:Q1543"/>
    <mergeCell ref="R1540:R1543"/>
    <mergeCell ref="S1540:S1543"/>
    <mergeCell ref="T1540:T1543"/>
    <mergeCell ref="U1540:U1543"/>
    <mergeCell ref="V1540:V1543"/>
    <mergeCell ref="W1540:W1543"/>
    <mergeCell ref="X1540:X1543"/>
    <mergeCell ref="Y1540:Y1543"/>
    <mergeCell ref="Z1540:Z1543"/>
    <mergeCell ref="AA1540:AA1543"/>
    <mergeCell ref="AC1540:AC1543"/>
    <mergeCell ref="AD1540:AD1543"/>
    <mergeCell ref="AE1540:AE1543"/>
    <mergeCell ref="AF1540:AF1543"/>
    <mergeCell ref="AB1540:AB1541"/>
    <mergeCell ref="AG1540:AG1543"/>
    <mergeCell ref="AH1540:AH1543"/>
    <mergeCell ref="AI1540:AI1543"/>
    <mergeCell ref="AJ1540:AJ1543"/>
    <mergeCell ref="B1545:B1548"/>
    <mergeCell ref="C1545:C1548"/>
    <mergeCell ref="D1545:D1548"/>
    <mergeCell ref="E1545:E1548"/>
    <mergeCell ref="F1545:F1548"/>
    <mergeCell ref="G1545:G1548"/>
    <mergeCell ref="H1545:H1548"/>
    <mergeCell ref="I1545:I1548"/>
    <mergeCell ref="J1545:J1548"/>
    <mergeCell ref="K1545:K1548"/>
    <mergeCell ref="L1545:L1548"/>
    <mergeCell ref="M1545:M1548"/>
    <mergeCell ref="N1545:N1548"/>
    <mergeCell ref="O1545:O1548"/>
    <mergeCell ref="P1545:P1548"/>
    <mergeCell ref="Q1545:Q1548"/>
    <mergeCell ref="R1545:R1548"/>
    <mergeCell ref="S1545:S1548"/>
    <mergeCell ref="T1545:T1548"/>
    <mergeCell ref="U1545:U1548"/>
    <mergeCell ref="V1545:V1548"/>
    <mergeCell ref="W1545:W1548"/>
    <mergeCell ref="X1545:X1548"/>
    <mergeCell ref="Y1545:Y1548"/>
    <mergeCell ref="Z1545:Z1548"/>
    <mergeCell ref="AA1545:AA1548"/>
    <mergeCell ref="AB1545:AB1548"/>
    <mergeCell ref="AC1545:AC1548"/>
    <mergeCell ref="AD1545:AD1548"/>
    <mergeCell ref="AE1545:AE1548"/>
    <mergeCell ref="AF1545:AF1548"/>
    <mergeCell ref="AG1545:AG1548"/>
    <mergeCell ref="AH1545:AH1548"/>
    <mergeCell ref="AI1545:AI1548"/>
    <mergeCell ref="AJ1545:AJ1548"/>
    <mergeCell ref="B1550:B1553"/>
    <mergeCell ref="C1550:C1553"/>
    <mergeCell ref="D1550:D1553"/>
    <mergeCell ref="E1550:E1553"/>
    <mergeCell ref="F1550:F1553"/>
    <mergeCell ref="H1550:H1553"/>
    <mergeCell ref="I1550:I1553"/>
    <mergeCell ref="J1550:J1553"/>
    <mergeCell ref="K1550:K1553"/>
    <mergeCell ref="L1550:L1553"/>
    <mergeCell ref="M1550:M1553"/>
    <mergeCell ref="N1550:N1553"/>
    <mergeCell ref="O1550:O1553"/>
    <mergeCell ref="P1550:P1553"/>
    <mergeCell ref="Q1550:Q1553"/>
    <mergeCell ref="R1550:R1553"/>
    <mergeCell ref="S1550:S1553"/>
    <mergeCell ref="AD1550:AD1553"/>
    <mergeCell ref="T1550:T1553"/>
    <mergeCell ref="U1550:U1553"/>
    <mergeCell ref="V1550:V1553"/>
    <mergeCell ref="W1550:W1553"/>
    <mergeCell ref="X1550:X1553"/>
    <mergeCell ref="Y1550:Y1553"/>
    <mergeCell ref="AH1550:AH1553"/>
    <mergeCell ref="AI1550:AI1553"/>
    <mergeCell ref="AJ1550:AJ1553"/>
    <mergeCell ref="Z1550:Z1553"/>
    <mergeCell ref="AA1550:AA1553"/>
    <mergeCell ref="AB1550:AB1553"/>
    <mergeCell ref="AC1550:AC1553"/>
    <mergeCell ref="AE1550:AE1553"/>
    <mergeCell ref="S1992:T1992"/>
    <mergeCell ref="U1992:V1992"/>
    <mergeCell ref="B1992:B1993"/>
    <mergeCell ref="C1992:H1993"/>
    <mergeCell ref="I1992:I1993"/>
    <mergeCell ref="J1992:J1993"/>
    <mergeCell ref="K1992:K1993"/>
    <mergeCell ref="AI1992:AI1993"/>
    <mergeCell ref="AJ1992:AJ1993"/>
    <mergeCell ref="C1994:H1994"/>
    <mergeCell ref="B1995:AJ1995"/>
    <mergeCell ref="B1997:B2000"/>
    <mergeCell ref="C1997:C2000"/>
    <mergeCell ref="E1997:E2000"/>
    <mergeCell ref="W1992:X1992"/>
    <mergeCell ref="Y1992:Z1992"/>
    <mergeCell ref="AA1992:AB1992"/>
    <mergeCell ref="H1997:H2000"/>
    <mergeCell ref="I1997:I2000"/>
    <mergeCell ref="J1997:J2000"/>
    <mergeCell ref="K1997:K2000"/>
    <mergeCell ref="L1997:L2000"/>
    <mergeCell ref="AH1992:AH1993"/>
    <mergeCell ref="AC1992:AD1992"/>
    <mergeCell ref="AE1992:AF1992"/>
    <mergeCell ref="AG1992:AG1993"/>
    <mergeCell ref="M1992:M1993"/>
    <mergeCell ref="M1997:M2000"/>
    <mergeCell ref="N1997:N2000"/>
    <mergeCell ref="O1997:O2000"/>
    <mergeCell ref="P1997:P2000"/>
    <mergeCell ref="Q1997:Q2000"/>
    <mergeCell ref="R1997:R2000"/>
    <mergeCell ref="S1997:S2000"/>
    <mergeCell ref="T1997:T2000"/>
    <mergeCell ref="U1997:U2000"/>
    <mergeCell ref="V1997:V2000"/>
    <mergeCell ref="W1997:W2000"/>
    <mergeCell ref="X1997:X2000"/>
    <mergeCell ref="Y1997:Y2000"/>
    <mergeCell ref="Z1997:Z2000"/>
    <mergeCell ref="AA1997:AA2000"/>
    <mergeCell ref="AB1997:AB2000"/>
    <mergeCell ref="AC1997:AC2000"/>
    <mergeCell ref="AD1997:AD2000"/>
    <mergeCell ref="AE1997:AE2000"/>
    <mergeCell ref="AF1997:AF2000"/>
    <mergeCell ref="AG1997:AG2000"/>
    <mergeCell ref="AH1997:AH2000"/>
    <mergeCell ref="AI1997:AI2000"/>
    <mergeCell ref="AJ1997:AJ2000"/>
    <mergeCell ref="B2001:AJ2001"/>
    <mergeCell ref="B2003:B2006"/>
    <mergeCell ref="C2003:C2006"/>
    <mergeCell ref="D2003:D2006"/>
    <mergeCell ref="E2003:E2006"/>
    <mergeCell ref="F2003:F2006"/>
    <mergeCell ref="G2003:G2006"/>
    <mergeCell ref="H2003:H2006"/>
    <mergeCell ref="I2003:I2006"/>
    <mergeCell ref="J2003:J2006"/>
    <mergeCell ref="K2003:K2006"/>
    <mergeCell ref="L2003:L2006"/>
    <mergeCell ref="M2003:M2006"/>
    <mergeCell ref="N2003:N2006"/>
    <mergeCell ref="O2003:O2006"/>
    <mergeCell ref="P2003:P2006"/>
    <mergeCell ref="Q2003:Q2006"/>
    <mergeCell ref="R2003:R2006"/>
    <mergeCell ref="S2003:S2006"/>
    <mergeCell ref="T2003:T2006"/>
    <mergeCell ref="U2003:U2006"/>
    <mergeCell ref="V2003:V2006"/>
    <mergeCell ref="W2003:W2006"/>
    <mergeCell ref="X2003:X2006"/>
    <mergeCell ref="Y2003:Y2006"/>
    <mergeCell ref="Z2003:Z2006"/>
    <mergeCell ref="AA2003:AA2006"/>
    <mergeCell ref="AB2003:AB2006"/>
    <mergeCell ref="AC2003:AC2006"/>
    <mergeCell ref="AD2003:AD2006"/>
    <mergeCell ref="AE2003:AE2006"/>
    <mergeCell ref="AF2003:AF2006"/>
    <mergeCell ref="AG2003:AG2006"/>
    <mergeCell ref="AH2003:AH2006"/>
    <mergeCell ref="AI2003:AI2006"/>
    <mergeCell ref="AJ2003:AJ2006"/>
    <mergeCell ref="B2007:AJ2007"/>
    <mergeCell ref="B2009:B2012"/>
    <mergeCell ref="C2009:C2012"/>
    <mergeCell ref="D2009:D2012"/>
    <mergeCell ref="E2009:E2012"/>
    <mergeCell ref="F2009:F2012"/>
    <mergeCell ref="G2009:G2012"/>
    <mergeCell ref="H2009:H2012"/>
    <mergeCell ref="I2009:I2012"/>
    <mergeCell ref="J2009:J2012"/>
    <mergeCell ref="K2009:K2012"/>
    <mergeCell ref="L2009:L2012"/>
    <mergeCell ref="M2009:M2012"/>
    <mergeCell ref="N2009:N2012"/>
    <mergeCell ref="O2009:O2012"/>
    <mergeCell ref="P2009:P2012"/>
    <mergeCell ref="Q2009:Q2012"/>
    <mergeCell ref="R2009:R2012"/>
    <mergeCell ref="S2009:S2012"/>
    <mergeCell ref="T2009:T2012"/>
    <mergeCell ref="U2009:U2012"/>
    <mergeCell ref="V2009:V2012"/>
    <mergeCell ref="W2009:W2012"/>
    <mergeCell ref="X2009:X2012"/>
    <mergeCell ref="Y2009:Y2012"/>
    <mergeCell ref="Z2009:Z2012"/>
    <mergeCell ref="AA2009:AA2012"/>
    <mergeCell ref="AB2009:AB2012"/>
    <mergeCell ref="AC2009:AC2012"/>
    <mergeCell ref="AD2009:AD2012"/>
    <mergeCell ref="AE2009:AE2012"/>
    <mergeCell ref="AF2009:AF2012"/>
    <mergeCell ref="AG2009:AG2012"/>
    <mergeCell ref="AH2009:AH2012"/>
    <mergeCell ref="AI2009:AI2012"/>
    <mergeCell ref="AJ2009:AJ2012"/>
    <mergeCell ref="B2110:B2113"/>
    <mergeCell ref="C2110:C2113"/>
    <mergeCell ref="D2110:D2113"/>
    <mergeCell ref="E2110:E2113"/>
    <mergeCell ref="F2110:F2113"/>
    <mergeCell ref="G2110:G2113"/>
    <mergeCell ref="H2110:H2113"/>
    <mergeCell ref="I2110:I2113"/>
    <mergeCell ref="J2110:J2113"/>
    <mergeCell ref="K2110:K2113"/>
    <mergeCell ref="L2110:L2113"/>
    <mergeCell ref="M2110:M2113"/>
    <mergeCell ref="AF2110:AF2113"/>
    <mergeCell ref="AG2110:AG2113"/>
    <mergeCell ref="AH2110:AH2113"/>
    <mergeCell ref="W2110:W2113"/>
    <mergeCell ref="X2110:X2113"/>
    <mergeCell ref="Y2110:Y2113"/>
    <mergeCell ref="Z2110:Z2113"/>
    <mergeCell ref="AA2110:AA2113"/>
    <mergeCell ref="AB2110:AB2113"/>
    <mergeCell ref="AC2110:AC2113"/>
    <mergeCell ref="AD2110:AD2113"/>
    <mergeCell ref="AE2110:AE2113"/>
    <mergeCell ref="N2110:N2113"/>
    <mergeCell ref="O2110:O2113"/>
    <mergeCell ref="P2110:P2113"/>
    <mergeCell ref="Q2110:Q2113"/>
    <mergeCell ref="R2110:R2113"/>
    <mergeCell ref="S2110:S2113"/>
    <mergeCell ref="AI2110:AI2113"/>
    <mergeCell ref="AJ2110:AJ2113"/>
    <mergeCell ref="B2116:B2119"/>
    <mergeCell ref="C2116:C2119"/>
    <mergeCell ref="D2116:D2119"/>
    <mergeCell ref="E2116:E2119"/>
    <mergeCell ref="F2116:F2119"/>
    <mergeCell ref="G2116:G2119"/>
    <mergeCell ref="H2116:H2119"/>
    <mergeCell ref="I2116:I2119"/>
    <mergeCell ref="J2116:J2119"/>
    <mergeCell ref="K2116:K2119"/>
    <mergeCell ref="L2116:L2119"/>
    <mergeCell ref="V2116:V2119"/>
    <mergeCell ref="W2116:W2119"/>
    <mergeCell ref="X2116:X2119"/>
    <mergeCell ref="N2116:N2119"/>
    <mergeCell ref="O2116:O2119"/>
    <mergeCell ref="P2116:P2119"/>
    <mergeCell ref="M2116:M2119"/>
    <mergeCell ref="AJ2116:AJ2119"/>
    <mergeCell ref="Y2116:Y2119"/>
    <mergeCell ref="Z2116:Z2119"/>
    <mergeCell ref="AA2116:AA2119"/>
    <mergeCell ref="AB2116:AB2119"/>
    <mergeCell ref="AF2116:AF2119"/>
    <mergeCell ref="AG2116:AG2119"/>
    <mergeCell ref="AH2116:AH2119"/>
    <mergeCell ref="AI2116:AI2119"/>
    <mergeCell ref="AE2116:AE2119"/>
    <mergeCell ref="AB2312:AB2319"/>
    <mergeCell ref="AD2312:AD2319"/>
    <mergeCell ref="AB2253:AB2256"/>
    <mergeCell ref="AC2253:AC2256"/>
    <mergeCell ref="AD2253:AD2256"/>
    <mergeCell ref="Z2312:Z2319"/>
    <mergeCell ref="T2393:T2396"/>
    <mergeCell ref="AC2116:AC2119"/>
    <mergeCell ref="Q2116:Q2119"/>
    <mergeCell ref="R2116:R2119"/>
    <mergeCell ref="S2388:T2388"/>
    <mergeCell ref="AB2366:AB2369"/>
    <mergeCell ref="Z2366:Z2369"/>
    <mergeCell ref="R2393:R2396"/>
    <mergeCell ref="S2393:S2396"/>
    <mergeCell ref="Y2366:Y2369"/>
    <mergeCell ref="G1999:G2000"/>
    <mergeCell ref="G1997:G1998"/>
    <mergeCell ref="F1540:F1541"/>
    <mergeCell ref="F1542:F1543"/>
    <mergeCell ref="D1537:D1538"/>
    <mergeCell ref="C1537:C1538"/>
    <mergeCell ref="B1988:AJ1988"/>
    <mergeCell ref="B1989:AJ1989"/>
    <mergeCell ref="D1964:D1967"/>
    <mergeCell ref="F1964:F1967"/>
    <mergeCell ref="AI1448:AI1451"/>
    <mergeCell ref="AH1448:AH1451"/>
    <mergeCell ref="AG1448:AG1451"/>
    <mergeCell ref="AC1448:AC1451"/>
    <mergeCell ref="AA1448:AA1451"/>
    <mergeCell ref="B1448:B1451"/>
    <mergeCell ref="M1448:M1451"/>
    <mergeCell ref="N1448:N1451"/>
    <mergeCell ref="O1448:O1451"/>
    <mergeCell ref="Y1448:Y1451"/>
    <mergeCell ref="U1448:U1451"/>
    <mergeCell ref="T1448:T1451"/>
    <mergeCell ref="S1448:S1451"/>
    <mergeCell ref="R1448:R1451"/>
    <mergeCell ref="Q1448:Q1451"/>
    <mergeCell ref="O118:O121"/>
    <mergeCell ref="P1448:P1451"/>
    <mergeCell ref="R907:R910"/>
    <mergeCell ref="S907:S910"/>
    <mergeCell ref="T907:T910"/>
    <mergeCell ref="C118:C121"/>
    <mergeCell ref="C155:C158"/>
    <mergeCell ref="B1439:AJ1439"/>
    <mergeCell ref="B1440:AJ1440"/>
    <mergeCell ref="U1401:U1404"/>
    <mergeCell ref="V1401:V1404"/>
    <mergeCell ref="AE1253:AE1255"/>
    <mergeCell ref="AF1253:AF1255"/>
    <mergeCell ref="AG1253:AG1255"/>
    <mergeCell ref="AH1253:AH1255"/>
    <mergeCell ref="O917:O919"/>
    <mergeCell ref="F901:F904"/>
    <mergeCell ref="G901:G904"/>
    <mergeCell ref="D907:D910"/>
    <mergeCell ref="F907:F910"/>
    <mergeCell ref="G907:G910"/>
    <mergeCell ref="H907:H910"/>
    <mergeCell ref="L907:L910"/>
    <mergeCell ref="M907:M910"/>
    <mergeCell ref="N907:N910"/>
    <mergeCell ref="U907:U910"/>
    <mergeCell ref="V907:V910"/>
    <mergeCell ref="W907:W910"/>
    <mergeCell ref="X907:X910"/>
    <mergeCell ref="Y907:Y910"/>
    <mergeCell ref="Z907:Z910"/>
    <mergeCell ref="D2226:D2229"/>
    <mergeCell ref="F2226:F2229"/>
    <mergeCell ref="G2226:G2229"/>
    <mergeCell ref="D319:D321"/>
    <mergeCell ref="D322:D323"/>
    <mergeCell ref="F319:F321"/>
    <mergeCell ref="G319:G321"/>
    <mergeCell ref="B2219:H2219"/>
    <mergeCell ref="B2188:AJ2188"/>
    <mergeCell ref="B2182:AJ2182"/>
    <mergeCell ref="D2312:D2319"/>
    <mergeCell ref="F2312:F2319"/>
    <mergeCell ref="G2312:G2319"/>
    <mergeCell ref="D2393:D2396"/>
    <mergeCell ref="G2393:G2396"/>
    <mergeCell ref="F2393:F2396"/>
    <mergeCell ref="F2360:F2363"/>
    <mergeCell ref="G2360:G2363"/>
    <mergeCell ref="B2348:D2348"/>
    <mergeCell ref="F2348:N2348"/>
    <mergeCell ref="F2444:F2447"/>
    <mergeCell ref="G2444:G2447"/>
    <mergeCell ref="D455:D458"/>
    <mergeCell ref="R455:R458"/>
    <mergeCell ref="B2466:AJ2466"/>
    <mergeCell ref="B2426:H2426"/>
    <mergeCell ref="B2397:AJ2397"/>
    <mergeCell ref="B2386:H2386"/>
    <mergeCell ref="B2347:H2347"/>
    <mergeCell ref="B2320:AJ2320"/>
    <mergeCell ref="B2310:AJ2310"/>
    <mergeCell ref="C2309:H2309"/>
    <mergeCell ref="B2306:D2306"/>
    <mergeCell ref="B2305:H2305"/>
    <mergeCell ref="B2246:AJ2246"/>
    <mergeCell ref="B2230:AJ2230"/>
    <mergeCell ref="Z2242:Z2245"/>
    <mergeCell ref="AB2242:AB2245"/>
    <mergeCell ref="AD2242:AD2245"/>
    <mergeCell ref="R2253:R2256"/>
    <mergeCell ref="C2181:H2181"/>
    <mergeCell ref="B2177:H2177"/>
    <mergeCell ref="B2096:AJ2096"/>
    <mergeCell ref="B2085:H2085"/>
    <mergeCell ref="B2049:AJ2049"/>
    <mergeCell ref="B2043:AJ2043"/>
    <mergeCell ref="AD2116:AD2119"/>
    <mergeCell ref="S2116:S2119"/>
    <mergeCell ref="T2116:T2119"/>
    <mergeCell ref="U2116:U2119"/>
    <mergeCell ref="C2042:H2042"/>
    <mergeCell ref="B2036:AJ2036"/>
    <mergeCell ref="B1956:AJ1956"/>
    <mergeCell ref="B1945:H1945"/>
    <mergeCell ref="B1903:D1903"/>
    <mergeCell ref="B1900:AJ1900"/>
    <mergeCell ref="D1997:D1998"/>
    <mergeCell ref="D1999:D2000"/>
    <mergeCell ref="F1997:F1998"/>
    <mergeCell ref="F1999:F2000"/>
    <mergeCell ref="B1877:AJ1877"/>
    <mergeCell ref="B1871:AJ1871"/>
    <mergeCell ref="B1858:AJ1858"/>
    <mergeCell ref="B1834:AJ1834"/>
    <mergeCell ref="B1815:AJ1815"/>
    <mergeCell ref="B1785:AJ1785"/>
    <mergeCell ref="B1859:AJ1859"/>
    <mergeCell ref="B1861:D1861"/>
    <mergeCell ref="F1861:N1861"/>
    <mergeCell ref="Z1873:Z1876"/>
    <mergeCell ref="B1773:AJ1773"/>
    <mergeCell ref="C1772:H1772"/>
    <mergeCell ref="B1768:H1768"/>
    <mergeCell ref="B1739:AJ1739"/>
    <mergeCell ref="B1733:AJ1733"/>
    <mergeCell ref="C1726:H1726"/>
    <mergeCell ref="N1741:N1744"/>
    <mergeCell ref="V1741:V1744"/>
    <mergeCell ref="W1741:W1744"/>
    <mergeCell ref="X1741:X1744"/>
    <mergeCell ref="B1722:H1722"/>
    <mergeCell ref="B1641:AJ1641"/>
    <mergeCell ref="B1635:AJ1635"/>
    <mergeCell ref="C1634:H1634"/>
    <mergeCell ref="B1631:D1631"/>
    <mergeCell ref="B1630:H1630"/>
    <mergeCell ref="Z1695:Z1698"/>
    <mergeCell ref="AB1695:AB1698"/>
    <mergeCell ref="AC1695:AC1698"/>
    <mergeCell ref="AD1695:AD1698"/>
    <mergeCell ref="B1628:AJ1628"/>
    <mergeCell ref="B1592:AJ1592"/>
    <mergeCell ref="B1514:AJ1514"/>
    <mergeCell ref="B1485:AJ1485"/>
    <mergeCell ref="C1484:H1484"/>
    <mergeCell ref="B1481:D1481"/>
    <mergeCell ref="B1537:B1538"/>
    <mergeCell ref="AB1542:AB1543"/>
    <mergeCell ref="AF1550:AF1553"/>
    <mergeCell ref="AG1550:AG1553"/>
    <mergeCell ref="B1480:H1480"/>
    <mergeCell ref="B1452:AJ1452"/>
    <mergeCell ref="B1286:H1286"/>
    <mergeCell ref="B1181:AJ1181"/>
    <mergeCell ref="B1180:AJ1180"/>
    <mergeCell ref="B1160:AJ1160"/>
    <mergeCell ref="I1448:I1451"/>
    <mergeCell ref="H1448:H1451"/>
    <mergeCell ref="E1448:E1451"/>
    <mergeCell ref="C1448:C1451"/>
    <mergeCell ref="B1143:H1143"/>
    <mergeCell ref="B1115:AJ1115"/>
    <mergeCell ref="C1102:H1102"/>
    <mergeCell ref="B1098:H1098"/>
    <mergeCell ref="B1072:AJ1072"/>
    <mergeCell ref="B1055:AJ1055"/>
    <mergeCell ref="AA1117:AA1119"/>
    <mergeCell ref="AB1117:AB1119"/>
    <mergeCell ref="AD1117:AD1119"/>
    <mergeCell ref="D1117:D1119"/>
    <mergeCell ref="B1054:AJ1054"/>
    <mergeCell ref="B1016:H1016"/>
    <mergeCell ref="B984:AJ984"/>
    <mergeCell ref="B973:AJ973"/>
    <mergeCell ref="C972:H972"/>
    <mergeCell ref="B968:H968"/>
    <mergeCell ref="R1029:R1032"/>
    <mergeCell ref="P1029:P1032"/>
    <mergeCell ref="F1035:F1037"/>
    <mergeCell ref="AA1035:AA1037"/>
    <mergeCell ref="B966:AJ966"/>
    <mergeCell ref="B895:D895"/>
    <mergeCell ref="B865:AJ865"/>
    <mergeCell ref="B825:AJ825"/>
    <mergeCell ref="B808:H808"/>
    <mergeCell ref="B781:AJ781"/>
    <mergeCell ref="AA907:AA910"/>
    <mergeCell ref="AB907:AB910"/>
    <mergeCell ref="AC907:AC910"/>
    <mergeCell ref="AD907:AD910"/>
    <mergeCell ref="R655:R658"/>
    <mergeCell ref="B764:H764"/>
    <mergeCell ref="B732:AJ732"/>
    <mergeCell ref="B715:H715"/>
    <mergeCell ref="B687:AJ687"/>
    <mergeCell ref="B669:AJ669"/>
    <mergeCell ref="B668:AJ668"/>
    <mergeCell ref="V734:V736"/>
    <mergeCell ref="W734:W736"/>
    <mergeCell ref="X734:X736"/>
  </mergeCells>
  <printOptions/>
  <pageMargins left="0.15" right="0.16" top="0.7480314960629921" bottom="0.7480314960629921" header="0.31496062992125984" footer="0.31496062992125984"/>
  <pageSetup horizontalDpi="600" verticalDpi="600" orientation="landscape" scale="50" r:id="rId3"/>
  <ignoredErrors>
    <ignoredError sqref="AE197 AE502 AE1293:AF1293 AE1315 AE1305:AF1305 AE1368:AF1368 AE1374 AE1390 AE1401 AE1448:AF1448 AE1528:AF1528 AE1556 AE1683:AF1683 AE1952 AE1873:AF1873 AE2045 AE2092 AE2226 AE2242 AE2253 AE2312 AE2354 AE2360 AE2393 AE2433 AE2444:AF2444 AE2462 AE2468 AE2450 AE191:AF191 AE229 AE455 AE461 AE467 AE508 AE514 AE543 AE595 AE643 AE649 AE655:AF655 AE677 AE722 AE815 AE821 J854 AE901 AE907:AF907 AE913:AF913 AE975 AE1063:AF1063 AE1162 AE1189 AE1195 AE1243:AF1243 AE1248:AF1248 AE1257:AF1257 AE112:AF112 AE118:AF118 AE1150 AF197 AE1649 AE12 AE272:AF272 AE319:AF319 AE771 AE855 AE1068 AE937 AE61:AF61 AE203:AF203 AE149:AF149 AE155:AF155 AE235 AE405 AE917:AF917 AE1023 AE1029 AE1111 AE1253:AF1253 AE1379 AE1396 AE1454:AF1454 AE1499 AE1493 AE1487 AE1505 AE1522 AE1534:AF1534 AE1540:AF1540 AE1545 AE1601 AE1607 AE1613:AF1613 AE1867 AE931 AE921 AE1384 AE1550 AE1637 AE1729 AE1775 AE1824 AE1830 AE1909 AE1997 AE2003 AE2116 AE2098 AE2104 AE2110 AE2184 AE2190 AE2232 AE2237 AE2248:AF2248 AE2322 AE2399 AE2438:AF2438 AE2456 AE366:AF366 AE926 AE1105:AF1105 Z1156 AE1156:AF1156" unlockedFormula="1"/>
    <ignoredError sqref="AC188 Y1147:Z1147 AA1147 Y188 Q146 P31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Mayra</cp:lastModifiedBy>
  <cp:lastPrinted>2014-01-31T22:32:06Z</cp:lastPrinted>
  <dcterms:created xsi:type="dcterms:W3CDTF">2012-06-04T03:15:36Z</dcterms:created>
  <dcterms:modified xsi:type="dcterms:W3CDTF">2014-06-25T22:35:09Z</dcterms:modified>
  <cp:category/>
  <cp:version/>
  <cp:contentType/>
  <cp:contentStatus/>
</cp:coreProperties>
</file>