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240" yWindow="255" windowWidth="9180" windowHeight="4365"/>
  </bookViews>
  <sheets>
    <sheet name="Plan_accion" sheetId="4" r:id="rId1"/>
  </sheets>
  <definedNames>
    <definedName name="_xlnm.Print_Area" localSheetId="0">Plan_accion!$A$1:$P$18</definedName>
  </definedNames>
  <calcPr calcId="145621"/>
</workbook>
</file>

<file path=xl/calcChain.xml><?xml version="1.0" encoding="utf-8"?>
<calcChain xmlns="http://schemas.openxmlformats.org/spreadsheetml/2006/main">
  <c r="O59" i="4" l="1"/>
  <c r="O58" i="4"/>
  <c r="O57" i="4"/>
  <c r="O56" i="4"/>
  <c r="O55" i="4"/>
  <c r="O54" i="4"/>
  <c r="O53" i="4"/>
  <c r="O52" i="4"/>
  <c r="O51" i="4"/>
  <c r="O50" i="4"/>
  <c r="O45" i="4" l="1"/>
  <c r="O44" i="4"/>
  <c r="O43" i="4"/>
  <c r="O42" i="4"/>
  <c r="O41" i="4"/>
  <c r="H41" i="4"/>
  <c r="O40" i="4"/>
  <c r="L39" i="4"/>
  <c r="K39" i="4"/>
  <c r="L38" i="4"/>
  <c r="K38" i="4"/>
  <c r="O37" i="4"/>
  <c r="H37" i="4"/>
  <c r="O36" i="4"/>
  <c r="O35" i="4"/>
  <c r="O34" i="4"/>
  <c r="O33" i="4"/>
  <c r="O32" i="4"/>
  <c r="O31" i="4"/>
  <c r="O30" i="4"/>
  <c r="O29" i="4"/>
  <c r="O28" i="4"/>
  <c r="O27" i="4"/>
  <c r="M26" i="4"/>
  <c r="L26" i="4"/>
  <c r="O25" i="4"/>
  <c r="O24" i="4"/>
  <c r="O23" i="4"/>
  <c r="O26" i="4" l="1"/>
  <c r="O38" i="4"/>
  <c r="O39" i="4"/>
  <c r="O18" i="4" l="1"/>
  <c r="O17" i="4"/>
  <c r="L15" i="4" l="1"/>
  <c r="L16" i="4" s="1"/>
  <c r="K15" i="4"/>
  <c r="K16" i="4" s="1"/>
  <c r="O14" i="4"/>
  <c r="O16" i="4" l="1"/>
  <c r="O15" i="4" l="1"/>
  <c r="O13" i="4"/>
</calcChain>
</file>

<file path=xl/comments1.xml><?xml version="1.0" encoding="utf-8"?>
<comments xmlns="http://schemas.openxmlformats.org/spreadsheetml/2006/main">
  <authors>
    <author>Diego</author>
  </authors>
  <commentList>
    <comment ref="C23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EN EL PRESUPUESTO ESTE SUBPROGRMA APARECE EN EL PROGRAMA CALIDAD-MATRICULAS Y EN EL PDDM APARECE EN EL PROGRAMA INFRAESTRUCTURA FISICA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EN EL PRESUPUESTO ESTE SUBPROGRMA APARECE EN EL PROGRAMA CALIDAD-MATRICULAS Y EN EL PDDM APARECE EN EL PROGRAMA INFRAESTRUCTURA FISICA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EN EL PRESUPUESTO ESTE SUBPROGRMA APARECE EN EL PROGRAMA CALIDAD-MATRICULAS Y EN EL PDDM APARECE EN EL PROGRAMA INFRAESTRUCTURA FISICA</t>
        </r>
      </text>
    </comment>
  </commentList>
</comments>
</file>

<file path=xl/sharedStrings.xml><?xml version="1.0" encoding="utf-8"?>
<sst xmlns="http://schemas.openxmlformats.org/spreadsheetml/2006/main" count="727" uniqueCount="323">
  <si>
    <t>OTROS</t>
  </si>
  <si>
    <t>TOTAL</t>
  </si>
  <si>
    <t>SUBPROGRAMA</t>
  </si>
  <si>
    <t>ALCALDIA MUNICIPAL</t>
  </si>
  <si>
    <t xml:space="preserve">SECRETARIA DE PLANEACION </t>
  </si>
  <si>
    <t>REPUBLICA DE COLOMBIA</t>
  </si>
  <si>
    <t>DEPARTAMENTO DE CORDOBA</t>
  </si>
  <si>
    <t>MUNICIPIO DE CIENAGA DE ORO</t>
  </si>
  <si>
    <t>PLAN DE DESARROLLO 2012-2015 "TODO POR CIENAGA DE ORO"</t>
  </si>
  <si>
    <t>PLAN DE ACCION AÑO 2013</t>
  </si>
  <si>
    <t xml:space="preserve">SECRETARIA/DEPENDENCIA: </t>
  </si>
  <si>
    <t>SECTOR</t>
  </si>
  <si>
    <t>PROGRAMA</t>
  </si>
  <si>
    <t>RESPONSABLES</t>
  </si>
  <si>
    <t>PROYECTO/ACTIVIDAD</t>
  </si>
  <si>
    <t>LINEA BASE</t>
  </si>
  <si>
    <t>META  2013</t>
  </si>
  <si>
    <t>META  2015</t>
  </si>
  <si>
    <t>INVERSION PROYECTADA POR EL PLAN DE DESARROLLO</t>
  </si>
  <si>
    <t>RP</t>
  </si>
  <si>
    <t>SGP</t>
  </si>
  <si>
    <t>REGALIAS</t>
  </si>
  <si>
    <t>DURACION</t>
  </si>
  <si>
    <t>OBSERVACIONES</t>
  </si>
  <si>
    <t>COSTOS</t>
  </si>
  <si>
    <t>4 meses</t>
  </si>
  <si>
    <t>2 meses</t>
  </si>
  <si>
    <t>3 meses</t>
  </si>
  <si>
    <t>SECRETARIA DE PLANEACION</t>
  </si>
  <si>
    <t>REVISIÓN Y AJUSTE DEL P.B.O.T</t>
  </si>
  <si>
    <t>ELABORACION Y ACTUALIZACION DEL PLAN DE DESARROLLO</t>
  </si>
  <si>
    <t>CONSOLIDACIÓN DEL PLAN ANTICORRUPCIÓN Y DE ATENCIÓN AL CIUDADANO DE CIÉNAGA DE ORO</t>
  </si>
  <si>
    <t>ELABORACIÓN CÓDIGO DE URBANISMO</t>
  </si>
  <si>
    <t>DESARROLLO INSTITUCIONAL</t>
  </si>
  <si>
    <t>FORTALECIMIENTO INTISTITUCIONAL MUNICIPAL</t>
  </si>
  <si>
    <t>ACTUALIZACION CATASTRAL Y CARTOGRAFICA, LEGALIZACION DE TERRENOS PUBLICOS, INVENTARIOS Y VALORIZACION DEL PATRIMINIO MUNICIPAL</t>
  </si>
  <si>
    <t>EN EL PRESUPUESTO DEL MUNCIPIO NO APARACE ESTEPROGRAMA Y SUBPROGRAMA, TOCA CREARLO</t>
  </si>
  <si>
    <t>PROGRAMA DE CAPACITACION Y ASISTENCIA TECNICA ORIENTADOS AL DESARROLLO EFICIENTE DE LAS COMPETENCIAS DE LA LEY</t>
  </si>
  <si>
    <t>DESARROLLO URBANO</t>
  </si>
  <si>
    <t>IDENTIFICACION Y FOCALIZACION DEL DESARROLLO URBANO, DELINEACION URBANISTICA Y ESPACIO PUBLICO, DELIMITACION Y SEÑALAMIENTO DEL PERIMETRO URBANO DEL MUNICIPIO</t>
  </si>
  <si>
    <t xml:space="preserve"> 2 meses</t>
  </si>
  <si>
    <t>ESTRATIFICACION SOCIOECONOMICA URBANA DEL MUNICIPIO DE CIENAGA DE ORO</t>
  </si>
  <si>
    <t>ESTRATIFICACION PARA CENTROS POBLADOS Y VIVIENDAS RURALES DISPERSAS</t>
  </si>
  <si>
    <t xml:space="preserve"> 4 meses</t>
  </si>
  <si>
    <t xml:space="preserve">OBRAS PUBLICAS Y MEDIO AMBIENTE </t>
  </si>
  <si>
    <t xml:space="preserve">EDUCACION </t>
  </si>
  <si>
    <t>CALIDAD-MATRICULAS</t>
  </si>
  <si>
    <t>CONSTRUCCION AMPLIACION Y EDUCACION DE INFRAESTRUCTURA EDUCATIVA</t>
  </si>
  <si>
    <t>CONSTRUCCION DE UN (1) EDIFICIO ADMINISTRATIVO, CERRAMIENTO FRONTAL Y REPARACION DE EDIFICIO EXISTENTE; EN LA INSTITUCION EDUCATIVA JOSE MARIA BERASTEGUI, EN EL CORREGIMIENTO DE BERASTEGUI, MUNICIPIO DE CIENAGA DE ORO - DEPARTAMENTO DE CORDOBA</t>
  </si>
  <si>
    <t>Secretario de Obras Publicas y Medio Ambiente</t>
  </si>
  <si>
    <t>EN EL PRESUPUESTO ESTE SUBPROGRMA APARECE EN EL PROGRAMA CALIDAD-MATRICULAS Y EN EL PDDM APARECE EN EL PROGRAMA INFRAESTRUCTURA FISICA. EN LA PROYECCION DEL PLAN DE DESARROLLO NO HAY RECURSOS PERO EN EL PRESUPUESTO 2013 SI HAY</t>
  </si>
  <si>
    <t xml:space="preserve">TRANSPORTE </t>
  </si>
  <si>
    <t>CONSTRUCCION Y REHABILITACION DE VIAS</t>
  </si>
  <si>
    <t>PAVIMENTACION DE VIAS URBANAS Y RURALES</t>
  </si>
  <si>
    <t>CONSTRUCCION DE PAVIMENTO EN CONCRETO RIGIDO, RECUPERACION DE ESPACIO PUBLICO Y CONSTRUCCION DE UN PARQUE LINEAL EN LA CANCHA SEIS DE ENERO EN LA ZONA URBANA DEL MUNICIPIO DE CIENAGA DE ORO-DEPARTAMENTO DE CÓRDOBA -INCLUYE EL VALOR DE LA INTERVENTORIA</t>
  </si>
  <si>
    <t>6 meses</t>
  </si>
  <si>
    <t>COMO SE EJECUTARA CON RECURSOS DE REGALIAS, AL MOMENTO DE APROBARSE LOS PROYECTOS SE ADICIONARAN AL PRESUPUESTOS LOS RECURSOS, CREANDOSE EL RESPECTIVO PROGRAMA Y SUBPROGRAMA</t>
  </si>
  <si>
    <t>EQUIPAMIENTO</t>
  </si>
  <si>
    <t>INFRAESTRUCTURA Y DOTACION</t>
  </si>
  <si>
    <t>MEJORAMIENTO Y MANTENIMIENTO DEPENDENCIAS ADMINISTRACION-MEJORAMIENTO Y MANTENIMIENTO DEPENDENCIAS</t>
  </si>
  <si>
    <t>TERMINACION DE INFRAESTRUCTURA  FISICA DEL CENTRO DE CONVIVENCIA CIUDADANA</t>
  </si>
  <si>
    <t>EL SUBPROGRMA MEJORAMIENTO Y MTO. DEPENDENCIAS NO SE ENCUENTRA INCLUIDO EN PDDM</t>
  </si>
  <si>
    <t>AGUA POTABLE Y SANEAMIENTO BASICO</t>
  </si>
  <si>
    <t>SERVICIO DE ACUEDUCTO-SERVICIO DE ALCANTARILLADO</t>
  </si>
  <si>
    <t>INTERVENTORIAS</t>
  </si>
  <si>
    <t>INTERVENTORIA TECNICA,  FINANCIERA, ADMINISTRATIVA Y CONTABLE DE LA OPTIMIZACIÓN DE LOS SISTEMAS DE ACUEDUCTO Y ALCANTARILLADO EN DIFERENTES BARRIOS DEL MUNICIPIO DE CIENAGA DE ORO - CORDOBA.</t>
  </si>
  <si>
    <t>SE SUMAN LAS INVERSIONES PROYECTADAS EN EL PDDM PARA INTERVENTORIA EN LOS PROGRAMAS DE ACUEDUCTO Y ALCANTARILLADO</t>
  </si>
  <si>
    <t>SERVICIO DE ALCANTARILLADO</t>
  </si>
  <si>
    <t>UNIDADES SANITARIAS</t>
  </si>
  <si>
    <t>CONTRUCCION DE LETRINAS EN DIFERENTES SECTORES DEL AREA RURAL DEL MUNICIPIO DE CIENAGA DE ORO</t>
  </si>
  <si>
    <t>EN EL SUBPROGRAMA NO HAY LOS RECURSOS SUFICIENTES PARA LA ELABORACION DE ESTE PROYECTO</t>
  </si>
  <si>
    <t>CULTURA</t>
  </si>
  <si>
    <t xml:space="preserve">PROMOCION Y DIVULGACION DE LA CULTURA </t>
  </si>
  <si>
    <t>RESTAURACION DE LA CASA DE LA CULTURA</t>
  </si>
  <si>
    <t>RESTAURACION DE LA CASA DE LA CULTURA DEL MUNICIPIO DE CIENAGA DE ORO-CORODOBA- INCLUYE INTERVENTORIA</t>
  </si>
  <si>
    <t>8 meses</t>
  </si>
  <si>
    <t>COMO SE EJECUTARA CON RECURSOS DE REGALIAS, AL MOMENTO DE APROBARSE LOS PROYECTOS SE CREARAN EL RESPECTIVO PROGRAMA Y SUBPROGRAMA EN EL PRESUPUESTO 2013</t>
  </si>
  <si>
    <t>AMBIENTAL</t>
  </si>
  <si>
    <t>INFRAESTRUCTURA FISICA</t>
  </si>
  <si>
    <t>CONSTRUCCION, REHABILITACION, DRENAJE Y MANTENIMIENTO DE CANALES Y CUNETAS</t>
  </si>
  <si>
    <t>CONSTRUCCION DE CANAL DE DESAGUE  EN  CONCRETO REFORZADO BARRIO LAS AMERICAS,SECTOR LA VARIANTE, CABECERA MUNICIPAL DE CIENAGA DE ORO-DTO DE CORDOBA</t>
  </si>
  <si>
    <t>EN EL PRESUPUESTO NO HAY RECURSOS SUFIENTES, HAY QUE MIRAR LA POSIBILIDAD DE UNA COFINANCIACION CON OTRA ENTIDAD. EN EL PRESUPUESTO DEL MUNICIPIO NO APARECEN INCLUIDOS EL PROGRAMA Y SUBPROGRAMA</t>
  </si>
  <si>
    <t>ADECUACION DE LA INFRAESTRUCTURA FISICA DE INSTITUCIONES EDUCATIVAS Y CENTROS EDUCATIVOS DEL MUNICIPIO DE CIENAGA DE ORO DEPARTAMENTO DE CORDOBA</t>
  </si>
  <si>
    <t>EN EL PRESUPUESTO ESTE SUBPROGRMA APARECE EN EL PROGRAMA CALIDAD-MATRICULAS Y EN EL PDDM APARECE EN EL PROGRAMA INFRAESTRUCTURA FISICA</t>
  </si>
  <si>
    <t>CONSTRUCCION MEJORAMIENTO Y MANTENIMIENTO DE PUENTES</t>
  </si>
  <si>
    <t>CONSTRUCCION PUENTE VEHICULAR SOBRE EL ARROYO LA ARENA Y MEJORAMIENTO DE DE 2KM DE VIA</t>
  </si>
  <si>
    <t>COFINANCIACION CON OTRA ENTIDAD  EL PROGRAMA Y SUBPROGRAMA SE CREA CUANDO SE VIABILICE EL PROYECTO</t>
  </si>
  <si>
    <t>INTERVENTORIA TECNICA, FINANCIERA Y CONTABLE AL CONTRATO DE OBRAS QUE TIENE POR OBJETO “LA CONSTRUCCION DE CUATRO (4) AULAS ESCOLARES, UNA (1) AULA DE INFORMATICA, UN (1) EDIFICIO ADMINISTRATIVO Y UNA (1) BATERIA SANITARIA; EN LA INSTITUCION EDUCATIVA LAS PALMITAS EN EL CORREGIMIENTO DE LAS PALMITAS. MUNICIPIO DE CIENAGA DE ORO - DEPARTAMENTO DE CORDOBA”.</t>
  </si>
  <si>
    <t>5 meses</t>
  </si>
  <si>
    <t xml:space="preserve">CONSTRUCCION, MEJORAMIENTO Y MANTENIMIENTO Y ADECUACION DE VIAS RURALES </t>
  </si>
  <si>
    <t>MANTENIMIENTO Y MEJORAMIENTO DE LA VIA CANTAGALLO PIJIGUAYAL-LAS PIEDRAS (65820), MUNICIPIO DE CIENAGA DE ORO. DEPARTAMENTO DE CORDOBA</t>
  </si>
  <si>
    <t>LOS RECURSOS DEL PROYECTO FUERON APROTADOS POR INVIAS</t>
  </si>
  <si>
    <t>MANTENIMIENTO Y MEJORAMIENTO DE LA VIA EL SIGLO, MUNICIPIO DE CIENAGA DE ORO. DEPARTAMENTO DE CORDOBA</t>
  </si>
  <si>
    <t>MANTENIMIENTO Y MEJORAMIENTO DE LA VIA INTERSECCION VIA  (PIJIGUAYAL-LAS PIEDRAS) BAJO GRANDE-LA GUNETA, MUNICIPIO DE CIENAGA DE ORO. DEPARTAMENTO DE CORDOBA</t>
  </si>
  <si>
    <t>TERMINACION DE OBRA DE DRENAJE PRUVIAL BARRIO CARTAGENITA EN EL MUNICIPIO DE CIENAGA DE ORO</t>
  </si>
  <si>
    <t>INTERVENTORIA TECNICA,  FINANCIERA, ADMINISTRATIVA Y CONTABLE DEL PROYECTO TERMINACION DE OBRA DE DRENAJE PRUVIAL BARRIO CARTAGENITA EN EL MUNICIPIO DE CIENAGA DE ORO</t>
  </si>
  <si>
    <t>EL PROGRAMA Y SUBPROGRAMA NO APARECEN EN EL PRESUPUESTO, TOCARIA INCLUIRLO EN EL PRESUPUESTO</t>
  </si>
  <si>
    <t xml:space="preserve">MEJORAMIENTO DE VIA -REHABILITACION DE VIAS-MANTENIMIENTO RUTINARIO DE VIAS </t>
  </si>
  <si>
    <t>MEJORAMIENTO DE LA VIA TERCIARIA, DESDE LA APARTADA PASAGANADO- ROMERO - LOS COCOS - EL RICO Y CONSTRUCCION DE BOX- COULVERT (7.0x1.3x5.5), ENTRE EL BARRIO MILAGRO Y CARTAGENITA, EN EL MUNICIPIO DE CIENAGA DE ORO DEPARTAMENTO DE CORDOBA</t>
  </si>
  <si>
    <t>ESTE PROYECTO FUE APROBADO  Y SE RADICO EN BANCO DE PROYECTOS EN 2012  PERO NO SE HA VIABILIZADO.</t>
  </si>
  <si>
    <t xml:space="preserve">  INTERVENTORIA TECNICA,  FINANCIERA, ADMINISTRATIVA Y CONTABLE DEL PROYECTO MEJORAMIENTO DE LA VIA TERCIARIA, DESDE LA APARTADA PASAGANADO- ROMERO - LOS COCOS - EL RICO Y CONSTRUCCION DE BOX- COULVERT (7.0x1.3x5.5), ENTRE EL BARRIO MILAGRO Y CARTAGENITA, EN EL MUNICIPIO DE CIENAGA DE ORO DEPARTAMENTO DE CORDOBA  </t>
  </si>
  <si>
    <t xml:space="preserve">ESTO FUE APROBADO  Y SE RADICO EN BANCO DE PROYECTOS EN 2012  PERO NO SE HA VIABILIZADO </t>
  </si>
  <si>
    <t>CONSTRUCCION AMPLIACION MANTENIMIENTO Y ADECUACION DE HOGARES MULTIPLES</t>
  </si>
  <si>
    <t>CONSTRUCCION Y ADECUACION DE LA INFRAESTRUCTURA  FISICA PARA LOS CENTRO DE DESARROLLO INFANTIL LOS MIMBRES,  PUNTA DE YANEZ Y BERASTEGUI EN EL  MUNICIPIO DE CIENAGA DE ORO DEPARTAMENTO DE CORDOBA</t>
  </si>
  <si>
    <t>ESTE PROYECTO ESTA APROBADO Y RADICADO EN BANCO DE PROYECTO PERO NO SE HA VIABILIZADO. EL PROGRAMA Y SUBPROGRMA FUERON TOMADOS DEL PLAN DE DESARROLLO</t>
  </si>
  <si>
    <t>PREINVERSION: ESTUDIOS, DISEÑOS, CONSULTORIA, ASESORIAS E INTERVENTORIA</t>
  </si>
  <si>
    <t>NTERVENTORIA TECNICA,  FINANCIERA, ADMINISTRATIVA Y CONTABLE DEL PROYECTO CONSTRUCCION Y ADECUACION DE LA INFRAESTRUCTURA  FISICA PARA LOS CENTRO DE DESARROLLO INFANTIL LOS MIMBRES,  PUNTA DE YANEZ Y BERASTEGUI EN EL  MUNICIPIO DE CIENAGA DE ORO DEPARTAMENTO DE CORDOBA</t>
  </si>
  <si>
    <t>EDUCACION AMBIENTAL Y CONSERVACION DE LOS RECURSOS NATURALES Y EL MEDIO AMBIENTE</t>
  </si>
  <si>
    <t>CANALIZACION Y DRAGADOS DE CAÑOS, CANALES, ARROLLOS Y CUNETAS</t>
  </si>
  <si>
    <t>OPTIMIZACION DE LA SECCION HIDRAULICA Y ESTRACCION DE BIOMASA DEL (CANAL DE BRUSELAS) MUNICIPIO DE CIENAGA DE ORO, DEPARTAMENTO DE CORDOBA</t>
  </si>
  <si>
    <t>INTERVENTORIA TECNICA,  ADMINISTRATIVA,FINANCIERA  Y CONTABLE QUE TIENE  POR OBJETO OPTIMIZACIÓN DE LA SECCIÓN HIDRAULICA Y ESTRACCION DE BIOMASA DEL (CANAL DE BRUSELA) MUNICIPIO DE CIENAGA DE ORO, DEPARTAMENTO DE CÓRDOBA</t>
  </si>
  <si>
    <t>EQUIPAMIENTO MUNICIPAL</t>
  </si>
  <si>
    <t>CONSTRUCCION MEJORAMIENTO Y MANTENIMIENTO DE PLAZA DE MERCADOS, MATADERO, CEMENTERIOS, TERMINAL DE TRANSPORTES Y MOBILIARIO DE ESPACIO PUBLICO</t>
  </si>
  <si>
    <t>CONSTRUCCION DEL MERCADO PUBLICO DEL MUNICIPIO DE CIENAGA DE ORO-DEPARTAMENTO DE CORDOBA</t>
  </si>
  <si>
    <t>12 meses</t>
  </si>
  <si>
    <t>COFINANCIACION CON OTRA ENTIDAD</t>
  </si>
  <si>
    <t>DEPORTE Y RECREACION</t>
  </si>
  <si>
    <t>INFRAESTRUCTURA FISICA Y DOTACION</t>
  </si>
  <si>
    <t>CONTSRUCCION . MANTENIMIENTO Y/O ADECUACION DE LOS ESCENARIOS DEPORTIVOS Y RECREATIVOS</t>
  </si>
  <si>
    <t>ADECUACION DEL  ESCENARIO DEPORTIVO CANCHA SEIS DE ENERO DEL MUNICIPIO DE CIENAGA DE ORO-DEPARTAMENTO DE CORDOBA</t>
  </si>
  <si>
    <t xml:space="preserve">ESTE PROYECTO  FUE APROBADO  Y SE RADICO EN BANCO DE PROYECTOS EN 2012  PERO NO SE HA VIABILIZADO </t>
  </si>
  <si>
    <t>SECRETARIA DE HACIENDA</t>
  </si>
  <si>
    <t>FORTALECIMIENTO INSTITUCIONAL MUNICIPAL</t>
  </si>
  <si>
    <t>PROCESOS INTEGRALES DE EVALUACIÓN INSTITUCIONAL Y REORGANIZACIÓN ADMINISTRATIVA</t>
  </si>
  <si>
    <t>ORIENTACION PROFESIONAL DE UN CONTADOR PUBLICO CON ESPECIALIZACION EN TRIBUTARIA PARA ASESORAR TECNICA Y LEGALMENTE LAS ACTIVIDADES RELACIONADAS CON LA COORDINACION Y FUNCIONAMIENTO DEL AREA CONTABLE Y PRESTAR APOYO EN LA REESTRUCTURACION DEL PROCESO DE LEY 550</t>
  </si>
  <si>
    <t>11 meses</t>
  </si>
  <si>
    <t>Asesor xxxxxx</t>
  </si>
  <si>
    <t>Con la ultima doceava 2012 y ajuste de las once doceavas 2013 SGP Libre inversión se debe adicionar para garantizar la contratación de dos asesores con especialización en tributaria</t>
  </si>
  <si>
    <t>ORIENTACION PROFESIONAL DE UN CONTADOR PUBLICO CON ESPECIALIZACION EN TRIBUTARIA PARA APOYAR EL AREA TRIBUTARIA DEL MPIO Y PROCESO DE REESTRUCTURACION ECONOMICA LEY 550.</t>
  </si>
  <si>
    <t>PROGRAMAS DE CAPACITACION Y ASISTENCIA TECNICA ORIENTADOS AL DESARROLLO EFICIENTE DE LAS COMPETENCIAS DE LEY</t>
  </si>
  <si>
    <t>ORIENTACION PROFESIONAL AL SISTEMA PRESUPUESTAL Y FINANCIERO EN EL PROCESO DE FORTALECIMIENTO INSTITUCIONAL DEL MPIO</t>
  </si>
  <si>
    <t>GASTOS PERSONALES</t>
  </si>
  <si>
    <t>SERVICIOS PERSONALES INDIRECTOS</t>
  </si>
  <si>
    <t>HONORARIOS</t>
  </si>
  <si>
    <t>DEPURACION Y RECLASIFICACION DE LAS PARTIDAS CONTABLES EN LOS ESTADOS FINANCIEROS DEL MPIO EN EL MARCO DEL PROCESO DE REESTRUCTURACION DE PASIVOS</t>
  </si>
  <si>
    <t>Apoyo logistico y asistencial en la tesoria mpal.</t>
  </si>
  <si>
    <t>Tec 1</t>
  </si>
  <si>
    <t>SERVICIOS TECNICOS</t>
  </si>
  <si>
    <t>Apoyo a la gestión y fortalecimiento a la secretaria de hacienda en el area de impuesto de industria y comercio y predial, notificación de cobro persuasivo.</t>
  </si>
  <si>
    <t>Tec 2</t>
  </si>
  <si>
    <t>FINANCIACION DE PASIVOS LEY 550</t>
  </si>
  <si>
    <t>Financiación de proceso 550 con recursos regalias causadas a 2011</t>
  </si>
  <si>
    <t>Regalias  2011</t>
  </si>
  <si>
    <t>Aprovisionamiento</t>
  </si>
  <si>
    <t>Sobretasa a la gasolina</t>
  </si>
  <si>
    <t>DESARROLLO DE ESTRATEGIAS PARA EL MEJORAMIENTO DE LOS INDICADORES DE DESEMPEÑO FISCAL, ADIMINISTRATIVOS Y FINANCIEROS</t>
  </si>
  <si>
    <t>Actualizacion de la informacion catastral, zona urbana y rural Municipio de Cienaga de Oro.</t>
  </si>
  <si>
    <t>Municipio, Igac Y Cvs</t>
  </si>
  <si>
    <t>SECRETARIA DE GOBIERNO</t>
  </si>
  <si>
    <t>JUSTICIA</t>
  </si>
  <si>
    <t>CONTRATACIÓN DE SERVICIO ESPECIALEN CONVENIO INTERADMINISTRATIVO CON LA POLICIA NACIONAL.</t>
  </si>
  <si>
    <t>CONTRATACIÓN DE SERVICIO ESPECIAL EN CONVENIO CON LA POLICIA NACIONAL</t>
  </si>
  <si>
    <t>INCORPORACIÓN DE (10) DIEZ AUXILIARES BACHILLER, COMO APORTE ALA SEGURIDAD DE CIENAGA DE ORO</t>
  </si>
  <si>
    <t>X</t>
  </si>
  <si>
    <t>$ 50.777.400.</t>
  </si>
  <si>
    <t>12 MESES</t>
  </si>
  <si>
    <t>$ 30.000.000.</t>
  </si>
  <si>
    <t>GASTOS FUNCIONAMIENTOS</t>
  </si>
  <si>
    <t>GESTIONAR, O SOLICITAR LA ADICION DE LOS $ 20.777.400. FALTANTES PARA LA EJECUCION DEL PRESENNTE CONTRATO</t>
  </si>
  <si>
    <t xml:space="preserve"> ATENCIÓN GRUPOS VULNERABLES Y PROTECCION SOCIAL</t>
  </si>
  <si>
    <t>DISCAPACIDAD</t>
  </si>
  <si>
    <t xml:space="preserve">ADQUISICION DE INSUMO Y DOTACIÓN  </t>
  </si>
  <si>
    <t xml:space="preserve">ADQUIRIR 40 SILLAS DE RUEDAS, PARA DONARLAS A  PERSONAS  DISCAPACITADA MINUSVALIDAS DE C DE ORO. </t>
  </si>
  <si>
    <t>$ 10.000.000.</t>
  </si>
  <si>
    <t>OTROS GRUPOS VULNETRABLES</t>
  </si>
  <si>
    <t>OTROS GRUPOS VULNERABLES</t>
  </si>
  <si>
    <t xml:space="preserve">ATENCIÓN Y APOYO POBLACIÓN REINSERTADOS </t>
  </si>
  <si>
    <t xml:space="preserve"> capacitación y formación para el trabajo   que tenga en cuenta las características y demandas de la población participante
</t>
  </si>
  <si>
    <t>x</t>
  </si>
  <si>
    <t>2 MESES</t>
  </si>
  <si>
    <t>10.000.000.</t>
  </si>
  <si>
    <t>$10.000.000.</t>
  </si>
  <si>
    <t>PREVENCIÓN Y ATENCIÓN DE DESASTRE</t>
  </si>
  <si>
    <t>ATENCIÓN  DE DESASTRE</t>
  </si>
  <si>
    <t>CREACIÓN Y CONFORMACIÓN DEL CUERPO BOMBERO VOLUNTARIO DE CIENAGA DE ORO</t>
  </si>
  <si>
    <t>$  20.000.000.</t>
  </si>
  <si>
    <t>8 SEMANA</t>
  </si>
  <si>
    <t>$ 20.000.000.</t>
  </si>
  <si>
    <t xml:space="preserve">GRUPOS VULNERABLES </t>
  </si>
  <si>
    <t>PROTECIÓN A VICTIMAS CONFLICTO ARMADO (LEY 1448)</t>
  </si>
  <si>
    <t>EJECUCION DE LAS LINEAS DE ACCIÓN DEL PAM. PARA PREVENCIÓN, ATENCIÓN, ASITENCIA, REPARACION ALAS VICTIMAS</t>
  </si>
  <si>
    <t>$32.000.000.</t>
  </si>
  <si>
    <t xml:space="preserve">12 MESES  </t>
  </si>
  <si>
    <t>$18.000.000.</t>
  </si>
  <si>
    <t>32.000.000.</t>
  </si>
  <si>
    <t xml:space="preserve">GESTIONAR, O SOLICITAR LA ADICION DE LOS $ 14.000.000 FALTANTES PARA LA EJECUCION DEL PAM. AÑO 2013 </t>
  </si>
  <si>
    <t>SALUD</t>
  </si>
  <si>
    <t>REGIMEN SUBSIDIADO</t>
  </si>
  <si>
    <t>UNIVERSALIZACION DEL REGIMEN SUBSIDIADO EN SALUD</t>
  </si>
  <si>
    <t>Universalizacion del Regimen Subsidiado en Salud</t>
  </si>
  <si>
    <t>1 AÑO</t>
  </si>
  <si>
    <t>SECRETARIA DE SALUD</t>
  </si>
  <si>
    <t>SALUD PUBLICA</t>
  </si>
  <si>
    <t>DESARROLLAR PROGRAMAS DE PREVENSION Y PROMOCION EN SALUD, INMUNIZACION PAI Y BRIGADAS DE SALUD EN GENERAL</t>
  </si>
  <si>
    <t>Progama ampliado de Inmunizacion PAI en un 100%</t>
  </si>
  <si>
    <t xml:space="preserve">SECRETARIA DE SALUD Y ESE HOSPITAL SAN FRANCISCO </t>
  </si>
  <si>
    <t>SALUD INFANTIL</t>
  </si>
  <si>
    <t>Segumiento y Mejoramiento del Programa de Control de Crecimiento y Desarrollo</t>
  </si>
  <si>
    <t>275.000.000</t>
  </si>
  <si>
    <t>5 MESES</t>
  </si>
  <si>
    <t xml:space="preserve">SE REALIZARA CON LAS ACTIVIDADES DEL PIC </t>
  </si>
  <si>
    <t>INSFRAESTRUCTURA FISICA DEL SECTOR</t>
  </si>
  <si>
    <t>CONSTRUCCION, MEJORAMIENTO,  REMODELACION Y ADECUACION, DE HOSPITAL, CAMUS, CENTROS Y PUESTOS DE SALUD</t>
  </si>
  <si>
    <t>6 MESES</t>
  </si>
  <si>
    <t>ALCALDE</t>
  </si>
  <si>
    <t xml:space="preserve">en espera de gestion </t>
  </si>
  <si>
    <t>VIGILANCIA EN SALUD PUBLICA</t>
  </si>
  <si>
    <t>Programa  de Prevención en Salud en el Barrio San Isidro</t>
  </si>
  <si>
    <t>10.000.000</t>
  </si>
  <si>
    <t>20 dias</t>
  </si>
  <si>
    <t>Brigada de Salud en la zona urbana y rural</t>
  </si>
  <si>
    <t>20.000.000</t>
  </si>
  <si>
    <t xml:space="preserve">   SALUD</t>
  </si>
  <si>
    <t>OTROS GASTOS EN SALUD</t>
  </si>
  <si>
    <t>INVESTIGACION EN SALUD (Salud Ocupacional, otros)</t>
  </si>
  <si>
    <t>Diseño, elaboracion e implementacion del programa de salud ocupaciopnal con todos sus componentes</t>
  </si>
  <si>
    <t xml:space="preserve">2 MESES </t>
  </si>
  <si>
    <t>SALUD PÚBLICA</t>
  </si>
  <si>
    <t>DESARROLLAR PROGRAMAS DE FUMIGACION PARA LA PREVENCIÓN DE ENFERMEDADES</t>
  </si>
  <si>
    <t>Programa Fumigacion para la prevencion del dengue y la malaria</t>
  </si>
  <si>
    <t>1  MES</t>
  </si>
  <si>
    <t xml:space="preserve">se realizaran estan actividades donde se presente brotes de dengue ya sea en la zona urbana y rural </t>
  </si>
  <si>
    <t xml:space="preserve">              SALUD  </t>
  </si>
  <si>
    <t>COMPRA DE AMBULANCIAS PARA ATENCION A CENTROS Y PUESTOS DE SALUD</t>
  </si>
  <si>
    <t>Una ambulacia fija en el Centro de Salud de Berastegui</t>
  </si>
  <si>
    <t xml:space="preserve">ALCALDE </t>
  </si>
  <si>
    <t>SECRETARÍA PRIVADA</t>
  </si>
  <si>
    <t>SOCIALES Y COMUNITARIO</t>
  </si>
  <si>
    <t>ATENCIÓN A GRUPOS VULNERABLES</t>
  </si>
  <si>
    <t>PROTECCIÓN INTEGRAL A LA PRIMERA INFANCIA, INFANCIA Y ADOLESCENCIA</t>
  </si>
  <si>
    <t>Apoyo a campañas de registro civil, tarjeta de identidad y cedulación</t>
  </si>
  <si>
    <t>Secretaría Privada</t>
  </si>
  <si>
    <t>PROTECCIÓN INTEGRAL A LA  INFANCIA Y ADOLESCENCIA</t>
  </si>
  <si>
    <t>Celebración del día de la niñez y recreación</t>
  </si>
  <si>
    <t>Construcción de la política pública de infancia y adolescencia</t>
  </si>
  <si>
    <t>PROTECCIÓN INTEGRAL A LA JUVENTUD</t>
  </si>
  <si>
    <t>Construcción de la política pública de Juventud</t>
  </si>
  <si>
    <t>SECRETARIA/DEPENDENCIA: EDUCACIÓN</t>
  </si>
  <si>
    <t>EDUCACIÓN</t>
  </si>
  <si>
    <t>VALOR DISPONIBLE</t>
  </si>
  <si>
    <t>CALIDAD - MATRICULAS</t>
  </si>
  <si>
    <t>DOTACION INSTITUCIONAL DE MATERIAL  Y MEDIOS PEDAGOGICOS PARA EL APRENDIZAJE</t>
  </si>
  <si>
    <t>DOTACIÓN DE  MATERIAL DIDACTICO Y PEDAGOGICO PARA LOS E.E.</t>
  </si>
  <si>
    <t>18 E.E.</t>
  </si>
  <si>
    <t>10 E.E.</t>
  </si>
  <si>
    <t>SECRETARIA DE EDUCACION MUNICIPAL</t>
  </si>
  <si>
    <t>SERVICIOS PUBLICOS - ACUEDUCTO, ALCANTARILLADO Y ASEO</t>
  </si>
  <si>
    <t>PAGO DE SERVICIOS PUBLICOS DE LOS E.E</t>
  </si>
  <si>
    <t>SECRETARIA DE HACIENDA Y TESORERIA MUNICIPAL</t>
  </si>
  <si>
    <t>SERVICIOS PUBLICOS - ENERGIA</t>
  </si>
  <si>
    <t>SERVICIOS PUBLICOS - OTROS</t>
  </si>
  <si>
    <t>TRANSPORTE ESCOLAR</t>
  </si>
  <si>
    <t>PAGO DE TRANSPOTE ESCOLAR A LOS ESTUDIANTES DE LOS E.E</t>
  </si>
  <si>
    <t>NO APLICA</t>
  </si>
  <si>
    <t>SEDES MEDELLIN ROJO, LA SACA, CASCAJAL, SAN FRANCISCO,   BELEN LA BARRA</t>
  </si>
  <si>
    <t>10 E.E. (SEDES)</t>
  </si>
  <si>
    <t>CONTRATACION CON TERCEROS PARA LA PROVISION INTEGRAL DEL SERVICIO DE ALIMENTACION ESCOLAR</t>
  </si>
  <si>
    <t>DESAYUNOS ESCOLARES A LOS ESTUDIANTES DE LOS E.E.</t>
  </si>
  <si>
    <t>DISEÑO E IMPLEMENTACION DE PLANES DE MEJORAMIENTO</t>
  </si>
  <si>
    <t>IMPLEMENTACIÓN DE PLANES DE MEJORAMIENTO EN LOS E.E.</t>
  </si>
  <si>
    <t>8 E.E.</t>
  </si>
  <si>
    <t>12 E.E.</t>
  </si>
  <si>
    <t>CALIDAD - GRATUIDAD</t>
  </si>
  <si>
    <t xml:space="preserve">FUNCIONAMIENTO BASICO DE LOS ESTABLECIMIENTOS EDUCATIVOS ESTATALES, EXECTO </t>
  </si>
  <si>
    <t>INSFRAESTRUCTURA FISICA</t>
  </si>
  <si>
    <t>PLANES Y PROYECTOS PARA LA ADQUISICION DE PREDIOS</t>
  </si>
  <si>
    <t>ADQUISICIÓN DE PREDIOS PARA LOS E.E. RURALES LOS MIMBRES CENTRO, LAS PALMITAS, BARRO PRIETO, LAGUNETA</t>
  </si>
  <si>
    <t>4 E.E.</t>
  </si>
  <si>
    <t xml:space="preserve">10 E.E. </t>
  </si>
  <si>
    <t>SECRETARIAS DE: EDUCACION, PLANEACION E INSFRAESTRUCTURA  MUNICIPAL</t>
  </si>
  <si>
    <t>CONSTRUCCION, AMPLIACION Y ADECUACION  DE INSFRAESTRUCTURA EDUCATIVA</t>
  </si>
  <si>
    <t>AMPLIACIÓN, CONSTRUCCIÓN Y MEJORAMIENTO DE LA PLANTA FISICA DE LOS E.E EL SIGLO, JOSE MARIA BERASTEGUI, SAN ISIDRO, SAN JOSE DE LAGUNETA</t>
  </si>
  <si>
    <t>1 E.E.</t>
  </si>
  <si>
    <t>MANTENIMIENTO DE INSFRAESTRUCTURA  EDUCATIVA</t>
  </si>
  <si>
    <t>MEJORAMIENTO DE LA INFRAESTRUCTURA DE LOS E.E</t>
  </si>
  <si>
    <t>5 E.E.</t>
  </si>
  <si>
    <t>REUBICACION DE SEDES DE INSTITUCIONES Y CENTROS EDUCATIVOS</t>
  </si>
  <si>
    <t>REUBICACIÓN DEL CENTRO EDUCATIVO SAN ANTONIO DE TACHIRA</t>
  </si>
  <si>
    <t>2 E.E.</t>
  </si>
  <si>
    <t>DOTACION INSTITUCIONAL DE INSFRAESTRUCTURA EDUCATIVA</t>
  </si>
  <si>
    <t xml:space="preserve">DOTACION DE INFRAESTRUCTURA A LAS SEDES CAMPO BONITO, PUEBLO BONITO, LA BARRA, NUESTRA SEÑORA DEL ROSARIO Y CASCAJAL </t>
  </si>
  <si>
    <t>ALFABETIZACION</t>
  </si>
  <si>
    <t>APOYO A LA ARTICULACION DE LA EDUCACION MEDIA CON LA EDUCACION SUPERIOR E INSENTIVOS A LOS MEJORES BACHILLERES</t>
  </si>
  <si>
    <t xml:space="preserve">APOYO  ECONOMICO A LOS MEJORES BACHILLERES DE LOS NIVELES 1 Y 2 DEL SISBEN </t>
  </si>
  <si>
    <t>40 BACHILLERES</t>
  </si>
  <si>
    <t>80 BACHILLERES</t>
  </si>
  <si>
    <t xml:space="preserve"> TITULACIÓN DE PREDIOS URBANOS Y RURALES</t>
  </si>
  <si>
    <t>UMATA</t>
  </si>
  <si>
    <t xml:space="preserve">                                                                        </t>
  </si>
  <si>
    <t>Agropecuario</t>
  </si>
  <si>
    <t xml:space="preserve">Asistencia tecnica </t>
  </si>
  <si>
    <t>desarrollo tecnologico con base en el P G T</t>
  </si>
  <si>
    <t xml:space="preserve">Plan de asistencia tecnica al pequeño productor del municipio de cienagade oro  </t>
  </si>
  <si>
    <t>12 Meses</t>
  </si>
  <si>
    <t xml:space="preserve">Umata </t>
  </si>
  <si>
    <t>Solo para cofinanciar con FINAGRO</t>
  </si>
  <si>
    <t xml:space="preserve">Desarrollo de programas y proyectos productivos en el marco del plan agropecuario </t>
  </si>
  <si>
    <t xml:space="preserve">Mejoramiento y produccion del cultivo de yuca </t>
  </si>
  <si>
    <t>12Meses</t>
  </si>
  <si>
    <t xml:space="preserve"> En espera de aporte por regalia </t>
  </si>
  <si>
    <t xml:space="preserve">Implementacion de tecnicas agroindustriales en el territorio </t>
  </si>
  <si>
    <t xml:space="preserve">Imnovacion tecnologicas en frutas y hortalizas </t>
  </si>
  <si>
    <t>36Meses</t>
  </si>
  <si>
    <t xml:space="preserve">El alcalde se compromete en arreglo de vias </t>
  </si>
  <si>
    <t>Desarrollo tecnologico</t>
  </si>
  <si>
    <t xml:space="preserve">Implementacion del banco de semilla de yuca </t>
  </si>
  <si>
    <t>En espera de aportes por CONPES</t>
  </si>
  <si>
    <t>Mejoramiento y produccion del cultivo de ñame</t>
  </si>
  <si>
    <t xml:space="preserve">Cria y engorde de pollos en jaulas por familia </t>
  </si>
  <si>
    <t xml:space="preserve">En espera de aportes por regalias </t>
  </si>
  <si>
    <t xml:space="preserve">Cria y levante de gallinas ponedoras en patios libres </t>
  </si>
  <si>
    <t xml:space="preserve">Desarrollo tecnologico </t>
  </si>
  <si>
    <t xml:space="preserve">Vacunacion contra encefalitis equina venezolana </t>
  </si>
  <si>
    <t>Global</t>
  </si>
  <si>
    <t xml:space="preserve">Cultivo de tilapia en jaulas flotantes </t>
  </si>
  <si>
    <t xml:space="preserve">Policultivos de cachama y bocachico </t>
  </si>
  <si>
    <t xml:space="preserve">Fomento y manejo integral del cultivo de platano </t>
  </si>
  <si>
    <t>7.5</t>
  </si>
  <si>
    <t>Aquicision de maquinarias agricolas</t>
  </si>
  <si>
    <t>60Meses</t>
  </si>
  <si>
    <t xml:space="preserve">Alcaldia </t>
  </si>
  <si>
    <t xml:space="preserve">Programa de huertas caseras en patios libres </t>
  </si>
  <si>
    <t xml:space="preserve">En espera de aportes por regalia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</si>
</sst>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_ * #,##0.0_ ;_ * \-#,##0.0_ ;_ * &quot;-&quot;??_ ;_ @_ "/>
  </numFmts>
  <fonts count="15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 "/>
    </font>
    <font>
      <b/>
      <sz val="10"/>
      <name val="Arial "/>
    </font>
    <font>
      <sz val="10"/>
      <color theme="1"/>
      <name val="Arial "/>
    </font>
    <font>
      <sz val="10"/>
      <color rgb="FF000000"/>
      <name val="Arial 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1" xfId="0" applyFont="1" applyBorder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4" xfId="0" applyFont="1" applyBorder="1" applyAlignment="1">
      <alignment horizontal="right"/>
    </xf>
    <xf numFmtId="0" fontId="3" fillId="2" borderId="0" xfId="0" applyFont="1" applyFill="1"/>
    <xf numFmtId="0" fontId="7" fillId="0" borderId="0" xfId="0" applyFont="1"/>
    <xf numFmtId="49" fontId="1" fillId="0" borderId="6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horizontal="justify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4" borderId="6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/>
    </xf>
    <xf numFmtId="3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justify"/>
    </xf>
    <xf numFmtId="0" fontId="11" fillId="0" borderId="3" xfId="0" applyFont="1" applyBorder="1" applyAlignment="1">
      <alignment horizontal="justify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/>
    <xf numFmtId="0" fontId="10" fillId="0" borderId="3" xfId="0" applyFont="1" applyBorder="1" applyAlignment="1"/>
    <xf numFmtId="0" fontId="10" fillId="0" borderId="5" xfId="0" applyFont="1" applyBorder="1" applyAlignment="1"/>
    <xf numFmtId="0" fontId="11" fillId="0" borderId="22" xfId="0" applyFont="1" applyBorder="1" applyAlignment="1">
      <alignment horizontal="right"/>
    </xf>
    <xf numFmtId="0" fontId="11" fillId="3" borderId="1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5" fontId="10" fillId="0" borderId="6" xfId="2" applyNumberFormat="1" applyFont="1" applyFill="1" applyBorder="1" applyAlignment="1">
      <alignment horizontal="center" vertical="center"/>
    </xf>
    <xf numFmtId="166" fontId="10" fillId="0" borderId="6" xfId="2" applyNumberFormat="1" applyFont="1" applyFill="1" applyBorder="1" applyAlignment="1">
      <alignment horizontal="center" vertical="center"/>
    </xf>
    <xf numFmtId="166" fontId="10" fillId="0" borderId="24" xfId="2" applyNumberFormat="1" applyFont="1" applyFill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7" fontId="10" fillId="0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1" fillId="0" borderId="5" xfId="0" applyFont="1" applyBorder="1" applyAlignment="1">
      <alignment horizontal="right"/>
    </xf>
    <xf numFmtId="3" fontId="10" fillId="0" borderId="6" xfId="0" applyNumberFormat="1" applyFont="1" applyFill="1" applyBorder="1" applyAlignment="1">
      <alignment horizontal="center" vertical="center"/>
    </xf>
    <xf numFmtId="168" fontId="10" fillId="0" borderId="6" xfId="2" applyNumberFormat="1" applyFont="1" applyFill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164" fontId="10" fillId="0" borderId="6" xfId="2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left"/>
    </xf>
    <xf numFmtId="0" fontId="11" fillId="0" borderId="29" xfId="0" applyFont="1" applyBorder="1" applyAlignment="1">
      <alignment horizontal="justify"/>
    </xf>
    <xf numFmtId="0" fontId="10" fillId="0" borderId="29" xfId="0" applyFont="1" applyBorder="1" applyAlignment="1">
      <alignment horizontal="left"/>
    </xf>
    <xf numFmtId="0" fontId="10" fillId="0" borderId="29" xfId="0" applyFont="1" applyBorder="1" applyAlignment="1">
      <alignment horizontal="justify"/>
    </xf>
    <xf numFmtId="0" fontId="11" fillId="0" borderId="29" xfId="0" applyFont="1" applyBorder="1" applyAlignment="1">
      <alignment horizontal="center"/>
    </xf>
    <xf numFmtId="0" fontId="11" fillId="0" borderId="29" xfId="0" applyFont="1" applyBorder="1" applyAlignment="1"/>
    <xf numFmtId="0" fontId="10" fillId="0" borderId="29" xfId="0" applyFont="1" applyBorder="1" applyAlignment="1"/>
    <xf numFmtId="0" fontId="11" fillId="0" borderId="23" xfId="0" applyFont="1" applyBorder="1" applyAlignment="1">
      <alignment horizontal="right"/>
    </xf>
    <xf numFmtId="0" fontId="11" fillId="3" borderId="6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9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4" fontId="10" fillId="0" borderId="27" xfId="0" applyNumberFormat="1" applyFont="1" applyFill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1" fillId="0" borderId="3" xfId="0" applyFont="1" applyBorder="1" applyAlignment="1"/>
    <xf numFmtId="0" fontId="14" fillId="0" borderId="5" xfId="0" applyFont="1" applyBorder="1" applyAlignment="1">
      <alignment horizontal="right"/>
    </xf>
    <xf numFmtId="0" fontId="14" fillId="3" borderId="1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49" fontId="1" fillId="0" borderId="20" xfId="0" applyNumberFormat="1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3" borderId="14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workbookViewId="0">
      <selection activeCell="B116" sqref="B116:B117"/>
    </sheetView>
  </sheetViews>
  <sheetFormatPr defaultColWidth="11.42578125" defaultRowHeight="12.75"/>
  <cols>
    <col min="1" max="1" width="35.42578125" style="1" customWidth="1"/>
    <col min="2" max="2" width="30.7109375" style="1" customWidth="1"/>
    <col min="3" max="4" width="30.7109375" style="38" customWidth="1"/>
    <col min="5" max="7" width="8" style="1" customWidth="1"/>
    <col min="8" max="8" width="17.85546875" style="1" customWidth="1"/>
    <col min="9" max="9" width="13.140625" style="1" bestFit="1" customWidth="1"/>
    <col min="10" max="10" width="30.7109375" style="1" customWidth="1"/>
    <col min="11" max="11" width="12.7109375" style="1" customWidth="1"/>
    <col min="12" max="12" width="13.42578125" style="1" customWidth="1"/>
    <col min="13" max="14" width="12.7109375" style="1" customWidth="1"/>
    <col min="15" max="15" width="13.7109375" style="1" customWidth="1"/>
    <col min="16" max="16" width="31.7109375" style="1" customWidth="1"/>
    <col min="17" max="16384" width="11.42578125" style="1"/>
  </cols>
  <sheetData>
    <row r="1" spans="1:16" s="3" customFormat="1" ht="18.75">
      <c r="A1" s="163" t="s">
        <v>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5"/>
    </row>
    <row r="2" spans="1:16" s="3" customFormat="1" ht="18.75">
      <c r="A2" s="159" t="s">
        <v>6</v>
      </c>
      <c r="B2" s="160"/>
      <c r="C2" s="160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</row>
    <row r="3" spans="1:16" s="4" customFormat="1" ht="18.75">
      <c r="A3" s="159" t="s">
        <v>7</v>
      </c>
      <c r="B3" s="160"/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</row>
    <row r="4" spans="1:16" s="3" customFormat="1" ht="18.75">
      <c r="A4" s="159" t="s">
        <v>3</v>
      </c>
      <c r="B4" s="160"/>
      <c r="C4" s="160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</row>
    <row r="5" spans="1:16" s="3" customFormat="1" ht="18.75">
      <c r="A5" s="159" t="s">
        <v>4</v>
      </c>
      <c r="B5" s="160"/>
      <c r="C5" s="160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2"/>
    </row>
    <row r="6" spans="1:16" s="3" customFormat="1" ht="18.75">
      <c r="A6" s="5"/>
      <c r="B6" s="6"/>
      <c r="C6" s="36"/>
      <c r="D6" s="3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s="3" customFormat="1" ht="18.75">
      <c r="A7" s="159" t="s">
        <v>8</v>
      </c>
      <c r="B7" s="160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1:16" s="3" customFormat="1" ht="18.75">
      <c r="A8" s="159" t="s">
        <v>9</v>
      </c>
      <c r="B8" s="160"/>
      <c r="C8" s="160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2"/>
    </row>
    <row r="9" spans="1:16" s="3" customFormat="1" ht="19.5" thickBot="1">
      <c r="A9" s="9"/>
      <c r="B9" s="10"/>
      <c r="C9" s="37"/>
      <c r="D9" s="37"/>
      <c r="E9" s="10"/>
      <c r="F9" s="11"/>
      <c r="G9" s="11"/>
      <c r="H9" s="11"/>
      <c r="I9" s="11"/>
      <c r="J9" s="11"/>
      <c r="K9" s="10"/>
      <c r="L9" s="10"/>
      <c r="M9" s="10"/>
      <c r="N9" s="10"/>
      <c r="O9" s="10"/>
      <c r="P9" s="12"/>
    </row>
    <row r="10" spans="1:16" s="3" customFormat="1" ht="19.5" thickBot="1">
      <c r="A10" s="39" t="s">
        <v>10</v>
      </c>
      <c r="B10" s="156" t="s">
        <v>28</v>
      </c>
      <c r="C10" s="156"/>
      <c r="D10" s="40"/>
      <c r="E10" s="41"/>
      <c r="F10" s="42"/>
      <c r="G10" s="42"/>
      <c r="H10" s="42"/>
      <c r="I10" s="42"/>
      <c r="J10" s="42"/>
      <c r="K10" s="43"/>
      <c r="L10" s="44"/>
      <c r="M10" s="45"/>
      <c r="N10" s="45"/>
      <c r="O10" s="46"/>
      <c r="P10" s="47"/>
    </row>
    <row r="11" spans="1:16" s="13" customFormat="1" ht="15.75">
      <c r="A11" s="142" t="s">
        <v>11</v>
      </c>
      <c r="B11" s="144" t="s">
        <v>12</v>
      </c>
      <c r="C11" s="157" t="s">
        <v>2</v>
      </c>
      <c r="D11" s="148" t="s">
        <v>14</v>
      </c>
      <c r="E11" s="148" t="s">
        <v>15</v>
      </c>
      <c r="F11" s="150" t="s">
        <v>16</v>
      </c>
      <c r="G11" s="150" t="s">
        <v>17</v>
      </c>
      <c r="H11" s="148" t="s">
        <v>24</v>
      </c>
      <c r="I11" s="152" t="s">
        <v>22</v>
      </c>
      <c r="J11" s="150" t="s">
        <v>13</v>
      </c>
      <c r="K11" s="137" t="s">
        <v>18</v>
      </c>
      <c r="L11" s="138"/>
      <c r="M11" s="138"/>
      <c r="N11" s="138"/>
      <c r="O11" s="139"/>
      <c r="P11" s="140" t="s">
        <v>23</v>
      </c>
    </row>
    <row r="12" spans="1:16" s="2" customFormat="1" ht="15.75">
      <c r="A12" s="143"/>
      <c r="B12" s="145"/>
      <c r="C12" s="158"/>
      <c r="D12" s="149"/>
      <c r="E12" s="149"/>
      <c r="F12" s="151"/>
      <c r="G12" s="151"/>
      <c r="H12" s="149"/>
      <c r="I12" s="153"/>
      <c r="J12" s="154"/>
      <c r="K12" s="48" t="s">
        <v>19</v>
      </c>
      <c r="L12" s="49" t="s">
        <v>20</v>
      </c>
      <c r="M12" s="49" t="s">
        <v>21</v>
      </c>
      <c r="N12" s="50" t="s">
        <v>0</v>
      </c>
      <c r="O12" s="51" t="s">
        <v>1</v>
      </c>
      <c r="P12" s="141"/>
    </row>
    <row r="13" spans="1:16" s="14" customFormat="1" ht="127.5" customHeight="1">
      <c r="A13" s="24" t="s">
        <v>33</v>
      </c>
      <c r="B13" s="24" t="s">
        <v>34</v>
      </c>
      <c r="C13" s="24" t="s">
        <v>30</v>
      </c>
      <c r="D13" s="52" t="s">
        <v>29</v>
      </c>
      <c r="E13" s="26">
        <v>0</v>
      </c>
      <c r="F13" s="26">
        <v>1</v>
      </c>
      <c r="G13" s="26"/>
      <c r="H13" s="53">
        <v>140000000</v>
      </c>
      <c r="I13" s="26" t="s">
        <v>25</v>
      </c>
      <c r="J13" s="27" t="s">
        <v>28</v>
      </c>
      <c r="K13" s="28">
        <v>4124000</v>
      </c>
      <c r="L13" s="54">
        <v>9186000</v>
      </c>
      <c r="M13" s="55"/>
      <c r="N13" s="56">
        <v>0</v>
      </c>
      <c r="O13" s="54">
        <f>+K13+L13+M13+N13</f>
        <v>13310000</v>
      </c>
      <c r="P13" s="27"/>
    </row>
    <row r="14" spans="1:16" s="14" customFormat="1" ht="111" customHeight="1">
      <c r="A14" s="24" t="s">
        <v>33</v>
      </c>
      <c r="B14" s="24" t="s">
        <v>34</v>
      </c>
      <c r="C14" s="24" t="s">
        <v>35</v>
      </c>
      <c r="D14" s="27" t="s">
        <v>286</v>
      </c>
      <c r="E14" s="26">
        <v>0</v>
      </c>
      <c r="F14" s="26">
        <v>1</v>
      </c>
      <c r="G14" s="26"/>
      <c r="H14" s="53">
        <v>60000000</v>
      </c>
      <c r="I14" s="26" t="s">
        <v>25</v>
      </c>
      <c r="J14" s="27" t="s">
        <v>28</v>
      </c>
      <c r="K14" s="28">
        <v>4124000</v>
      </c>
      <c r="L14" s="28">
        <v>9186000</v>
      </c>
      <c r="M14" s="32">
        <v>0</v>
      </c>
      <c r="N14" s="32">
        <v>0</v>
      </c>
      <c r="O14" s="54">
        <f>+K14+L14+M14+N14</f>
        <v>13310000</v>
      </c>
      <c r="P14" s="27" t="s">
        <v>36</v>
      </c>
    </row>
    <row r="15" spans="1:16" s="14" customFormat="1" ht="86.25" customHeight="1">
      <c r="A15" s="24" t="s">
        <v>33</v>
      </c>
      <c r="B15" s="24" t="s">
        <v>34</v>
      </c>
      <c r="C15" s="24" t="s">
        <v>37</v>
      </c>
      <c r="D15" s="52" t="s">
        <v>31</v>
      </c>
      <c r="E15" s="57">
        <v>0</v>
      </c>
      <c r="F15" s="26">
        <v>1</v>
      </c>
      <c r="G15" s="26"/>
      <c r="H15" s="53">
        <v>30000000</v>
      </c>
      <c r="I15" s="26" t="s">
        <v>26</v>
      </c>
      <c r="J15" s="27" t="s">
        <v>28</v>
      </c>
      <c r="K15" s="28">
        <f>+K14</f>
        <v>4124000</v>
      </c>
      <c r="L15" s="58">
        <f>+L14</f>
        <v>9186000</v>
      </c>
      <c r="M15" s="32">
        <v>0</v>
      </c>
      <c r="N15" s="32">
        <v>0</v>
      </c>
      <c r="O15" s="54">
        <f t="shared" ref="O15:O18" si="0">+K15+L15+M15+N15</f>
        <v>13310000</v>
      </c>
      <c r="P15" s="27"/>
    </row>
    <row r="16" spans="1:16" s="14" customFormat="1" ht="135" customHeight="1">
      <c r="A16" s="24" t="s">
        <v>33</v>
      </c>
      <c r="B16" s="24" t="s">
        <v>38</v>
      </c>
      <c r="C16" s="24" t="s">
        <v>39</v>
      </c>
      <c r="D16" s="27" t="s">
        <v>32</v>
      </c>
      <c r="E16" s="26">
        <v>0</v>
      </c>
      <c r="F16" s="26">
        <v>1</v>
      </c>
      <c r="G16" s="26"/>
      <c r="H16" s="53">
        <v>40000000</v>
      </c>
      <c r="I16" s="26" t="s">
        <v>27</v>
      </c>
      <c r="J16" s="27" t="s">
        <v>28</v>
      </c>
      <c r="K16" s="28">
        <f>+K15</f>
        <v>4124000</v>
      </c>
      <c r="L16" s="32">
        <f>+L15</f>
        <v>9186000</v>
      </c>
      <c r="M16" s="32">
        <v>0</v>
      </c>
      <c r="N16" s="32">
        <v>0</v>
      </c>
      <c r="O16" s="54">
        <f t="shared" si="0"/>
        <v>13310000</v>
      </c>
      <c r="P16" s="27" t="s">
        <v>36</v>
      </c>
    </row>
    <row r="17" spans="1:16" s="14" customFormat="1" ht="106.5" customHeight="1">
      <c r="A17" s="24" t="s">
        <v>33</v>
      </c>
      <c r="B17" s="24" t="s">
        <v>34</v>
      </c>
      <c r="C17" s="24" t="s">
        <v>35</v>
      </c>
      <c r="D17" s="27" t="s">
        <v>41</v>
      </c>
      <c r="E17" s="26">
        <v>0</v>
      </c>
      <c r="F17" s="26">
        <v>1</v>
      </c>
      <c r="G17" s="26"/>
      <c r="H17" s="53">
        <v>50000000</v>
      </c>
      <c r="I17" s="26" t="s">
        <v>40</v>
      </c>
      <c r="J17" s="27" t="s">
        <v>28</v>
      </c>
      <c r="K17" s="28">
        <v>4124000</v>
      </c>
      <c r="L17" s="28">
        <v>9186000</v>
      </c>
      <c r="M17" s="32">
        <v>0</v>
      </c>
      <c r="N17" s="32">
        <v>0</v>
      </c>
      <c r="O17" s="54">
        <f t="shared" si="0"/>
        <v>13310000</v>
      </c>
      <c r="P17" s="27" t="s">
        <v>36</v>
      </c>
    </row>
    <row r="18" spans="1:16" s="14" customFormat="1" ht="110.25" customHeight="1">
      <c r="A18" s="24" t="s">
        <v>33</v>
      </c>
      <c r="B18" s="24" t="s">
        <v>34</v>
      </c>
      <c r="C18" s="24" t="s">
        <v>35</v>
      </c>
      <c r="D18" s="27" t="s">
        <v>42</v>
      </c>
      <c r="E18" s="26">
        <v>0</v>
      </c>
      <c r="F18" s="26">
        <v>1</v>
      </c>
      <c r="G18" s="26"/>
      <c r="H18" s="53">
        <v>90000000</v>
      </c>
      <c r="I18" s="26" t="s">
        <v>43</v>
      </c>
      <c r="J18" s="27" t="s">
        <v>28</v>
      </c>
      <c r="K18" s="28">
        <v>4124000</v>
      </c>
      <c r="L18" s="28">
        <v>9186000</v>
      </c>
      <c r="M18" s="32">
        <v>0</v>
      </c>
      <c r="N18" s="32">
        <v>0</v>
      </c>
      <c r="O18" s="54">
        <f t="shared" si="0"/>
        <v>13310000</v>
      </c>
      <c r="P18" s="27" t="s">
        <v>36</v>
      </c>
    </row>
    <row r="19" spans="1:16" ht="13.5" thickBot="1">
      <c r="A19" s="21"/>
      <c r="B19" s="21"/>
      <c r="C19" s="59"/>
      <c r="D19" s="59"/>
      <c r="E19" s="21"/>
      <c r="F19" s="22"/>
      <c r="G19" s="22"/>
      <c r="H19" s="22"/>
      <c r="I19" s="22"/>
      <c r="J19" s="22"/>
      <c r="K19" s="21"/>
      <c r="L19" s="21"/>
      <c r="M19" s="21"/>
      <c r="N19" s="21"/>
      <c r="O19" s="21"/>
      <c r="P19" s="21"/>
    </row>
    <row r="20" spans="1:16" ht="13.5" thickBot="1">
      <c r="A20" s="39" t="s">
        <v>10</v>
      </c>
      <c r="B20" s="156" t="s">
        <v>44</v>
      </c>
      <c r="C20" s="156"/>
      <c r="D20" s="40"/>
      <c r="E20" s="41"/>
      <c r="F20" s="42"/>
      <c r="G20" s="42"/>
      <c r="H20" s="42"/>
      <c r="I20" s="42"/>
      <c r="J20" s="42"/>
      <c r="K20" s="43"/>
      <c r="L20" s="44"/>
      <c r="M20" s="45"/>
      <c r="N20" s="45"/>
      <c r="O20" s="45"/>
      <c r="P20" s="60"/>
    </row>
    <row r="21" spans="1:16">
      <c r="A21" s="142" t="s">
        <v>11</v>
      </c>
      <c r="B21" s="144" t="s">
        <v>12</v>
      </c>
      <c r="C21" s="157" t="s">
        <v>2</v>
      </c>
      <c r="D21" s="148" t="s">
        <v>14</v>
      </c>
      <c r="E21" s="148" t="s">
        <v>15</v>
      </c>
      <c r="F21" s="150" t="s">
        <v>16</v>
      </c>
      <c r="G21" s="150" t="s">
        <v>17</v>
      </c>
      <c r="H21" s="148" t="s">
        <v>24</v>
      </c>
      <c r="I21" s="152" t="s">
        <v>22</v>
      </c>
      <c r="J21" s="150" t="s">
        <v>13</v>
      </c>
      <c r="K21" s="137" t="s">
        <v>18</v>
      </c>
      <c r="L21" s="138"/>
      <c r="M21" s="138"/>
      <c r="N21" s="138"/>
      <c r="O21" s="139"/>
      <c r="P21" s="140" t="s">
        <v>23</v>
      </c>
    </row>
    <row r="22" spans="1:16">
      <c r="A22" s="143"/>
      <c r="B22" s="145"/>
      <c r="C22" s="158"/>
      <c r="D22" s="149"/>
      <c r="E22" s="149"/>
      <c r="F22" s="151"/>
      <c r="G22" s="151"/>
      <c r="H22" s="149"/>
      <c r="I22" s="153"/>
      <c r="J22" s="154"/>
      <c r="K22" s="48" t="s">
        <v>19</v>
      </c>
      <c r="L22" s="49" t="s">
        <v>20</v>
      </c>
      <c r="M22" s="49" t="s">
        <v>21</v>
      </c>
      <c r="N22" s="50" t="s">
        <v>0</v>
      </c>
      <c r="O22" s="51" t="s">
        <v>1</v>
      </c>
      <c r="P22" s="141"/>
    </row>
    <row r="23" spans="1:16" ht="140.25">
      <c r="A23" s="24" t="s">
        <v>45</v>
      </c>
      <c r="B23" s="24" t="s">
        <v>46</v>
      </c>
      <c r="C23" s="24" t="s">
        <v>47</v>
      </c>
      <c r="D23" s="27" t="s">
        <v>48</v>
      </c>
      <c r="E23" s="26">
        <v>0</v>
      </c>
      <c r="F23" s="26">
        <v>1</v>
      </c>
      <c r="G23" s="26"/>
      <c r="H23" s="53">
        <v>219999395.43564641</v>
      </c>
      <c r="I23" s="26" t="s">
        <v>25</v>
      </c>
      <c r="J23" s="27" t="s">
        <v>49</v>
      </c>
      <c r="K23" s="28">
        <v>0</v>
      </c>
      <c r="L23" s="54">
        <v>105995000</v>
      </c>
      <c r="M23" s="54">
        <v>21004000</v>
      </c>
      <c r="N23" s="32">
        <v>0</v>
      </c>
      <c r="O23" s="54">
        <f>+K23+L23+M23+N23</f>
        <v>126999000</v>
      </c>
      <c r="P23" s="27" t="s">
        <v>50</v>
      </c>
    </row>
    <row r="24" spans="1:16" ht="153">
      <c r="A24" s="24" t="s">
        <v>51</v>
      </c>
      <c r="B24" s="24" t="s">
        <v>52</v>
      </c>
      <c r="C24" s="24" t="s">
        <v>53</v>
      </c>
      <c r="D24" s="27" t="s">
        <v>54</v>
      </c>
      <c r="E24" s="26">
        <v>0</v>
      </c>
      <c r="F24" s="26">
        <v>1</v>
      </c>
      <c r="G24" s="26"/>
      <c r="H24" s="54">
        <v>1381431195.2973194</v>
      </c>
      <c r="I24" s="26" t="s">
        <v>55</v>
      </c>
      <c r="J24" s="27" t="s">
        <v>49</v>
      </c>
      <c r="K24" s="61">
        <v>4124000</v>
      </c>
      <c r="L24" s="32">
        <v>9186000</v>
      </c>
      <c r="M24" s="32">
        <v>0</v>
      </c>
      <c r="N24" s="32">
        <v>0</v>
      </c>
      <c r="O24" s="54">
        <f>+K24+L24+M24+N24</f>
        <v>13310000</v>
      </c>
      <c r="P24" s="27" t="s">
        <v>56</v>
      </c>
    </row>
    <row r="25" spans="1:16" ht="89.25">
      <c r="A25" s="24" t="s">
        <v>57</v>
      </c>
      <c r="B25" s="24" t="s">
        <v>58</v>
      </c>
      <c r="C25" s="24" t="s">
        <v>59</v>
      </c>
      <c r="D25" s="27" t="s">
        <v>60</v>
      </c>
      <c r="E25" s="57">
        <v>0.89</v>
      </c>
      <c r="F25" s="26">
        <v>1</v>
      </c>
      <c r="G25" s="26"/>
      <c r="H25" s="53">
        <v>80000000</v>
      </c>
      <c r="I25" s="26" t="s">
        <v>26</v>
      </c>
      <c r="J25" s="27" t="s">
        <v>49</v>
      </c>
      <c r="K25" s="54">
        <v>6701000</v>
      </c>
      <c r="L25" s="54">
        <v>14928000</v>
      </c>
      <c r="M25" s="32">
        <v>0</v>
      </c>
      <c r="N25" s="32">
        <v>0</v>
      </c>
      <c r="O25" s="54">
        <f t="shared" ref="O25:O45" si="1">+K25+L25+M25+N25</f>
        <v>21629000</v>
      </c>
      <c r="P25" s="27" t="s">
        <v>61</v>
      </c>
    </row>
    <row r="26" spans="1:16" ht="114.75">
      <c r="A26" s="24" t="s">
        <v>62</v>
      </c>
      <c r="B26" s="24" t="s">
        <v>63</v>
      </c>
      <c r="C26" s="24" t="s">
        <v>64</v>
      </c>
      <c r="D26" s="27" t="s">
        <v>65</v>
      </c>
      <c r="E26" s="26">
        <v>0</v>
      </c>
      <c r="F26" s="26">
        <v>1</v>
      </c>
      <c r="G26" s="26"/>
      <c r="H26" s="53">
        <v>60000000</v>
      </c>
      <c r="I26" s="26" t="s">
        <v>55</v>
      </c>
      <c r="J26" s="27" t="s">
        <v>49</v>
      </c>
      <c r="K26" s="28">
        <v>0</v>
      </c>
      <c r="L26" s="54">
        <f>101586000+101586000</f>
        <v>203172000</v>
      </c>
      <c r="M26" s="54">
        <f>20091000+20091000</f>
        <v>40182000</v>
      </c>
      <c r="N26" s="32">
        <v>0</v>
      </c>
      <c r="O26" s="54">
        <f t="shared" si="1"/>
        <v>243354000</v>
      </c>
      <c r="P26" s="27" t="s">
        <v>66</v>
      </c>
    </row>
    <row r="27" spans="1:16" ht="51">
      <c r="A27" s="24" t="s">
        <v>62</v>
      </c>
      <c r="B27" s="24" t="s">
        <v>67</v>
      </c>
      <c r="C27" s="24" t="s">
        <v>68</v>
      </c>
      <c r="D27" s="27" t="s">
        <v>69</v>
      </c>
      <c r="E27" s="26">
        <v>0</v>
      </c>
      <c r="F27" s="26">
        <v>1</v>
      </c>
      <c r="G27" s="26"/>
      <c r="H27" s="53">
        <v>150000000</v>
      </c>
      <c r="I27" s="26" t="s">
        <v>25</v>
      </c>
      <c r="J27" s="27" t="s">
        <v>49</v>
      </c>
      <c r="K27" s="28">
        <v>0</v>
      </c>
      <c r="L27" s="54">
        <v>101586000</v>
      </c>
      <c r="M27" s="54">
        <v>20091000</v>
      </c>
      <c r="N27" s="32">
        <v>0</v>
      </c>
      <c r="O27" s="54">
        <f t="shared" si="1"/>
        <v>121677000</v>
      </c>
      <c r="P27" s="27" t="s">
        <v>70</v>
      </c>
    </row>
    <row r="28" spans="1:16" ht="89.25">
      <c r="A28" s="24" t="s">
        <v>71</v>
      </c>
      <c r="B28" s="24" t="s">
        <v>72</v>
      </c>
      <c r="C28" s="24" t="s">
        <v>73</v>
      </c>
      <c r="D28" s="27" t="s">
        <v>74</v>
      </c>
      <c r="E28" s="26">
        <v>0</v>
      </c>
      <c r="F28" s="26">
        <v>1</v>
      </c>
      <c r="G28" s="26"/>
      <c r="H28" s="62">
        <v>1350000000</v>
      </c>
      <c r="I28" s="26" t="s">
        <v>75</v>
      </c>
      <c r="J28" s="27" t="s">
        <v>49</v>
      </c>
      <c r="K28" s="61">
        <v>8414000</v>
      </c>
      <c r="L28" s="32">
        <v>6827000</v>
      </c>
      <c r="M28" s="32">
        <v>0</v>
      </c>
      <c r="N28" s="32">
        <v>0</v>
      </c>
      <c r="O28" s="54">
        <f t="shared" si="1"/>
        <v>15241000</v>
      </c>
      <c r="P28" s="27" t="s">
        <v>76</v>
      </c>
    </row>
    <row r="29" spans="1:16" ht="102">
      <c r="A29" s="24" t="s">
        <v>77</v>
      </c>
      <c r="B29" s="24" t="s">
        <v>78</v>
      </c>
      <c r="C29" s="24" t="s">
        <v>79</v>
      </c>
      <c r="D29" s="27" t="s">
        <v>80</v>
      </c>
      <c r="E29" s="26">
        <v>0</v>
      </c>
      <c r="F29" s="26">
        <v>1</v>
      </c>
      <c r="G29" s="26"/>
      <c r="H29" s="53">
        <v>400000000</v>
      </c>
      <c r="I29" s="26" t="s">
        <v>25</v>
      </c>
      <c r="J29" s="27" t="s">
        <v>49</v>
      </c>
      <c r="K29" s="61">
        <v>4468000</v>
      </c>
      <c r="L29" s="54">
        <v>9952000</v>
      </c>
      <c r="M29" s="54"/>
      <c r="N29" s="32">
        <v>0</v>
      </c>
      <c r="O29" s="54">
        <f t="shared" si="1"/>
        <v>14420000</v>
      </c>
      <c r="P29" s="27" t="s">
        <v>81</v>
      </c>
    </row>
    <row r="30" spans="1:16" ht="89.25">
      <c r="A30" s="24" t="s">
        <v>45</v>
      </c>
      <c r="B30" s="24" t="s">
        <v>46</v>
      </c>
      <c r="C30" s="24" t="s">
        <v>47</v>
      </c>
      <c r="D30" s="27" t="s">
        <v>82</v>
      </c>
      <c r="E30" s="26">
        <v>0</v>
      </c>
      <c r="F30" s="26">
        <v>1</v>
      </c>
      <c r="G30" s="26"/>
      <c r="H30" s="53">
        <v>136875600</v>
      </c>
      <c r="I30" s="26" t="s">
        <v>26</v>
      </c>
      <c r="J30" s="27" t="s">
        <v>49</v>
      </c>
      <c r="K30" s="28">
        <v>0</v>
      </c>
      <c r="L30" s="54">
        <v>105995000</v>
      </c>
      <c r="M30" s="54">
        <v>21004000</v>
      </c>
      <c r="N30" s="32">
        <v>0</v>
      </c>
      <c r="O30" s="54">
        <f t="shared" si="1"/>
        <v>126999000</v>
      </c>
      <c r="P30" s="27" t="s">
        <v>83</v>
      </c>
    </row>
    <row r="31" spans="1:16" ht="63.75">
      <c r="A31" s="24" t="s">
        <v>51</v>
      </c>
      <c r="B31" s="24" t="s">
        <v>52</v>
      </c>
      <c r="C31" s="24" t="s">
        <v>84</v>
      </c>
      <c r="D31" s="27" t="s">
        <v>85</v>
      </c>
      <c r="E31" s="26">
        <v>0</v>
      </c>
      <c r="F31" s="26">
        <v>1</v>
      </c>
      <c r="G31" s="26"/>
      <c r="H31" s="53">
        <v>756413238</v>
      </c>
      <c r="I31" s="26" t="s">
        <v>55</v>
      </c>
      <c r="J31" s="27" t="s">
        <v>49</v>
      </c>
      <c r="K31" s="61">
        <v>4124000</v>
      </c>
      <c r="L31" s="32">
        <v>9186000</v>
      </c>
      <c r="M31" s="32">
        <v>0</v>
      </c>
      <c r="N31" s="32">
        <v>0</v>
      </c>
      <c r="O31" s="54">
        <f t="shared" si="1"/>
        <v>13310000</v>
      </c>
      <c r="P31" s="27" t="s">
        <v>86</v>
      </c>
    </row>
    <row r="32" spans="1:16" ht="204">
      <c r="A32" s="24" t="s">
        <v>45</v>
      </c>
      <c r="B32" s="24" t="s">
        <v>46</v>
      </c>
      <c r="C32" s="24" t="s">
        <v>47</v>
      </c>
      <c r="D32" s="27" t="s">
        <v>87</v>
      </c>
      <c r="E32" s="26">
        <v>0</v>
      </c>
      <c r="F32" s="26">
        <v>1</v>
      </c>
      <c r="G32" s="26"/>
      <c r="H32" s="53">
        <v>37000000</v>
      </c>
      <c r="I32" s="26" t="s">
        <v>88</v>
      </c>
      <c r="J32" s="27" t="s">
        <v>49</v>
      </c>
      <c r="K32" s="28">
        <v>0</v>
      </c>
      <c r="L32" s="54">
        <v>105995000</v>
      </c>
      <c r="M32" s="54">
        <v>21004000</v>
      </c>
      <c r="N32" s="32">
        <v>0</v>
      </c>
      <c r="O32" s="54">
        <f t="shared" si="1"/>
        <v>126999000</v>
      </c>
      <c r="P32" s="26"/>
    </row>
    <row r="33" spans="1:16" ht="76.5">
      <c r="A33" s="24" t="s">
        <v>51</v>
      </c>
      <c r="B33" s="24" t="s">
        <v>52</v>
      </c>
      <c r="C33" s="24" t="s">
        <v>89</v>
      </c>
      <c r="D33" s="27" t="s">
        <v>90</v>
      </c>
      <c r="E33" s="26">
        <v>0</v>
      </c>
      <c r="F33" s="26">
        <v>1</v>
      </c>
      <c r="G33" s="26"/>
      <c r="H33" s="53">
        <v>1339300000</v>
      </c>
      <c r="I33" s="26" t="s">
        <v>88</v>
      </c>
      <c r="J33" s="27" t="s">
        <v>49</v>
      </c>
      <c r="K33" s="61">
        <v>4124000</v>
      </c>
      <c r="L33" s="32">
        <v>9186000</v>
      </c>
      <c r="M33" s="32">
        <v>0</v>
      </c>
      <c r="N33" s="32">
        <v>0</v>
      </c>
      <c r="O33" s="54">
        <f t="shared" si="1"/>
        <v>13310000</v>
      </c>
      <c r="P33" s="27" t="s">
        <v>91</v>
      </c>
    </row>
    <row r="34" spans="1:16" ht="63.75">
      <c r="A34" s="24" t="s">
        <v>51</v>
      </c>
      <c r="B34" s="24" t="s">
        <v>52</v>
      </c>
      <c r="C34" s="24" t="s">
        <v>89</v>
      </c>
      <c r="D34" s="27" t="s">
        <v>92</v>
      </c>
      <c r="E34" s="26">
        <v>0</v>
      </c>
      <c r="F34" s="26">
        <v>1</v>
      </c>
      <c r="G34" s="26"/>
      <c r="H34" s="53">
        <v>650000000</v>
      </c>
      <c r="I34" s="26" t="s">
        <v>25</v>
      </c>
      <c r="J34" s="27" t="s">
        <v>49</v>
      </c>
      <c r="K34" s="61">
        <v>4124000</v>
      </c>
      <c r="L34" s="32">
        <v>9186000</v>
      </c>
      <c r="M34" s="32">
        <v>0</v>
      </c>
      <c r="N34" s="32">
        <v>0</v>
      </c>
      <c r="O34" s="54">
        <f t="shared" si="1"/>
        <v>13310000</v>
      </c>
      <c r="P34" s="27" t="s">
        <v>91</v>
      </c>
    </row>
    <row r="35" spans="1:16" ht="102">
      <c r="A35" s="24" t="s">
        <v>51</v>
      </c>
      <c r="B35" s="24" t="s">
        <v>52</v>
      </c>
      <c r="C35" s="24" t="s">
        <v>89</v>
      </c>
      <c r="D35" s="27" t="s">
        <v>93</v>
      </c>
      <c r="E35" s="26">
        <v>0</v>
      </c>
      <c r="F35" s="26">
        <v>1</v>
      </c>
      <c r="G35" s="26"/>
      <c r="H35" s="53">
        <v>669600000</v>
      </c>
      <c r="I35" s="26" t="s">
        <v>25</v>
      </c>
      <c r="J35" s="27" t="s">
        <v>49</v>
      </c>
      <c r="K35" s="61">
        <v>4124000</v>
      </c>
      <c r="L35" s="32">
        <v>9186000</v>
      </c>
      <c r="M35" s="32">
        <v>0</v>
      </c>
      <c r="N35" s="32">
        <v>0</v>
      </c>
      <c r="O35" s="54">
        <f t="shared" si="1"/>
        <v>13310000</v>
      </c>
      <c r="P35" s="27" t="s">
        <v>91</v>
      </c>
    </row>
    <row r="36" spans="1:16" ht="63.75">
      <c r="A36" s="24" t="s">
        <v>77</v>
      </c>
      <c r="B36" s="24" t="s">
        <v>78</v>
      </c>
      <c r="C36" s="24" t="s">
        <v>79</v>
      </c>
      <c r="D36" s="27" t="s">
        <v>94</v>
      </c>
      <c r="E36" s="63">
        <v>0.5</v>
      </c>
      <c r="F36" s="63">
        <v>1</v>
      </c>
      <c r="G36" s="26"/>
      <c r="H36" s="53">
        <v>1000000000</v>
      </c>
      <c r="I36" s="26" t="s">
        <v>55</v>
      </c>
      <c r="J36" s="27" t="s">
        <v>49</v>
      </c>
      <c r="K36" s="61">
        <v>4468000</v>
      </c>
      <c r="L36" s="54">
        <v>9952000</v>
      </c>
      <c r="M36" s="32">
        <v>0</v>
      </c>
      <c r="N36" s="32">
        <v>0</v>
      </c>
      <c r="O36" s="54">
        <f t="shared" si="1"/>
        <v>14420000</v>
      </c>
      <c r="P36" s="27" t="s">
        <v>86</v>
      </c>
    </row>
    <row r="37" spans="1:16" ht="89.25">
      <c r="A37" s="24" t="s">
        <v>77</v>
      </c>
      <c r="B37" s="24" t="s">
        <v>78</v>
      </c>
      <c r="C37" s="24" t="s">
        <v>79</v>
      </c>
      <c r="D37" s="64" t="s">
        <v>95</v>
      </c>
      <c r="E37" s="26">
        <v>0</v>
      </c>
      <c r="F37" s="26">
        <v>1</v>
      </c>
      <c r="G37" s="26"/>
      <c r="H37" s="53">
        <f>+H36*0.07</f>
        <v>70000000</v>
      </c>
      <c r="I37" s="26" t="s">
        <v>55</v>
      </c>
      <c r="J37" s="27" t="s">
        <v>49</v>
      </c>
      <c r="K37" s="61">
        <v>4468000</v>
      </c>
      <c r="L37" s="32">
        <v>9952000</v>
      </c>
      <c r="M37" s="32">
        <v>0</v>
      </c>
      <c r="N37" s="32">
        <v>0</v>
      </c>
      <c r="O37" s="32">
        <f t="shared" si="1"/>
        <v>14420000</v>
      </c>
      <c r="P37" s="27" t="s">
        <v>96</v>
      </c>
    </row>
    <row r="38" spans="1:16" ht="140.25">
      <c r="A38" s="24" t="s">
        <v>51</v>
      </c>
      <c r="B38" s="24" t="s">
        <v>52</v>
      </c>
      <c r="C38" s="24" t="s">
        <v>97</v>
      </c>
      <c r="D38" s="64" t="s">
        <v>98</v>
      </c>
      <c r="E38" s="26">
        <v>0</v>
      </c>
      <c r="F38" s="26">
        <v>1</v>
      </c>
      <c r="G38" s="26"/>
      <c r="H38" s="53">
        <v>620146699.92597532</v>
      </c>
      <c r="I38" s="26" t="s">
        <v>27</v>
      </c>
      <c r="J38" s="27" t="s">
        <v>49</v>
      </c>
      <c r="K38" s="28">
        <f>4124000*2</f>
        <v>8248000</v>
      </c>
      <c r="L38" s="32">
        <f>9186000*2</f>
        <v>18372000</v>
      </c>
      <c r="M38" s="32">
        <v>0</v>
      </c>
      <c r="N38" s="32">
        <v>0</v>
      </c>
      <c r="O38" s="32">
        <f t="shared" si="1"/>
        <v>26620000</v>
      </c>
      <c r="P38" s="27" t="s">
        <v>99</v>
      </c>
    </row>
    <row r="39" spans="1:16" ht="178.5">
      <c r="A39" s="24" t="s">
        <v>51</v>
      </c>
      <c r="B39" s="24" t="s">
        <v>52</v>
      </c>
      <c r="C39" s="24" t="s">
        <v>97</v>
      </c>
      <c r="D39" s="64" t="s">
        <v>100</v>
      </c>
      <c r="E39" s="26">
        <v>0</v>
      </c>
      <c r="F39" s="26">
        <v>1</v>
      </c>
      <c r="G39" s="26"/>
      <c r="H39" s="53">
        <v>43410268.994818278</v>
      </c>
      <c r="I39" s="26" t="s">
        <v>27</v>
      </c>
      <c r="J39" s="27" t="s">
        <v>49</v>
      </c>
      <c r="K39" s="28">
        <f>4124000*2</f>
        <v>8248000</v>
      </c>
      <c r="L39" s="32">
        <f>9186000*2</f>
        <v>18372000</v>
      </c>
      <c r="M39" s="32">
        <v>0</v>
      </c>
      <c r="N39" s="32">
        <v>0</v>
      </c>
      <c r="O39" s="32">
        <f t="shared" si="1"/>
        <v>26620000</v>
      </c>
      <c r="P39" s="27" t="s">
        <v>101</v>
      </c>
    </row>
    <row r="40" spans="1:16" ht="114.75">
      <c r="A40" s="24" t="s">
        <v>45</v>
      </c>
      <c r="B40" s="23" t="s">
        <v>78</v>
      </c>
      <c r="C40" s="24" t="s">
        <v>102</v>
      </c>
      <c r="D40" s="64" t="s">
        <v>103</v>
      </c>
      <c r="E40" s="26">
        <v>0</v>
      </c>
      <c r="F40" s="26">
        <v>1</v>
      </c>
      <c r="G40" s="26"/>
      <c r="H40" s="53">
        <v>180641021</v>
      </c>
      <c r="I40" s="26" t="s">
        <v>27</v>
      </c>
      <c r="J40" s="27" t="s">
        <v>49</v>
      </c>
      <c r="K40" s="28">
        <v>0</v>
      </c>
      <c r="L40" s="32">
        <v>105995000</v>
      </c>
      <c r="M40" s="32">
        <v>21004000</v>
      </c>
      <c r="N40" s="32">
        <v>0</v>
      </c>
      <c r="O40" s="32">
        <f t="shared" si="1"/>
        <v>126999000</v>
      </c>
      <c r="P40" s="27" t="s">
        <v>104</v>
      </c>
    </row>
    <row r="41" spans="1:16" ht="153">
      <c r="A41" s="24" t="s">
        <v>45</v>
      </c>
      <c r="B41" s="23" t="s">
        <v>46</v>
      </c>
      <c r="C41" s="24" t="s">
        <v>105</v>
      </c>
      <c r="D41" s="64" t="s">
        <v>106</v>
      </c>
      <c r="E41" s="26">
        <v>0</v>
      </c>
      <c r="F41" s="26">
        <v>1</v>
      </c>
      <c r="G41" s="26"/>
      <c r="H41" s="53">
        <f>0.07*H40</f>
        <v>12644871.470000001</v>
      </c>
      <c r="I41" s="26" t="s">
        <v>26</v>
      </c>
      <c r="J41" s="27" t="s">
        <v>49</v>
      </c>
      <c r="K41" s="28">
        <v>0</v>
      </c>
      <c r="L41" s="32">
        <v>105995000</v>
      </c>
      <c r="M41" s="32">
        <v>21004000</v>
      </c>
      <c r="N41" s="32">
        <v>0</v>
      </c>
      <c r="O41" s="32">
        <f t="shared" si="1"/>
        <v>126999000</v>
      </c>
      <c r="P41" s="26"/>
    </row>
    <row r="42" spans="1:16" ht="76.5">
      <c r="A42" s="24" t="s">
        <v>77</v>
      </c>
      <c r="B42" s="24" t="s">
        <v>107</v>
      </c>
      <c r="C42" s="24" t="s">
        <v>108</v>
      </c>
      <c r="D42" s="64" t="s">
        <v>109</v>
      </c>
      <c r="E42" s="26">
        <v>0</v>
      </c>
      <c r="F42" s="26">
        <v>1</v>
      </c>
      <c r="G42" s="26"/>
      <c r="H42" s="53">
        <v>653234345</v>
      </c>
      <c r="I42" s="26" t="s">
        <v>27</v>
      </c>
      <c r="J42" s="27" t="s">
        <v>49</v>
      </c>
      <c r="K42" s="61">
        <v>4468000</v>
      </c>
      <c r="L42" s="32">
        <v>9952000</v>
      </c>
      <c r="M42" s="32">
        <v>0</v>
      </c>
      <c r="N42" s="32">
        <v>0</v>
      </c>
      <c r="O42" s="32">
        <f t="shared" si="1"/>
        <v>14420000</v>
      </c>
      <c r="P42" s="27" t="s">
        <v>86</v>
      </c>
    </row>
    <row r="43" spans="1:16" ht="127.5">
      <c r="A43" s="24" t="s">
        <v>77</v>
      </c>
      <c r="B43" s="24" t="s">
        <v>107</v>
      </c>
      <c r="C43" s="24" t="s">
        <v>108</v>
      </c>
      <c r="D43" s="64" t="s">
        <v>110</v>
      </c>
      <c r="E43" s="26">
        <v>0</v>
      </c>
      <c r="F43" s="26">
        <v>1</v>
      </c>
      <c r="G43" s="53"/>
      <c r="H43" s="53">
        <v>48662136.880000003</v>
      </c>
      <c r="I43" s="26" t="s">
        <v>27</v>
      </c>
      <c r="J43" s="27" t="s">
        <v>49</v>
      </c>
      <c r="K43" s="61">
        <v>4468000</v>
      </c>
      <c r="L43" s="32">
        <v>9952000</v>
      </c>
      <c r="M43" s="32">
        <v>0</v>
      </c>
      <c r="N43" s="32">
        <v>0</v>
      </c>
      <c r="O43" s="32">
        <f t="shared" si="1"/>
        <v>14420000</v>
      </c>
      <c r="P43" s="27" t="s">
        <v>101</v>
      </c>
    </row>
    <row r="44" spans="1:16" ht="89.25">
      <c r="A44" s="24" t="s">
        <v>111</v>
      </c>
      <c r="B44" s="23" t="s">
        <v>58</v>
      </c>
      <c r="C44" s="24" t="s">
        <v>112</v>
      </c>
      <c r="D44" s="64" t="s">
        <v>113</v>
      </c>
      <c r="E44" s="26">
        <v>0</v>
      </c>
      <c r="F44" s="26">
        <v>1</v>
      </c>
      <c r="G44" s="26"/>
      <c r="H44" s="53">
        <v>8000000000</v>
      </c>
      <c r="I44" s="26" t="s">
        <v>114</v>
      </c>
      <c r="J44" s="27" t="s">
        <v>49</v>
      </c>
      <c r="K44" s="61">
        <v>6701000</v>
      </c>
      <c r="L44" s="32">
        <v>14928000</v>
      </c>
      <c r="M44" s="32">
        <v>0</v>
      </c>
      <c r="N44" s="32">
        <v>0</v>
      </c>
      <c r="O44" s="32">
        <f t="shared" si="1"/>
        <v>21629000</v>
      </c>
      <c r="P44" s="27" t="s">
        <v>115</v>
      </c>
    </row>
    <row r="45" spans="1:16" ht="63.75">
      <c r="A45" s="24" t="s">
        <v>116</v>
      </c>
      <c r="B45" s="24" t="s">
        <v>117</v>
      </c>
      <c r="C45" s="24" t="s">
        <v>118</v>
      </c>
      <c r="D45" s="64" t="s">
        <v>119</v>
      </c>
      <c r="E45" s="26">
        <v>0</v>
      </c>
      <c r="F45" s="26">
        <v>1</v>
      </c>
      <c r="G45" s="26"/>
      <c r="H45" s="53">
        <v>86278953.800440401</v>
      </c>
      <c r="I45" s="26" t="s">
        <v>26</v>
      </c>
      <c r="J45" s="27" t="s">
        <v>49</v>
      </c>
      <c r="K45" s="61">
        <v>1024000</v>
      </c>
      <c r="L45" s="32">
        <v>13468000</v>
      </c>
      <c r="M45" s="32">
        <v>0</v>
      </c>
      <c r="N45" s="32">
        <v>0</v>
      </c>
      <c r="O45" s="32">
        <f t="shared" si="1"/>
        <v>14492000</v>
      </c>
      <c r="P45" s="27" t="s">
        <v>120</v>
      </c>
    </row>
    <row r="46" spans="1:16" ht="13.5" thickBot="1">
      <c r="A46" s="21"/>
      <c r="B46" s="21"/>
      <c r="C46" s="59"/>
      <c r="D46" s="59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16" ht="30.75" customHeight="1" thickBot="1">
      <c r="A47" s="39" t="s">
        <v>10</v>
      </c>
      <c r="B47" s="42" t="s">
        <v>121</v>
      </c>
      <c r="C47" s="40"/>
      <c r="D47" s="40"/>
      <c r="E47" s="41"/>
      <c r="F47" s="42"/>
      <c r="G47" s="42"/>
      <c r="H47" s="42"/>
      <c r="I47" s="42"/>
      <c r="J47" s="42"/>
      <c r="K47" s="43"/>
      <c r="L47" s="44"/>
      <c r="M47" s="45"/>
      <c r="N47" s="45"/>
      <c r="O47" s="45"/>
      <c r="P47" s="60"/>
    </row>
    <row r="48" spans="1:16">
      <c r="A48" s="142" t="s">
        <v>11</v>
      </c>
      <c r="B48" s="144" t="s">
        <v>12</v>
      </c>
      <c r="C48" s="146" t="s">
        <v>2</v>
      </c>
      <c r="D48" s="148" t="s">
        <v>14</v>
      </c>
      <c r="E48" s="148" t="s">
        <v>15</v>
      </c>
      <c r="F48" s="150" t="s">
        <v>16</v>
      </c>
      <c r="G48" s="150" t="s">
        <v>17</v>
      </c>
      <c r="H48" s="148" t="s">
        <v>24</v>
      </c>
      <c r="I48" s="152" t="s">
        <v>22</v>
      </c>
      <c r="J48" s="150" t="s">
        <v>13</v>
      </c>
      <c r="K48" s="137" t="s">
        <v>18</v>
      </c>
      <c r="L48" s="138"/>
      <c r="M48" s="138"/>
      <c r="N48" s="138"/>
      <c r="O48" s="139"/>
      <c r="P48" s="140" t="s">
        <v>23</v>
      </c>
    </row>
    <row r="49" spans="1:16">
      <c r="A49" s="143"/>
      <c r="B49" s="145"/>
      <c r="C49" s="147"/>
      <c r="D49" s="149"/>
      <c r="E49" s="149"/>
      <c r="F49" s="151"/>
      <c r="G49" s="151"/>
      <c r="H49" s="149"/>
      <c r="I49" s="153"/>
      <c r="J49" s="154"/>
      <c r="K49" s="48" t="s">
        <v>19</v>
      </c>
      <c r="L49" s="49" t="s">
        <v>20</v>
      </c>
      <c r="M49" s="49" t="s">
        <v>21</v>
      </c>
      <c r="N49" s="50" t="s">
        <v>0</v>
      </c>
      <c r="O49" s="51" t="s">
        <v>1</v>
      </c>
      <c r="P49" s="141"/>
    </row>
    <row r="50" spans="1:16" ht="140.25">
      <c r="A50" s="118" t="s">
        <v>33</v>
      </c>
      <c r="B50" s="24" t="s">
        <v>122</v>
      </c>
      <c r="C50" s="66" t="s">
        <v>123</v>
      </c>
      <c r="D50" s="27" t="s">
        <v>124</v>
      </c>
      <c r="E50" s="26">
        <v>0</v>
      </c>
      <c r="F50" s="26">
        <v>1</v>
      </c>
      <c r="G50" s="26">
        <v>0</v>
      </c>
      <c r="H50" s="67">
        <v>27500000</v>
      </c>
      <c r="I50" s="26" t="s">
        <v>125</v>
      </c>
      <c r="J50" s="26" t="s">
        <v>126</v>
      </c>
      <c r="K50" s="28"/>
      <c r="L50" s="32">
        <v>27500000</v>
      </c>
      <c r="M50" s="32">
        <v>0</v>
      </c>
      <c r="N50" s="32">
        <v>0</v>
      </c>
      <c r="O50" s="32">
        <f t="shared" ref="O50:O59" si="2">SUM(K50:N50)</f>
        <v>27500000</v>
      </c>
      <c r="P50" s="68" t="s">
        <v>127</v>
      </c>
    </row>
    <row r="51" spans="1:16" ht="102">
      <c r="A51" s="118" t="s">
        <v>33</v>
      </c>
      <c r="B51" s="24" t="s">
        <v>122</v>
      </c>
      <c r="C51" s="66" t="s">
        <v>123</v>
      </c>
      <c r="D51" s="27" t="s">
        <v>128</v>
      </c>
      <c r="E51" s="26">
        <v>0</v>
      </c>
      <c r="F51" s="26">
        <v>1</v>
      </c>
      <c r="G51" s="26">
        <v>0</v>
      </c>
      <c r="H51" s="67">
        <v>27500000</v>
      </c>
      <c r="I51" s="26" t="s">
        <v>125</v>
      </c>
      <c r="J51" s="26" t="s">
        <v>126</v>
      </c>
      <c r="K51" s="28"/>
      <c r="L51" s="32">
        <v>27500000</v>
      </c>
      <c r="M51" s="32">
        <v>0</v>
      </c>
      <c r="N51" s="32">
        <v>0</v>
      </c>
      <c r="O51" s="32">
        <f t="shared" si="2"/>
        <v>27500000</v>
      </c>
      <c r="P51" s="69"/>
    </row>
    <row r="52" spans="1:16" ht="63.75">
      <c r="A52" s="118" t="s">
        <v>33</v>
      </c>
      <c r="B52" s="24" t="s">
        <v>122</v>
      </c>
      <c r="C52" s="24" t="s">
        <v>129</v>
      </c>
      <c r="D52" s="27" t="s">
        <v>130</v>
      </c>
      <c r="E52" s="26">
        <v>0</v>
      </c>
      <c r="F52" s="26">
        <v>1</v>
      </c>
      <c r="G52" s="26">
        <v>0</v>
      </c>
      <c r="H52" s="67">
        <v>27500000</v>
      </c>
      <c r="I52" s="26" t="s">
        <v>125</v>
      </c>
      <c r="J52" s="26" t="s">
        <v>126</v>
      </c>
      <c r="K52" s="28"/>
      <c r="L52" s="32">
        <v>30000000</v>
      </c>
      <c r="M52" s="32">
        <v>0</v>
      </c>
      <c r="N52" s="32">
        <v>0</v>
      </c>
      <c r="O52" s="32">
        <f t="shared" si="2"/>
        <v>30000000</v>
      </c>
      <c r="P52" s="69"/>
    </row>
    <row r="53" spans="1:16" ht="102">
      <c r="A53" s="118" t="s">
        <v>131</v>
      </c>
      <c r="B53" s="24" t="s">
        <v>132</v>
      </c>
      <c r="C53" s="24" t="s">
        <v>133</v>
      </c>
      <c r="D53" s="27" t="s">
        <v>134</v>
      </c>
      <c r="E53" s="26">
        <v>0</v>
      </c>
      <c r="F53" s="26">
        <v>1</v>
      </c>
      <c r="G53" s="26">
        <v>0</v>
      </c>
      <c r="H53" s="67">
        <v>27500000</v>
      </c>
      <c r="I53" s="26" t="s">
        <v>125</v>
      </c>
      <c r="J53" s="26" t="s">
        <v>126</v>
      </c>
      <c r="K53" s="28"/>
      <c r="L53" s="32">
        <v>27500000</v>
      </c>
      <c r="M53" s="32">
        <v>0</v>
      </c>
      <c r="N53" s="32">
        <v>0</v>
      </c>
      <c r="O53" s="32">
        <f t="shared" si="2"/>
        <v>27500000</v>
      </c>
      <c r="P53" s="69"/>
    </row>
    <row r="54" spans="1:16" ht="25.5">
      <c r="A54" s="118" t="s">
        <v>131</v>
      </c>
      <c r="B54" s="24" t="s">
        <v>132</v>
      </c>
      <c r="C54" s="24" t="s">
        <v>133</v>
      </c>
      <c r="D54" s="27" t="s">
        <v>135</v>
      </c>
      <c r="E54" s="26">
        <v>0</v>
      </c>
      <c r="F54" s="26">
        <v>1</v>
      </c>
      <c r="G54" s="26">
        <v>0</v>
      </c>
      <c r="H54" s="67">
        <v>12100000</v>
      </c>
      <c r="I54" s="26" t="s">
        <v>125</v>
      </c>
      <c r="J54" s="26" t="s">
        <v>136</v>
      </c>
      <c r="K54" s="28"/>
      <c r="L54" s="32">
        <v>12100000</v>
      </c>
      <c r="M54" s="32">
        <v>0</v>
      </c>
      <c r="N54" s="32">
        <v>0</v>
      </c>
      <c r="O54" s="32">
        <f t="shared" si="2"/>
        <v>12100000</v>
      </c>
      <c r="P54" s="69"/>
    </row>
    <row r="55" spans="1:16" ht="63.75">
      <c r="A55" s="118" t="s">
        <v>131</v>
      </c>
      <c r="B55" s="24" t="s">
        <v>132</v>
      </c>
      <c r="C55" s="24" t="s">
        <v>137</v>
      </c>
      <c r="D55" s="27" t="s">
        <v>138</v>
      </c>
      <c r="E55" s="26">
        <v>0</v>
      </c>
      <c r="F55" s="26">
        <v>1</v>
      </c>
      <c r="G55" s="26">
        <v>0</v>
      </c>
      <c r="H55" s="67">
        <v>12100000</v>
      </c>
      <c r="I55" s="26" t="s">
        <v>125</v>
      </c>
      <c r="J55" s="26" t="s">
        <v>139</v>
      </c>
      <c r="K55" s="28"/>
      <c r="L55" s="32">
        <v>12100000</v>
      </c>
      <c r="M55" s="32">
        <v>0</v>
      </c>
      <c r="N55" s="32">
        <v>0</v>
      </c>
      <c r="O55" s="32">
        <f t="shared" si="2"/>
        <v>12100000</v>
      </c>
      <c r="P55" s="69"/>
    </row>
    <row r="56" spans="1:16" ht="25.5">
      <c r="A56" s="118" t="s">
        <v>33</v>
      </c>
      <c r="B56" s="24" t="s">
        <v>122</v>
      </c>
      <c r="C56" s="24" t="s">
        <v>140</v>
      </c>
      <c r="D56" s="27" t="s">
        <v>141</v>
      </c>
      <c r="E56" s="26">
        <v>0</v>
      </c>
      <c r="F56" s="26">
        <v>1</v>
      </c>
      <c r="G56" s="26">
        <v>0</v>
      </c>
      <c r="H56" s="26"/>
      <c r="I56" s="26"/>
      <c r="J56" s="26" t="s">
        <v>142</v>
      </c>
      <c r="K56" s="28"/>
      <c r="L56" s="32">
        <v>0</v>
      </c>
      <c r="M56" s="32">
        <v>13414591000</v>
      </c>
      <c r="N56" s="32">
        <v>0</v>
      </c>
      <c r="O56" s="32">
        <f t="shared" si="2"/>
        <v>13414591000</v>
      </c>
      <c r="P56" s="69"/>
    </row>
    <row r="57" spans="1:16" ht="25.5">
      <c r="A57" s="118" t="s">
        <v>33</v>
      </c>
      <c r="B57" s="24" t="s">
        <v>122</v>
      </c>
      <c r="C57" s="24" t="s">
        <v>140</v>
      </c>
      <c r="D57" s="27" t="s">
        <v>141</v>
      </c>
      <c r="E57" s="26">
        <v>0</v>
      </c>
      <c r="F57" s="26">
        <v>1</v>
      </c>
      <c r="G57" s="26">
        <v>0</v>
      </c>
      <c r="H57" s="26"/>
      <c r="I57" s="26"/>
      <c r="J57" s="26" t="s">
        <v>143</v>
      </c>
      <c r="K57" s="28">
        <v>526539800</v>
      </c>
      <c r="L57" s="32">
        <v>0</v>
      </c>
      <c r="M57" s="32">
        <v>0</v>
      </c>
      <c r="N57" s="32">
        <v>0</v>
      </c>
      <c r="O57" s="32">
        <f t="shared" si="2"/>
        <v>526539800</v>
      </c>
      <c r="P57" s="69"/>
    </row>
    <row r="58" spans="1:16" ht="25.5">
      <c r="A58" s="118" t="s">
        <v>33</v>
      </c>
      <c r="B58" s="24" t="s">
        <v>122</v>
      </c>
      <c r="C58" s="24" t="s">
        <v>140</v>
      </c>
      <c r="D58" s="27" t="s">
        <v>141</v>
      </c>
      <c r="E58" s="26">
        <v>0</v>
      </c>
      <c r="F58" s="26">
        <v>1</v>
      </c>
      <c r="G58" s="26">
        <v>0</v>
      </c>
      <c r="H58" s="26"/>
      <c r="I58" s="26"/>
      <c r="J58" s="26" t="s">
        <v>144</v>
      </c>
      <c r="K58" s="28"/>
      <c r="L58" s="32">
        <v>0</v>
      </c>
      <c r="M58" s="32">
        <v>0</v>
      </c>
      <c r="N58" s="32">
        <v>704161000</v>
      </c>
      <c r="O58" s="32">
        <f t="shared" si="2"/>
        <v>704161000</v>
      </c>
      <c r="P58" s="69"/>
    </row>
    <row r="59" spans="1:16" ht="76.5">
      <c r="A59" s="118" t="s">
        <v>33</v>
      </c>
      <c r="B59" s="24" t="s">
        <v>122</v>
      </c>
      <c r="C59" s="24" t="s">
        <v>145</v>
      </c>
      <c r="D59" s="27" t="s">
        <v>146</v>
      </c>
      <c r="E59" s="26">
        <v>0</v>
      </c>
      <c r="F59" s="26">
        <v>1</v>
      </c>
      <c r="G59" s="26">
        <v>0</v>
      </c>
      <c r="H59" s="26"/>
      <c r="I59" s="26"/>
      <c r="J59" s="26" t="s">
        <v>147</v>
      </c>
      <c r="K59" s="28"/>
      <c r="L59" s="32">
        <v>0</v>
      </c>
      <c r="M59" s="32">
        <v>0</v>
      </c>
      <c r="N59" s="32">
        <v>0</v>
      </c>
      <c r="O59" s="32">
        <f t="shared" si="2"/>
        <v>0</v>
      </c>
      <c r="P59" s="69"/>
    </row>
    <row r="60" spans="1:16" ht="13.5" thickBot="1">
      <c r="A60" s="59"/>
      <c r="B60" s="59"/>
      <c r="C60" s="59"/>
      <c r="D60" s="59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25.5" customHeight="1" thickBot="1">
      <c r="A61" s="70" t="s">
        <v>10</v>
      </c>
      <c r="B61" s="119" t="s">
        <v>148</v>
      </c>
      <c r="C61" s="40"/>
      <c r="D61" s="40"/>
      <c r="E61" s="41"/>
      <c r="F61" s="42"/>
      <c r="G61" s="42"/>
      <c r="H61" s="42"/>
      <c r="I61" s="42"/>
      <c r="J61" s="42"/>
      <c r="K61" s="43"/>
      <c r="L61" s="44"/>
      <c r="M61" s="45"/>
      <c r="N61" s="45"/>
      <c r="O61" s="45"/>
      <c r="P61" s="60"/>
    </row>
    <row r="62" spans="1:16">
      <c r="A62" s="142" t="s">
        <v>11</v>
      </c>
      <c r="B62" s="144" t="s">
        <v>12</v>
      </c>
      <c r="C62" s="146" t="s">
        <v>2</v>
      </c>
      <c r="D62" s="148" t="s">
        <v>14</v>
      </c>
      <c r="E62" s="148" t="s">
        <v>15</v>
      </c>
      <c r="F62" s="150" t="s">
        <v>16</v>
      </c>
      <c r="G62" s="150" t="s">
        <v>17</v>
      </c>
      <c r="H62" s="148" t="s">
        <v>24</v>
      </c>
      <c r="I62" s="152" t="s">
        <v>22</v>
      </c>
      <c r="J62" s="150" t="s">
        <v>13</v>
      </c>
      <c r="K62" s="137" t="s">
        <v>18</v>
      </c>
      <c r="L62" s="138"/>
      <c r="M62" s="138"/>
      <c r="N62" s="138"/>
      <c r="O62" s="139"/>
      <c r="P62" s="140" t="s">
        <v>23</v>
      </c>
    </row>
    <row r="63" spans="1:16">
      <c r="A63" s="143"/>
      <c r="B63" s="145"/>
      <c r="C63" s="147"/>
      <c r="D63" s="149"/>
      <c r="E63" s="149"/>
      <c r="F63" s="151"/>
      <c r="G63" s="151"/>
      <c r="H63" s="149"/>
      <c r="I63" s="153"/>
      <c r="J63" s="154"/>
      <c r="K63" s="48" t="s">
        <v>19</v>
      </c>
      <c r="L63" s="49" t="s">
        <v>20</v>
      </c>
      <c r="M63" s="49" t="s">
        <v>21</v>
      </c>
      <c r="N63" s="50" t="s">
        <v>0</v>
      </c>
      <c r="O63" s="51" t="s">
        <v>1</v>
      </c>
      <c r="P63" s="141"/>
    </row>
    <row r="64" spans="1:16" ht="63.75">
      <c r="A64" s="118" t="s">
        <v>149</v>
      </c>
      <c r="B64" s="24" t="s">
        <v>150</v>
      </c>
      <c r="C64" s="24" t="s">
        <v>151</v>
      </c>
      <c r="D64" s="27" t="s">
        <v>152</v>
      </c>
      <c r="E64" s="26">
        <v>0</v>
      </c>
      <c r="F64" s="26" t="s">
        <v>153</v>
      </c>
      <c r="G64" s="26"/>
      <c r="H64" s="26" t="s">
        <v>154</v>
      </c>
      <c r="I64" s="26" t="s">
        <v>155</v>
      </c>
      <c r="J64" s="26" t="s">
        <v>148</v>
      </c>
      <c r="K64" s="28"/>
      <c r="L64" s="32" t="s">
        <v>156</v>
      </c>
      <c r="M64" s="32"/>
      <c r="N64" s="32" t="s">
        <v>157</v>
      </c>
      <c r="O64" s="32" t="s">
        <v>154</v>
      </c>
      <c r="P64" s="69" t="s">
        <v>158</v>
      </c>
    </row>
    <row r="65" spans="1:16" ht="51">
      <c r="A65" s="118" t="s">
        <v>159</v>
      </c>
      <c r="B65" s="24" t="s">
        <v>160</v>
      </c>
      <c r="C65" s="24" t="s">
        <v>161</v>
      </c>
      <c r="D65" s="27" t="s">
        <v>162</v>
      </c>
      <c r="E65" s="26">
        <v>0</v>
      </c>
      <c r="F65" s="26" t="s">
        <v>153</v>
      </c>
      <c r="G65" s="26"/>
      <c r="H65" s="26" t="s">
        <v>163</v>
      </c>
      <c r="I65" s="26">
        <v>3</v>
      </c>
      <c r="J65" s="26" t="s">
        <v>148</v>
      </c>
      <c r="K65" s="28"/>
      <c r="L65" s="32">
        <v>10000000</v>
      </c>
      <c r="M65" s="32"/>
      <c r="N65" s="32"/>
      <c r="O65" s="32" t="s">
        <v>163</v>
      </c>
      <c r="P65" s="69"/>
    </row>
    <row r="66" spans="1:16" ht="76.5">
      <c r="A66" s="118" t="s">
        <v>164</v>
      </c>
      <c r="B66" s="24" t="s">
        <v>165</v>
      </c>
      <c r="C66" s="24" t="s">
        <v>166</v>
      </c>
      <c r="D66" s="27" t="s">
        <v>167</v>
      </c>
      <c r="E66" s="26">
        <v>0</v>
      </c>
      <c r="F66" s="26" t="s">
        <v>168</v>
      </c>
      <c r="G66" s="26"/>
      <c r="H66" s="26" t="s">
        <v>163</v>
      </c>
      <c r="I66" s="26" t="s">
        <v>169</v>
      </c>
      <c r="J66" s="26" t="s">
        <v>148</v>
      </c>
      <c r="K66" s="28"/>
      <c r="L66" s="32" t="s">
        <v>170</v>
      </c>
      <c r="M66" s="32"/>
      <c r="N66" s="32"/>
      <c r="O66" s="32" t="s">
        <v>171</v>
      </c>
      <c r="P66" s="69"/>
    </row>
    <row r="67" spans="1:16" ht="51">
      <c r="A67" s="118" t="s">
        <v>172</v>
      </c>
      <c r="B67" s="24" t="s">
        <v>172</v>
      </c>
      <c r="C67" s="24" t="s">
        <v>173</v>
      </c>
      <c r="D67" s="27" t="s">
        <v>174</v>
      </c>
      <c r="E67" s="26">
        <v>0</v>
      </c>
      <c r="F67" s="26" t="s">
        <v>153</v>
      </c>
      <c r="G67" s="26"/>
      <c r="H67" s="26" t="s">
        <v>175</v>
      </c>
      <c r="I67" s="26" t="s">
        <v>176</v>
      </c>
      <c r="J67" s="26" t="s">
        <v>148</v>
      </c>
      <c r="K67" s="28"/>
      <c r="L67" s="32" t="s">
        <v>177</v>
      </c>
      <c r="M67" s="32"/>
      <c r="N67" s="32"/>
      <c r="O67" s="32" t="s">
        <v>177</v>
      </c>
      <c r="P67" s="69"/>
    </row>
    <row r="68" spans="1:16" ht="63.75">
      <c r="A68" s="118" t="s">
        <v>178</v>
      </c>
      <c r="B68" s="24" t="s">
        <v>165</v>
      </c>
      <c r="C68" s="24" t="s">
        <v>179</v>
      </c>
      <c r="D68" s="27" t="s">
        <v>180</v>
      </c>
      <c r="E68" s="26">
        <v>0</v>
      </c>
      <c r="F68" s="26" t="s">
        <v>153</v>
      </c>
      <c r="G68" s="26"/>
      <c r="H68" s="26" t="s">
        <v>181</v>
      </c>
      <c r="I68" s="26" t="s">
        <v>182</v>
      </c>
      <c r="J68" s="26" t="s">
        <v>148</v>
      </c>
      <c r="K68" s="28"/>
      <c r="L68" s="32" t="s">
        <v>183</v>
      </c>
      <c r="M68" s="32"/>
      <c r="N68" s="32" t="s">
        <v>157</v>
      </c>
      <c r="O68" s="32" t="s">
        <v>184</v>
      </c>
      <c r="P68" s="69" t="s">
        <v>185</v>
      </c>
    </row>
    <row r="69" spans="1:16">
      <c r="A69" s="23"/>
      <c r="B69" s="23"/>
      <c r="C69" s="24"/>
      <c r="D69" s="27"/>
      <c r="E69" s="26"/>
      <c r="F69" s="26"/>
      <c r="G69" s="26"/>
      <c r="H69" s="26"/>
      <c r="I69" s="26"/>
      <c r="J69" s="26"/>
      <c r="K69" s="28"/>
      <c r="L69" s="32"/>
      <c r="M69" s="32"/>
      <c r="N69" s="32"/>
      <c r="O69" s="32"/>
      <c r="P69" s="26"/>
    </row>
    <row r="70" spans="1:16" s="20" customFormat="1" ht="13.5" thickBot="1">
      <c r="A70" s="71"/>
      <c r="B70" s="71"/>
      <c r="C70" s="72"/>
      <c r="D70" s="73"/>
      <c r="E70" s="74"/>
      <c r="F70" s="74"/>
      <c r="G70" s="74"/>
      <c r="H70" s="74"/>
      <c r="I70" s="74"/>
      <c r="J70" s="74"/>
      <c r="K70" s="75"/>
      <c r="L70" s="76"/>
      <c r="M70" s="76"/>
      <c r="N70" s="76"/>
      <c r="O70" s="76"/>
      <c r="P70" s="74"/>
    </row>
    <row r="71" spans="1:16" ht="13.5" thickBot="1">
      <c r="A71" s="77" t="s">
        <v>10</v>
      </c>
      <c r="B71" s="78" t="s">
        <v>186</v>
      </c>
      <c r="C71" s="79"/>
      <c r="D71" s="79"/>
      <c r="E71" s="80"/>
      <c r="F71" s="78"/>
      <c r="G71" s="78"/>
      <c r="H71" s="78"/>
      <c r="I71" s="78"/>
      <c r="J71" s="78"/>
      <c r="K71" s="81"/>
      <c r="L71" s="82"/>
      <c r="M71" s="83"/>
      <c r="N71" s="83"/>
      <c r="O71" s="83"/>
      <c r="P71" s="84"/>
    </row>
    <row r="72" spans="1:16">
      <c r="A72" s="147" t="s">
        <v>11</v>
      </c>
      <c r="B72" s="147" t="s">
        <v>12</v>
      </c>
      <c r="C72" s="146" t="s">
        <v>2</v>
      </c>
      <c r="D72" s="148" t="s">
        <v>14</v>
      </c>
      <c r="E72" s="149" t="s">
        <v>15</v>
      </c>
      <c r="F72" s="149" t="s">
        <v>16</v>
      </c>
      <c r="G72" s="149" t="s">
        <v>17</v>
      </c>
      <c r="H72" s="149" t="s">
        <v>24</v>
      </c>
      <c r="I72" s="149" t="s">
        <v>22</v>
      </c>
      <c r="J72" s="149" t="s">
        <v>13</v>
      </c>
      <c r="K72" s="147" t="s">
        <v>18</v>
      </c>
      <c r="L72" s="155"/>
      <c r="M72" s="155"/>
      <c r="N72" s="155"/>
      <c r="O72" s="155"/>
      <c r="P72" s="147" t="s">
        <v>23</v>
      </c>
    </row>
    <row r="73" spans="1:16">
      <c r="A73" s="145"/>
      <c r="B73" s="145"/>
      <c r="C73" s="147"/>
      <c r="D73" s="149"/>
      <c r="E73" s="154"/>
      <c r="F73" s="151"/>
      <c r="G73" s="151"/>
      <c r="H73" s="154"/>
      <c r="I73" s="154"/>
      <c r="J73" s="154"/>
      <c r="K73" s="85" t="s">
        <v>19</v>
      </c>
      <c r="L73" s="85" t="s">
        <v>20</v>
      </c>
      <c r="M73" s="85" t="s">
        <v>21</v>
      </c>
      <c r="N73" s="85" t="s">
        <v>0</v>
      </c>
      <c r="O73" s="85" t="s">
        <v>1</v>
      </c>
      <c r="P73" s="151"/>
    </row>
    <row r="74" spans="1:16" ht="38.25">
      <c r="A74" s="24" t="s">
        <v>186</v>
      </c>
      <c r="B74" s="24" t="s">
        <v>187</v>
      </c>
      <c r="C74" s="24" t="s">
        <v>188</v>
      </c>
      <c r="D74" s="27" t="s">
        <v>189</v>
      </c>
      <c r="E74" s="26">
        <v>0</v>
      </c>
      <c r="F74" s="26">
        <v>1</v>
      </c>
      <c r="G74" s="26"/>
      <c r="H74" s="26"/>
      <c r="I74" s="26" t="s">
        <v>190</v>
      </c>
      <c r="J74" s="27" t="s">
        <v>191</v>
      </c>
      <c r="K74" s="28"/>
      <c r="L74" s="29">
        <v>31.643000000000001</v>
      </c>
      <c r="M74" s="29">
        <v>24.32</v>
      </c>
      <c r="N74" s="29">
        <v>7.0060000000000002</v>
      </c>
      <c r="O74" s="29">
        <v>62.969000000000001</v>
      </c>
      <c r="P74" s="26"/>
    </row>
    <row r="75" spans="1:16" ht="63.75">
      <c r="A75" s="24" t="s">
        <v>186</v>
      </c>
      <c r="B75" s="24" t="s">
        <v>192</v>
      </c>
      <c r="C75" s="30" t="s">
        <v>193</v>
      </c>
      <c r="D75" s="27" t="s">
        <v>194</v>
      </c>
      <c r="E75" s="26">
        <v>0</v>
      </c>
      <c r="F75" s="26">
        <v>1</v>
      </c>
      <c r="G75" s="26"/>
      <c r="H75" s="26"/>
      <c r="I75" s="26" t="s">
        <v>190</v>
      </c>
      <c r="J75" s="27" t="s">
        <v>195</v>
      </c>
      <c r="K75" s="28"/>
      <c r="L75" s="29">
        <v>31.643000000000001</v>
      </c>
      <c r="M75" s="29">
        <v>24.32</v>
      </c>
      <c r="N75" s="29">
        <v>7.0060000000000002</v>
      </c>
      <c r="O75" s="29">
        <v>62.969000000000001</v>
      </c>
      <c r="P75" s="26"/>
    </row>
    <row r="76" spans="1:16" ht="38.25">
      <c r="A76" s="24" t="s">
        <v>186</v>
      </c>
      <c r="B76" s="24" t="s">
        <v>192</v>
      </c>
      <c r="C76" s="31" t="s">
        <v>196</v>
      </c>
      <c r="D76" s="27" t="s">
        <v>197</v>
      </c>
      <c r="E76" s="26">
        <v>0</v>
      </c>
      <c r="F76" s="26">
        <v>1</v>
      </c>
      <c r="G76" s="26"/>
      <c r="H76" s="26" t="s">
        <v>198</v>
      </c>
      <c r="I76" s="26" t="s">
        <v>199</v>
      </c>
      <c r="J76" s="27" t="s">
        <v>195</v>
      </c>
      <c r="K76" s="28"/>
      <c r="L76" s="32" t="s">
        <v>198</v>
      </c>
      <c r="M76" s="32"/>
      <c r="N76" s="32"/>
      <c r="O76" s="32" t="s">
        <v>198</v>
      </c>
      <c r="P76" s="27" t="s">
        <v>200</v>
      </c>
    </row>
    <row r="77" spans="1:16" ht="76.5">
      <c r="A77" s="24" t="s">
        <v>186</v>
      </c>
      <c r="B77" s="27" t="s">
        <v>201</v>
      </c>
      <c r="C77" s="33" t="s">
        <v>202</v>
      </c>
      <c r="D77" s="33" t="s">
        <v>202</v>
      </c>
      <c r="E77" s="26">
        <v>0</v>
      </c>
      <c r="F77" s="26">
        <v>1</v>
      </c>
      <c r="G77" s="26"/>
      <c r="H77" s="29">
        <v>193.47800000000001</v>
      </c>
      <c r="I77" s="26" t="s">
        <v>203</v>
      </c>
      <c r="J77" s="27" t="s">
        <v>204</v>
      </c>
      <c r="K77" s="28"/>
      <c r="L77" s="29">
        <v>31.643000000000001</v>
      </c>
      <c r="M77" s="29">
        <v>24.32</v>
      </c>
      <c r="N77" s="29">
        <v>7.0060000000000002</v>
      </c>
      <c r="O77" s="29">
        <v>62.969000000000001</v>
      </c>
      <c r="P77" s="27" t="s">
        <v>205</v>
      </c>
    </row>
    <row r="78" spans="1:16" ht="25.5">
      <c r="A78" s="24" t="s">
        <v>186</v>
      </c>
      <c r="B78" s="24" t="s">
        <v>192</v>
      </c>
      <c r="C78" s="33" t="s">
        <v>206</v>
      </c>
      <c r="D78" s="27" t="s">
        <v>207</v>
      </c>
      <c r="E78" s="26">
        <v>0</v>
      </c>
      <c r="F78" s="26">
        <v>1</v>
      </c>
      <c r="G78" s="26"/>
      <c r="H78" s="26" t="s">
        <v>208</v>
      </c>
      <c r="I78" s="26" t="s">
        <v>209</v>
      </c>
      <c r="J78" s="27" t="s">
        <v>191</v>
      </c>
      <c r="K78" s="28"/>
      <c r="L78" s="32"/>
      <c r="M78" s="32"/>
      <c r="N78" s="32"/>
      <c r="O78" s="32"/>
      <c r="P78" s="26"/>
    </row>
    <row r="79" spans="1:16" ht="25.5">
      <c r="A79" s="24" t="s">
        <v>186</v>
      </c>
      <c r="B79" s="24" t="s">
        <v>192</v>
      </c>
      <c r="C79" s="33" t="s">
        <v>206</v>
      </c>
      <c r="D79" s="27" t="s">
        <v>210</v>
      </c>
      <c r="E79" s="26">
        <v>0</v>
      </c>
      <c r="F79" s="26">
        <v>1</v>
      </c>
      <c r="G79" s="26"/>
      <c r="H79" s="26" t="s">
        <v>211</v>
      </c>
      <c r="I79" s="26" t="s">
        <v>209</v>
      </c>
      <c r="J79" s="27" t="s">
        <v>191</v>
      </c>
      <c r="K79" s="28"/>
      <c r="L79" s="32"/>
      <c r="M79" s="32"/>
      <c r="N79" s="32"/>
      <c r="O79" s="32"/>
      <c r="P79" s="26"/>
    </row>
    <row r="80" spans="1:16" ht="51">
      <c r="A80" s="31" t="s">
        <v>212</v>
      </c>
      <c r="B80" s="27" t="s">
        <v>213</v>
      </c>
      <c r="C80" s="33" t="s">
        <v>214</v>
      </c>
      <c r="D80" s="33" t="s">
        <v>215</v>
      </c>
      <c r="E80" s="29">
        <v>0</v>
      </c>
      <c r="F80" s="29">
        <v>1</v>
      </c>
      <c r="G80" s="29"/>
      <c r="H80" s="29">
        <v>220.07499999999999</v>
      </c>
      <c r="I80" s="29" t="s">
        <v>216</v>
      </c>
      <c r="J80" s="31" t="s">
        <v>191</v>
      </c>
      <c r="K80" s="29"/>
      <c r="L80" s="29">
        <v>31.643000000000001</v>
      </c>
      <c r="M80" s="29">
        <v>24.32</v>
      </c>
      <c r="N80" s="29">
        <v>7.0060000000000002</v>
      </c>
      <c r="O80" s="29">
        <v>62.969000000000001</v>
      </c>
      <c r="P80" s="29"/>
    </row>
    <row r="81" spans="1:16" ht="51">
      <c r="A81" s="24" t="s">
        <v>186</v>
      </c>
      <c r="B81" s="27" t="s">
        <v>217</v>
      </c>
      <c r="C81" s="33" t="s">
        <v>218</v>
      </c>
      <c r="D81" s="27" t="s">
        <v>219</v>
      </c>
      <c r="E81" s="26">
        <v>0</v>
      </c>
      <c r="F81" s="26">
        <v>1</v>
      </c>
      <c r="G81" s="26"/>
      <c r="H81" s="26"/>
      <c r="I81" s="26" t="s">
        <v>220</v>
      </c>
      <c r="J81" s="27" t="s">
        <v>191</v>
      </c>
      <c r="K81" s="28"/>
      <c r="L81" s="29">
        <v>348.07100000000003</v>
      </c>
      <c r="M81" s="29">
        <v>267.52199999999999</v>
      </c>
      <c r="N81" s="29">
        <v>77.069000000000003</v>
      </c>
      <c r="O81" s="29">
        <v>692.66200000000003</v>
      </c>
      <c r="P81" s="27" t="s">
        <v>221</v>
      </c>
    </row>
    <row r="82" spans="1:16" ht="38.25">
      <c r="A82" s="31" t="s">
        <v>222</v>
      </c>
      <c r="B82" s="27" t="s">
        <v>192</v>
      </c>
      <c r="C82" s="33" t="s">
        <v>223</v>
      </c>
      <c r="D82" s="27" t="s">
        <v>224</v>
      </c>
      <c r="E82" s="29">
        <v>0</v>
      </c>
      <c r="F82" s="29">
        <v>1</v>
      </c>
      <c r="G82" s="29"/>
      <c r="H82" s="29"/>
      <c r="I82" s="29"/>
      <c r="J82" s="25" t="s">
        <v>225</v>
      </c>
      <c r="K82" s="34"/>
      <c r="L82" s="29">
        <v>31.643000000000001</v>
      </c>
      <c r="M82" s="29">
        <v>24.32</v>
      </c>
      <c r="N82" s="29">
        <v>7.0060000000000002</v>
      </c>
      <c r="O82" s="29">
        <v>62.969000000000001</v>
      </c>
      <c r="P82" s="35" t="s">
        <v>205</v>
      </c>
    </row>
    <row r="83" spans="1:16" ht="13.5" thickBot="1">
      <c r="A83" s="21"/>
      <c r="B83" s="21"/>
      <c r="C83" s="59"/>
      <c r="D83" s="59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1:16" ht="13.5" thickBot="1">
      <c r="A84" s="39" t="s">
        <v>10</v>
      </c>
      <c r="B84" s="42" t="s">
        <v>226</v>
      </c>
      <c r="C84" s="40"/>
      <c r="D84" s="40"/>
      <c r="E84" s="41"/>
      <c r="F84" s="42"/>
      <c r="G84" s="42"/>
      <c r="H84" s="42"/>
      <c r="I84" s="42"/>
      <c r="J84" s="42"/>
      <c r="K84" s="43"/>
      <c r="L84" s="44"/>
      <c r="M84" s="45"/>
      <c r="N84" s="45"/>
      <c r="O84" s="45"/>
      <c r="P84" s="60"/>
    </row>
    <row r="85" spans="1:16">
      <c r="A85" s="142" t="s">
        <v>11</v>
      </c>
      <c r="B85" s="144" t="s">
        <v>12</v>
      </c>
      <c r="C85" s="146" t="s">
        <v>2</v>
      </c>
      <c r="D85" s="148" t="s">
        <v>14</v>
      </c>
      <c r="E85" s="148" t="s">
        <v>15</v>
      </c>
      <c r="F85" s="150" t="s">
        <v>16</v>
      </c>
      <c r="G85" s="150" t="s">
        <v>17</v>
      </c>
      <c r="H85" s="148" t="s">
        <v>24</v>
      </c>
      <c r="I85" s="152" t="s">
        <v>22</v>
      </c>
      <c r="J85" s="150" t="s">
        <v>13</v>
      </c>
      <c r="K85" s="137" t="s">
        <v>18</v>
      </c>
      <c r="L85" s="138"/>
      <c r="M85" s="138"/>
      <c r="N85" s="138"/>
      <c r="O85" s="139"/>
      <c r="P85" s="140" t="s">
        <v>23</v>
      </c>
    </row>
    <row r="86" spans="1:16">
      <c r="A86" s="143"/>
      <c r="B86" s="145"/>
      <c r="C86" s="147"/>
      <c r="D86" s="149"/>
      <c r="E86" s="149"/>
      <c r="F86" s="151"/>
      <c r="G86" s="151"/>
      <c r="H86" s="149"/>
      <c r="I86" s="153"/>
      <c r="J86" s="154"/>
      <c r="K86" s="48" t="s">
        <v>19</v>
      </c>
      <c r="L86" s="49" t="s">
        <v>20</v>
      </c>
      <c r="M86" s="49" t="s">
        <v>21</v>
      </c>
      <c r="N86" s="50" t="s">
        <v>0</v>
      </c>
      <c r="O86" s="51" t="s">
        <v>1</v>
      </c>
      <c r="P86" s="141"/>
    </row>
    <row r="87" spans="1:16" ht="38.25">
      <c r="A87" s="118" t="s">
        <v>227</v>
      </c>
      <c r="B87" s="24" t="s">
        <v>228</v>
      </c>
      <c r="C87" s="24" t="s">
        <v>229</v>
      </c>
      <c r="D87" s="27" t="s">
        <v>230</v>
      </c>
      <c r="E87" s="26">
        <v>0</v>
      </c>
      <c r="F87" s="26">
        <v>1</v>
      </c>
      <c r="G87" s="26"/>
      <c r="H87" s="32">
        <v>10000000</v>
      </c>
      <c r="I87" s="26" t="s">
        <v>26</v>
      </c>
      <c r="J87" s="26" t="s">
        <v>231</v>
      </c>
      <c r="K87" s="28"/>
      <c r="L87" s="32">
        <v>10000000</v>
      </c>
      <c r="M87" s="32"/>
      <c r="N87" s="32"/>
      <c r="O87" s="32">
        <v>10000000</v>
      </c>
      <c r="P87" s="69"/>
    </row>
    <row r="88" spans="1:16" ht="25.5">
      <c r="A88" s="118" t="s">
        <v>227</v>
      </c>
      <c r="B88" s="24" t="s">
        <v>228</v>
      </c>
      <c r="C88" s="24" t="s">
        <v>232</v>
      </c>
      <c r="D88" s="27" t="s">
        <v>233</v>
      </c>
      <c r="E88" s="26">
        <v>1</v>
      </c>
      <c r="F88" s="26">
        <v>2</v>
      </c>
      <c r="G88" s="26"/>
      <c r="H88" s="32">
        <v>10000000</v>
      </c>
      <c r="I88" s="26" t="s">
        <v>26</v>
      </c>
      <c r="J88" s="26" t="s">
        <v>231</v>
      </c>
      <c r="K88" s="28"/>
      <c r="L88" s="32">
        <v>10000000</v>
      </c>
      <c r="M88" s="32"/>
      <c r="N88" s="32"/>
      <c r="O88" s="32">
        <v>10000000</v>
      </c>
      <c r="P88" s="69"/>
    </row>
    <row r="89" spans="1:16" ht="25.5">
      <c r="A89" s="118" t="s">
        <v>227</v>
      </c>
      <c r="B89" s="24" t="s">
        <v>228</v>
      </c>
      <c r="C89" s="24" t="s">
        <v>232</v>
      </c>
      <c r="D89" s="27" t="s">
        <v>234</v>
      </c>
      <c r="E89" s="26">
        <v>0</v>
      </c>
      <c r="F89" s="26">
        <v>1</v>
      </c>
      <c r="G89" s="26"/>
      <c r="H89" s="32">
        <v>11526000</v>
      </c>
      <c r="I89" s="26" t="s">
        <v>55</v>
      </c>
      <c r="J89" s="26" t="s">
        <v>231</v>
      </c>
      <c r="K89" s="28"/>
      <c r="L89" s="32">
        <v>11526000</v>
      </c>
      <c r="M89" s="32"/>
      <c r="N89" s="32"/>
      <c r="O89" s="32">
        <v>11526000</v>
      </c>
      <c r="P89" s="69"/>
    </row>
    <row r="90" spans="1:16" ht="25.5">
      <c r="A90" s="118" t="s">
        <v>227</v>
      </c>
      <c r="B90" s="24" t="s">
        <v>228</v>
      </c>
      <c r="C90" s="24" t="s">
        <v>235</v>
      </c>
      <c r="D90" s="27" t="s">
        <v>236</v>
      </c>
      <c r="E90" s="26">
        <v>0</v>
      </c>
      <c r="F90" s="26">
        <v>1</v>
      </c>
      <c r="G90" s="26"/>
      <c r="H90" s="32">
        <v>10000000</v>
      </c>
      <c r="I90" s="26" t="s">
        <v>55</v>
      </c>
      <c r="J90" s="26" t="s">
        <v>231</v>
      </c>
      <c r="K90" s="28"/>
      <c r="L90" s="32">
        <v>10000000</v>
      </c>
      <c r="M90" s="32"/>
      <c r="N90" s="32"/>
      <c r="O90" s="32">
        <v>10000000</v>
      </c>
      <c r="P90" s="69"/>
    </row>
    <row r="91" spans="1:16" ht="13.5" thickBot="1">
      <c r="A91" s="21"/>
      <c r="B91" s="21"/>
      <c r="C91" s="59"/>
      <c r="D91" s="59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ht="13.5" thickBot="1">
      <c r="A92" s="77" t="s">
        <v>237</v>
      </c>
      <c r="B92" s="80"/>
      <c r="C92" s="79"/>
      <c r="D92" s="79"/>
      <c r="E92" s="80"/>
      <c r="F92" s="78"/>
      <c r="G92" s="78"/>
      <c r="H92" s="78"/>
      <c r="I92" s="78"/>
      <c r="J92" s="78"/>
      <c r="K92" s="81"/>
      <c r="L92" s="82"/>
      <c r="M92" s="83"/>
      <c r="N92" s="83"/>
      <c r="O92" s="83"/>
      <c r="P92" s="84"/>
    </row>
    <row r="93" spans="1:16">
      <c r="A93" s="142" t="s">
        <v>11</v>
      </c>
      <c r="B93" s="144" t="s">
        <v>12</v>
      </c>
      <c r="C93" s="146" t="s">
        <v>2</v>
      </c>
      <c r="D93" s="148" t="s">
        <v>14</v>
      </c>
      <c r="E93" s="148" t="s">
        <v>15</v>
      </c>
      <c r="F93" s="150" t="s">
        <v>16</v>
      </c>
      <c r="G93" s="150" t="s">
        <v>17</v>
      </c>
      <c r="H93" s="148" t="s">
        <v>24</v>
      </c>
      <c r="I93" s="152" t="s">
        <v>22</v>
      </c>
      <c r="J93" s="150" t="s">
        <v>13</v>
      </c>
      <c r="K93" s="137" t="s">
        <v>18</v>
      </c>
      <c r="L93" s="138"/>
      <c r="M93" s="138"/>
      <c r="N93" s="138"/>
      <c r="O93" s="139"/>
      <c r="P93" s="140" t="s">
        <v>23</v>
      </c>
    </row>
    <row r="94" spans="1:16">
      <c r="A94" s="143"/>
      <c r="B94" s="145"/>
      <c r="C94" s="147"/>
      <c r="D94" s="149"/>
      <c r="E94" s="149"/>
      <c r="F94" s="151"/>
      <c r="G94" s="151"/>
      <c r="H94" s="149"/>
      <c r="I94" s="153"/>
      <c r="J94" s="154"/>
      <c r="K94" s="48" t="s">
        <v>19</v>
      </c>
      <c r="L94" s="49" t="s">
        <v>20</v>
      </c>
      <c r="M94" s="49" t="s">
        <v>21</v>
      </c>
      <c r="N94" s="50" t="s">
        <v>0</v>
      </c>
      <c r="O94" s="51" t="s">
        <v>1</v>
      </c>
      <c r="P94" s="141"/>
    </row>
    <row r="95" spans="1:16">
      <c r="A95" s="65" t="s">
        <v>238</v>
      </c>
      <c r="B95" s="86" t="s">
        <v>239</v>
      </c>
      <c r="C95" s="31"/>
      <c r="D95" s="27"/>
      <c r="E95" s="26"/>
      <c r="F95" s="26"/>
      <c r="G95" s="26"/>
      <c r="H95" s="26"/>
      <c r="I95" s="26"/>
      <c r="J95" s="26"/>
      <c r="K95" s="32">
        <v>0</v>
      </c>
      <c r="L95" s="87">
        <v>2331889</v>
      </c>
      <c r="M95" s="87">
        <v>462083</v>
      </c>
      <c r="N95" s="32">
        <v>0</v>
      </c>
      <c r="O95" s="87">
        <v>2793972</v>
      </c>
      <c r="P95" s="69"/>
    </row>
    <row r="96" spans="1:16">
      <c r="A96" s="65"/>
      <c r="B96" s="88" t="s">
        <v>240</v>
      </c>
      <c r="C96" s="31"/>
      <c r="D96" s="27"/>
      <c r="E96" s="26"/>
      <c r="F96" s="26"/>
      <c r="G96" s="26"/>
      <c r="H96" s="26"/>
      <c r="I96" s="26"/>
      <c r="J96" s="26"/>
      <c r="K96" s="32">
        <v>0</v>
      </c>
      <c r="L96" s="89">
        <v>1165945</v>
      </c>
      <c r="M96" s="89">
        <v>231042</v>
      </c>
      <c r="N96" s="32">
        <v>0</v>
      </c>
      <c r="O96" s="89">
        <v>1396986</v>
      </c>
      <c r="P96" s="69"/>
    </row>
    <row r="97" spans="1:16" ht="51">
      <c r="A97" s="65"/>
      <c r="B97" s="23"/>
      <c r="C97" s="24" t="s">
        <v>241</v>
      </c>
      <c r="D97" s="27" t="s">
        <v>242</v>
      </c>
      <c r="E97" s="26" t="s">
        <v>243</v>
      </c>
      <c r="F97" s="26" t="s">
        <v>244</v>
      </c>
      <c r="G97" s="26" t="s">
        <v>243</v>
      </c>
      <c r="H97" s="26"/>
      <c r="I97" s="26"/>
      <c r="J97" s="26" t="s">
        <v>245</v>
      </c>
      <c r="K97" s="28"/>
      <c r="L97" s="32">
        <v>105995</v>
      </c>
      <c r="M97" s="32">
        <v>21004</v>
      </c>
      <c r="N97" s="32"/>
      <c r="O97" s="32">
        <v>126999</v>
      </c>
      <c r="P97" s="69"/>
    </row>
    <row r="98" spans="1:16" ht="38.25">
      <c r="A98" s="65"/>
      <c r="B98" s="23"/>
      <c r="C98" s="90" t="s">
        <v>246</v>
      </c>
      <c r="D98" s="27" t="s">
        <v>247</v>
      </c>
      <c r="E98" s="26" t="s">
        <v>243</v>
      </c>
      <c r="F98" s="26" t="s">
        <v>243</v>
      </c>
      <c r="G98" s="26" t="s">
        <v>243</v>
      </c>
      <c r="H98" s="26"/>
      <c r="I98" s="26"/>
      <c r="J98" s="26" t="s">
        <v>248</v>
      </c>
      <c r="K98" s="28"/>
      <c r="L98" s="32">
        <v>105995</v>
      </c>
      <c r="M98" s="32">
        <v>21004</v>
      </c>
      <c r="N98" s="32"/>
      <c r="O98" s="32">
        <v>126999</v>
      </c>
      <c r="P98" s="69"/>
    </row>
    <row r="99" spans="1:16" ht="25.5">
      <c r="A99" s="65"/>
      <c r="B99" s="23"/>
      <c r="C99" s="27" t="s">
        <v>249</v>
      </c>
      <c r="D99" s="27" t="s">
        <v>247</v>
      </c>
      <c r="E99" s="26" t="s">
        <v>243</v>
      </c>
      <c r="F99" s="26" t="s">
        <v>243</v>
      </c>
      <c r="G99" s="26" t="s">
        <v>243</v>
      </c>
      <c r="H99" s="26"/>
      <c r="I99" s="26"/>
      <c r="J99" s="26" t="s">
        <v>248</v>
      </c>
      <c r="K99" s="28"/>
      <c r="L99" s="32">
        <v>105995</v>
      </c>
      <c r="M99" s="32">
        <v>21004</v>
      </c>
      <c r="N99" s="32"/>
      <c r="O99" s="32">
        <v>126999</v>
      </c>
      <c r="P99" s="69"/>
    </row>
    <row r="100" spans="1:16" ht="25.5">
      <c r="A100" s="65"/>
      <c r="B100" s="23"/>
      <c r="C100" s="91" t="s">
        <v>250</v>
      </c>
      <c r="D100" s="27" t="s">
        <v>247</v>
      </c>
      <c r="E100" s="26" t="s">
        <v>243</v>
      </c>
      <c r="F100" s="26" t="s">
        <v>243</v>
      </c>
      <c r="G100" s="26" t="s">
        <v>243</v>
      </c>
      <c r="H100" s="26"/>
      <c r="I100" s="26"/>
      <c r="J100" s="26" t="s">
        <v>248</v>
      </c>
      <c r="K100" s="28"/>
      <c r="L100" s="32">
        <v>105995</v>
      </c>
      <c r="M100" s="32">
        <v>21004</v>
      </c>
      <c r="N100" s="32"/>
      <c r="O100" s="32">
        <v>126999</v>
      </c>
      <c r="P100" s="69"/>
    </row>
    <row r="101" spans="1:16" ht="178.5">
      <c r="A101" s="65"/>
      <c r="B101" s="23"/>
      <c r="C101" s="91" t="s">
        <v>251</v>
      </c>
      <c r="D101" s="27" t="s">
        <v>252</v>
      </c>
      <c r="E101" s="26" t="s">
        <v>253</v>
      </c>
      <c r="F101" s="26" t="s">
        <v>254</v>
      </c>
      <c r="G101" s="26" t="s">
        <v>255</v>
      </c>
      <c r="H101" s="26"/>
      <c r="I101" s="26"/>
      <c r="J101" s="26" t="s">
        <v>245</v>
      </c>
      <c r="K101" s="28"/>
      <c r="L101" s="32">
        <v>105995</v>
      </c>
      <c r="M101" s="32">
        <v>21004</v>
      </c>
      <c r="N101" s="32"/>
      <c r="O101" s="32">
        <v>126999</v>
      </c>
      <c r="P101" s="69"/>
    </row>
    <row r="102" spans="1:16" ht="63.75">
      <c r="A102" s="65"/>
      <c r="B102" s="23"/>
      <c r="C102" s="92" t="s">
        <v>256</v>
      </c>
      <c r="D102" s="27" t="s">
        <v>257</v>
      </c>
      <c r="E102" s="32">
        <v>4396</v>
      </c>
      <c r="F102" s="32">
        <v>4396</v>
      </c>
      <c r="G102" s="32">
        <v>6000</v>
      </c>
      <c r="H102" s="26"/>
      <c r="I102" s="26"/>
      <c r="J102" s="26" t="s">
        <v>245</v>
      </c>
      <c r="K102" s="28"/>
      <c r="L102" s="32">
        <v>105995</v>
      </c>
      <c r="M102" s="32">
        <v>21004</v>
      </c>
      <c r="N102" s="32"/>
      <c r="O102" s="32">
        <v>126999</v>
      </c>
      <c r="P102" s="69"/>
    </row>
    <row r="103" spans="1:16" ht="38.25">
      <c r="A103" s="65"/>
      <c r="B103" s="23"/>
      <c r="C103" s="93" t="s">
        <v>258</v>
      </c>
      <c r="D103" s="27" t="s">
        <v>259</v>
      </c>
      <c r="E103" s="26" t="s">
        <v>260</v>
      </c>
      <c r="F103" s="26" t="s">
        <v>261</v>
      </c>
      <c r="G103" s="26" t="s">
        <v>243</v>
      </c>
      <c r="H103" s="26"/>
      <c r="I103" s="26"/>
      <c r="J103" s="26" t="s">
        <v>245</v>
      </c>
      <c r="K103" s="28"/>
      <c r="L103" s="32">
        <v>105995</v>
      </c>
      <c r="M103" s="32">
        <v>21004</v>
      </c>
      <c r="N103" s="32"/>
      <c r="O103" s="32">
        <v>126999</v>
      </c>
      <c r="P103" s="69"/>
    </row>
    <row r="104" spans="1:16">
      <c r="A104" s="65"/>
      <c r="B104" s="94" t="s">
        <v>262</v>
      </c>
      <c r="C104" s="24"/>
      <c r="D104" s="27"/>
      <c r="E104" s="26"/>
      <c r="F104" s="26"/>
      <c r="G104" s="26"/>
      <c r="H104" s="26"/>
      <c r="I104" s="26"/>
      <c r="J104" s="26"/>
      <c r="K104" s="32">
        <v>0</v>
      </c>
      <c r="L104" s="32">
        <v>105995</v>
      </c>
      <c r="M104" s="32">
        <v>21004</v>
      </c>
      <c r="N104" s="32">
        <v>0</v>
      </c>
      <c r="O104" s="32">
        <v>126999</v>
      </c>
      <c r="P104" s="69"/>
    </row>
    <row r="105" spans="1:16" ht="51">
      <c r="A105" s="65"/>
      <c r="B105" s="23"/>
      <c r="C105" s="93" t="s">
        <v>263</v>
      </c>
      <c r="D105" s="27"/>
      <c r="E105" s="26"/>
      <c r="F105" s="26"/>
      <c r="G105" s="26"/>
      <c r="H105" s="26"/>
      <c r="I105" s="26"/>
      <c r="J105" s="26"/>
      <c r="K105" s="28"/>
      <c r="L105" s="32">
        <v>105995</v>
      </c>
      <c r="M105" s="32">
        <v>21004</v>
      </c>
      <c r="N105" s="32"/>
      <c r="O105" s="32">
        <v>126999</v>
      </c>
      <c r="P105" s="69"/>
    </row>
    <row r="106" spans="1:16">
      <c r="A106" s="65"/>
      <c r="B106" s="94" t="s">
        <v>264</v>
      </c>
      <c r="C106" s="24"/>
      <c r="D106" s="27"/>
      <c r="E106" s="26"/>
      <c r="F106" s="26"/>
      <c r="G106" s="26"/>
      <c r="H106" s="26"/>
      <c r="I106" s="26"/>
      <c r="J106" s="26"/>
      <c r="K106" s="32">
        <v>0</v>
      </c>
      <c r="L106" s="89">
        <v>847960</v>
      </c>
      <c r="M106" s="89">
        <v>168030</v>
      </c>
      <c r="N106" s="32">
        <v>0</v>
      </c>
      <c r="O106" s="89">
        <v>1015990</v>
      </c>
      <c r="P106" s="69"/>
    </row>
    <row r="107" spans="1:16" ht="63.75">
      <c r="A107" s="95"/>
      <c r="B107" s="96"/>
      <c r="C107" s="27" t="s">
        <v>265</v>
      </c>
      <c r="D107" s="97" t="s">
        <v>266</v>
      </c>
      <c r="E107" s="98" t="s">
        <v>253</v>
      </c>
      <c r="F107" s="98" t="s">
        <v>267</v>
      </c>
      <c r="G107" s="98" t="s">
        <v>268</v>
      </c>
      <c r="H107" s="98"/>
      <c r="I107" s="98"/>
      <c r="J107" s="26" t="s">
        <v>269</v>
      </c>
      <c r="K107" s="99"/>
      <c r="L107" s="32">
        <v>105995</v>
      </c>
      <c r="M107" s="32">
        <v>21004</v>
      </c>
      <c r="N107" s="100"/>
      <c r="O107" s="32">
        <v>126999</v>
      </c>
      <c r="P107" s="101"/>
    </row>
    <row r="108" spans="1:16" ht="76.5">
      <c r="A108" s="95"/>
      <c r="B108" s="96"/>
      <c r="C108" s="102" t="s">
        <v>270</v>
      </c>
      <c r="D108" s="97" t="s">
        <v>271</v>
      </c>
      <c r="E108" s="98" t="s">
        <v>272</v>
      </c>
      <c r="F108" s="98" t="s">
        <v>267</v>
      </c>
      <c r="G108" s="98" t="s">
        <v>261</v>
      </c>
      <c r="H108" s="98"/>
      <c r="I108" s="98"/>
      <c r="J108" s="26" t="s">
        <v>269</v>
      </c>
      <c r="K108" s="99"/>
      <c r="L108" s="32">
        <v>105995</v>
      </c>
      <c r="M108" s="32">
        <v>21004</v>
      </c>
      <c r="N108" s="100"/>
      <c r="O108" s="32">
        <v>126999</v>
      </c>
      <c r="P108" s="69"/>
    </row>
    <row r="109" spans="1:16" ht="51">
      <c r="A109" s="95"/>
      <c r="B109" s="96"/>
      <c r="C109" s="102" t="s">
        <v>273</v>
      </c>
      <c r="D109" s="97" t="s">
        <v>274</v>
      </c>
      <c r="E109" s="98" t="s">
        <v>275</v>
      </c>
      <c r="F109" s="98" t="s">
        <v>267</v>
      </c>
      <c r="G109" s="98" t="s">
        <v>260</v>
      </c>
      <c r="H109" s="98"/>
      <c r="I109" s="98"/>
      <c r="J109" s="26" t="s">
        <v>269</v>
      </c>
      <c r="K109" s="99"/>
      <c r="L109" s="32">
        <v>105995</v>
      </c>
      <c r="M109" s="32">
        <v>21004</v>
      </c>
      <c r="N109" s="100"/>
      <c r="O109" s="32">
        <v>126999</v>
      </c>
      <c r="P109" s="101"/>
    </row>
    <row r="110" spans="1:16" ht="51">
      <c r="A110" s="95"/>
      <c r="B110" s="96"/>
      <c r="C110" s="102" t="s">
        <v>276</v>
      </c>
      <c r="D110" s="97" t="s">
        <v>277</v>
      </c>
      <c r="E110" s="98" t="s">
        <v>253</v>
      </c>
      <c r="F110" s="98" t="s">
        <v>272</v>
      </c>
      <c r="G110" s="98" t="s">
        <v>278</v>
      </c>
      <c r="H110" s="98"/>
      <c r="I110" s="98"/>
      <c r="J110" s="26" t="s">
        <v>269</v>
      </c>
      <c r="K110" s="99"/>
      <c r="L110" s="32">
        <v>105995</v>
      </c>
      <c r="M110" s="32">
        <v>21004</v>
      </c>
      <c r="N110" s="100"/>
      <c r="O110" s="32">
        <v>126999</v>
      </c>
      <c r="P110" s="101"/>
    </row>
    <row r="111" spans="1:16" ht="76.5">
      <c r="A111" s="95"/>
      <c r="B111" s="96"/>
      <c r="C111" s="92" t="s">
        <v>279</v>
      </c>
      <c r="D111" s="97" t="s">
        <v>280</v>
      </c>
      <c r="E111" s="98" t="s">
        <v>253</v>
      </c>
      <c r="F111" s="98" t="s">
        <v>275</v>
      </c>
      <c r="G111" s="98" t="s">
        <v>244</v>
      </c>
      <c r="H111" s="98"/>
      <c r="I111" s="98"/>
      <c r="J111" s="26" t="s">
        <v>269</v>
      </c>
      <c r="K111" s="99"/>
      <c r="L111" s="32">
        <v>105995</v>
      </c>
      <c r="M111" s="32">
        <v>21004</v>
      </c>
      <c r="N111" s="100"/>
      <c r="O111" s="32">
        <v>126999</v>
      </c>
      <c r="P111" s="101"/>
    </row>
    <row r="112" spans="1:16">
      <c r="A112" s="95"/>
      <c r="B112" s="103" t="s">
        <v>281</v>
      </c>
      <c r="C112" s="104"/>
      <c r="D112" s="97"/>
      <c r="E112" s="98"/>
      <c r="F112" s="98"/>
      <c r="G112" s="98"/>
      <c r="H112" s="98"/>
      <c r="I112" s="98"/>
      <c r="J112" s="98"/>
      <c r="K112" s="32">
        <v>0</v>
      </c>
      <c r="L112" s="89">
        <v>211990</v>
      </c>
      <c r="M112" s="89">
        <v>42008</v>
      </c>
      <c r="N112" s="32">
        <v>0</v>
      </c>
      <c r="O112" s="32">
        <v>253997</v>
      </c>
      <c r="P112" s="101"/>
    </row>
    <row r="113" spans="1:16" ht="63.75">
      <c r="A113" s="23"/>
      <c r="B113" s="23"/>
      <c r="C113" s="27" t="s">
        <v>282</v>
      </c>
      <c r="D113" s="27" t="s">
        <v>283</v>
      </c>
      <c r="E113" s="26" t="s">
        <v>253</v>
      </c>
      <c r="F113" s="26" t="s">
        <v>284</v>
      </c>
      <c r="G113" s="26" t="s">
        <v>285</v>
      </c>
      <c r="H113" s="26"/>
      <c r="I113" s="26"/>
      <c r="J113" s="26" t="s">
        <v>245</v>
      </c>
      <c r="K113" s="28"/>
      <c r="L113" s="32">
        <v>105995</v>
      </c>
      <c r="M113" s="32">
        <v>21004</v>
      </c>
      <c r="N113" s="32"/>
      <c r="O113" s="32">
        <v>126999</v>
      </c>
      <c r="P113" s="26"/>
    </row>
    <row r="114" spans="1:16" ht="13.5" thickBot="1">
      <c r="A114" s="71"/>
      <c r="B114" s="71"/>
      <c r="C114" s="73"/>
      <c r="D114" s="73"/>
      <c r="E114" s="74"/>
      <c r="F114" s="74"/>
      <c r="G114" s="74"/>
      <c r="H114" s="74"/>
      <c r="I114" s="74"/>
      <c r="J114" s="74"/>
      <c r="K114" s="75"/>
      <c r="L114" s="76"/>
      <c r="M114" s="76"/>
      <c r="N114" s="76"/>
      <c r="O114" s="76"/>
      <c r="P114" s="74"/>
    </row>
    <row r="115" spans="1:16" ht="13.5" thickBot="1">
      <c r="A115" s="105" t="s">
        <v>10</v>
      </c>
      <c r="B115" s="106" t="s">
        <v>287</v>
      </c>
      <c r="C115" s="107" t="s">
        <v>288</v>
      </c>
      <c r="D115" s="107"/>
      <c r="E115" s="107"/>
      <c r="F115" s="106"/>
      <c r="G115" s="106"/>
      <c r="H115" s="106"/>
      <c r="I115" s="106"/>
      <c r="J115" s="106"/>
      <c r="K115" s="108"/>
      <c r="L115" s="109"/>
      <c r="M115" s="110"/>
      <c r="N115" s="110"/>
      <c r="O115" s="110"/>
      <c r="P115" s="111"/>
    </row>
    <row r="116" spans="1:16">
      <c r="A116" s="133" t="s">
        <v>11</v>
      </c>
      <c r="B116" s="135" t="s">
        <v>12</v>
      </c>
      <c r="C116" s="135" t="s">
        <v>2</v>
      </c>
      <c r="D116" s="126" t="s">
        <v>14</v>
      </c>
      <c r="E116" s="128" t="s">
        <v>15</v>
      </c>
      <c r="F116" s="126" t="s">
        <v>16</v>
      </c>
      <c r="G116" s="126" t="s">
        <v>17</v>
      </c>
      <c r="H116" s="128" t="s">
        <v>24</v>
      </c>
      <c r="I116" s="130" t="s">
        <v>22</v>
      </c>
      <c r="J116" s="126" t="s">
        <v>13</v>
      </c>
      <c r="K116" s="121" t="s">
        <v>18</v>
      </c>
      <c r="L116" s="122"/>
      <c r="M116" s="122"/>
      <c r="N116" s="122"/>
      <c r="O116" s="123"/>
      <c r="P116" s="124" t="s">
        <v>23</v>
      </c>
    </row>
    <row r="117" spans="1:16">
      <c r="A117" s="134"/>
      <c r="B117" s="136"/>
      <c r="C117" s="136"/>
      <c r="D117" s="132"/>
      <c r="E117" s="129"/>
      <c r="F117" s="127"/>
      <c r="G117" s="127"/>
      <c r="H117" s="129"/>
      <c r="I117" s="131"/>
      <c r="J117" s="132"/>
      <c r="K117" s="112" t="s">
        <v>19</v>
      </c>
      <c r="L117" s="113" t="s">
        <v>20</v>
      </c>
      <c r="M117" s="113" t="s">
        <v>21</v>
      </c>
      <c r="N117" s="114" t="s">
        <v>0</v>
      </c>
      <c r="O117" s="115" t="s">
        <v>1</v>
      </c>
      <c r="P117" s="125"/>
    </row>
    <row r="118" spans="1:16" ht="38.25">
      <c r="A118" s="120" t="s">
        <v>289</v>
      </c>
      <c r="B118" s="15" t="s">
        <v>290</v>
      </c>
      <c r="C118" s="17" t="s">
        <v>291</v>
      </c>
      <c r="D118" s="17" t="s">
        <v>292</v>
      </c>
      <c r="E118" s="116">
        <v>0</v>
      </c>
      <c r="F118" s="16">
        <v>1000</v>
      </c>
      <c r="G118" s="16"/>
      <c r="H118" s="19">
        <v>340</v>
      </c>
      <c r="I118" s="16" t="s">
        <v>293</v>
      </c>
      <c r="J118" s="16" t="s">
        <v>294</v>
      </c>
      <c r="K118" s="18"/>
      <c r="L118" s="19">
        <v>45000000</v>
      </c>
      <c r="M118" s="19"/>
      <c r="N118" s="19"/>
      <c r="O118" s="19"/>
      <c r="P118" s="117" t="s">
        <v>295</v>
      </c>
    </row>
    <row r="119" spans="1:16" ht="38.25">
      <c r="A119" s="120" t="s">
        <v>289</v>
      </c>
      <c r="B119" s="15" t="s">
        <v>290</v>
      </c>
      <c r="C119" s="15" t="s">
        <v>296</v>
      </c>
      <c r="D119" s="17" t="s">
        <v>297</v>
      </c>
      <c r="E119" s="16">
        <v>0</v>
      </c>
      <c r="F119" s="16">
        <v>80</v>
      </c>
      <c r="G119" s="16"/>
      <c r="H119" s="19">
        <v>580</v>
      </c>
      <c r="I119" s="16" t="s">
        <v>298</v>
      </c>
      <c r="J119" s="16" t="s">
        <v>294</v>
      </c>
      <c r="K119" s="18"/>
      <c r="L119" s="19"/>
      <c r="M119" s="19">
        <v>10000000</v>
      </c>
      <c r="N119" s="19"/>
      <c r="O119" s="19"/>
      <c r="P119" s="117" t="s">
        <v>299</v>
      </c>
    </row>
    <row r="120" spans="1:16" ht="25.5">
      <c r="A120" s="120" t="s">
        <v>289</v>
      </c>
      <c r="B120" s="15" t="s">
        <v>290</v>
      </c>
      <c r="C120" s="15" t="s">
        <v>300</v>
      </c>
      <c r="D120" s="17" t="s">
        <v>301</v>
      </c>
      <c r="E120" s="16">
        <v>0</v>
      </c>
      <c r="F120" s="16">
        <v>500</v>
      </c>
      <c r="G120" s="16"/>
      <c r="H120" s="19">
        <v>5000</v>
      </c>
      <c r="I120" s="16" t="s">
        <v>302</v>
      </c>
      <c r="J120" s="16" t="s">
        <v>294</v>
      </c>
      <c r="K120" s="18"/>
      <c r="L120" s="19"/>
      <c r="M120" s="19"/>
      <c r="N120" s="19"/>
      <c r="O120" s="19"/>
      <c r="P120" s="117" t="s">
        <v>303</v>
      </c>
    </row>
    <row r="121" spans="1:16" ht="25.5">
      <c r="A121" s="120" t="s">
        <v>289</v>
      </c>
      <c r="B121" s="15" t="s">
        <v>290</v>
      </c>
      <c r="C121" s="15" t="s">
        <v>304</v>
      </c>
      <c r="D121" s="17" t="s">
        <v>305</v>
      </c>
      <c r="E121" s="16">
        <v>0</v>
      </c>
      <c r="F121" s="16">
        <v>100</v>
      </c>
      <c r="G121" s="16"/>
      <c r="H121" s="16">
        <v>20</v>
      </c>
      <c r="I121" s="16" t="s">
        <v>298</v>
      </c>
      <c r="J121" s="16" t="s">
        <v>294</v>
      </c>
      <c r="K121" s="18"/>
      <c r="L121" s="19"/>
      <c r="M121" s="19"/>
      <c r="N121" s="19">
        <v>10000000</v>
      </c>
      <c r="O121" s="19"/>
      <c r="P121" s="117" t="s">
        <v>306</v>
      </c>
    </row>
    <row r="122" spans="1:16" ht="38.25">
      <c r="A122" s="120" t="s">
        <v>289</v>
      </c>
      <c r="B122" s="15" t="s">
        <v>290</v>
      </c>
      <c r="C122" s="15" t="s">
        <v>296</v>
      </c>
      <c r="D122" s="17" t="s">
        <v>307</v>
      </c>
      <c r="E122" s="16">
        <v>0</v>
      </c>
      <c r="F122" s="16">
        <v>40</v>
      </c>
      <c r="G122" s="16"/>
      <c r="H122" s="16">
        <v>250</v>
      </c>
      <c r="I122" s="16" t="s">
        <v>298</v>
      </c>
      <c r="J122" s="16" t="s">
        <v>294</v>
      </c>
      <c r="K122" s="18"/>
      <c r="L122" s="19"/>
      <c r="M122" s="19"/>
      <c r="N122" s="19">
        <v>15000000</v>
      </c>
      <c r="O122" s="19"/>
      <c r="P122" s="117" t="s">
        <v>306</v>
      </c>
    </row>
    <row r="123" spans="1:16" ht="38.25">
      <c r="A123" s="120" t="s">
        <v>289</v>
      </c>
      <c r="B123" s="15" t="s">
        <v>290</v>
      </c>
      <c r="C123" s="15" t="s">
        <v>296</v>
      </c>
      <c r="D123" s="17" t="s">
        <v>308</v>
      </c>
      <c r="E123" s="16">
        <v>0</v>
      </c>
      <c r="F123" s="16">
        <v>150</v>
      </c>
      <c r="G123" s="16"/>
      <c r="H123" s="16">
        <v>20</v>
      </c>
      <c r="I123" s="16" t="s">
        <v>298</v>
      </c>
      <c r="J123" s="16" t="s">
        <v>294</v>
      </c>
      <c r="K123" s="18"/>
      <c r="L123" s="19"/>
      <c r="M123" s="19">
        <v>20000000</v>
      </c>
      <c r="N123" s="19"/>
      <c r="O123" s="19"/>
      <c r="P123" s="117" t="s">
        <v>309</v>
      </c>
    </row>
    <row r="124" spans="1:16" ht="38.25">
      <c r="A124" s="120" t="s">
        <v>289</v>
      </c>
      <c r="B124" s="15" t="s">
        <v>290</v>
      </c>
      <c r="C124" s="15" t="s">
        <v>296</v>
      </c>
      <c r="D124" s="17" t="s">
        <v>310</v>
      </c>
      <c r="E124" s="16">
        <v>0</v>
      </c>
      <c r="F124" s="16">
        <v>50</v>
      </c>
      <c r="G124" s="16"/>
      <c r="H124" s="16">
        <v>10</v>
      </c>
      <c r="I124" s="16" t="s">
        <v>298</v>
      </c>
      <c r="J124" s="16" t="s">
        <v>294</v>
      </c>
      <c r="K124" s="18"/>
      <c r="L124" s="19"/>
      <c r="M124" s="19"/>
      <c r="N124" s="19">
        <v>10000000</v>
      </c>
      <c r="O124" s="19"/>
      <c r="P124" s="117" t="s">
        <v>306</v>
      </c>
    </row>
    <row r="125" spans="1:16" ht="25.5">
      <c r="A125" s="120" t="s">
        <v>289</v>
      </c>
      <c r="B125" s="15" t="s">
        <v>290</v>
      </c>
      <c r="C125" s="15" t="s">
        <v>311</v>
      </c>
      <c r="D125" s="17" t="s">
        <v>312</v>
      </c>
      <c r="E125" s="16">
        <v>0</v>
      </c>
      <c r="F125" s="16" t="s">
        <v>313</v>
      </c>
      <c r="G125" s="16"/>
      <c r="H125" s="16">
        <v>2</v>
      </c>
      <c r="I125" s="16" t="s">
        <v>293</v>
      </c>
      <c r="J125" s="16" t="s">
        <v>294</v>
      </c>
      <c r="K125" s="18"/>
      <c r="L125" s="19">
        <v>1000000</v>
      </c>
      <c r="M125" s="19"/>
      <c r="N125" s="19"/>
      <c r="O125" s="19"/>
      <c r="P125" s="117"/>
    </row>
    <row r="126" spans="1:16" ht="38.25">
      <c r="A126" s="120" t="s">
        <v>289</v>
      </c>
      <c r="B126" s="15" t="s">
        <v>290</v>
      </c>
      <c r="C126" s="15" t="s">
        <v>296</v>
      </c>
      <c r="D126" s="17" t="s">
        <v>314</v>
      </c>
      <c r="E126" s="16">
        <v>0</v>
      </c>
      <c r="F126" s="16">
        <v>100</v>
      </c>
      <c r="G126" s="16"/>
      <c r="H126" s="16">
        <v>12</v>
      </c>
      <c r="I126" s="16" t="s">
        <v>298</v>
      </c>
      <c r="J126" s="16" t="s">
        <v>294</v>
      </c>
      <c r="K126" s="18"/>
      <c r="L126" s="19"/>
      <c r="M126" s="19"/>
      <c r="N126" s="19">
        <v>12000000</v>
      </c>
      <c r="O126" s="19"/>
      <c r="P126" s="117" t="s">
        <v>306</v>
      </c>
    </row>
    <row r="127" spans="1:16" ht="38.25">
      <c r="A127" s="120" t="s">
        <v>289</v>
      </c>
      <c r="B127" s="15" t="s">
        <v>290</v>
      </c>
      <c r="C127" s="15" t="s">
        <v>296</v>
      </c>
      <c r="D127" s="17" t="s">
        <v>315</v>
      </c>
      <c r="E127" s="16">
        <v>0</v>
      </c>
      <c r="F127" s="16">
        <v>300</v>
      </c>
      <c r="G127" s="16"/>
      <c r="H127" s="16">
        <v>12</v>
      </c>
      <c r="I127" s="16" t="s">
        <v>298</v>
      </c>
      <c r="J127" s="16" t="s">
        <v>294</v>
      </c>
      <c r="K127" s="18"/>
      <c r="L127" s="19"/>
      <c r="M127" s="19">
        <v>12000000</v>
      </c>
      <c r="N127" s="19"/>
      <c r="O127" s="19"/>
      <c r="P127" s="117" t="s">
        <v>309</v>
      </c>
    </row>
    <row r="128" spans="1:16" ht="25.5">
      <c r="A128" s="120" t="s">
        <v>289</v>
      </c>
      <c r="B128" s="15" t="s">
        <v>290</v>
      </c>
      <c r="C128" s="15" t="s">
        <v>311</v>
      </c>
      <c r="D128" s="17" t="s">
        <v>316</v>
      </c>
      <c r="E128" s="16">
        <v>0</v>
      </c>
      <c r="F128" s="16">
        <v>100</v>
      </c>
      <c r="G128" s="16"/>
      <c r="H128" s="16" t="s">
        <v>317</v>
      </c>
      <c r="I128" s="16" t="s">
        <v>298</v>
      </c>
      <c r="J128" s="16" t="s">
        <v>294</v>
      </c>
      <c r="K128" s="18"/>
      <c r="L128" s="19">
        <v>4000000</v>
      </c>
      <c r="M128" s="19">
        <v>3500000</v>
      </c>
      <c r="N128" s="19"/>
      <c r="O128" s="19"/>
      <c r="P128" s="117" t="s">
        <v>309</v>
      </c>
    </row>
    <row r="129" spans="1:16" ht="38.25">
      <c r="A129" s="120" t="s">
        <v>289</v>
      </c>
      <c r="B129" s="15" t="s">
        <v>290</v>
      </c>
      <c r="C129" s="15" t="s">
        <v>296</v>
      </c>
      <c r="D129" s="17" t="s">
        <v>318</v>
      </c>
      <c r="E129" s="16">
        <v>0</v>
      </c>
      <c r="F129" s="16">
        <v>500</v>
      </c>
      <c r="G129" s="16"/>
      <c r="H129" s="16">
        <v>500</v>
      </c>
      <c r="I129" s="16" t="s">
        <v>319</v>
      </c>
      <c r="J129" s="16" t="s">
        <v>320</v>
      </c>
      <c r="K129" s="18"/>
      <c r="L129" s="19"/>
      <c r="M129" s="19"/>
      <c r="N129" s="19">
        <v>10000000</v>
      </c>
      <c r="O129" s="19"/>
      <c r="P129" s="117" t="s">
        <v>306</v>
      </c>
    </row>
    <row r="130" spans="1:16" ht="38.25">
      <c r="A130" s="120" t="s">
        <v>289</v>
      </c>
      <c r="B130" s="15" t="s">
        <v>290</v>
      </c>
      <c r="C130" s="15" t="s">
        <v>296</v>
      </c>
      <c r="D130" s="17" t="s">
        <v>321</v>
      </c>
      <c r="E130" s="16">
        <v>0</v>
      </c>
      <c r="F130" s="16">
        <v>200</v>
      </c>
      <c r="G130" s="16"/>
      <c r="H130" s="16">
        <v>5</v>
      </c>
      <c r="I130" s="16" t="s">
        <v>298</v>
      </c>
      <c r="J130" s="16" t="s">
        <v>294</v>
      </c>
      <c r="K130" s="18"/>
      <c r="L130" s="19"/>
      <c r="M130" s="19">
        <v>5000000</v>
      </c>
      <c r="N130" s="19"/>
      <c r="O130" s="19"/>
      <c r="P130" s="117" t="s">
        <v>322</v>
      </c>
    </row>
  </sheetData>
  <mergeCells count="105">
    <mergeCell ref="B21:B22"/>
    <mergeCell ref="C21:C22"/>
    <mergeCell ref="D21:D22"/>
    <mergeCell ref="A3:P3"/>
    <mergeCell ref="A1:P1"/>
    <mergeCell ref="A2:P2"/>
    <mergeCell ref="A11:A12"/>
    <mergeCell ref="B11:B12"/>
    <mergeCell ref="C11:C12"/>
    <mergeCell ref="D11:D12"/>
    <mergeCell ref="E11:E12"/>
    <mergeCell ref="F11:F12"/>
    <mergeCell ref="G11:G12"/>
    <mergeCell ref="A4:P4"/>
    <mergeCell ref="A5:P5"/>
    <mergeCell ref="A7:P7"/>
    <mergeCell ref="A8:P8"/>
    <mergeCell ref="P11:P12"/>
    <mergeCell ref="K11:O11"/>
    <mergeCell ref="B10:C10"/>
    <mergeCell ref="I11:I12"/>
    <mergeCell ref="J11:J12"/>
    <mergeCell ref="J21:J22"/>
    <mergeCell ref="K21:O21"/>
    <mergeCell ref="P21:P22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O48"/>
    <mergeCell ref="P48:P49"/>
    <mergeCell ref="E21:E22"/>
    <mergeCell ref="F21:F22"/>
    <mergeCell ref="G21:G22"/>
    <mergeCell ref="H21:H22"/>
    <mergeCell ref="I21:I22"/>
    <mergeCell ref="H11:H12"/>
    <mergeCell ref="B20:C20"/>
    <mergeCell ref="A21:A22"/>
    <mergeCell ref="K62:O62"/>
    <mergeCell ref="P62:P63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J73"/>
    <mergeCell ref="K72:O72"/>
    <mergeCell ref="P72:P73"/>
    <mergeCell ref="F62:F63"/>
    <mergeCell ref="G62:G63"/>
    <mergeCell ref="H62:H63"/>
    <mergeCell ref="I62:I63"/>
    <mergeCell ref="J62:J63"/>
    <mergeCell ref="A62:A63"/>
    <mergeCell ref="B62:B63"/>
    <mergeCell ref="C62:C63"/>
    <mergeCell ref="D62:D63"/>
    <mergeCell ref="E62:E63"/>
    <mergeCell ref="K85:O85"/>
    <mergeCell ref="P85:P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O93"/>
    <mergeCell ref="P93:P94"/>
    <mergeCell ref="F85:F86"/>
    <mergeCell ref="G85:G86"/>
    <mergeCell ref="H85:H86"/>
    <mergeCell ref="I85:I86"/>
    <mergeCell ref="J85:J86"/>
    <mergeCell ref="A85:A86"/>
    <mergeCell ref="B85:B86"/>
    <mergeCell ref="C85:C86"/>
    <mergeCell ref="D85:D86"/>
    <mergeCell ref="E85:E86"/>
    <mergeCell ref="K116:O116"/>
    <mergeCell ref="P116:P117"/>
    <mergeCell ref="F116:F117"/>
    <mergeCell ref="G116:G117"/>
    <mergeCell ref="H116:H117"/>
    <mergeCell ref="I116:I117"/>
    <mergeCell ref="J116:J117"/>
    <mergeCell ref="A116:A117"/>
    <mergeCell ref="B116:B117"/>
    <mergeCell ref="C116:C117"/>
    <mergeCell ref="D116:D117"/>
    <mergeCell ref="E116:E117"/>
  </mergeCells>
  <phoneticPr fontId="0" type="noConversion"/>
  <printOptions horizontalCentered="1" verticalCentered="1"/>
  <pageMargins left="0.19685039370078741" right="1.3779527559055118" top="0.39370078740157483" bottom="0.39370078740157483" header="0" footer="0"/>
  <pageSetup paperSize="5" scale="5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Plan_accion</vt:lpstr>
      <vt:lpstr>Plan_accion!Print_Area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 DE ACCION</dc:title>
  <dc:creator>PLANEACION DEPARTAMENTAL</dc:creator>
  <cp:lastModifiedBy>Student</cp:lastModifiedBy>
  <cp:lastPrinted>2013-02-01T13:20:33Z</cp:lastPrinted>
  <dcterms:created xsi:type="dcterms:W3CDTF">2001-06-13T14:22:13Z</dcterms:created>
  <dcterms:modified xsi:type="dcterms:W3CDTF">2014-05-28T15:19:17Z</dcterms:modified>
</cp:coreProperties>
</file>